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395259\Dropbox\CityTax (most update)\Cities\Natanya - for future use\"/>
    </mc:Choice>
  </mc:AlternateContent>
  <bookViews>
    <workbookView xWindow="0" yWindow="0" windowWidth="25125" windowHeight="12435"/>
  </bookViews>
  <sheets>
    <sheet name="הצעת תקציב 2016" sheetId="2" r:id="rId1"/>
    <sheet name="Chapter" sheetId="3" r:id="rId2"/>
    <sheet name="type" sheetId="4" r:id="rId3"/>
    <sheet name="מקור" sheetId="5" r:id="rId4"/>
  </sheets>
  <externalReferences>
    <externalReference r:id="rId5"/>
    <externalReference r:id="rId6"/>
  </externalReferences>
  <definedNames>
    <definedName name="_xlnm._FilterDatabase" localSheetId="0" hidden="1">'הצעת תקציב 2016'!$A$2:$Z$7305</definedName>
    <definedName name="Chapter">Chapter!$A$1:$H$681</definedName>
    <definedName name="Expenditure_type">type!$A$2:$H$117</definedName>
    <definedName name="Revenue_type">type!$A$118:$H$168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1849" i="2" l="1"/>
  <c r="W1849" i="2"/>
  <c r="U1849" i="2"/>
  <c r="R1849" i="2"/>
  <c r="S1849" i="2" s="1"/>
  <c r="P1849" i="2"/>
  <c r="Q1849" i="2" s="1"/>
  <c r="N1849" i="2"/>
  <c r="O1849" i="2" s="1"/>
  <c r="L1849" i="2"/>
  <c r="Y1848" i="2"/>
  <c r="W1848" i="2"/>
  <c r="U1848" i="2"/>
  <c r="R1848" i="2"/>
  <c r="S1848" i="2" s="1"/>
  <c r="P1848" i="2"/>
  <c r="Q1848" i="2" s="1"/>
  <c r="N1848" i="2"/>
  <c r="O1848" i="2" s="1"/>
  <c r="L1848" i="2"/>
  <c r="Y1847" i="2"/>
  <c r="W1847" i="2"/>
  <c r="U1847" i="2"/>
  <c r="R1847" i="2"/>
  <c r="S1847" i="2" s="1"/>
  <c r="P1847" i="2"/>
  <c r="Q1847" i="2" s="1"/>
  <c r="N1847" i="2"/>
  <c r="O1847" i="2" s="1"/>
  <c r="L1847" i="2"/>
  <c r="Y1846" i="2"/>
  <c r="W1846" i="2"/>
  <c r="U1846" i="2"/>
  <c r="R1846" i="2"/>
  <c r="S1846" i="2" s="1"/>
  <c r="P1846" i="2"/>
  <c r="Q1846" i="2" s="1"/>
  <c r="N1846" i="2"/>
  <c r="O1846" i="2" s="1"/>
  <c r="L1846" i="2"/>
  <c r="Y1845" i="2"/>
  <c r="W1845" i="2"/>
  <c r="U1845" i="2"/>
  <c r="R1845" i="2"/>
  <c r="S1845" i="2" s="1"/>
  <c r="P1845" i="2"/>
  <c r="Q1845" i="2" s="1"/>
  <c r="N1845" i="2"/>
  <c r="O1845" i="2" s="1"/>
  <c r="L1845" i="2"/>
  <c r="Y1844" i="2"/>
  <c r="W1844" i="2"/>
  <c r="U1844" i="2"/>
  <c r="R1844" i="2"/>
  <c r="S1844" i="2" s="1"/>
  <c r="P1844" i="2"/>
  <c r="Q1844" i="2" s="1"/>
  <c r="N1844" i="2"/>
  <c r="O1844" i="2" s="1"/>
  <c r="L1844" i="2"/>
  <c r="Y1843" i="2"/>
  <c r="W1843" i="2"/>
  <c r="U1843" i="2"/>
  <c r="R1843" i="2"/>
  <c r="S1843" i="2" s="1"/>
  <c r="P1843" i="2"/>
  <c r="Q1843" i="2" s="1"/>
  <c r="N1843" i="2"/>
  <c r="O1843" i="2" s="1"/>
  <c r="L1843" i="2"/>
  <c r="Y1842" i="2"/>
  <c r="W1842" i="2"/>
  <c r="U1842" i="2"/>
  <c r="R1842" i="2"/>
  <c r="S1842" i="2" s="1"/>
  <c r="P1842" i="2"/>
  <c r="Q1842" i="2" s="1"/>
  <c r="N1842" i="2"/>
  <c r="O1842" i="2" s="1"/>
  <c r="L1842" i="2"/>
  <c r="Y1841" i="2"/>
  <c r="W1841" i="2"/>
  <c r="U1841" i="2"/>
  <c r="R1841" i="2"/>
  <c r="S1841" i="2" s="1"/>
  <c r="P1841" i="2"/>
  <c r="Q1841" i="2" s="1"/>
  <c r="N1841" i="2"/>
  <c r="O1841" i="2" s="1"/>
  <c r="L1841" i="2"/>
  <c r="Y1840" i="2"/>
  <c r="W1840" i="2"/>
  <c r="U1840" i="2"/>
  <c r="R1840" i="2"/>
  <c r="S1840" i="2" s="1"/>
  <c r="P1840" i="2"/>
  <c r="Q1840" i="2" s="1"/>
  <c r="N1840" i="2"/>
  <c r="O1840" i="2" s="1"/>
  <c r="L1840" i="2"/>
  <c r="Y1839" i="2"/>
  <c r="W1839" i="2"/>
  <c r="U1839" i="2"/>
  <c r="R1839" i="2"/>
  <c r="S1839" i="2" s="1"/>
  <c r="P1839" i="2"/>
  <c r="Q1839" i="2" s="1"/>
  <c r="N1839" i="2"/>
  <c r="O1839" i="2" s="1"/>
  <c r="L1839" i="2"/>
  <c r="Y1838" i="2"/>
  <c r="W1838" i="2"/>
  <c r="U1838" i="2"/>
  <c r="R1838" i="2"/>
  <c r="S1838" i="2" s="1"/>
  <c r="P1838" i="2"/>
  <c r="Q1838" i="2" s="1"/>
  <c r="N1838" i="2"/>
  <c r="O1838" i="2" s="1"/>
  <c r="L1838" i="2"/>
  <c r="Y1837" i="2"/>
  <c r="W1837" i="2"/>
  <c r="U1837" i="2"/>
  <c r="R1837" i="2"/>
  <c r="S1837" i="2" s="1"/>
  <c r="P1837" i="2"/>
  <c r="Q1837" i="2" s="1"/>
  <c r="N1837" i="2"/>
  <c r="O1837" i="2" s="1"/>
  <c r="L1837" i="2"/>
  <c r="Y1836" i="2"/>
  <c r="W1836" i="2"/>
  <c r="U1836" i="2"/>
  <c r="R1836" i="2"/>
  <c r="S1836" i="2" s="1"/>
  <c r="P1836" i="2"/>
  <c r="Q1836" i="2" s="1"/>
  <c r="N1836" i="2"/>
  <c r="O1836" i="2" s="1"/>
  <c r="L1836" i="2"/>
  <c r="Y1835" i="2"/>
  <c r="W1835" i="2"/>
  <c r="U1835" i="2"/>
  <c r="R1835" i="2"/>
  <c r="S1835" i="2" s="1"/>
  <c r="P1835" i="2"/>
  <c r="Q1835" i="2" s="1"/>
  <c r="N1835" i="2"/>
  <c r="O1835" i="2" s="1"/>
  <c r="L1835" i="2"/>
  <c r="Y1834" i="2"/>
  <c r="W1834" i="2"/>
  <c r="U1834" i="2"/>
  <c r="R1834" i="2"/>
  <c r="S1834" i="2" s="1"/>
  <c r="P1834" i="2"/>
  <c r="Q1834" i="2" s="1"/>
  <c r="N1834" i="2"/>
  <c r="O1834" i="2" s="1"/>
  <c r="L1834" i="2"/>
  <c r="Y1833" i="2"/>
  <c r="W1833" i="2"/>
  <c r="U1833" i="2"/>
  <c r="R1833" i="2"/>
  <c r="S1833" i="2" s="1"/>
  <c r="P1833" i="2"/>
  <c r="Q1833" i="2" s="1"/>
  <c r="N1833" i="2"/>
  <c r="O1833" i="2" s="1"/>
  <c r="L1833" i="2"/>
  <c r="Y1832" i="2"/>
  <c r="W1832" i="2"/>
  <c r="U1832" i="2"/>
  <c r="R1832" i="2"/>
  <c r="S1832" i="2" s="1"/>
  <c r="P1832" i="2"/>
  <c r="Q1832" i="2" s="1"/>
  <c r="N1832" i="2"/>
  <c r="O1832" i="2" s="1"/>
  <c r="L1832" i="2"/>
  <c r="Y1831" i="2"/>
  <c r="W1831" i="2"/>
  <c r="U1831" i="2"/>
  <c r="R1831" i="2"/>
  <c r="S1831" i="2" s="1"/>
  <c r="P1831" i="2"/>
  <c r="Q1831" i="2" s="1"/>
  <c r="N1831" i="2"/>
  <c r="O1831" i="2" s="1"/>
  <c r="L1831" i="2"/>
  <c r="Y1830" i="2"/>
  <c r="W1830" i="2"/>
  <c r="U1830" i="2"/>
  <c r="R1830" i="2"/>
  <c r="S1830" i="2" s="1"/>
  <c r="P1830" i="2"/>
  <c r="Q1830" i="2" s="1"/>
  <c r="N1830" i="2"/>
  <c r="O1830" i="2" s="1"/>
  <c r="L1830" i="2"/>
  <c r="Y1829" i="2"/>
  <c r="W1829" i="2"/>
  <c r="U1829" i="2"/>
  <c r="R1829" i="2"/>
  <c r="S1829" i="2" s="1"/>
  <c r="P1829" i="2"/>
  <c r="Q1829" i="2" s="1"/>
  <c r="N1829" i="2"/>
  <c r="O1829" i="2" s="1"/>
  <c r="L1829" i="2"/>
  <c r="Y1828" i="2"/>
  <c r="W1828" i="2"/>
  <c r="U1828" i="2"/>
  <c r="R1828" i="2"/>
  <c r="S1828" i="2" s="1"/>
  <c r="P1828" i="2"/>
  <c r="Q1828" i="2" s="1"/>
  <c r="N1828" i="2"/>
  <c r="O1828" i="2" s="1"/>
  <c r="L1828" i="2"/>
  <c r="Y1827" i="2"/>
  <c r="W1827" i="2"/>
  <c r="U1827" i="2"/>
  <c r="R1827" i="2"/>
  <c r="S1827" i="2" s="1"/>
  <c r="P1827" i="2"/>
  <c r="Q1827" i="2" s="1"/>
  <c r="N1827" i="2"/>
  <c r="O1827" i="2" s="1"/>
  <c r="L1827" i="2"/>
  <c r="Y1826" i="2"/>
  <c r="W1826" i="2"/>
  <c r="U1826" i="2"/>
  <c r="R1826" i="2"/>
  <c r="S1826" i="2" s="1"/>
  <c r="P1826" i="2"/>
  <c r="Q1826" i="2" s="1"/>
  <c r="N1826" i="2"/>
  <c r="O1826" i="2" s="1"/>
  <c r="L1826" i="2"/>
  <c r="Y1825" i="2"/>
  <c r="W1825" i="2"/>
  <c r="U1825" i="2"/>
  <c r="S1825" i="2"/>
  <c r="R1825" i="2"/>
  <c r="P1825" i="2"/>
  <c r="Q1825" i="2" s="1"/>
  <c r="O1825" i="2"/>
  <c r="N1825" i="2"/>
  <c r="L1825" i="2"/>
  <c r="Z1824" i="2"/>
  <c r="Y1824" i="2"/>
  <c r="W1824" i="2"/>
  <c r="X1824" i="2" s="1"/>
  <c r="V1824" i="2"/>
  <c r="U1824" i="2"/>
  <c r="R1824" i="2"/>
  <c r="S1824" i="2" s="1"/>
  <c r="Q1824" i="2"/>
  <c r="P1824" i="2"/>
  <c r="N1824" i="2"/>
  <c r="O1824" i="2" s="1"/>
  <c r="M1824" i="2"/>
  <c r="L1824" i="2"/>
  <c r="Y1823" i="2"/>
  <c r="W1823" i="2"/>
  <c r="U1823" i="2"/>
  <c r="S1823" i="2"/>
  <c r="R1823" i="2"/>
  <c r="P1823" i="2"/>
  <c r="Q1823" i="2" s="1"/>
  <c r="O1823" i="2"/>
  <c r="N1823" i="2"/>
  <c r="L1823" i="2"/>
  <c r="Z1822" i="2"/>
  <c r="Y1822" i="2"/>
  <c r="W1822" i="2"/>
  <c r="V1822" i="2"/>
  <c r="U1822" i="2"/>
  <c r="R1822" i="2"/>
  <c r="S1822" i="2" s="1"/>
  <c r="Q1822" i="2"/>
  <c r="P1822" i="2"/>
  <c r="N1822" i="2"/>
  <c r="O1822" i="2" s="1"/>
  <c r="M1822" i="2"/>
  <c r="L1822" i="2"/>
  <c r="X1822" i="2" s="1"/>
  <c r="Y1821" i="2"/>
  <c r="W1821" i="2"/>
  <c r="U1821" i="2"/>
  <c r="S1821" i="2"/>
  <c r="R1821" i="2"/>
  <c r="P1821" i="2"/>
  <c r="Q1821" i="2" s="1"/>
  <c r="O1821" i="2"/>
  <c r="N1821" i="2"/>
  <c r="L1821" i="2"/>
  <c r="Z1820" i="2"/>
  <c r="Y1820" i="2"/>
  <c r="W1820" i="2"/>
  <c r="V1820" i="2"/>
  <c r="U1820" i="2"/>
  <c r="R1820" i="2"/>
  <c r="S1820" i="2" s="1"/>
  <c r="Q1820" i="2"/>
  <c r="P1820" i="2"/>
  <c r="N1820" i="2"/>
  <c r="O1820" i="2" s="1"/>
  <c r="M1820" i="2"/>
  <c r="L1820" i="2"/>
  <c r="X1820" i="2" s="1"/>
  <c r="Y1819" i="2"/>
  <c r="W1819" i="2"/>
  <c r="U1819" i="2"/>
  <c r="S1819" i="2"/>
  <c r="R1819" i="2"/>
  <c r="P1819" i="2"/>
  <c r="Q1819" i="2" s="1"/>
  <c r="O1819" i="2"/>
  <c r="N1819" i="2"/>
  <c r="L1819" i="2"/>
  <c r="Z1818" i="2"/>
  <c r="Y1818" i="2"/>
  <c r="W1818" i="2"/>
  <c r="V1818" i="2"/>
  <c r="U1818" i="2"/>
  <c r="R1818" i="2"/>
  <c r="S1818" i="2" s="1"/>
  <c r="P1818" i="2"/>
  <c r="Q1818" i="2" s="1"/>
  <c r="N1818" i="2"/>
  <c r="O1818" i="2" s="1"/>
  <c r="M1818" i="2"/>
  <c r="L1818" i="2"/>
  <c r="X1818" i="2" s="1"/>
  <c r="Y1817" i="2"/>
  <c r="W1817" i="2"/>
  <c r="U1817" i="2"/>
  <c r="S1817" i="2"/>
  <c r="R1817" i="2"/>
  <c r="P1817" i="2"/>
  <c r="Q1817" i="2" s="1"/>
  <c r="N1817" i="2"/>
  <c r="O1817" i="2" s="1"/>
  <c r="L1817" i="2"/>
  <c r="Y1816" i="2"/>
  <c r="W1816" i="2"/>
  <c r="U1816" i="2"/>
  <c r="R1816" i="2"/>
  <c r="S1816" i="2" s="1"/>
  <c r="Q1816" i="2"/>
  <c r="P1816" i="2"/>
  <c r="N1816" i="2"/>
  <c r="O1816" i="2" s="1"/>
  <c r="L1816" i="2"/>
  <c r="X1816" i="2" s="1"/>
  <c r="Y1815" i="2"/>
  <c r="W1815" i="2"/>
  <c r="U1815" i="2"/>
  <c r="R1815" i="2"/>
  <c r="S1815" i="2" s="1"/>
  <c r="P1815" i="2"/>
  <c r="Q1815" i="2" s="1"/>
  <c r="O1815" i="2"/>
  <c r="N1815" i="2"/>
  <c r="L1815" i="2"/>
  <c r="Y1814" i="2"/>
  <c r="Z1814" i="2" s="1"/>
  <c r="W1814" i="2"/>
  <c r="V1814" i="2"/>
  <c r="U1814" i="2"/>
  <c r="R1814" i="2"/>
  <c r="S1814" i="2" s="1"/>
  <c r="P1814" i="2"/>
  <c r="Q1814" i="2" s="1"/>
  <c r="N1814" i="2"/>
  <c r="O1814" i="2" s="1"/>
  <c r="M1814" i="2"/>
  <c r="L1814" i="2"/>
  <c r="X1814" i="2" s="1"/>
  <c r="Y1813" i="2"/>
  <c r="W1813" i="2"/>
  <c r="U1813" i="2"/>
  <c r="S1813" i="2"/>
  <c r="R1813" i="2"/>
  <c r="P1813" i="2"/>
  <c r="Q1813" i="2" s="1"/>
  <c r="N1813" i="2"/>
  <c r="O1813" i="2" s="1"/>
  <c r="L1813" i="2"/>
  <c r="Z1812" i="2"/>
  <c r="Y1812" i="2"/>
  <c r="W1812" i="2"/>
  <c r="U1812" i="2"/>
  <c r="R1812" i="2"/>
  <c r="S1812" i="2" s="1"/>
  <c r="Q1812" i="2"/>
  <c r="P1812" i="2"/>
  <c r="N1812" i="2"/>
  <c r="O1812" i="2" s="1"/>
  <c r="L1812" i="2"/>
  <c r="X1812" i="2" s="1"/>
  <c r="Y1811" i="2"/>
  <c r="W1811" i="2"/>
  <c r="U1811" i="2"/>
  <c r="R1811" i="2"/>
  <c r="S1811" i="2" s="1"/>
  <c r="P1811" i="2"/>
  <c r="Q1811" i="2" s="1"/>
  <c r="O1811" i="2"/>
  <c r="N1811" i="2"/>
  <c r="L1811" i="2"/>
  <c r="Y1810" i="2"/>
  <c r="Z1810" i="2" s="1"/>
  <c r="W1810" i="2"/>
  <c r="V1810" i="2"/>
  <c r="U1810" i="2"/>
  <c r="R1810" i="2"/>
  <c r="S1810" i="2" s="1"/>
  <c r="P1810" i="2"/>
  <c r="Q1810" i="2" s="1"/>
  <c r="N1810" i="2"/>
  <c r="O1810" i="2" s="1"/>
  <c r="M1810" i="2"/>
  <c r="L1810" i="2"/>
  <c r="X1810" i="2" s="1"/>
  <c r="Y1809" i="2"/>
  <c r="W1809" i="2"/>
  <c r="U1809" i="2"/>
  <c r="S1809" i="2"/>
  <c r="R1809" i="2"/>
  <c r="P1809" i="2"/>
  <c r="Q1809" i="2" s="1"/>
  <c r="N1809" i="2"/>
  <c r="O1809" i="2" s="1"/>
  <c r="L1809" i="2"/>
  <c r="Y1808" i="2"/>
  <c r="W1808" i="2"/>
  <c r="U1808" i="2"/>
  <c r="R1808" i="2"/>
  <c r="S1808" i="2" s="1"/>
  <c r="Q1808" i="2"/>
  <c r="P1808" i="2"/>
  <c r="N1808" i="2"/>
  <c r="O1808" i="2" s="1"/>
  <c r="L1808" i="2"/>
  <c r="X1808" i="2" s="1"/>
  <c r="Y1807" i="2"/>
  <c r="W1807" i="2"/>
  <c r="U1807" i="2"/>
  <c r="R1807" i="2"/>
  <c r="S1807" i="2" s="1"/>
  <c r="P1807" i="2"/>
  <c r="Q1807" i="2" s="1"/>
  <c r="O1807" i="2"/>
  <c r="N1807" i="2"/>
  <c r="L1807" i="2"/>
  <c r="Y1806" i="2"/>
  <c r="Z1806" i="2" s="1"/>
  <c r="W1806" i="2"/>
  <c r="V1806" i="2"/>
  <c r="U1806" i="2"/>
  <c r="R1806" i="2"/>
  <c r="S1806" i="2" s="1"/>
  <c r="P1806" i="2"/>
  <c r="Q1806" i="2" s="1"/>
  <c r="N1806" i="2"/>
  <c r="O1806" i="2" s="1"/>
  <c r="M1806" i="2"/>
  <c r="L1806" i="2"/>
  <c r="X1806" i="2" s="1"/>
  <c r="Y1805" i="2"/>
  <c r="W1805" i="2"/>
  <c r="U1805" i="2"/>
  <c r="S1805" i="2"/>
  <c r="R1805" i="2"/>
  <c r="P1805" i="2"/>
  <c r="Q1805" i="2" s="1"/>
  <c r="N1805" i="2"/>
  <c r="O1805" i="2" s="1"/>
  <c r="L1805" i="2"/>
  <c r="Z1804" i="2"/>
  <c r="Y1804" i="2"/>
  <c r="W1804" i="2"/>
  <c r="U1804" i="2"/>
  <c r="R1804" i="2"/>
  <c r="S1804" i="2" s="1"/>
  <c r="Q1804" i="2"/>
  <c r="P1804" i="2"/>
  <c r="N1804" i="2"/>
  <c r="O1804" i="2" s="1"/>
  <c r="L1804" i="2"/>
  <c r="X1804" i="2" s="1"/>
  <c r="Y1803" i="2"/>
  <c r="W1803" i="2"/>
  <c r="U1803" i="2"/>
  <c r="R1803" i="2"/>
  <c r="S1803" i="2" s="1"/>
  <c r="P1803" i="2"/>
  <c r="Q1803" i="2" s="1"/>
  <c r="O1803" i="2"/>
  <c r="N1803" i="2"/>
  <c r="L1803" i="2"/>
  <c r="Y1802" i="2"/>
  <c r="Z1802" i="2" s="1"/>
  <c r="W1802" i="2"/>
  <c r="V1802" i="2"/>
  <c r="U1802" i="2"/>
  <c r="R1802" i="2"/>
  <c r="S1802" i="2" s="1"/>
  <c r="P1802" i="2"/>
  <c r="Q1802" i="2" s="1"/>
  <c r="N1802" i="2"/>
  <c r="O1802" i="2" s="1"/>
  <c r="M1802" i="2"/>
  <c r="L1802" i="2"/>
  <c r="X1802" i="2" s="1"/>
  <c r="Z1801" i="2"/>
  <c r="Y1801" i="2"/>
  <c r="X1801" i="2"/>
  <c r="W1801" i="2"/>
  <c r="V1801" i="2"/>
  <c r="U1801" i="2"/>
  <c r="S1801" i="2"/>
  <c r="R1801" i="2"/>
  <c r="Q1801" i="2"/>
  <c r="P1801" i="2"/>
  <c r="O1801" i="2"/>
  <c r="N1801" i="2"/>
  <c r="M1801" i="2"/>
  <c r="L1801" i="2"/>
  <c r="Z1800" i="2"/>
  <c r="Y1800" i="2"/>
  <c r="X1800" i="2"/>
  <c r="W1800" i="2"/>
  <c r="V1800" i="2"/>
  <c r="U1800" i="2"/>
  <c r="S1800" i="2"/>
  <c r="R1800" i="2"/>
  <c r="Q1800" i="2"/>
  <c r="P1800" i="2"/>
  <c r="O1800" i="2"/>
  <c r="N1800" i="2"/>
  <c r="M1800" i="2"/>
  <c r="L1800" i="2"/>
  <c r="Z1799" i="2"/>
  <c r="Y1799" i="2"/>
  <c r="X1799" i="2"/>
  <c r="W1799" i="2"/>
  <c r="V1799" i="2"/>
  <c r="U1799" i="2"/>
  <c r="S1799" i="2"/>
  <c r="R1799" i="2"/>
  <c r="Q1799" i="2"/>
  <c r="P1799" i="2"/>
  <c r="O1799" i="2"/>
  <c r="N1799" i="2"/>
  <c r="M1799" i="2"/>
  <c r="L1799" i="2"/>
  <c r="Z1798" i="2"/>
  <c r="Y1798" i="2"/>
  <c r="X1798" i="2"/>
  <c r="W1798" i="2"/>
  <c r="V1798" i="2"/>
  <c r="U1798" i="2"/>
  <c r="S1798" i="2"/>
  <c r="R1798" i="2"/>
  <c r="Q1798" i="2"/>
  <c r="P1798" i="2"/>
  <c r="O1798" i="2"/>
  <c r="N1798" i="2"/>
  <c r="M1798" i="2"/>
  <c r="L1798" i="2"/>
  <c r="Z1797" i="2"/>
  <c r="Y1797" i="2"/>
  <c r="X1797" i="2"/>
  <c r="W1797" i="2"/>
  <c r="V1797" i="2"/>
  <c r="U1797" i="2"/>
  <c r="S1797" i="2"/>
  <c r="R1797" i="2"/>
  <c r="Q1797" i="2"/>
  <c r="P1797" i="2"/>
  <c r="O1797" i="2"/>
  <c r="N1797" i="2"/>
  <c r="M1797" i="2"/>
  <c r="L1797" i="2"/>
  <c r="Z1796" i="2"/>
  <c r="Y1796" i="2"/>
  <c r="X1796" i="2"/>
  <c r="W1796" i="2"/>
  <c r="V1796" i="2"/>
  <c r="U1796" i="2"/>
  <c r="S1796" i="2"/>
  <c r="R1796" i="2"/>
  <c r="Q1796" i="2"/>
  <c r="P1796" i="2"/>
  <c r="O1796" i="2"/>
  <c r="N1796" i="2"/>
  <c r="M1796" i="2"/>
  <c r="L1796" i="2"/>
  <c r="Z1795" i="2"/>
  <c r="Y1795" i="2"/>
  <c r="X1795" i="2"/>
  <c r="W1795" i="2"/>
  <c r="V1795" i="2"/>
  <c r="U1795" i="2"/>
  <c r="S1795" i="2"/>
  <c r="R1795" i="2"/>
  <c r="Q1795" i="2"/>
  <c r="P1795" i="2"/>
  <c r="O1795" i="2"/>
  <c r="N1795" i="2"/>
  <c r="M1795" i="2"/>
  <c r="L1795" i="2"/>
  <c r="Z1794" i="2"/>
  <c r="Y1794" i="2"/>
  <c r="X1794" i="2"/>
  <c r="W1794" i="2"/>
  <c r="V1794" i="2"/>
  <c r="U1794" i="2"/>
  <c r="S1794" i="2"/>
  <c r="R1794" i="2"/>
  <c r="Q1794" i="2"/>
  <c r="P1794" i="2"/>
  <c r="O1794" i="2"/>
  <c r="N1794" i="2"/>
  <c r="M1794" i="2"/>
  <c r="L1794" i="2"/>
  <c r="Z1793" i="2"/>
  <c r="Y1793" i="2"/>
  <c r="X1793" i="2"/>
  <c r="W1793" i="2"/>
  <c r="V1793" i="2"/>
  <c r="U1793" i="2"/>
  <c r="S1793" i="2"/>
  <c r="R1793" i="2"/>
  <c r="Q1793" i="2"/>
  <c r="P1793" i="2"/>
  <c r="O1793" i="2"/>
  <c r="N1793" i="2"/>
  <c r="M1793" i="2"/>
  <c r="L1793" i="2"/>
  <c r="Z1792" i="2"/>
  <c r="Y1792" i="2"/>
  <c r="X1792" i="2"/>
  <c r="W1792" i="2"/>
  <c r="V1792" i="2"/>
  <c r="U1792" i="2"/>
  <c r="S1792" i="2"/>
  <c r="R1792" i="2"/>
  <c r="Q1792" i="2"/>
  <c r="P1792" i="2"/>
  <c r="O1792" i="2"/>
  <c r="N1792" i="2"/>
  <c r="M1792" i="2"/>
  <c r="L1792" i="2"/>
  <c r="Z1791" i="2"/>
  <c r="Y1791" i="2"/>
  <c r="X1791" i="2"/>
  <c r="W1791" i="2"/>
  <c r="V1791" i="2"/>
  <c r="U1791" i="2"/>
  <c r="S1791" i="2"/>
  <c r="R1791" i="2"/>
  <c r="Q1791" i="2"/>
  <c r="P1791" i="2"/>
  <c r="O1791" i="2"/>
  <c r="N1791" i="2"/>
  <c r="M1791" i="2"/>
  <c r="L1791" i="2"/>
  <c r="Z1790" i="2"/>
  <c r="Y1790" i="2"/>
  <c r="X1790" i="2"/>
  <c r="W1790" i="2"/>
  <c r="V1790" i="2"/>
  <c r="U1790" i="2"/>
  <c r="S1790" i="2"/>
  <c r="R1790" i="2"/>
  <c r="Q1790" i="2"/>
  <c r="P1790" i="2"/>
  <c r="O1790" i="2"/>
  <c r="N1790" i="2"/>
  <c r="M1790" i="2"/>
  <c r="L1790" i="2"/>
  <c r="Z1789" i="2"/>
  <c r="Y1789" i="2"/>
  <c r="X1789" i="2"/>
  <c r="W1789" i="2"/>
  <c r="V1789" i="2"/>
  <c r="U1789" i="2"/>
  <c r="S1789" i="2"/>
  <c r="R1789" i="2"/>
  <c r="Q1789" i="2"/>
  <c r="P1789" i="2"/>
  <c r="O1789" i="2"/>
  <c r="N1789" i="2"/>
  <c r="M1789" i="2"/>
  <c r="L1789" i="2"/>
  <c r="Z1788" i="2"/>
  <c r="Y1788" i="2"/>
  <c r="X1788" i="2"/>
  <c r="W1788" i="2"/>
  <c r="V1788" i="2"/>
  <c r="U1788" i="2"/>
  <c r="S1788" i="2"/>
  <c r="R1788" i="2"/>
  <c r="Q1788" i="2"/>
  <c r="P1788" i="2"/>
  <c r="O1788" i="2"/>
  <c r="N1788" i="2"/>
  <c r="M1788" i="2"/>
  <c r="L1788" i="2"/>
  <c r="Z1787" i="2"/>
  <c r="Y1787" i="2"/>
  <c r="X1787" i="2"/>
  <c r="W1787" i="2"/>
  <c r="V1787" i="2"/>
  <c r="U1787" i="2"/>
  <c r="S1787" i="2"/>
  <c r="R1787" i="2"/>
  <c r="Q1787" i="2"/>
  <c r="P1787" i="2"/>
  <c r="O1787" i="2"/>
  <c r="N1787" i="2"/>
  <c r="M1787" i="2"/>
  <c r="L1787" i="2"/>
  <c r="Z1786" i="2"/>
  <c r="Y1786" i="2"/>
  <c r="X1786" i="2"/>
  <c r="W1786" i="2"/>
  <c r="V1786" i="2"/>
  <c r="U1786" i="2"/>
  <c r="S1786" i="2"/>
  <c r="R1786" i="2"/>
  <c r="Q1786" i="2"/>
  <c r="P1786" i="2"/>
  <c r="O1786" i="2"/>
  <c r="N1786" i="2"/>
  <c r="M1786" i="2"/>
  <c r="L1786" i="2"/>
  <c r="Z1785" i="2"/>
  <c r="Y1785" i="2"/>
  <c r="X1785" i="2"/>
  <c r="W1785" i="2"/>
  <c r="V1785" i="2"/>
  <c r="U1785" i="2"/>
  <c r="S1785" i="2"/>
  <c r="R1785" i="2"/>
  <c r="Q1785" i="2"/>
  <c r="P1785" i="2"/>
  <c r="O1785" i="2"/>
  <c r="N1785" i="2"/>
  <c r="M1785" i="2"/>
  <c r="L1785" i="2"/>
  <c r="Z1784" i="2"/>
  <c r="Y1784" i="2"/>
  <c r="X1784" i="2"/>
  <c r="W1784" i="2"/>
  <c r="V1784" i="2"/>
  <c r="U1784" i="2"/>
  <c r="S1784" i="2"/>
  <c r="R1784" i="2"/>
  <c r="Q1784" i="2"/>
  <c r="P1784" i="2"/>
  <c r="O1784" i="2"/>
  <c r="N1784" i="2"/>
  <c r="M1784" i="2"/>
  <c r="L1784" i="2"/>
  <c r="Z1783" i="2"/>
  <c r="Y1783" i="2"/>
  <c r="X1783" i="2"/>
  <c r="W1783" i="2"/>
  <c r="V1783" i="2"/>
  <c r="U1783" i="2"/>
  <c r="S1783" i="2"/>
  <c r="R1783" i="2"/>
  <c r="Q1783" i="2"/>
  <c r="P1783" i="2"/>
  <c r="O1783" i="2"/>
  <c r="N1783" i="2"/>
  <c r="M1783" i="2"/>
  <c r="L1783" i="2"/>
  <c r="Z1782" i="2"/>
  <c r="Y1782" i="2"/>
  <c r="X1782" i="2"/>
  <c r="W1782" i="2"/>
  <c r="V1782" i="2"/>
  <c r="U1782" i="2"/>
  <c r="S1782" i="2"/>
  <c r="R1782" i="2"/>
  <c r="Q1782" i="2"/>
  <c r="P1782" i="2"/>
  <c r="O1782" i="2"/>
  <c r="N1782" i="2"/>
  <c r="M1782" i="2"/>
  <c r="L1782" i="2"/>
  <c r="Z1781" i="2"/>
  <c r="Y1781" i="2"/>
  <c r="X1781" i="2"/>
  <c r="W1781" i="2"/>
  <c r="V1781" i="2"/>
  <c r="U1781" i="2"/>
  <c r="S1781" i="2"/>
  <c r="R1781" i="2"/>
  <c r="Q1781" i="2"/>
  <c r="P1781" i="2"/>
  <c r="O1781" i="2"/>
  <c r="N1781" i="2"/>
  <c r="M1781" i="2"/>
  <c r="L1781" i="2"/>
  <c r="Z1780" i="2"/>
  <c r="Y1780" i="2"/>
  <c r="X1780" i="2"/>
  <c r="W1780" i="2"/>
  <c r="V1780" i="2"/>
  <c r="U1780" i="2"/>
  <c r="S1780" i="2"/>
  <c r="R1780" i="2"/>
  <c r="Q1780" i="2"/>
  <c r="P1780" i="2"/>
  <c r="O1780" i="2"/>
  <c r="N1780" i="2"/>
  <c r="M1780" i="2"/>
  <c r="L1780" i="2"/>
  <c r="Z1779" i="2"/>
  <c r="Y1779" i="2"/>
  <c r="X1779" i="2"/>
  <c r="W1779" i="2"/>
  <c r="V1779" i="2"/>
  <c r="U1779" i="2"/>
  <c r="S1779" i="2"/>
  <c r="R1779" i="2"/>
  <c r="Q1779" i="2"/>
  <c r="P1779" i="2"/>
  <c r="O1779" i="2"/>
  <c r="N1779" i="2"/>
  <c r="M1779" i="2"/>
  <c r="L1779" i="2"/>
  <c r="Z1778" i="2"/>
  <c r="Y1778" i="2"/>
  <c r="X1778" i="2"/>
  <c r="W1778" i="2"/>
  <c r="V1778" i="2"/>
  <c r="U1778" i="2"/>
  <c r="S1778" i="2"/>
  <c r="R1778" i="2"/>
  <c r="Q1778" i="2"/>
  <c r="P1778" i="2"/>
  <c r="O1778" i="2"/>
  <c r="N1778" i="2"/>
  <c r="M1778" i="2"/>
  <c r="L1778" i="2"/>
  <c r="Z1777" i="2"/>
  <c r="Y1777" i="2"/>
  <c r="X1777" i="2"/>
  <c r="W1777" i="2"/>
  <c r="V1777" i="2"/>
  <c r="U1777" i="2"/>
  <c r="S1777" i="2"/>
  <c r="R1777" i="2"/>
  <c r="Q1777" i="2"/>
  <c r="P1777" i="2"/>
  <c r="O1777" i="2"/>
  <c r="N1777" i="2"/>
  <c r="M1777" i="2"/>
  <c r="L1777" i="2"/>
  <c r="Z1776" i="2"/>
  <c r="Y1776" i="2"/>
  <c r="X1776" i="2"/>
  <c r="W1776" i="2"/>
  <c r="V1776" i="2"/>
  <c r="U1776" i="2"/>
  <c r="S1776" i="2"/>
  <c r="R1776" i="2"/>
  <c r="Q1776" i="2"/>
  <c r="P1776" i="2"/>
  <c r="O1776" i="2"/>
  <c r="N1776" i="2"/>
  <c r="M1776" i="2"/>
  <c r="L1776" i="2"/>
  <c r="Z1775" i="2"/>
  <c r="Y1775" i="2"/>
  <c r="X1775" i="2"/>
  <c r="W1775" i="2"/>
  <c r="V1775" i="2"/>
  <c r="U1775" i="2"/>
  <c r="S1775" i="2"/>
  <c r="R1775" i="2"/>
  <c r="Q1775" i="2"/>
  <c r="P1775" i="2"/>
  <c r="O1775" i="2"/>
  <c r="N1775" i="2"/>
  <c r="M1775" i="2"/>
  <c r="L1775" i="2"/>
  <c r="Z1774" i="2"/>
  <c r="Y1774" i="2"/>
  <c r="X1774" i="2"/>
  <c r="W1774" i="2"/>
  <c r="V1774" i="2"/>
  <c r="U1774" i="2"/>
  <c r="S1774" i="2"/>
  <c r="R1774" i="2"/>
  <c r="Q1774" i="2"/>
  <c r="P1774" i="2"/>
  <c r="O1774" i="2"/>
  <c r="N1774" i="2"/>
  <c r="M1774" i="2"/>
  <c r="L1774" i="2"/>
  <c r="Z1773" i="2"/>
  <c r="Y1773" i="2"/>
  <c r="X1773" i="2"/>
  <c r="W1773" i="2"/>
  <c r="V1773" i="2"/>
  <c r="U1773" i="2"/>
  <c r="S1773" i="2"/>
  <c r="R1773" i="2"/>
  <c r="Q1773" i="2"/>
  <c r="P1773" i="2"/>
  <c r="O1773" i="2"/>
  <c r="N1773" i="2"/>
  <c r="M1773" i="2"/>
  <c r="L1773" i="2"/>
  <c r="Z1772" i="2"/>
  <c r="Y1772" i="2"/>
  <c r="X1772" i="2"/>
  <c r="W1772" i="2"/>
  <c r="V1772" i="2"/>
  <c r="U1772" i="2"/>
  <c r="S1772" i="2"/>
  <c r="R1772" i="2"/>
  <c r="Q1772" i="2"/>
  <c r="P1772" i="2"/>
  <c r="O1772" i="2"/>
  <c r="N1772" i="2"/>
  <c r="M1772" i="2"/>
  <c r="L1772" i="2"/>
  <c r="Z1771" i="2"/>
  <c r="Y1771" i="2"/>
  <c r="X1771" i="2"/>
  <c r="W1771" i="2"/>
  <c r="V1771" i="2"/>
  <c r="U1771" i="2"/>
  <c r="S1771" i="2"/>
  <c r="R1771" i="2"/>
  <c r="Q1771" i="2"/>
  <c r="P1771" i="2"/>
  <c r="O1771" i="2"/>
  <c r="N1771" i="2"/>
  <c r="M1771" i="2"/>
  <c r="L1771" i="2"/>
  <c r="Z1770" i="2"/>
  <c r="Y1770" i="2"/>
  <c r="X1770" i="2"/>
  <c r="W1770" i="2"/>
  <c r="V1770" i="2"/>
  <c r="U1770" i="2"/>
  <c r="S1770" i="2"/>
  <c r="R1770" i="2"/>
  <c r="Q1770" i="2"/>
  <c r="P1770" i="2"/>
  <c r="O1770" i="2"/>
  <c r="N1770" i="2"/>
  <c r="M1770" i="2"/>
  <c r="L1770" i="2"/>
  <c r="Z1769" i="2"/>
  <c r="Y1769" i="2"/>
  <c r="X1769" i="2"/>
  <c r="W1769" i="2"/>
  <c r="V1769" i="2"/>
  <c r="U1769" i="2"/>
  <c r="S1769" i="2"/>
  <c r="R1769" i="2"/>
  <c r="Q1769" i="2"/>
  <c r="P1769" i="2"/>
  <c r="O1769" i="2"/>
  <c r="N1769" i="2"/>
  <c r="M1769" i="2"/>
  <c r="L1769" i="2"/>
  <c r="Z1768" i="2"/>
  <c r="Y1768" i="2"/>
  <c r="X1768" i="2"/>
  <c r="W1768" i="2"/>
  <c r="V1768" i="2"/>
  <c r="U1768" i="2"/>
  <c r="S1768" i="2"/>
  <c r="R1768" i="2"/>
  <c r="Q1768" i="2"/>
  <c r="P1768" i="2"/>
  <c r="O1768" i="2"/>
  <c r="N1768" i="2"/>
  <c r="M1768" i="2"/>
  <c r="L1768" i="2"/>
  <c r="Z1767" i="2"/>
  <c r="Y1767" i="2"/>
  <c r="X1767" i="2"/>
  <c r="W1767" i="2"/>
  <c r="V1767" i="2"/>
  <c r="U1767" i="2"/>
  <c r="S1767" i="2"/>
  <c r="R1767" i="2"/>
  <c r="Q1767" i="2"/>
  <c r="P1767" i="2"/>
  <c r="O1767" i="2"/>
  <c r="N1767" i="2"/>
  <c r="M1767" i="2"/>
  <c r="L1767" i="2"/>
  <c r="Z1766" i="2"/>
  <c r="Y1766" i="2"/>
  <c r="X1766" i="2"/>
  <c r="W1766" i="2"/>
  <c r="V1766" i="2"/>
  <c r="U1766" i="2"/>
  <c r="S1766" i="2"/>
  <c r="R1766" i="2"/>
  <c r="Q1766" i="2"/>
  <c r="P1766" i="2"/>
  <c r="O1766" i="2"/>
  <c r="N1766" i="2"/>
  <c r="M1766" i="2"/>
  <c r="L1766" i="2"/>
  <c r="Z1765" i="2"/>
  <c r="Y1765" i="2"/>
  <c r="X1765" i="2"/>
  <c r="W1765" i="2"/>
  <c r="V1765" i="2"/>
  <c r="U1765" i="2"/>
  <c r="S1765" i="2"/>
  <c r="R1765" i="2"/>
  <c r="Q1765" i="2"/>
  <c r="P1765" i="2"/>
  <c r="O1765" i="2"/>
  <c r="N1765" i="2"/>
  <c r="M1765" i="2"/>
  <c r="L1765" i="2"/>
  <c r="Z1764" i="2"/>
  <c r="Y1764" i="2"/>
  <c r="X1764" i="2"/>
  <c r="W1764" i="2"/>
  <c r="V1764" i="2"/>
  <c r="U1764" i="2"/>
  <c r="S1764" i="2"/>
  <c r="R1764" i="2"/>
  <c r="Q1764" i="2"/>
  <c r="P1764" i="2"/>
  <c r="O1764" i="2"/>
  <c r="N1764" i="2"/>
  <c r="M1764" i="2"/>
  <c r="L1764" i="2"/>
  <c r="Z1763" i="2"/>
  <c r="Y1763" i="2"/>
  <c r="X1763" i="2"/>
  <c r="W1763" i="2"/>
  <c r="V1763" i="2"/>
  <c r="U1763" i="2"/>
  <c r="S1763" i="2"/>
  <c r="R1763" i="2"/>
  <c r="Q1763" i="2"/>
  <c r="P1763" i="2"/>
  <c r="O1763" i="2"/>
  <c r="N1763" i="2"/>
  <c r="M1763" i="2"/>
  <c r="L1763" i="2"/>
  <c r="Z1762" i="2"/>
  <c r="Y1762" i="2"/>
  <c r="X1762" i="2"/>
  <c r="W1762" i="2"/>
  <c r="V1762" i="2"/>
  <c r="U1762" i="2"/>
  <c r="S1762" i="2"/>
  <c r="R1762" i="2"/>
  <c r="Q1762" i="2"/>
  <c r="P1762" i="2"/>
  <c r="O1762" i="2"/>
  <c r="N1762" i="2"/>
  <c r="M1762" i="2"/>
  <c r="L1762" i="2"/>
  <c r="Z1761" i="2"/>
  <c r="Y1761" i="2"/>
  <c r="X1761" i="2"/>
  <c r="W1761" i="2"/>
  <c r="V1761" i="2"/>
  <c r="U1761" i="2"/>
  <c r="S1761" i="2"/>
  <c r="R1761" i="2"/>
  <c r="Q1761" i="2"/>
  <c r="P1761" i="2"/>
  <c r="O1761" i="2"/>
  <c r="N1761" i="2"/>
  <c r="M1761" i="2"/>
  <c r="L1761" i="2"/>
  <c r="Z1760" i="2"/>
  <c r="Y1760" i="2"/>
  <c r="X1760" i="2"/>
  <c r="W1760" i="2"/>
  <c r="V1760" i="2"/>
  <c r="U1760" i="2"/>
  <c r="S1760" i="2"/>
  <c r="R1760" i="2"/>
  <c r="Q1760" i="2"/>
  <c r="P1760" i="2"/>
  <c r="O1760" i="2"/>
  <c r="N1760" i="2"/>
  <c r="M1760" i="2"/>
  <c r="L1760" i="2"/>
  <c r="Z1759" i="2"/>
  <c r="Y1759" i="2"/>
  <c r="X1759" i="2"/>
  <c r="W1759" i="2"/>
  <c r="V1759" i="2"/>
  <c r="U1759" i="2"/>
  <c r="S1759" i="2"/>
  <c r="R1759" i="2"/>
  <c r="Q1759" i="2"/>
  <c r="P1759" i="2"/>
  <c r="O1759" i="2"/>
  <c r="N1759" i="2"/>
  <c r="M1759" i="2"/>
  <c r="L1759" i="2"/>
  <c r="Z1758" i="2"/>
  <c r="Y1758" i="2"/>
  <c r="X1758" i="2"/>
  <c r="W1758" i="2"/>
  <c r="V1758" i="2"/>
  <c r="U1758" i="2"/>
  <c r="S1758" i="2"/>
  <c r="R1758" i="2"/>
  <c r="Q1758" i="2"/>
  <c r="P1758" i="2"/>
  <c r="O1758" i="2"/>
  <c r="N1758" i="2"/>
  <c r="M1758" i="2"/>
  <c r="L1758" i="2"/>
  <c r="Z1757" i="2"/>
  <c r="Y1757" i="2"/>
  <c r="X1757" i="2"/>
  <c r="W1757" i="2"/>
  <c r="V1757" i="2"/>
  <c r="U1757" i="2"/>
  <c r="S1757" i="2"/>
  <c r="R1757" i="2"/>
  <c r="Q1757" i="2"/>
  <c r="P1757" i="2"/>
  <c r="O1757" i="2"/>
  <c r="N1757" i="2"/>
  <c r="M1757" i="2"/>
  <c r="L1757" i="2"/>
  <c r="Z1756" i="2"/>
  <c r="Y1756" i="2"/>
  <c r="X1756" i="2"/>
  <c r="W1756" i="2"/>
  <c r="V1756" i="2"/>
  <c r="U1756" i="2"/>
  <c r="S1756" i="2"/>
  <c r="R1756" i="2"/>
  <c r="Q1756" i="2"/>
  <c r="P1756" i="2"/>
  <c r="O1756" i="2"/>
  <c r="N1756" i="2"/>
  <c r="M1756" i="2"/>
  <c r="L1756" i="2"/>
  <c r="Z1755" i="2"/>
  <c r="Y1755" i="2"/>
  <c r="X1755" i="2"/>
  <c r="W1755" i="2"/>
  <c r="V1755" i="2"/>
  <c r="U1755" i="2"/>
  <c r="S1755" i="2"/>
  <c r="R1755" i="2"/>
  <c r="Q1755" i="2"/>
  <c r="P1755" i="2"/>
  <c r="O1755" i="2"/>
  <c r="N1755" i="2"/>
  <c r="M1755" i="2"/>
  <c r="L1755" i="2"/>
  <c r="Z1754" i="2"/>
  <c r="Y1754" i="2"/>
  <c r="X1754" i="2"/>
  <c r="W1754" i="2"/>
  <c r="V1754" i="2"/>
  <c r="U1754" i="2"/>
  <c r="S1754" i="2"/>
  <c r="R1754" i="2"/>
  <c r="Q1754" i="2"/>
  <c r="P1754" i="2"/>
  <c r="O1754" i="2"/>
  <c r="N1754" i="2"/>
  <c r="M1754" i="2"/>
  <c r="L1754" i="2"/>
  <c r="Z1753" i="2"/>
  <c r="Y1753" i="2"/>
  <c r="X1753" i="2"/>
  <c r="W1753" i="2"/>
  <c r="V1753" i="2"/>
  <c r="U1753" i="2"/>
  <c r="S1753" i="2"/>
  <c r="R1753" i="2"/>
  <c r="Q1753" i="2"/>
  <c r="P1753" i="2"/>
  <c r="O1753" i="2"/>
  <c r="N1753" i="2"/>
  <c r="M1753" i="2"/>
  <c r="L1753" i="2"/>
  <c r="Z1752" i="2"/>
  <c r="Y1752" i="2"/>
  <c r="X1752" i="2"/>
  <c r="W1752" i="2"/>
  <c r="V1752" i="2"/>
  <c r="U1752" i="2"/>
  <c r="S1752" i="2"/>
  <c r="R1752" i="2"/>
  <c r="Q1752" i="2"/>
  <c r="P1752" i="2"/>
  <c r="O1752" i="2"/>
  <c r="N1752" i="2"/>
  <c r="M1752" i="2"/>
  <c r="L1752" i="2"/>
  <c r="Z1751" i="2"/>
  <c r="Y1751" i="2"/>
  <c r="X1751" i="2"/>
  <c r="W1751" i="2"/>
  <c r="V1751" i="2"/>
  <c r="U1751" i="2"/>
  <c r="S1751" i="2"/>
  <c r="R1751" i="2"/>
  <c r="Q1751" i="2"/>
  <c r="P1751" i="2"/>
  <c r="O1751" i="2"/>
  <c r="N1751" i="2"/>
  <c r="M1751" i="2"/>
  <c r="L1751" i="2"/>
  <c r="Z1750" i="2"/>
  <c r="Y1750" i="2"/>
  <c r="X1750" i="2"/>
  <c r="W1750" i="2"/>
  <c r="V1750" i="2"/>
  <c r="U1750" i="2"/>
  <c r="S1750" i="2"/>
  <c r="R1750" i="2"/>
  <c r="Q1750" i="2"/>
  <c r="P1750" i="2"/>
  <c r="O1750" i="2"/>
  <c r="N1750" i="2"/>
  <c r="M1750" i="2"/>
  <c r="L1750" i="2"/>
  <c r="Z1749" i="2"/>
  <c r="Y1749" i="2"/>
  <c r="X1749" i="2"/>
  <c r="W1749" i="2"/>
  <c r="V1749" i="2"/>
  <c r="U1749" i="2"/>
  <c r="S1749" i="2"/>
  <c r="R1749" i="2"/>
  <c r="Q1749" i="2"/>
  <c r="P1749" i="2"/>
  <c r="O1749" i="2"/>
  <c r="N1749" i="2"/>
  <c r="M1749" i="2"/>
  <c r="L1749" i="2"/>
  <c r="Z1748" i="2"/>
  <c r="Y1748" i="2"/>
  <c r="X1748" i="2"/>
  <c r="W1748" i="2"/>
  <c r="V1748" i="2"/>
  <c r="U1748" i="2"/>
  <c r="S1748" i="2"/>
  <c r="R1748" i="2"/>
  <c r="Q1748" i="2"/>
  <c r="P1748" i="2"/>
  <c r="O1748" i="2"/>
  <c r="N1748" i="2"/>
  <c r="M1748" i="2"/>
  <c r="L1748" i="2"/>
  <c r="Z1747" i="2"/>
  <c r="Y1747" i="2"/>
  <c r="X1747" i="2"/>
  <c r="W1747" i="2"/>
  <c r="V1747" i="2"/>
  <c r="U1747" i="2"/>
  <c r="S1747" i="2"/>
  <c r="R1747" i="2"/>
  <c r="Q1747" i="2"/>
  <c r="P1747" i="2"/>
  <c r="O1747" i="2"/>
  <c r="N1747" i="2"/>
  <c r="M1747" i="2"/>
  <c r="L1747" i="2"/>
  <c r="Z1746" i="2"/>
  <c r="Y1746" i="2"/>
  <c r="X1746" i="2"/>
  <c r="W1746" i="2"/>
  <c r="V1746" i="2"/>
  <c r="U1746" i="2"/>
  <c r="S1746" i="2"/>
  <c r="R1746" i="2"/>
  <c r="Q1746" i="2"/>
  <c r="P1746" i="2"/>
  <c r="O1746" i="2"/>
  <c r="N1746" i="2"/>
  <c r="M1746" i="2"/>
  <c r="L1746" i="2"/>
  <c r="Z1745" i="2"/>
  <c r="Y1745" i="2"/>
  <c r="X1745" i="2"/>
  <c r="W1745" i="2"/>
  <c r="V1745" i="2"/>
  <c r="U1745" i="2"/>
  <c r="S1745" i="2"/>
  <c r="R1745" i="2"/>
  <c r="Q1745" i="2"/>
  <c r="P1745" i="2"/>
  <c r="O1745" i="2"/>
  <c r="N1745" i="2"/>
  <c r="M1745" i="2"/>
  <c r="L1745" i="2"/>
  <c r="Z1744" i="2"/>
  <c r="Y1744" i="2"/>
  <c r="X1744" i="2"/>
  <c r="W1744" i="2"/>
  <c r="V1744" i="2"/>
  <c r="U1744" i="2"/>
  <c r="S1744" i="2"/>
  <c r="R1744" i="2"/>
  <c r="Q1744" i="2"/>
  <c r="P1744" i="2"/>
  <c r="O1744" i="2"/>
  <c r="N1744" i="2"/>
  <c r="M1744" i="2"/>
  <c r="L1744" i="2"/>
  <c r="Z1743" i="2"/>
  <c r="Y1743" i="2"/>
  <c r="X1743" i="2"/>
  <c r="W1743" i="2"/>
  <c r="V1743" i="2"/>
  <c r="U1743" i="2"/>
  <c r="S1743" i="2"/>
  <c r="R1743" i="2"/>
  <c r="Q1743" i="2"/>
  <c r="P1743" i="2"/>
  <c r="O1743" i="2"/>
  <c r="N1743" i="2"/>
  <c r="M1743" i="2"/>
  <c r="L1743" i="2"/>
  <c r="Z1742" i="2"/>
  <c r="Y1742" i="2"/>
  <c r="X1742" i="2"/>
  <c r="W1742" i="2"/>
  <c r="V1742" i="2"/>
  <c r="U1742" i="2"/>
  <c r="S1742" i="2"/>
  <c r="R1742" i="2"/>
  <c r="Q1742" i="2"/>
  <c r="P1742" i="2"/>
  <c r="O1742" i="2"/>
  <c r="N1742" i="2"/>
  <c r="M1742" i="2"/>
  <c r="L1742" i="2"/>
  <c r="Z1741" i="2"/>
  <c r="Y1741" i="2"/>
  <c r="X1741" i="2"/>
  <c r="W1741" i="2"/>
  <c r="V1741" i="2"/>
  <c r="U1741" i="2"/>
  <c r="S1741" i="2"/>
  <c r="R1741" i="2"/>
  <c r="Q1741" i="2"/>
  <c r="P1741" i="2"/>
  <c r="O1741" i="2"/>
  <c r="N1741" i="2"/>
  <c r="M1741" i="2"/>
  <c r="L1741" i="2"/>
  <c r="Z1740" i="2"/>
  <c r="Y1740" i="2"/>
  <c r="X1740" i="2"/>
  <c r="W1740" i="2"/>
  <c r="V1740" i="2"/>
  <c r="U1740" i="2"/>
  <c r="S1740" i="2"/>
  <c r="R1740" i="2"/>
  <c r="Q1740" i="2"/>
  <c r="P1740" i="2"/>
  <c r="O1740" i="2"/>
  <c r="N1740" i="2"/>
  <c r="M1740" i="2"/>
  <c r="L1740" i="2"/>
  <c r="Z1739" i="2"/>
  <c r="Y1739" i="2"/>
  <c r="X1739" i="2"/>
  <c r="W1739" i="2"/>
  <c r="V1739" i="2"/>
  <c r="U1739" i="2"/>
  <c r="S1739" i="2"/>
  <c r="R1739" i="2"/>
  <c r="Q1739" i="2"/>
  <c r="P1739" i="2"/>
  <c r="O1739" i="2"/>
  <c r="N1739" i="2"/>
  <c r="M1739" i="2"/>
  <c r="L1739" i="2"/>
  <c r="Z1738" i="2"/>
  <c r="Y1738" i="2"/>
  <c r="X1738" i="2"/>
  <c r="W1738" i="2"/>
  <c r="V1738" i="2"/>
  <c r="U1738" i="2"/>
  <c r="S1738" i="2"/>
  <c r="R1738" i="2"/>
  <c r="Q1738" i="2"/>
  <c r="P1738" i="2"/>
  <c r="O1738" i="2"/>
  <c r="N1738" i="2"/>
  <c r="M1738" i="2"/>
  <c r="L1738" i="2"/>
  <c r="Z1737" i="2"/>
  <c r="Y1737" i="2"/>
  <c r="X1737" i="2"/>
  <c r="W1737" i="2"/>
  <c r="V1737" i="2"/>
  <c r="U1737" i="2"/>
  <c r="S1737" i="2"/>
  <c r="R1737" i="2"/>
  <c r="Q1737" i="2"/>
  <c r="P1737" i="2"/>
  <c r="O1737" i="2"/>
  <c r="N1737" i="2"/>
  <c r="M1737" i="2"/>
  <c r="L1737" i="2"/>
  <c r="Z1736" i="2"/>
  <c r="Y1736" i="2"/>
  <c r="X1736" i="2"/>
  <c r="W1736" i="2"/>
  <c r="V1736" i="2"/>
  <c r="U1736" i="2"/>
  <c r="S1736" i="2"/>
  <c r="R1736" i="2"/>
  <c r="Q1736" i="2"/>
  <c r="P1736" i="2"/>
  <c r="O1736" i="2"/>
  <c r="N1736" i="2"/>
  <c r="M1736" i="2"/>
  <c r="L1736" i="2"/>
  <c r="Z1735" i="2"/>
  <c r="Y1735" i="2"/>
  <c r="X1735" i="2"/>
  <c r="W1735" i="2"/>
  <c r="V1735" i="2"/>
  <c r="U1735" i="2"/>
  <c r="S1735" i="2"/>
  <c r="R1735" i="2"/>
  <c r="Q1735" i="2"/>
  <c r="P1735" i="2"/>
  <c r="O1735" i="2"/>
  <c r="N1735" i="2"/>
  <c r="M1735" i="2"/>
  <c r="L1735" i="2"/>
  <c r="Z1734" i="2"/>
  <c r="Y1734" i="2"/>
  <c r="X1734" i="2"/>
  <c r="W1734" i="2"/>
  <c r="V1734" i="2"/>
  <c r="U1734" i="2"/>
  <c r="S1734" i="2"/>
  <c r="R1734" i="2"/>
  <c r="Q1734" i="2"/>
  <c r="P1734" i="2"/>
  <c r="O1734" i="2"/>
  <c r="N1734" i="2"/>
  <c r="M1734" i="2"/>
  <c r="L1734" i="2"/>
  <c r="Z1733" i="2"/>
  <c r="Y1733" i="2"/>
  <c r="X1733" i="2"/>
  <c r="W1733" i="2"/>
  <c r="V1733" i="2"/>
  <c r="U1733" i="2"/>
  <c r="S1733" i="2"/>
  <c r="R1733" i="2"/>
  <c r="Q1733" i="2"/>
  <c r="P1733" i="2"/>
  <c r="O1733" i="2"/>
  <c r="N1733" i="2"/>
  <c r="M1733" i="2"/>
  <c r="L1733" i="2"/>
  <c r="Z1732" i="2"/>
  <c r="Y1732" i="2"/>
  <c r="X1732" i="2"/>
  <c r="W1732" i="2"/>
  <c r="V1732" i="2"/>
  <c r="U1732" i="2"/>
  <c r="S1732" i="2"/>
  <c r="R1732" i="2"/>
  <c r="Q1732" i="2"/>
  <c r="P1732" i="2"/>
  <c r="O1732" i="2"/>
  <c r="N1732" i="2"/>
  <c r="M1732" i="2"/>
  <c r="L1732" i="2"/>
  <c r="Z1731" i="2"/>
  <c r="Y1731" i="2"/>
  <c r="X1731" i="2"/>
  <c r="W1731" i="2"/>
  <c r="V1731" i="2"/>
  <c r="U1731" i="2"/>
  <c r="S1731" i="2"/>
  <c r="R1731" i="2"/>
  <c r="Q1731" i="2"/>
  <c r="P1731" i="2"/>
  <c r="O1731" i="2"/>
  <c r="N1731" i="2"/>
  <c r="M1731" i="2"/>
  <c r="L1731" i="2"/>
  <c r="Z1730" i="2"/>
  <c r="Y1730" i="2"/>
  <c r="X1730" i="2"/>
  <c r="W1730" i="2"/>
  <c r="V1730" i="2"/>
  <c r="U1730" i="2"/>
  <c r="S1730" i="2"/>
  <c r="R1730" i="2"/>
  <c r="Q1730" i="2"/>
  <c r="P1730" i="2"/>
  <c r="O1730" i="2"/>
  <c r="N1730" i="2"/>
  <c r="M1730" i="2"/>
  <c r="L1730" i="2"/>
  <c r="Z1729" i="2"/>
  <c r="Y1729" i="2"/>
  <c r="X1729" i="2"/>
  <c r="W1729" i="2"/>
  <c r="V1729" i="2"/>
  <c r="U1729" i="2"/>
  <c r="S1729" i="2"/>
  <c r="R1729" i="2"/>
  <c r="Q1729" i="2"/>
  <c r="P1729" i="2"/>
  <c r="O1729" i="2"/>
  <c r="N1729" i="2"/>
  <c r="M1729" i="2"/>
  <c r="L1729" i="2"/>
  <c r="Z1728" i="2"/>
  <c r="Y1728" i="2"/>
  <c r="X1728" i="2"/>
  <c r="W1728" i="2"/>
  <c r="V1728" i="2"/>
  <c r="U1728" i="2"/>
  <c r="S1728" i="2"/>
  <c r="R1728" i="2"/>
  <c r="Q1728" i="2"/>
  <c r="P1728" i="2"/>
  <c r="O1728" i="2"/>
  <c r="N1728" i="2"/>
  <c r="M1728" i="2"/>
  <c r="L1728" i="2"/>
  <c r="Z1727" i="2"/>
  <c r="Y1727" i="2"/>
  <c r="X1727" i="2"/>
  <c r="W1727" i="2"/>
  <c r="V1727" i="2"/>
  <c r="U1727" i="2"/>
  <c r="S1727" i="2"/>
  <c r="R1727" i="2"/>
  <c r="Q1727" i="2"/>
  <c r="P1727" i="2"/>
  <c r="O1727" i="2"/>
  <c r="N1727" i="2"/>
  <c r="M1727" i="2"/>
  <c r="L1727" i="2"/>
  <c r="Z1726" i="2"/>
  <c r="Y1726" i="2"/>
  <c r="X1726" i="2"/>
  <c r="W1726" i="2"/>
  <c r="V1726" i="2"/>
  <c r="U1726" i="2"/>
  <c r="S1726" i="2"/>
  <c r="R1726" i="2"/>
  <c r="Q1726" i="2"/>
  <c r="P1726" i="2"/>
  <c r="O1726" i="2"/>
  <c r="N1726" i="2"/>
  <c r="M1726" i="2"/>
  <c r="L1726" i="2"/>
  <c r="Z1725" i="2"/>
  <c r="Y1725" i="2"/>
  <c r="X1725" i="2"/>
  <c r="W1725" i="2"/>
  <c r="V1725" i="2"/>
  <c r="U1725" i="2"/>
  <c r="S1725" i="2"/>
  <c r="R1725" i="2"/>
  <c r="Q1725" i="2"/>
  <c r="P1725" i="2"/>
  <c r="O1725" i="2"/>
  <c r="N1725" i="2"/>
  <c r="M1725" i="2"/>
  <c r="L1725" i="2"/>
  <c r="Z1724" i="2"/>
  <c r="Y1724" i="2"/>
  <c r="X1724" i="2"/>
  <c r="W1724" i="2"/>
  <c r="V1724" i="2"/>
  <c r="U1724" i="2"/>
  <c r="S1724" i="2"/>
  <c r="R1724" i="2"/>
  <c r="Q1724" i="2"/>
  <c r="P1724" i="2"/>
  <c r="O1724" i="2"/>
  <c r="N1724" i="2"/>
  <c r="M1724" i="2"/>
  <c r="L1724" i="2"/>
  <c r="Z1723" i="2"/>
  <c r="Y1723" i="2"/>
  <c r="X1723" i="2"/>
  <c r="W1723" i="2"/>
  <c r="V1723" i="2"/>
  <c r="U1723" i="2"/>
  <c r="S1723" i="2"/>
  <c r="R1723" i="2"/>
  <c r="Q1723" i="2"/>
  <c r="P1723" i="2"/>
  <c r="O1723" i="2"/>
  <c r="N1723" i="2"/>
  <c r="M1723" i="2"/>
  <c r="L1723" i="2"/>
  <c r="Z1722" i="2"/>
  <c r="Y1722" i="2"/>
  <c r="X1722" i="2"/>
  <c r="W1722" i="2"/>
  <c r="V1722" i="2"/>
  <c r="U1722" i="2"/>
  <c r="S1722" i="2"/>
  <c r="R1722" i="2"/>
  <c r="Q1722" i="2"/>
  <c r="P1722" i="2"/>
  <c r="O1722" i="2"/>
  <c r="N1722" i="2"/>
  <c r="M1722" i="2"/>
  <c r="L1722" i="2"/>
  <c r="Z1721" i="2"/>
  <c r="Y1721" i="2"/>
  <c r="X1721" i="2"/>
  <c r="W1721" i="2"/>
  <c r="V1721" i="2"/>
  <c r="U1721" i="2"/>
  <c r="S1721" i="2"/>
  <c r="R1721" i="2"/>
  <c r="Q1721" i="2"/>
  <c r="P1721" i="2"/>
  <c r="O1721" i="2"/>
  <c r="N1721" i="2"/>
  <c r="M1721" i="2"/>
  <c r="L1721" i="2"/>
  <c r="Z1720" i="2"/>
  <c r="Y1720" i="2"/>
  <c r="X1720" i="2"/>
  <c r="W1720" i="2"/>
  <c r="V1720" i="2"/>
  <c r="U1720" i="2"/>
  <c r="S1720" i="2"/>
  <c r="R1720" i="2"/>
  <c r="Q1720" i="2"/>
  <c r="P1720" i="2"/>
  <c r="O1720" i="2"/>
  <c r="N1720" i="2"/>
  <c r="M1720" i="2"/>
  <c r="L1720" i="2"/>
  <c r="Z1719" i="2"/>
  <c r="Y1719" i="2"/>
  <c r="X1719" i="2"/>
  <c r="W1719" i="2"/>
  <c r="V1719" i="2"/>
  <c r="U1719" i="2"/>
  <c r="S1719" i="2"/>
  <c r="R1719" i="2"/>
  <c r="Q1719" i="2"/>
  <c r="P1719" i="2"/>
  <c r="O1719" i="2"/>
  <c r="N1719" i="2"/>
  <c r="M1719" i="2"/>
  <c r="L1719" i="2"/>
  <c r="Z1718" i="2"/>
  <c r="Y1718" i="2"/>
  <c r="X1718" i="2"/>
  <c r="W1718" i="2"/>
  <c r="V1718" i="2"/>
  <c r="U1718" i="2"/>
  <c r="S1718" i="2"/>
  <c r="R1718" i="2"/>
  <c r="Q1718" i="2"/>
  <c r="P1718" i="2"/>
  <c r="O1718" i="2"/>
  <c r="N1718" i="2"/>
  <c r="M1718" i="2"/>
  <c r="L1718" i="2"/>
  <c r="Z1717" i="2"/>
  <c r="Y1717" i="2"/>
  <c r="X1717" i="2"/>
  <c r="W1717" i="2"/>
  <c r="V1717" i="2"/>
  <c r="U1717" i="2"/>
  <c r="S1717" i="2"/>
  <c r="R1717" i="2"/>
  <c r="Q1717" i="2"/>
  <c r="P1717" i="2"/>
  <c r="O1717" i="2"/>
  <c r="N1717" i="2"/>
  <c r="M1717" i="2"/>
  <c r="L1717" i="2"/>
  <c r="Z1716" i="2"/>
  <c r="Y1716" i="2"/>
  <c r="X1716" i="2"/>
  <c r="W1716" i="2"/>
  <c r="V1716" i="2"/>
  <c r="U1716" i="2"/>
  <c r="S1716" i="2"/>
  <c r="R1716" i="2"/>
  <c r="Q1716" i="2"/>
  <c r="P1716" i="2"/>
  <c r="O1716" i="2"/>
  <c r="N1716" i="2"/>
  <c r="M1716" i="2"/>
  <c r="L1716" i="2"/>
  <c r="Z1715" i="2"/>
  <c r="Y1715" i="2"/>
  <c r="X1715" i="2"/>
  <c r="W1715" i="2"/>
  <c r="V1715" i="2"/>
  <c r="U1715" i="2"/>
  <c r="S1715" i="2"/>
  <c r="R1715" i="2"/>
  <c r="Q1715" i="2"/>
  <c r="P1715" i="2"/>
  <c r="O1715" i="2"/>
  <c r="N1715" i="2"/>
  <c r="M1715" i="2"/>
  <c r="L1715" i="2"/>
  <c r="Z1714" i="2"/>
  <c r="Y1714" i="2"/>
  <c r="X1714" i="2"/>
  <c r="W1714" i="2"/>
  <c r="V1714" i="2"/>
  <c r="U1714" i="2"/>
  <c r="S1714" i="2"/>
  <c r="R1714" i="2"/>
  <c r="Q1714" i="2"/>
  <c r="P1714" i="2"/>
  <c r="O1714" i="2"/>
  <c r="N1714" i="2"/>
  <c r="M1714" i="2"/>
  <c r="L1714" i="2"/>
  <c r="Z1713" i="2"/>
  <c r="Y1713" i="2"/>
  <c r="X1713" i="2"/>
  <c r="W1713" i="2"/>
  <c r="V1713" i="2"/>
  <c r="U1713" i="2"/>
  <c r="S1713" i="2"/>
  <c r="R1713" i="2"/>
  <c r="Q1713" i="2"/>
  <c r="P1713" i="2"/>
  <c r="O1713" i="2"/>
  <c r="N1713" i="2"/>
  <c r="M1713" i="2"/>
  <c r="L1713" i="2"/>
  <c r="Z1712" i="2"/>
  <c r="Y1712" i="2"/>
  <c r="X1712" i="2"/>
  <c r="W1712" i="2"/>
  <c r="V1712" i="2"/>
  <c r="U1712" i="2"/>
  <c r="S1712" i="2"/>
  <c r="R1712" i="2"/>
  <c r="Q1712" i="2"/>
  <c r="P1712" i="2"/>
  <c r="O1712" i="2"/>
  <c r="N1712" i="2"/>
  <c r="M1712" i="2"/>
  <c r="L1712" i="2"/>
  <c r="Z1711" i="2"/>
  <c r="Y1711" i="2"/>
  <c r="X1711" i="2"/>
  <c r="W1711" i="2"/>
  <c r="V1711" i="2"/>
  <c r="U1711" i="2"/>
  <c r="S1711" i="2"/>
  <c r="R1711" i="2"/>
  <c r="Q1711" i="2"/>
  <c r="P1711" i="2"/>
  <c r="O1711" i="2"/>
  <c r="N1711" i="2"/>
  <c r="M1711" i="2"/>
  <c r="L1711" i="2"/>
  <c r="Z1710" i="2"/>
  <c r="Y1710" i="2"/>
  <c r="X1710" i="2"/>
  <c r="W1710" i="2"/>
  <c r="V1710" i="2"/>
  <c r="U1710" i="2"/>
  <c r="S1710" i="2"/>
  <c r="R1710" i="2"/>
  <c r="Q1710" i="2"/>
  <c r="P1710" i="2"/>
  <c r="O1710" i="2"/>
  <c r="N1710" i="2"/>
  <c r="M1710" i="2"/>
  <c r="L1710" i="2"/>
  <c r="Z1709" i="2"/>
  <c r="Y1709" i="2"/>
  <c r="X1709" i="2"/>
  <c r="W1709" i="2"/>
  <c r="V1709" i="2"/>
  <c r="U1709" i="2"/>
  <c r="S1709" i="2"/>
  <c r="R1709" i="2"/>
  <c r="Q1709" i="2"/>
  <c r="P1709" i="2"/>
  <c r="O1709" i="2"/>
  <c r="N1709" i="2"/>
  <c r="M1709" i="2"/>
  <c r="L1709" i="2"/>
  <c r="Z1708" i="2"/>
  <c r="Y1708" i="2"/>
  <c r="X1708" i="2"/>
  <c r="W1708" i="2"/>
  <c r="V1708" i="2"/>
  <c r="U1708" i="2"/>
  <c r="S1708" i="2"/>
  <c r="R1708" i="2"/>
  <c r="Q1708" i="2"/>
  <c r="P1708" i="2"/>
  <c r="O1708" i="2"/>
  <c r="N1708" i="2"/>
  <c r="M1708" i="2"/>
  <c r="L1708" i="2"/>
  <c r="Z1707" i="2"/>
  <c r="Y1707" i="2"/>
  <c r="X1707" i="2"/>
  <c r="W1707" i="2"/>
  <c r="V1707" i="2"/>
  <c r="U1707" i="2"/>
  <c r="S1707" i="2"/>
  <c r="R1707" i="2"/>
  <c r="Q1707" i="2"/>
  <c r="P1707" i="2"/>
  <c r="O1707" i="2"/>
  <c r="N1707" i="2"/>
  <c r="M1707" i="2"/>
  <c r="L1707" i="2"/>
  <c r="Z1706" i="2"/>
  <c r="Y1706" i="2"/>
  <c r="X1706" i="2"/>
  <c r="W1706" i="2"/>
  <c r="V1706" i="2"/>
  <c r="U1706" i="2"/>
  <c r="S1706" i="2"/>
  <c r="R1706" i="2"/>
  <c r="Q1706" i="2"/>
  <c r="P1706" i="2"/>
  <c r="O1706" i="2"/>
  <c r="N1706" i="2"/>
  <c r="M1706" i="2"/>
  <c r="L1706" i="2"/>
  <c r="Z1705" i="2"/>
  <c r="Y1705" i="2"/>
  <c r="X1705" i="2"/>
  <c r="W1705" i="2"/>
  <c r="V1705" i="2"/>
  <c r="U1705" i="2"/>
  <c r="S1705" i="2"/>
  <c r="R1705" i="2"/>
  <c r="Q1705" i="2"/>
  <c r="P1705" i="2"/>
  <c r="O1705" i="2"/>
  <c r="N1705" i="2"/>
  <c r="M1705" i="2"/>
  <c r="L1705" i="2"/>
  <c r="Z1704" i="2"/>
  <c r="Y1704" i="2"/>
  <c r="X1704" i="2"/>
  <c r="W1704" i="2"/>
  <c r="V1704" i="2"/>
  <c r="U1704" i="2"/>
  <c r="S1704" i="2"/>
  <c r="R1704" i="2"/>
  <c r="Q1704" i="2"/>
  <c r="P1704" i="2"/>
  <c r="O1704" i="2"/>
  <c r="N1704" i="2"/>
  <c r="M1704" i="2"/>
  <c r="L1704" i="2"/>
  <c r="Z1703" i="2"/>
  <c r="Y1703" i="2"/>
  <c r="X1703" i="2"/>
  <c r="W1703" i="2"/>
  <c r="V1703" i="2"/>
  <c r="U1703" i="2"/>
  <c r="S1703" i="2"/>
  <c r="R1703" i="2"/>
  <c r="Q1703" i="2"/>
  <c r="P1703" i="2"/>
  <c r="O1703" i="2"/>
  <c r="N1703" i="2"/>
  <c r="M1703" i="2"/>
  <c r="L1703" i="2"/>
  <c r="Z1702" i="2"/>
  <c r="Y1702" i="2"/>
  <c r="X1702" i="2"/>
  <c r="W1702" i="2"/>
  <c r="V1702" i="2"/>
  <c r="U1702" i="2"/>
  <c r="S1702" i="2"/>
  <c r="R1702" i="2"/>
  <c r="Q1702" i="2"/>
  <c r="P1702" i="2"/>
  <c r="O1702" i="2"/>
  <c r="N1702" i="2"/>
  <c r="M1702" i="2"/>
  <c r="L1702" i="2"/>
  <c r="Z1701" i="2"/>
  <c r="Y1701" i="2"/>
  <c r="X1701" i="2"/>
  <c r="W1701" i="2"/>
  <c r="V1701" i="2"/>
  <c r="U1701" i="2"/>
  <c r="S1701" i="2"/>
  <c r="R1701" i="2"/>
  <c r="Q1701" i="2"/>
  <c r="P1701" i="2"/>
  <c r="O1701" i="2"/>
  <c r="N1701" i="2"/>
  <c r="M1701" i="2"/>
  <c r="L1701" i="2"/>
  <c r="Z1700" i="2"/>
  <c r="Y1700" i="2"/>
  <c r="X1700" i="2"/>
  <c r="W1700" i="2"/>
  <c r="V1700" i="2"/>
  <c r="U1700" i="2"/>
  <c r="S1700" i="2"/>
  <c r="R1700" i="2"/>
  <c r="Q1700" i="2"/>
  <c r="P1700" i="2"/>
  <c r="O1700" i="2"/>
  <c r="N1700" i="2"/>
  <c r="M1700" i="2"/>
  <c r="L1700" i="2"/>
  <c r="Z1699" i="2"/>
  <c r="Y1699" i="2"/>
  <c r="X1699" i="2"/>
  <c r="W1699" i="2"/>
  <c r="V1699" i="2"/>
  <c r="U1699" i="2"/>
  <c r="S1699" i="2"/>
  <c r="R1699" i="2"/>
  <c r="Q1699" i="2"/>
  <c r="P1699" i="2"/>
  <c r="O1699" i="2"/>
  <c r="N1699" i="2"/>
  <c r="M1699" i="2"/>
  <c r="L1699" i="2"/>
  <c r="Z1698" i="2"/>
  <c r="Y1698" i="2"/>
  <c r="X1698" i="2"/>
  <c r="W1698" i="2"/>
  <c r="V1698" i="2"/>
  <c r="U1698" i="2"/>
  <c r="S1698" i="2"/>
  <c r="R1698" i="2"/>
  <c r="Q1698" i="2"/>
  <c r="P1698" i="2"/>
  <c r="O1698" i="2"/>
  <c r="N1698" i="2"/>
  <c r="M1698" i="2"/>
  <c r="L1698" i="2"/>
  <c r="Z1697" i="2"/>
  <c r="Y1697" i="2"/>
  <c r="X1697" i="2"/>
  <c r="W1697" i="2"/>
  <c r="V1697" i="2"/>
  <c r="U1697" i="2"/>
  <c r="S1697" i="2"/>
  <c r="R1697" i="2"/>
  <c r="Q1697" i="2"/>
  <c r="P1697" i="2"/>
  <c r="O1697" i="2"/>
  <c r="N1697" i="2"/>
  <c r="M1697" i="2"/>
  <c r="L1697" i="2"/>
  <c r="Z1696" i="2"/>
  <c r="Y1696" i="2"/>
  <c r="X1696" i="2"/>
  <c r="W1696" i="2"/>
  <c r="V1696" i="2"/>
  <c r="U1696" i="2"/>
  <c r="S1696" i="2"/>
  <c r="R1696" i="2"/>
  <c r="Q1696" i="2"/>
  <c r="P1696" i="2"/>
  <c r="O1696" i="2"/>
  <c r="N1696" i="2"/>
  <c r="M1696" i="2"/>
  <c r="L1696" i="2"/>
  <c r="Z1695" i="2"/>
  <c r="Y1695" i="2"/>
  <c r="X1695" i="2"/>
  <c r="W1695" i="2"/>
  <c r="V1695" i="2"/>
  <c r="U1695" i="2"/>
  <c r="S1695" i="2"/>
  <c r="R1695" i="2"/>
  <c r="Q1695" i="2"/>
  <c r="P1695" i="2"/>
  <c r="O1695" i="2"/>
  <c r="N1695" i="2"/>
  <c r="M1695" i="2"/>
  <c r="L1695" i="2"/>
  <c r="Z1694" i="2"/>
  <c r="Y1694" i="2"/>
  <c r="X1694" i="2"/>
  <c r="W1694" i="2"/>
  <c r="V1694" i="2"/>
  <c r="U1694" i="2"/>
  <c r="S1694" i="2"/>
  <c r="R1694" i="2"/>
  <c r="Q1694" i="2"/>
  <c r="P1694" i="2"/>
  <c r="O1694" i="2"/>
  <c r="N1694" i="2"/>
  <c r="M1694" i="2"/>
  <c r="L1694" i="2"/>
  <c r="Z1693" i="2"/>
  <c r="Y1693" i="2"/>
  <c r="X1693" i="2"/>
  <c r="W1693" i="2"/>
  <c r="V1693" i="2"/>
  <c r="U1693" i="2"/>
  <c r="S1693" i="2"/>
  <c r="R1693" i="2"/>
  <c r="Q1693" i="2"/>
  <c r="P1693" i="2"/>
  <c r="O1693" i="2"/>
  <c r="N1693" i="2"/>
  <c r="M1693" i="2"/>
  <c r="L1693" i="2"/>
  <c r="Z1692" i="2"/>
  <c r="Y1692" i="2"/>
  <c r="X1692" i="2"/>
  <c r="W1692" i="2"/>
  <c r="V1692" i="2"/>
  <c r="U1692" i="2"/>
  <c r="S1692" i="2"/>
  <c r="R1692" i="2"/>
  <c r="Q1692" i="2"/>
  <c r="P1692" i="2"/>
  <c r="O1692" i="2"/>
  <c r="N1692" i="2"/>
  <c r="M1692" i="2"/>
  <c r="L1692" i="2"/>
  <c r="Z1691" i="2"/>
  <c r="Y1691" i="2"/>
  <c r="X1691" i="2"/>
  <c r="W1691" i="2"/>
  <c r="V1691" i="2"/>
  <c r="U1691" i="2"/>
  <c r="S1691" i="2"/>
  <c r="R1691" i="2"/>
  <c r="Q1691" i="2"/>
  <c r="P1691" i="2"/>
  <c r="O1691" i="2"/>
  <c r="N1691" i="2"/>
  <c r="M1691" i="2"/>
  <c r="L1691" i="2"/>
  <c r="Z1690" i="2"/>
  <c r="Y1690" i="2"/>
  <c r="X1690" i="2"/>
  <c r="W1690" i="2"/>
  <c r="V1690" i="2"/>
  <c r="U1690" i="2"/>
  <c r="S1690" i="2"/>
  <c r="R1690" i="2"/>
  <c r="Q1690" i="2"/>
  <c r="P1690" i="2"/>
  <c r="O1690" i="2"/>
  <c r="N1690" i="2"/>
  <c r="M1690" i="2"/>
  <c r="L1690" i="2"/>
  <c r="Z1689" i="2"/>
  <c r="Y1689" i="2"/>
  <c r="X1689" i="2"/>
  <c r="W1689" i="2"/>
  <c r="V1689" i="2"/>
  <c r="U1689" i="2"/>
  <c r="S1689" i="2"/>
  <c r="R1689" i="2"/>
  <c r="Q1689" i="2"/>
  <c r="P1689" i="2"/>
  <c r="O1689" i="2"/>
  <c r="N1689" i="2"/>
  <c r="M1689" i="2"/>
  <c r="L1689" i="2"/>
  <c r="Z1688" i="2"/>
  <c r="Y1688" i="2"/>
  <c r="X1688" i="2"/>
  <c r="W1688" i="2"/>
  <c r="V1688" i="2"/>
  <c r="U1688" i="2"/>
  <c r="S1688" i="2"/>
  <c r="R1688" i="2"/>
  <c r="Q1688" i="2"/>
  <c r="P1688" i="2"/>
  <c r="O1688" i="2"/>
  <c r="N1688" i="2"/>
  <c r="M1688" i="2"/>
  <c r="L1688" i="2"/>
  <c r="Z1687" i="2"/>
  <c r="Y1687" i="2"/>
  <c r="X1687" i="2"/>
  <c r="W1687" i="2"/>
  <c r="V1687" i="2"/>
  <c r="U1687" i="2"/>
  <c r="S1687" i="2"/>
  <c r="R1687" i="2"/>
  <c r="Q1687" i="2"/>
  <c r="P1687" i="2"/>
  <c r="O1687" i="2"/>
  <c r="N1687" i="2"/>
  <c r="M1687" i="2"/>
  <c r="L1687" i="2"/>
  <c r="Z1686" i="2"/>
  <c r="Y1686" i="2"/>
  <c r="X1686" i="2"/>
  <c r="W1686" i="2"/>
  <c r="V1686" i="2"/>
  <c r="U1686" i="2"/>
  <c r="S1686" i="2"/>
  <c r="R1686" i="2"/>
  <c r="Q1686" i="2"/>
  <c r="P1686" i="2"/>
  <c r="O1686" i="2"/>
  <c r="N1686" i="2"/>
  <c r="M1686" i="2"/>
  <c r="L1686" i="2"/>
  <c r="Z1685" i="2"/>
  <c r="Y1685" i="2"/>
  <c r="X1685" i="2"/>
  <c r="W1685" i="2"/>
  <c r="V1685" i="2"/>
  <c r="U1685" i="2"/>
  <c r="S1685" i="2"/>
  <c r="R1685" i="2"/>
  <c r="Q1685" i="2"/>
  <c r="P1685" i="2"/>
  <c r="O1685" i="2"/>
  <c r="N1685" i="2"/>
  <c r="M1685" i="2"/>
  <c r="L1685" i="2"/>
  <c r="Z1684" i="2"/>
  <c r="Y1684" i="2"/>
  <c r="X1684" i="2"/>
  <c r="W1684" i="2"/>
  <c r="V1684" i="2"/>
  <c r="U1684" i="2"/>
  <c r="S1684" i="2"/>
  <c r="R1684" i="2"/>
  <c r="Q1684" i="2"/>
  <c r="P1684" i="2"/>
  <c r="O1684" i="2"/>
  <c r="N1684" i="2"/>
  <c r="M1684" i="2"/>
  <c r="L1684" i="2"/>
  <c r="Z1683" i="2"/>
  <c r="Y1683" i="2"/>
  <c r="X1683" i="2"/>
  <c r="W1683" i="2"/>
  <c r="V1683" i="2"/>
  <c r="U1683" i="2"/>
  <c r="S1683" i="2"/>
  <c r="R1683" i="2"/>
  <c r="Q1683" i="2"/>
  <c r="P1683" i="2"/>
  <c r="O1683" i="2"/>
  <c r="N1683" i="2"/>
  <c r="M1683" i="2"/>
  <c r="L1683" i="2"/>
  <c r="Z1682" i="2"/>
  <c r="Y1682" i="2"/>
  <c r="X1682" i="2"/>
  <c r="W1682" i="2"/>
  <c r="V1682" i="2"/>
  <c r="U1682" i="2"/>
  <c r="S1682" i="2"/>
  <c r="R1682" i="2"/>
  <c r="Q1682" i="2"/>
  <c r="P1682" i="2"/>
  <c r="O1682" i="2"/>
  <c r="N1682" i="2"/>
  <c r="M1682" i="2"/>
  <c r="L1682" i="2"/>
  <c r="Z1681" i="2"/>
  <c r="Y1681" i="2"/>
  <c r="X1681" i="2"/>
  <c r="W1681" i="2"/>
  <c r="V1681" i="2"/>
  <c r="U1681" i="2"/>
  <c r="S1681" i="2"/>
  <c r="R1681" i="2"/>
  <c r="Q1681" i="2"/>
  <c r="P1681" i="2"/>
  <c r="O1681" i="2"/>
  <c r="N1681" i="2"/>
  <c r="M1681" i="2"/>
  <c r="L1681" i="2"/>
  <c r="Z1680" i="2"/>
  <c r="Y1680" i="2"/>
  <c r="X1680" i="2"/>
  <c r="W1680" i="2"/>
  <c r="V1680" i="2"/>
  <c r="U1680" i="2"/>
  <c r="S1680" i="2"/>
  <c r="R1680" i="2"/>
  <c r="Q1680" i="2"/>
  <c r="P1680" i="2"/>
  <c r="O1680" i="2"/>
  <c r="N1680" i="2"/>
  <c r="M1680" i="2"/>
  <c r="L1680" i="2"/>
  <c r="Z1679" i="2"/>
  <c r="Y1679" i="2"/>
  <c r="X1679" i="2"/>
  <c r="W1679" i="2"/>
  <c r="V1679" i="2"/>
  <c r="U1679" i="2"/>
  <c r="S1679" i="2"/>
  <c r="R1679" i="2"/>
  <c r="Q1679" i="2"/>
  <c r="P1679" i="2"/>
  <c r="O1679" i="2"/>
  <c r="N1679" i="2"/>
  <c r="M1679" i="2"/>
  <c r="L1679" i="2"/>
  <c r="Z1678" i="2"/>
  <c r="Y1678" i="2"/>
  <c r="X1678" i="2"/>
  <c r="W1678" i="2"/>
  <c r="V1678" i="2"/>
  <c r="U1678" i="2"/>
  <c r="S1678" i="2"/>
  <c r="R1678" i="2"/>
  <c r="Q1678" i="2"/>
  <c r="P1678" i="2"/>
  <c r="O1678" i="2"/>
  <c r="N1678" i="2"/>
  <c r="M1678" i="2"/>
  <c r="L1678" i="2"/>
  <c r="Z1677" i="2"/>
  <c r="Y1677" i="2"/>
  <c r="X1677" i="2"/>
  <c r="W1677" i="2"/>
  <c r="V1677" i="2"/>
  <c r="U1677" i="2"/>
  <c r="S1677" i="2"/>
  <c r="R1677" i="2"/>
  <c r="Q1677" i="2"/>
  <c r="P1677" i="2"/>
  <c r="O1677" i="2"/>
  <c r="N1677" i="2"/>
  <c r="M1677" i="2"/>
  <c r="L1677" i="2"/>
  <c r="Z1676" i="2"/>
  <c r="Y1676" i="2"/>
  <c r="X1676" i="2"/>
  <c r="W1676" i="2"/>
  <c r="V1676" i="2"/>
  <c r="U1676" i="2"/>
  <c r="S1676" i="2"/>
  <c r="R1676" i="2"/>
  <c r="Q1676" i="2"/>
  <c r="P1676" i="2"/>
  <c r="O1676" i="2"/>
  <c r="N1676" i="2"/>
  <c r="M1676" i="2"/>
  <c r="L1676" i="2"/>
  <c r="Z1675" i="2"/>
  <c r="Y1675" i="2"/>
  <c r="X1675" i="2"/>
  <c r="W1675" i="2"/>
  <c r="V1675" i="2"/>
  <c r="U1675" i="2"/>
  <c r="S1675" i="2"/>
  <c r="R1675" i="2"/>
  <c r="Q1675" i="2"/>
  <c r="P1675" i="2"/>
  <c r="O1675" i="2"/>
  <c r="N1675" i="2"/>
  <c r="M1675" i="2"/>
  <c r="L1675" i="2"/>
  <c r="Z1674" i="2"/>
  <c r="Y1674" i="2"/>
  <c r="X1674" i="2"/>
  <c r="W1674" i="2"/>
  <c r="V1674" i="2"/>
  <c r="U1674" i="2"/>
  <c r="S1674" i="2"/>
  <c r="R1674" i="2"/>
  <c r="Q1674" i="2"/>
  <c r="P1674" i="2"/>
  <c r="O1674" i="2"/>
  <c r="N1674" i="2"/>
  <c r="M1674" i="2"/>
  <c r="L1674" i="2"/>
  <c r="Z1673" i="2"/>
  <c r="Y1673" i="2"/>
  <c r="X1673" i="2"/>
  <c r="W1673" i="2"/>
  <c r="V1673" i="2"/>
  <c r="U1673" i="2"/>
  <c r="S1673" i="2"/>
  <c r="R1673" i="2"/>
  <c r="Q1673" i="2"/>
  <c r="P1673" i="2"/>
  <c r="O1673" i="2"/>
  <c r="N1673" i="2"/>
  <c r="M1673" i="2"/>
  <c r="L1673" i="2"/>
  <c r="Z1672" i="2"/>
  <c r="Y1672" i="2"/>
  <c r="X1672" i="2"/>
  <c r="W1672" i="2"/>
  <c r="V1672" i="2"/>
  <c r="U1672" i="2"/>
  <c r="S1672" i="2"/>
  <c r="R1672" i="2"/>
  <c r="Q1672" i="2"/>
  <c r="P1672" i="2"/>
  <c r="O1672" i="2"/>
  <c r="N1672" i="2"/>
  <c r="M1672" i="2"/>
  <c r="L1672" i="2"/>
  <c r="Z1671" i="2"/>
  <c r="Y1671" i="2"/>
  <c r="X1671" i="2"/>
  <c r="W1671" i="2"/>
  <c r="V1671" i="2"/>
  <c r="U1671" i="2"/>
  <c r="S1671" i="2"/>
  <c r="R1671" i="2"/>
  <c r="Q1671" i="2"/>
  <c r="P1671" i="2"/>
  <c r="O1671" i="2"/>
  <c r="N1671" i="2"/>
  <c r="M1671" i="2"/>
  <c r="L1671" i="2"/>
  <c r="Z1670" i="2"/>
  <c r="Y1670" i="2"/>
  <c r="X1670" i="2"/>
  <c r="W1670" i="2"/>
  <c r="V1670" i="2"/>
  <c r="U1670" i="2"/>
  <c r="S1670" i="2"/>
  <c r="R1670" i="2"/>
  <c r="Q1670" i="2"/>
  <c r="P1670" i="2"/>
  <c r="O1670" i="2"/>
  <c r="N1670" i="2"/>
  <c r="M1670" i="2"/>
  <c r="L1670" i="2"/>
  <c r="Z1669" i="2"/>
  <c r="Y1669" i="2"/>
  <c r="X1669" i="2"/>
  <c r="W1669" i="2"/>
  <c r="V1669" i="2"/>
  <c r="U1669" i="2"/>
  <c r="S1669" i="2"/>
  <c r="R1669" i="2"/>
  <c r="Q1669" i="2"/>
  <c r="P1669" i="2"/>
  <c r="O1669" i="2"/>
  <c r="N1669" i="2"/>
  <c r="M1669" i="2"/>
  <c r="L1669" i="2"/>
  <c r="Z1668" i="2"/>
  <c r="Y1668" i="2"/>
  <c r="X1668" i="2"/>
  <c r="W1668" i="2"/>
  <c r="V1668" i="2"/>
  <c r="U1668" i="2"/>
  <c r="S1668" i="2"/>
  <c r="R1668" i="2"/>
  <c r="Q1668" i="2"/>
  <c r="P1668" i="2"/>
  <c r="O1668" i="2"/>
  <c r="N1668" i="2"/>
  <c r="M1668" i="2"/>
  <c r="L1668" i="2"/>
  <c r="Z1667" i="2"/>
  <c r="Y1667" i="2"/>
  <c r="X1667" i="2"/>
  <c r="W1667" i="2"/>
  <c r="V1667" i="2"/>
  <c r="U1667" i="2"/>
  <c r="S1667" i="2"/>
  <c r="R1667" i="2"/>
  <c r="Q1667" i="2"/>
  <c r="P1667" i="2"/>
  <c r="O1667" i="2"/>
  <c r="N1667" i="2"/>
  <c r="M1667" i="2"/>
  <c r="L1667" i="2"/>
  <c r="Z1666" i="2"/>
  <c r="Y1666" i="2"/>
  <c r="X1666" i="2"/>
  <c r="W1666" i="2"/>
  <c r="V1666" i="2"/>
  <c r="U1666" i="2"/>
  <c r="S1666" i="2"/>
  <c r="R1666" i="2"/>
  <c r="Q1666" i="2"/>
  <c r="P1666" i="2"/>
  <c r="O1666" i="2"/>
  <c r="N1666" i="2"/>
  <c r="M1666" i="2"/>
  <c r="L1666" i="2"/>
  <c r="Z1665" i="2"/>
  <c r="Y1665" i="2"/>
  <c r="X1665" i="2"/>
  <c r="W1665" i="2"/>
  <c r="V1665" i="2"/>
  <c r="U1665" i="2"/>
  <c r="S1665" i="2"/>
  <c r="R1665" i="2"/>
  <c r="Q1665" i="2"/>
  <c r="P1665" i="2"/>
  <c r="O1665" i="2"/>
  <c r="N1665" i="2"/>
  <c r="M1665" i="2"/>
  <c r="L1665" i="2"/>
  <c r="Z1664" i="2"/>
  <c r="Y1664" i="2"/>
  <c r="X1664" i="2"/>
  <c r="W1664" i="2"/>
  <c r="V1664" i="2"/>
  <c r="U1664" i="2"/>
  <c r="S1664" i="2"/>
  <c r="R1664" i="2"/>
  <c r="Q1664" i="2"/>
  <c r="P1664" i="2"/>
  <c r="O1664" i="2"/>
  <c r="N1664" i="2"/>
  <c r="M1664" i="2"/>
  <c r="L1664" i="2"/>
  <c r="Z1663" i="2"/>
  <c r="Y1663" i="2"/>
  <c r="X1663" i="2"/>
  <c r="W1663" i="2"/>
  <c r="V1663" i="2"/>
  <c r="U1663" i="2"/>
  <c r="S1663" i="2"/>
  <c r="R1663" i="2"/>
  <c r="Q1663" i="2"/>
  <c r="P1663" i="2"/>
  <c r="O1663" i="2"/>
  <c r="N1663" i="2"/>
  <c r="M1663" i="2"/>
  <c r="L1663" i="2"/>
  <c r="Z1662" i="2"/>
  <c r="Y1662" i="2"/>
  <c r="X1662" i="2"/>
  <c r="W1662" i="2"/>
  <c r="V1662" i="2"/>
  <c r="U1662" i="2"/>
  <c r="S1662" i="2"/>
  <c r="R1662" i="2"/>
  <c r="Q1662" i="2"/>
  <c r="P1662" i="2"/>
  <c r="O1662" i="2"/>
  <c r="N1662" i="2"/>
  <c r="M1662" i="2"/>
  <c r="L1662" i="2"/>
  <c r="Z1661" i="2"/>
  <c r="Y1661" i="2"/>
  <c r="X1661" i="2"/>
  <c r="W1661" i="2"/>
  <c r="V1661" i="2"/>
  <c r="U1661" i="2"/>
  <c r="S1661" i="2"/>
  <c r="R1661" i="2"/>
  <c r="Q1661" i="2"/>
  <c r="P1661" i="2"/>
  <c r="O1661" i="2"/>
  <c r="N1661" i="2"/>
  <c r="M1661" i="2"/>
  <c r="L1661" i="2"/>
  <c r="Z1660" i="2"/>
  <c r="Y1660" i="2"/>
  <c r="X1660" i="2"/>
  <c r="W1660" i="2"/>
  <c r="V1660" i="2"/>
  <c r="U1660" i="2"/>
  <c r="S1660" i="2"/>
  <c r="R1660" i="2"/>
  <c r="Q1660" i="2"/>
  <c r="P1660" i="2"/>
  <c r="O1660" i="2"/>
  <c r="N1660" i="2"/>
  <c r="M1660" i="2"/>
  <c r="L1660" i="2"/>
  <c r="Z1659" i="2"/>
  <c r="Y1659" i="2"/>
  <c r="X1659" i="2"/>
  <c r="W1659" i="2"/>
  <c r="V1659" i="2"/>
  <c r="U1659" i="2"/>
  <c r="S1659" i="2"/>
  <c r="R1659" i="2"/>
  <c r="Q1659" i="2"/>
  <c r="P1659" i="2"/>
  <c r="O1659" i="2"/>
  <c r="N1659" i="2"/>
  <c r="M1659" i="2"/>
  <c r="L1659" i="2"/>
  <c r="Z1658" i="2"/>
  <c r="Y1658" i="2"/>
  <c r="X1658" i="2"/>
  <c r="W1658" i="2"/>
  <c r="V1658" i="2"/>
  <c r="U1658" i="2"/>
  <c r="S1658" i="2"/>
  <c r="R1658" i="2"/>
  <c r="Q1658" i="2"/>
  <c r="P1658" i="2"/>
  <c r="O1658" i="2"/>
  <c r="N1658" i="2"/>
  <c r="M1658" i="2"/>
  <c r="L1658" i="2"/>
  <c r="Z1657" i="2"/>
  <c r="Y1657" i="2"/>
  <c r="X1657" i="2"/>
  <c r="W1657" i="2"/>
  <c r="V1657" i="2"/>
  <c r="U1657" i="2"/>
  <c r="S1657" i="2"/>
  <c r="R1657" i="2"/>
  <c r="Q1657" i="2"/>
  <c r="P1657" i="2"/>
  <c r="O1657" i="2"/>
  <c r="N1657" i="2"/>
  <c r="M1657" i="2"/>
  <c r="L1657" i="2"/>
  <c r="Z1656" i="2"/>
  <c r="Y1656" i="2"/>
  <c r="X1656" i="2"/>
  <c r="W1656" i="2"/>
  <c r="V1656" i="2"/>
  <c r="U1656" i="2"/>
  <c r="S1656" i="2"/>
  <c r="R1656" i="2"/>
  <c r="Q1656" i="2"/>
  <c r="P1656" i="2"/>
  <c r="O1656" i="2"/>
  <c r="N1656" i="2"/>
  <c r="M1656" i="2"/>
  <c r="L1656" i="2"/>
  <c r="Z1655" i="2"/>
  <c r="Y1655" i="2"/>
  <c r="X1655" i="2"/>
  <c r="W1655" i="2"/>
  <c r="V1655" i="2"/>
  <c r="U1655" i="2"/>
  <c r="S1655" i="2"/>
  <c r="R1655" i="2"/>
  <c r="Q1655" i="2"/>
  <c r="P1655" i="2"/>
  <c r="O1655" i="2"/>
  <c r="N1655" i="2"/>
  <c r="M1655" i="2"/>
  <c r="L1655" i="2"/>
  <c r="Z1654" i="2"/>
  <c r="Y1654" i="2"/>
  <c r="X1654" i="2"/>
  <c r="W1654" i="2"/>
  <c r="V1654" i="2"/>
  <c r="U1654" i="2"/>
  <c r="S1654" i="2"/>
  <c r="R1654" i="2"/>
  <c r="Q1654" i="2"/>
  <c r="P1654" i="2"/>
  <c r="O1654" i="2"/>
  <c r="N1654" i="2"/>
  <c r="M1654" i="2"/>
  <c r="L1654" i="2"/>
  <c r="Z1653" i="2"/>
  <c r="Y1653" i="2"/>
  <c r="X1653" i="2"/>
  <c r="W1653" i="2"/>
  <c r="V1653" i="2"/>
  <c r="U1653" i="2"/>
  <c r="S1653" i="2"/>
  <c r="R1653" i="2"/>
  <c r="Q1653" i="2"/>
  <c r="P1653" i="2"/>
  <c r="O1653" i="2"/>
  <c r="N1653" i="2"/>
  <c r="M1653" i="2"/>
  <c r="L1653" i="2"/>
  <c r="Z1652" i="2"/>
  <c r="Y1652" i="2"/>
  <c r="X1652" i="2"/>
  <c r="W1652" i="2"/>
  <c r="V1652" i="2"/>
  <c r="U1652" i="2"/>
  <c r="S1652" i="2"/>
  <c r="R1652" i="2"/>
  <c r="Q1652" i="2"/>
  <c r="P1652" i="2"/>
  <c r="O1652" i="2"/>
  <c r="N1652" i="2"/>
  <c r="M1652" i="2"/>
  <c r="L1652" i="2"/>
  <c r="Z1651" i="2"/>
  <c r="Y1651" i="2"/>
  <c r="X1651" i="2"/>
  <c r="W1651" i="2"/>
  <c r="V1651" i="2"/>
  <c r="U1651" i="2"/>
  <c r="S1651" i="2"/>
  <c r="R1651" i="2"/>
  <c r="Q1651" i="2"/>
  <c r="P1651" i="2"/>
  <c r="O1651" i="2"/>
  <c r="N1651" i="2"/>
  <c r="M1651" i="2"/>
  <c r="L1651" i="2"/>
  <c r="Z1650" i="2"/>
  <c r="Y1650" i="2"/>
  <c r="X1650" i="2"/>
  <c r="W1650" i="2"/>
  <c r="V1650" i="2"/>
  <c r="U1650" i="2"/>
  <c r="S1650" i="2"/>
  <c r="R1650" i="2"/>
  <c r="Q1650" i="2"/>
  <c r="P1650" i="2"/>
  <c r="O1650" i="2"/>
  <c r="N1650" i="2"/>
  <c r="M1650" i="2"/>
  <c r="L1650" i="2"/>
  <c r="Z1649" i="2"/>
  <c r="Y1649" i="2"/>
  <c r="X1649" i="2"/>
  <c r="W1649" i="2"/>
  <c r="V1649" i="2"/>
  <c r="U1649" i="2"/>
  <c r="S1649" i="2"/>
  <c r="R1649" i="2"/>
  <c r="Q1649" i="2"/>
  <c r="P1649" i="2"/>
  <c r="O1649" i="2"/>
  <c r="N1649" i="2"/>
  <c r="M1649" i="2"/>
  <c r="L1649" i="2"/>
  <c r="Z1648" i="2"/>
  <c r="Y1648" i="2"/>
  <c r="X1648" i="2"/>
  <c r="W1648" i="2"/>
  <c r="V1648" i="2"/>
  <c r="U1648" i="2"/>
  <c r="S1648" i="2"/>
  <c r="R1648" i="2"/>
  <c r="Q1648" i="2"/>
  <c r="P1648" i="2"/>
  <c r="O1648" i="2"/>
  <c r="N1648" i="2"/>
  <c r="M1648" i="2"/>
  <c r="L1648" i="2"/>
  <c r="Z1647" i="2"/>
  <c r="Y1647" i="2"/>
  <c r="X1647" i="2"/>
  <c r="W1647" i="2"/>
  <c r="V1647" i="2"/>
  <c r="U1647" i="2"/>
  <c r="S1647" i="2"/>
  <c r="R1647" i="2"/>
  <c r="Q1647" i="2"/>
  <c r="P1647" i="2"/>
  <c r="O1647" i="2"/>
  <c r="N1647" i="2"/>
  <c r="M1647" i="2"/>
  <c r="L1647" i="2"/>
  <c r="Z1646" i="2"/>
  <c r="Y1646" i="2"/>
  <c r="X1646" i="2"/>
  <c r="W1646" i="2"/>
  <c r="V1646" i="2"/>
  <c r="U1646" i="2"/>
  <c r="S1646" i="2"/>
  <c r="R1646" i="2"/>
  <c r="Q1646" i="2"/>
  <c r="P1646" i="2"/>
  <c r="O1646" i="2"/>
  <c r="N1646" i="2"/>
  <c r="M1646" i="2"/>
  <c r="L1646" i="2"/>
  <c r="Z1645" i="2"/>
  <c r="Y1645" i="2"/>
  <c r="X1645" i="2"/>
  <c r="W1645" i="2"/>
  <c r="V1645" i="2"/>
  <c r="U1645" i="2"/>
  <c r="S1645" i="2"/>
  <c r="R1645" i="2"/>
  <c r="Q1645" i="2"/>
  <c r="P1645" i="2"/>
  <c r="O1645" i="2"/>
  <c r="N1645" i="2"/>
  <c r="M1645" i="2"/>
  <c r="L1645" i="2"/>
  <c r="Z1644" i="2"/>
  <c r="Y1644" i="2"/>
  <c r="X1644" i="2"/>
  <c r="W1644" i="2"/>
  <c r="V1644" i="2"/>
  <c r="U1644" i="2"/>
  <c r="S1644" i="2"/>
  <c r="R1644" i="2"/>
  <c r="Q1644" i="2"/>
  <c r="P1644" i="2"/>
  <c r="O1644" i="2"/>
  <c r="N1644" i="2"/>
  <c r="M1644" i="2"/>
  <c r="L1644" i="2"/>
  <c r="Z1643" i="2"/>
  <c r="Y1643" i="2"/>
  <c r="X1643" i="2"/>
  <c r="W1643" i="2"/>
  <c r="V1643" i="2"/>
  <c r="U1643" i="2"/>
  <c r="S1643" i="2"/>
  <c r="R1643" i="2"/>
  <c r="Q1643" i="2"/>
  <c r="P1643" i="2"/>
  <c r="O1643" i="2"/>
  <c r="N1643" i="2"/>
  <c r="M1643" i="2"/>
  <c r="L1643" i="2"/>
  <c r="Z1642" i="2"/>
  <c r="Y1642" i="2"/>
  <c r="X1642" i="2"/>
  <c r="W1642" i="2"/>
  <c r="V1642" i="2"/>
  <c r="U1642" i="2"/>
  <c r="S1642" i="2"/>
  <c r="R1642" i="2"/>
  <c r="Q1642" i="2"/>
  <c r="P1642" i="2"/>
  <c r="O1642" i="2"/>
  <c r="N1642" i="2"/>
  <c r="M1642" i="2"/>
  <c r="L1642" i="2"/>
  <c r="Z1641" i="2"/>
  <c r="Y1641" i="2"/>
  <c r="X1641" i="2"/>
  <c r="W1641" i="2"/>
  <c r="V1641" i="2"/>
  <c r="U1641" i="2"/>
  <c r="S1641" i="2"/>
  <c r="R1641" i="2"/>
  <c r="Q1641" i="2"/>
  <c r="P1641" i="2"/>
  <c r="O1641" i="2"/>
  <c r="N1641" i="2"/>
  <c r="M1641" i="2"/>
  <c r="L1641" i="2"/>
  <c r="Z1640" i="2"/>
  <c r="Y1640" i="2"/>
  <c r="X1640" i="2"/>
  <c r="W1640" i="2"/>
  <c r="V1640" i="2"/>
  <c r="U1640" i="2"/>
  <c r="S1640" i="2"/>
  <c r="R1640" i="2"/>
  <c r="Q1640" i="2"/>
  <c r="P1640" i="2"/>
  <c r="O1640" i="2"/>
  <c r="N1640" i="2"/>
  <c r="M1640" i="2"/>
  <c r="L1640" i="2"/>
  <c r="Z1639" i="2"/>
  <c r="Y1639" i="2"/>
  <c r="X1639" i="2"/>
  <c r="W1639" i="2"/>
  <c r="V1639" i="2"/>
  <c r="U1639" i="2"/>
  <c r="S1639" i="2"/>
  <c r="R1639" i="2"/>
  <c r="Q1639" i="2"/>
  <c r="P1639" i="2"/>
  <c r="O1639" i="2"/>
  <c r="N1639" i="2"/>
  <c r="M1639" i="2"/>
  <c r="L1639" i="2"/>
  <c r="Z1638" i="2"/>
  <c r="Y1638" i="2"/>
  <c r="X1638" i="2"/>
  <c r="W1638" i="2"/>
  <c r="V1638" i="2"/>
  <c r="U1638" i="2"/>
  <c r="S1638" i="2"/>
  <c r="R1638" i="2"/>
  <c r="Q1638" i="2"/>
  <c r="P1638" i="2"/>
  <c r="O1638" i="2"/>
  <c r="N1638" i="2"/>
  <c r="M1638" i="2"/>
  <c r="L1638" i="2"/>
  <c r="Z1637" i="2"/>
  <c r="Y1637" i="2"/>
  <c r="X1637" i="2"/>
  <c r="W1637" i="2"/>
  <c r="V1637" i="2"/>
  <c r="U1637" i="2"/>
  <c r="S1637" i="2"/>
  <c r="R1637" i="2"/>
  <c r="Q1637" i="2"/>
  <c r="P1637" i="2"/>
  <c r="O1637" i="2"/>
  <c r="N1637" i="2"/>
  <c r="M1637" i="2"/>
  <c r="L1637" i="2"/>
  <c r="Z1636" i="2"/>
  <c r="Y1636" i="2"/>
  <c r="X1636" i="2"/>
  <c r="W1636" i="2"/>
  <c r="V1636" i="2"/>
  <c r="U1636" i="2"/>
  <c r="S1636" i="2"/>
  <c r="R1636" i="2"/>
  <c r="Q1636" i="2"/>
  <c r="P1636" i="2"/>
  <c r="O1636" i="2"/>
  <c r="N1636" i="2"/>
  <c r="M1636" i="2"/>
  <c r="L1636" i="2"/>
  <c r="Z1635" i="2"/>
  <c r="Y1635" i="2"/>
  <c r="X1635" i="2"/>
  <c r="W1635" i="2"/>
  <c r="V1635" i="2"/>
  <c r="U1635" i="2"/>
  <c r="S1635" i="2"/>
  <c r="R1635" i="2"/>
  <c r="Q1635" i="2"/>
  <c r="P1635" i="2"/>
  <c r="O1635" i="2"/>
  <c r="N1635" i="2"/>
  <c r="M1635" i="2"/>
  <c r="L1635" i="2"/>
  <c r="Z1634" i="2"/>
  <c r="Y1634" i="2"/>
  <c r="X1634" i="2"/>
  <c r="W1634" i="2"/>
  <c r="V1634" i="2"/>
  <c r="U1634" i="2"/>
  <c r="S1634" i="2"/>
  <c r="R1634" i="2"/>
  <c r="Q1634" i="2"/>
  <c r="P1634" i="2"/>
  <c r="O1634" i="2"/>
  <c r="N1634" i="2"/>
  <c r="M1634" i="2"/>
  <c r="L1634" i="2"/>
  <c r="Z1633" i="2"/>
  <c r="Y1633" i="2"/>
  <c r="X1633" i="2"/>
  <c r="W1633" i="2"/>
  <c r="V1633" i="2"/>
  <c r="U1633" i="2"/>
  <c r="S1633" i="2"/>
  <c r="R1633" i="2"/>
  <c r="Q1633" i="2"/>
  <c r="P1633" i="2"/>
  <c r="O1633" i="2"/>
  <c r="N1633" i="2"/>
  <c r="M1633" i="2"/>
  <c r="L1633" i="2"/>
  <c r="Z1632" i="2"/>
  <c r="Y1632" i="2"/>
  <c r="X1632" i="2"/>
  <c r="W1632" i="2"/>
  <c r="V1632" i="2"/>
  <c r="U1632" i="2"/>
  <c r="S1632" i="2"/>
  <c r="R1632" i="2"/>
  <c r="Q1632" i="2"/>
  <c r="P1632" i="2"/>
  <c r="O1632" i="2"/>
  <c r="N1632" i="2"/>
  <c r="M1632" i="2"/>
  <c r="L1632" i="2"/>
  <c r="Z1631" i="2"/>
  <c r="Y1631" i="2"/>
  <c r="X1631" i="2"/>
  <c r="W1631" i="2"/>
  <c r="V1631" i="2"/>
  <c r="U1631" i="2"/>
  <c r="S1631" i="2"/>
  <c r="R1631" i="2"/>
  <c r="Q1631" i="2"/>
  <c r="P1631" i="2"/>
  <c r="O1631" i="2"/>
  <c r="N1631" i="2"/>
  <c r="M1631" i="2"/>
  <c r="L1631" i="2"/>
  <c r="Z1630" i="2"/>
  <c r="Y1630" i="2"/>
  <c r="X1630" i="2"/>
  <c r="W1630" i="2"/>
  <c r="V1630" i="2"/>
  <c r="U1630" i="2"/>
  <c r="S1630" i="2"/>
  <c r="R1630" i="2"/>
  <c r="Q1630" i="2"/>
  <c r="P1630" i="2"/>
  <c r="O1630" i="2"/>
  <c r="N1630" i="2"/>
  <c r="M1630" i="2"/>
  <c r="L1630" i="2"/>
  <c r="Z1629" i="2"/>
  <c r="Y1629" i="2"/>
  <c r="X1629" i="2"/>
  <c r="W1629" i="2"/>
  <c r="V1629" i="2"/>
  <c r="U1629" i="2"/>
  <c r="S1629" i="2"/>
  <c r="R1629" i="2"/>
  <c r="Q1629" i="2"/>
  <c r="P1629" i="2"/>
  <c r="O1629" i="2"/>
  <c r="N1629" i="2"/>
  <c r="M1629" i="2"/>
  <c r="L1629" i="2"/>
  <c r="Z1628" i="2"/>
  <c r="Y1628" i="2"/>
  <c r="X1628" i="2"/>
  <c r="W1628" i="2"/>
  <c r="V1628" i="2"/>
  <c r="U1628" i="2"/>
  <c r="S1628" i="2"/>
  <c r="R1628" i="2"/>
  <c r="Q1628" i="2"/>
  <c r="P1628" i="2"/>
  <c r="O1628" i="2"/>
  <c r="N1628" i="2"/>
  <c r="M1628" i="2"/>
  <c r="L1628" i="2"/>
  <c r="Z1627" i="2"/>
  <c r="Y1627" i="2"/>
  <c r="X1627" i="2"/>
  <c r="W1627" i="2"/>
  <c r="V1627" i="2"/>
  <c r="U1627" i="2"/>
  <c r="S1627" i="2"/>
  <c r="R1627" i="2"/>
  <c r="Q1627" i="2"/>
  <c r="P1627" i="2"/>
  <c r="O1627" i="2"/>
  <c r="N1627" i="2"/>
  <c r="M1627" i="2"/>
  <c r="L1627" i="2"/>
  <c r="Z1626" i="2"/>
  <c r="Y1626" i="2"/>
  <c r="X1626" i="2"/>
  <c r="W1626" i="2"/>
  <c r="V1626" i="2"/>
  <c r="U1626" i="2"/>
  <c r="S1626" i="2"/>
  <c r="R1626" i="2"/>
  <c r="Q1626" i="2"/>
  <c r="P1626" i="2"/>
  <c r="O1626" i="2"/>
  <c r="N1626" i="2"/>
  <c r="M1626" i="2"/>
  <c r="L1626" i="2"/>
  <c r="Z1625" i="2"/>
  <c r="Y1625" i="2"/>
  <c r="X1625" i="2"/>
  <c r="W1625" i="2"/>
  <c r="V1625" i="2"/>
  <c r="U1625" i="2"/>
  <c r="S1625" i="2"/>
  <c r="R1625" i="2"/>
  <c r="Q1625" i="2"/>
  <c r="P1625" i="2"/>
  <c r="O1625" i="2"/>
  <c r="N1625" i="2"/>
  <c r="M1625" i="2"/>
  <c r="L1625" i="2"/>
  <c r="Z1624" i="2"/>
  <c r="Y1624" i="2"/>
  <c r="X1624" i="2"/>
  <c r="W1624" i="2"/>
  <c r="V1624" i="2"/>
  <c r="U1624" i="2"/>
  <c r="S1624" i="2"/>
  <c r="R1624" i="2"/>
  <c r="Q1624" i="2"/>
  <c r="P1624" i="2"/>
  <c r="O1624" i="2"/>
  <c r="N1624" i="2"/>
  <c r="M1624" i="2"/>
  <c r="L1624" i="2"/>
  <c r="Z1623" i="2"/>
  <c r="Y1623" i="2"/>
  <c r="X1623" i="2"/>
  <c r="W1623" i="2"/>
  <c r="V1623" i="2"/>
  <c r="U1623" i="2"/>
  <c r="S1623" i="2"/>
  <c r="R1623" i="2"/>
  <c r="Q1623" i="2"/>
  <c r="P1623" i="2"/>
  <c r="O1623" i="2"/>
  <c r="N1623" i="2"/>
  <c r="M1623" i="2"/>
  <c r="L1623" i="2"/>
  <c r="Z1622" i="2"/>
  <c r="Y1622" i="2"/>
  <c r="X1622" i="2"/>
  <c r="W1622" i="2"/>
  <c r="V1622" i="2"/>
  <c r="U1622" i="2"/>
  <c r="S1622" i="2"/>
  <c r="R1622" i="2"/>
  <c r="Q1622" i="2"/>
  <c r="P1622" i="2"/>
  <c r="O1622" i="2"/>
  <c r="N1622" i="2"/>
  <c r="M1622" i="2"/>
  <c r="L1622" i="2"/>
  <c r="Z1621" i="2"/>
  <c r="Y1621" i="2"/>
  <c r="X1621" i="2"/>
  <c r="W1621" i="2"/>
  <c r="V1621" i="2"/>
  <c r="U1621" i="2"/>
  <c r="S1621" i="2"/>
  <c r="R1621" i="2"/>
  <c r="Q1621" i="2"/>
  <c r="P1621" i="2"/>
  <c r="O1621" i="2"/>
  <c r="N1621" i="2"/>
  <c r="M1621" i="2"/>
  <c r="L1621" i="2"/>
  <c r="Z1620" i="2"/>
  <c r="Y1620" i="2"/>
  <c r="X1620" i="2"/>
  <c r="W1620" i="2"/>
  <c r="V1620" i="2"/>
  <c r="U1620" i="2"/>
  <c r="S1620" i="2"/>
  <c r="R1620" i="2"/>
  <c r="Q1620" i="2"/>
  <c r="P1620" i="2"/>
  <c r="O1620" i="2"/>
  <c r="N1620" i="2"/>
  <c r="M1620" i="2"/>
  <c r="L1620" i="2"/>
  <c r="Z1619" i="2"/>
  <c r="Y1619" i="2"/>
  <c r="X1619" i="2"/>
  <c r="W1619" i="2"/>
  <c r="V1619" i="2"/>
  <c r="U1619" i="2"/>
  <c r="S1619" i="2"/>
  <c r="R1619" i="2"/>
  <c r="Q1619" i="2"/>
  <c r="P1619" i="2"/>
  <c r="O1619" i="2"/>
  <c r="N1619" i="2"/>
  <c r="M1619" i="2"/>
  <c r="L1619" i="2"/>
  <c r="Z1618" i="2"/>
  <c r="Y1618" i="2"/>
  <c r="X1618" i="2"/>
  <c r="W1618" i="2"/>
  <c r="V1618" i="2"/>
  <c r="U1618" i="2"/>
  <c r="S1618" i="2"/>
  <c r="R1618" i="2"/>
  <c r="Q1618" i="2"/>
  <c r="P1618" i="2"/>
  <c r="O1618" i="2"/>
  <c r="N1618" i="2"/>
  <c r="M1618" i="2"/>
  <c r="L1618" i="2"/>
  <c r="Z1617" i="2"/>
  <c r="Y1617" i="2"/>
  <c r="X1617" i="2"/>
  <c r="W1617" i="2"/>
  <c r="V1617" i="2"/>
  <c r="U1617" i="2"/>
  <c r="S1617" i="2"/>
  <c r="R1617" i="2"/>
  <c r="Q1617" i="2"/>
  <c r="P1617" i="2"/>
  <c r="O1617" i="2"/>
  <c r="N1617" i="2"/>
  <c r="M1617" i="2"/>
  <c r="L1617" i="2"/>
  <c r="Z1616" i="2"/>
  <c r="Y1616" i="2"/>
  <c r="X1616" i="2"/>
  <c r="W1616" i="2"/>
  <c r="V1616" i="2"/>
  <c r="U1616" i="2"/>
  <c r="S1616" i="2"/>
  <c r="R1616" i="2"/>
  <c r="Q1616" i="2"/>
  <c r="P1616" i="2"/>
  <c r="O1616" i="2"/>
  <c r="N1616" i="2"/>
  <c r="M1616" i="2"/>
  <c r="L1616" i="2"/>
  <c r="Z1615" i="2"/>
  <c r="Y1615" i="2"/>
  <c r="X1615" i="2"/>
  <c r="W1615" i="2"/>
  <c r="V1615" i="2"/>
  <c r="U1615" i="2"/>
  <c r="S1615" i="2"/>
  <c r="R1615" i="2"/>
  <c r="Q1615" i="2"/>
  <c r="P1615" i="2"/>
  <c r="O1615" i="2"/>
  <c r="N1615" i="2"/>
  <c r="M1615" i="2"/>
  <c r="L1615" i="2"/>
  <c r="Z1614" i="2"/>
  <c r="Y1614" i="2"/>
  <c r="X1614" i="2"/>
  <c r="W1614" i="2"/>
  <c r="V1614" i="2"/>
  <c r="U1614" i="2"/>
  <c r="S1614" i="2"/>
  <c r="R1614" i="2"/>
  <c r="Q1614" i="2"/>
  <c r="P1614" i="2"/>
  <c r="O1614" i="2"/>
  <c r="N1614" i="2"/>
  <c r="M1614" i="2"/>
  <c r="L1614" i="2"/>
  <c r="Z1613" i="2"/>
  <c r="Y1613" i="2"/>
  <c r="X1613" i="2"/>
  <c r="W1613" i="2"/>
  <c r="V1613" i="2"/>
  <c r="U1613" i="2"/>
  <c r="S1613" i="2"/>
  <c r="R1613" i="2"/>
  <c r="Q1613" i="2"/>
  <c r="P1613" i="2"/>
  <c r="O1613" i="2"/>
  <c r="N1613" i="2"/>
  <c r="M1613" i="2"/>
  <c r="L1613" i="2"/>
  <c r="Z1612" i="2"/>
  <c r="Y1612" i="2"/>
  <c r="X1612" i="2"/>
  <c r="W1612" i="2"/>
  <c r="V1612" i="2"/>
  <c r="U1612" i="2"/>
  <c r="S1612" i="2"/>
  <c r="R1612" i="2"/>
  <c r="Q1612" i="2"/>
  <c r="P1612" i="2"/>
  <c r="O1612" i="2"/>
  <c r="N1612" i="2"/>
  <c r="M1612" i="2"/>
  <c r="L1612" i="2"/>
  <c r="Z1611" i="2"/>
  <c r="Y1611" i="2"/>
  <c r="X1611" i="2"/>
  <c r="W1611" i="2"/>
  <c r="V1611" i="2"/>
  <c r="U1611" i="2"/>
  <c r="S1611" i="2"/>
  <c r="R1611" i="2"/>
  <c r="Q1611" i="2"/>
  <c r="P1611" i="2"/>
  <c r="O1611" i="2"/>
  <c r="N1611" i="2"/>
  <c r="M1611" i="2"/>
  <c r="L1611" i="2"/>
  <c r="Z1610" i="2"/>
  <c r="Y1610" i="2"/>
  <c r="X1610" i="2"/>
  <c r="W1610" i="2"/>
  <c r="V1610" i="2"/>
  <c r="U1610" i="2"/>
  <c r="S1610" i="2"/>
  <c r="R1610" i="2"/>
  <c r="Q1610" i="2"/>
  <c r="P1610" i="2"/>
  <c r="O1610" i="2"/>
  <c r="N1610" i="2"/>
  <c r="M1610" i="2"/>
  <c r="L1610" i="2"/>
  <c r="Z1609" i="2"/>
  <c r="Y1609" i="2"/>
  <c r="X1609" i="2"/>
  <c r="W1609" i="2"/>
  <c r="V1609" i="2"/>
  <c r="U1609" i="2"/>
  <c r="S1609" i="2"/>
  <c r="R1609" i="2"/>
  <c r="Q1609" i="2"/>
  <c r="P1609" i="2"/>
  <c r="O1609" i="2"/>
  <c r="N1609" i="2"/>
  <c r="M1609" i="2"/>
  <c r="L1609" i="2"/>
  <c r="Z1608" i="2"/>
  <c r="Y1608" i="2"/>
  <c r="X1608" i="2"/>
  <c r="W1608" i="2"/>
  <c r="V1608" i="2"/>
  <c r="U1608" i="2"/>
  <c r="S1608" i="2"/>
  <c r="R1608" i="2"/>
  <c r="Q1608" i="2"/>
  <c r="P1608" i="2"/>
  <c r="O1608" i="2"/>
  <c r="N1608" i="2"/>
  <c r="M1608" i="2"/>
  <c r="L1608" i="2"/>
  <c r="Z1607" i="2"/>
  <c r="Y1607" i="2"/>
  <c r="X1607" i="2"/>
  <c r="W1607" i="2"/>
  <c r="V1607" i="2"/>
  <c r="U1607" i="2"/>
  <c r="S1607" i="2"/>
  <c r="R1607" i="2"/>
  <c r="Q1607" i="2"/>
  <c r="P1607" i="2"/>
  <c r="O1607" i="2"/>
  <c r="N1607" i="2"/>
  <c r="M1607" i="2"/>
  <c r="L1607" i="2"/>
  <c r="Z1606" i="2"/>
  <c r="Y1606" i="2"/>
  <c r="X1606" i="2"/>
  <c r="W1606" i="2"/>
  <c r="V1606" i="2"/>
  <c r="U1606" i="2"/>
  <c r="S1606" i="2"/>
  <c r="R1606" i="2"/>
  <c r="Q1606" i="2"/>
  <c r="P1606" i="2"/>
  <c r="O1606" i="2"/>
  <c r="N1606" i="2"/>
  <c r="M1606" i="2"/>
  <c r="L1606" i="2"/>
  <c r="Z1605" i="2"/>
  <c r="Y1605" i="2"/>
  <c r="X1605" i="2"/>
  <c r="W1605" i="2"/>
  <c r="V1605" i="2"/>
  <c r="U1605" i="2"/>
  <c r="S1605" i="2"/>
  <c r="R1605" i="2"/>
  <c r="Q1605" i="2"/>
  <c r="P1605" i="2"/>
  <c r="O1605" i="2"/>
  <c r="N1605" i="2"/>
  <c r="M1605" i="2"/>
  <c r="L1605" i="2"/>
  <c r="Z1604" i="2"/>
  <c r="Y1604" i="2"/>
  <c r="X1604" i="2"/>
  <c r="W1604" i="2"/>
  <c r="V1604" i="2"/>
  <c r="U1604" i="2"/>
  <c r="S1604" i="2"/>
  <c r="R1604" i="2"/>
  <c r="Q1604" i="2"/>
  <c r="P1604" i="2"/>
  <c r="O1604" i="2"/>
  <c r="N1604" i="2"/>
  <c r="M1604" i="2"/>
  <c r="L1604" i="2"/>
  <c r="Z1603" i="2"/>
  <c r="Y1603" i="2"/>
  <c r="X1603" i="2"/>
  <c r="W1603" i="2"/>
  <c r="V1603" i="2"/>
  <c r="U1603" i="2"/>
  <c r="S1603" i="2"/>
  <c r="R1603" i="2"/>
  <c r="Q1603" i="2"/>
  <c r="P1603" i="2"/>
  <c r="O1603" i="2"/>
  <c r="N1603" i="2"/>
  <c r="M1603" i="2"/>
  <c r="L1603" i="2"/>
  <c r="Z1602" i="2"/>
  <c r="Y1602" i="2"/>
  <c r="X1602" i="2"/>
  <c r="W1602" i="2"/>
  <c r="V1602" i="2"/>
  <c r="U1602" i="2"/>
  <c r="S1602" i="2"/>
  <c r="R1602" i="2"/>
  <c r="Q1602" i="2"/>
  <c r="P1602" i="2"/>
  <c r="O1602" i="2"/>
  <c r="N1602" i="2"/>
  <c r="M1602" i="2"/>
  <c r="L1602" i="2"/>
  <c r="Z1601" i="2"/>
  <c r="Y1601" i="2"/>
  <c r="X1601" i="2"/>
  <c r="W1601" i="2"/>
  <c r="V1601" i="2"/>
  <c r="U1601" i="2"/>
  <c r="S1601" i="2"/>
  <c r="R1601" i="2"/>
  <c r="Q1601" i="2"/>
  <c r="P1601" i="2"/>
  <c r="O1601" i="2"/>
  <c r="N1601" i="2"/>
  <c r="M1601" i="2"/>
  <c r="L1601" i="2"/>
  <c r="Z1600" i="2"/>
  <c r="Y1600" i="2"/>
  <c r="X1600" i="2"/>
  <c r="W1600" i="2"/>
  <c r="V1600" i="2"/>
  <c r="U1600" i="2"/>
  <c r="S1600" i="2"/>
  <c r="R1600" i="2"/>
  <c r="Q1600" i="2"/>
  <c r="P1600" i="2"/>
  <c r="O1600" i="2"/>
  <c r="N1600" i="2"/>
  <c r="M1600" i="2"/>
  <c r="L1600" i="2"/>
  <c r="Z1599" i="2"/>
  <c r="Y1599" i="2"/>
  <c r="X1599" i="2"/>
  <c r="W1599" i="2"/>
  <c r="V1599" i="2"/>
  <c r="U1599" i="2"/>
  <c r="S1599" i="2"/>
  <c r="R1599" i="2"/>
  <c r="Q1599" i="2"/>
  <c r="P1599" i="2"/>
  <c r="O1599" i="2"/>
  <c r="N1599" i="2"/>
  <c r="M1599" i="2"/>
  <c r="L1599" i="2"/>
  <c r="Z1598" i="2"/>
  <c r="Y1598" i="2"/>
  <c r="X1598" i="2"/>
  <c r="W1598" i="2"/>
  <c r="V1598" i="2"/>
  <c r="U1598" i="2"/>
  <c r="S1598" i="2"/>
  <c r="R1598" i="2"/>
  <c r="Q1598" i="2"/>
  <c r="P1598" i="2"/>
  <c r="O1598" i="2"/>
  <c r="N1598" i="2"/>
  <c r="M1598" i="2"/>
  <c r="L1598" i="2"/>
  <c r="Z1597" i="2"/>
  <c r="Y1597" i="2"/>
  <c r="X1597" i="2"/>
  <c r="W1597" i="2"/>
  <c r="V1597" i="2"/>
  <c r="U1597" i="2"/>
  <c r="S1597" i="2"/>
  <c r="R1597" i="2"/>
  <c r="Q1597" i="2"/>
  <c r="P1597" i="2"/>
  <c r="O1597" i="2"/>
  <c r="N1597" i="2"/>
  <c r="M1597" i="2"/>
  <c r="L1597" i="2"/>
  <c r="Z1596" i="2"/>
  <c r="Y1596" i="2"/>
  <c r="X1596" i="2"/>
  <c r="W1596" i="2"/>
  <c r="V1596" i="2"/>
  <c r="U1596" i="2"/>
  <c r="S1596" i="2"/>
  <c r="R1596" i="2"/>
  <c r="Q1596" i="2"/>
  <c r="P1596" i="2"/>
  <c r="O1596" i="2"/>
  <c r="N1596" i="2"/>
  <c r="M1596" i="2"/>
  <c r="L1596" i="2"/>
  <c r="Z1595" i="2"/>
  <c r="Y1595" i="2"/>
  <c r="X1595" i="2"/>
  <c r="W1595" i="2"/>
  <c r="V1595" i="2"/>
  <c r="U1595" i="2"/>
  <c r="S1595" i="2"/>
  <c r="R1595" i="2"/>
  <c r="Q1595" i="2"/>
  <c r="P1595" i="2"/>
  <c r="O1595" i="2"/>
  <c r="N1595" i="2"/>
  <c r="M1595" i="2"/>
  <c r="L1595" i="2"/>
  <c r="Z1594" i="2"/>
  <c r="Y1594" i="2"/>
  <c r="X1594" i="2"/>
  <c r="W1594" i="2"/>
  <c r="V1594" i="2"/>
  <c r="U1594" i="2"/>
  <c r="S1594" i="2"/>
  <c r="R1594" i="2"/>
  <c r="Q1594" i="2"/>
  <c r="P1594" i="2"/>
  <c r="O1594" i="2"/>
  <c r="N1594" i="2"/>
  <c r="M1594" i="2"/>
  <c r="L1594" i="2"/>
  <c r="Z1593" i="2"/>
  <c r="Y1593" i="2"/>
  <c r="X1593" i="2"/>
  <c r="W1593" i="2"/>
  <c r="V1593" i="2"/>
  <c r="U1593" i="2"/>
  <c r="S1593" i="2"/>
  <c r="R1593" i="2"/>
  <c r="Q1593" i="2"/>
  <c r="P1593" i="2"/>
  <c r="O1593" i="2"/>
  <c r="N1593" i="2"/>
  <c r="M1593" i="2"/>
  <c r="L1593" i="2"/>
  <c r="Z1592" i="2"/>
  <c r="Y1592" i="2"/>
  <c r="X1592" i="2"/>
  <c r="W1592" i="2"/>
  <c r="V1592" i="2"/>
  <c r="U1592" i="2"/>
  <c r="S1592" i="2"/>
  <c r="R1592" i="2"/>
  <c r="Q1592" i="2"/>
  <c r="P1592" i="2"/>
  <c r="O1592" i="2"/>
  <c r="N1592" i="2"/>
  <c r="M1592" i="2"/>
  <c r="L1592" i="2"/>
  <c r="Z1591" i="2"/>
  <c r="Y1591" i="2"/>
  <c r="X1591" i="2"/>
  <c r="W1591" i="2"/>
  <c r="V1591" i="2"/>
  <c r="U1591" i="2"/>
  <c r="S1591" i="2"/>
  <c r="R1591" i="2"/>
  <c r="Q1591" i="2"/>
  <c r="P1591" i="2"/>
  <c r="O1591" i="2"/>
  <c r="N1591" i="2"/>
  <c r="M1591" i="2"/>
  <c r="L1591" i="2"/>
  <c r="Z1590" i="2"/>
  <c r="Y1590" i="2"/>
  <c r="X1590" i="2"/>
  <c r="W1590" i="2"/>
  <c r="V1590" i="2"/>
  <c r="U1590" i="2"/>
  <c r="S1590" i="2"/>
  <c r="R1590" i="2"/>
  <c r="Q1590" i="2"/>
  <c r="P1590" i="2"/>
  <c r="O1590" i="2"/>
  <c r="N1590" i="2"/>
  <c r="M1590" i="2"/>
  <c r="L1590" i="2"/>
  <c r="Z1589" i="2"/>
  <c r="Y1589" i="2"/>
  <c r="X1589" i="2"/>
  <c r="W1589" i="2"/>
  <c r="V1589" i="2"/>
  <c r="U1589" i="2"/>
  <c r="S1589" i="2"/>
  <c r="R1589" i="2"/>
  <c r="Q1589" i="2"/>
  <c r="P1589" i="2"/>
  <c r="O1589" i="2"/>
  <c r="N1589" i="2"/>
  <c r="M1589" i="2"/>
  <c r="L1589" i="2"/>
  <c r="Z1588" i="2"/>
  <c r="Y1588" i="2"/>
  <c r="X1588" i="2"/>
  <c r="W1588" i="2"/>
  <c r="V1588" i="2"/>
  <c r="U1588" i="2"/>
  <c r="S1588" i="2"/>
  <c r="R1588" i="2"/>
  <c r="Q1588" i="2"/>
  <c r="P1588" i="2"/>
  <c r="O1588" i="2"/>
  <c r="N1588" i="2"/>
  <c r="M1588" i="2"/>
  <c r="L1588" i="2"/>
  <c r="Z1587" i="2"/>
  <c r="Y1587" i="2"/>
  <c r="X1587" i="2"/>
  <c r="W1587" i="2"/>
  <c r="V1587" i="2"/>
  <c r="U1587" i="2"/>
  <c r="S1587" i="2"/>
  <c r="R1587" i="2"/>
  <c r="Q1587" i="2"/>
  <c r="P1587" i="2"/>
  <c r="O1587" i="2"/>
  <c r="N1587" i="2"/>
  <c r="M1587" i="2"/>
  <c r="L1587" i="2"/>
  <c r="Z1586" i="2"/>
  <c r="Y1586" i="2"/>
  <c r="X1586" i="2"/>
  <c r="W1586" i="2"/>
  <c r="V1586" i="2"/>
  <c r="U1586" i="2"/>
  <c r="S1586" i="2"/>
  <c r="R1586" i="2"/>
  <c r="Q1586" i="2"/>
  <c r="P1586" i="2"/>
  <c r="O1586" i="2"/>
  <c r="N1586" i="2"/>
  <c r="M1586" i="2"/>
  <c r="L1586" i="2"/>
  <c r="Z1585" i="2"/>
  <c r="Y1585" i="2"/>
  <c r="X1585" i="2"/>
  <c r="W1585" i="2"/>
  <c r="V1585" i="2"/>
  <c r="U1585" i="2"/>
  <c r="S1585" i="2"/>
  <c r="R1585" i="2"/>
  <c r="Q1585" i="2"/>
  <c r="P1585" i="2"/>
  <c r="O1585" i="2"/>
  <c r="N1585" i="2"/>
  <c r="M1585" i="2"/>
  <c r="L1585" i="2"/>
  <c r="Z1584" i="2"/>
  <c r="Y1584" i="2"/>
  <c r="X1584" i="2"/>
  <c r="W1584" i="2"/>
  <c r="V1584" i="2"/>
  <c r="U1584" i="2"/>
  <c r="S1584" i="2"/>
  <c r="R1584" i="2"/>
  <c r="Q1584" i="2"/>
  <c r="P1584" i="2"/>
  <c r="O1584" i="2"/>
  <c r="N1584" i="2"/>
  <c r="M1584" i="2"/>
  <c r="L1584" i="2"/>
  <c r="Z1583" i="2"/>
  <c r="Y1583" i="2"/>
  <c r="X1583" i="2"/>
  <c r="W1583" i="2"/>
  <c r="V1583" i="2"/>
  <c r="U1583" i="2"/>
  <c r="S1583" i="2"/>
  <c r="R1583" i="2"/>
  <c r="Q1583" i="2"/>
  <c r="P1583" i="2"/>
  <c r="O1583" i="2"/>
  <c r="N1583" i="2"/>
  <c r="M1583" i="2"/>
  <c r="L1583" i="2"/>
  <c r="Z1582" i="2"/>
  <c r="Y1582" i="2"/>
  <c r="X1582" i="2"/>
  <c r="W1582" i="2"/>
  <c r="V1582" i="2"/>
  <c r="U1582" i="2"/>
  <c r="S1582" i="2"/>
  <c r="R1582" i="2"/>
  <c r="Q1582" i="2"/>
  <c r="P1582" i="2"/>
  <c r="O1582" i="2"/>
  <c r="N1582" i="2"/>
  <c r="M1582" i="2"/>
  <c r="L1582" i="2"/>
  <c r="Z1581" i="2"/>
  <c r="Y1581" i="2"/>
  <c r="X1581" i="2"/>
  <c r="W1581" i="2"/>
  <c r="V1581" i="2"/>
  <c r="U1581" i="2"/>
  <c r="S1581" i="2"/>
  <c r="R1581" i="2"/>
  <c r="Q1581" i="2"/>
  <c r="P1581" i="2"/>
  <c r="O1581" i="2"/>
  <c r="N1581" i="2"/>
  <c r="M1581" i="2"/>
  <c r="L1581" i="2"/>
  <c r="Z1580" i="2"/>
  <c r="Y1580" i="2"/>
  <c r="X1580" i="2"/>
  <c r="W1580" i="2"/>
  <c r="V1580" i="2"/>
  <c r="U1580" i="2"/>
  <c r="S1580" i="2"/>
  <c r="R1580" i="2"/>
  <c r="Q1580" i="2"/>
  <c r="P1580" i="2"/>
  <c r="O1580" i="2"/>
  <c r="N1580" i="2"/>
  <c r="M1580" i="2"/>
  <c r="L1580" i="2"/>
  <c r="Z1579" i="2"/>
  <c r="Y1579" i="2"/>
  <c r="X1579" i="2"/>
  <c r="W1579" i="2"/>
  <c r="V1579" i="2"/>
  <c r="U1579" i="2"/>
  <c r="S1579" i="2"/>
  <c r="R1579" i="2"/>
  <c r="Q1579" i="2"/>
  <c r="P1579" i="2"/>
  <c r="O1579" i="2"/>
  <c r="N1579" i="2"/>
  <c r="M1579" i="2"/>
  <c r="L1579" i="2"/>
  <c r="Z1578" i="2"/>
  <c r="Y1578" i="2"/>
  <c r="X1578" i="2"/>
  <c r="W1578" i="2"/>
  <c r="V1578" i="2"/>
  <c r="U1578" i="2"/>
  <c r="S1578" i="2"/>
  <c r="R1578" i="2"/>
  <c r="Q1578" i="2"/>
  <c r="P1578" i="2"/>
  <c r="O1578" i="2"/>
  <c r="N1578" i="2"/>
  <c r="M1578" i="2"/>
  <c r="L1578" i="2"/>
  <c r="Z1577" i="2"/>
  <c r="Y1577" i="2"/>
  <c r="X1577" i="2"/>
  <c r="W1577" i="2"/>
  <c r="V1577" i="2"/>
  <c r="U1577" i="2"/>
  <c r="S1577" i="2"/>
  <c r="R1577" i="2"/>
  <c r="Q1577" i="2"/>
  <c r="P1577" i="2"/>
  <c r="O1577" i="2"/>
  <c r="N1577" i="2"/>
  <c r="M1577" i="2"/>
  <c r="L1577" i="2"/>
  <c r="Z1576" i="2"/>
  <c r="Y1576" i="2"/>
  <c r="X1576" i="2"/>
  <c r="W1576" i="2"/>
  <c r="V1576" i="2"/>
  <c r="U1576" i="2"/>
  <c r="S1576" i="2"/>
  <c r="R1576" i="2"/>
  <c r="Q1576" i="2"/>
  <c r="P1576" i="2"/>
  <c r="O1576" i="2"/>
  <c r="N1576" i="2"/>
  <c r="M1576" i="2"/>
  <c r="L1576" i="2"/>
  <c r="Z1575" i="2"/>
  <c r="Y1575" i="2"/>
  <c r="X1575" i="2"/>
  <c r="W1575" i="2"/>
  <c r="V1575" i="2"/>
  <c r="U1575" i="2"/>
  <c r="S1575" i="2"/>
  <c r="R1575" i="2"/>
  <c r="Q1575" i="2"/>
  <c r="P1575" i="2"/>
  <c r="O1575" i="2"/>
  <c r="N1575" i="2"/>
  <c r="M1575" i="2"/>
  <c r="L1575" i="2"/>
  <c r="Z1574" i="2"/>
  <c r="Y1574" i="2"/>
  <c r="X1574" i="2"/>
  <c r="W1574" i="2"/>
  <c r="V1574" i="2"/>
  <c r="U1574" i="2"/>
  <c r="S1574" i="2"/>
  <c r="R1574" i="2"/>
  <c r="Q1574" i="2"/>
  <c r="P1574" i="2"/>
  <c r="O1574" i="2"/>
  <c r="N1574" i="2"/>
  <c r="M1574" i="2"/>
  <c r="L1574" i="2"/>
  <c r="Z1573" i="2"/>
  <c r="Y1573" i="2"/>
  <c r="X1573" i="2"/>
  <c r="W1573" i="2"/>
  <c r="V1573" i="2"/>
  <c r="U1573" i="2"/>
  <c r="S1573" i="2"/>
  <c r="R1573" i="2"/>
  <c r="Q1573" i="2"/>
  <c r="P1573" i="2"/>
  <c r="O1573" i="2"/>
  <c r="N1573" i="2"/>
  <c r="M1573" i="2"/>
  <c r="L1573" i="2"/>
  <c r="Z1572" i="2"/>
  <c r="Y1572" i="2"/>
  <c r="X1572" i="2"/>
  <c r="W1572" i="2"/>
  <c r="V1572" i="2"/>
  <c r="U1572" i="2"/>
  <c r="S1572" i="2"/>
  <c r="R1572" i="2"/>
  <c r="Q1572" i="2"/>
  <c r="P1572" i="2"/>
  <c r="O1572" i="2"/>
  <c r="N1572" i="2"/>
  <c r="M1572" i="2"/>
  <c r="L1572" i="2"/>
  <c r="Z1571" i="2"/>
  <c r="Y1571" i="2"/>
  <c r="X1571" i="2"/>
  <c r="W1571" i="2"/>
  <c r="V1571" i="2"/>
  <c r="U1571" i="2"/>
  <c r="S1571" i="2"/>
  <c r="R1571" i="2"/>
  <c r="Q1571" i="2"/>
  <c r="P1571" i="2"/>
  <c r="O1571" i="2"/>
  <c r="N1571" i="2"/>
  <c r="M1571" i="2"/>
  <c r="L1571" i="2"/>
  <c r="Z1570" i="2"/>
  <c r="Y1570" i="2"/>
  <c r="X1570" i="2"/>
  <c r="W1570" i="2"/>
  <c r="V1570" i="2"/>
  <c r="U1570" i="2"/>
  <c r="S1570" i="2"/>
  <c r="R1570" i="2"/>
  <c r="Q1570" i="2"/>
  <c r="P1570" i="2"/>
  <c r="O1570" i="2"/>
  <c r="N1570" i="2"/>
  <c r="M1570" i="2"/>
  <c r="L1570" i="2"/>
  <c r="Z1569" i="2"/>
  <c r="Y1569" i="2"/>
  <c r="X1569" i="2"/>
  <c r="W1569" i="2"/>
  <c r="V1569" i="2"/>
  <c r="U1569" i="2"/>
  <c r="S1569" i="2"/>
  <c r="R1569" i="2"/>
  <c r="Q1569" i="2"/>
  <c r="P1569" i="2"/>
  <c r="O1569" i="2"/>
  <c r="N1569" i="2"/>
  <c r="M1569" i="2"/>
  <c r="L1569" i="2"/>
  <c r="Z1568" i="2"/>
  <c r="Y1568" i="2"/>
  <c r="X1568" i="2"/>
  <c r="W1568" i="2"/>
  <c r="V1568" i="2"/>
  <c r="U1568" i="2"/>
  <c r="S1568" i="2"/>
  <c r="R1568" i="2"/>
  <c r="Q1568" i="2"/>
  <c r="P1568" i="2"/>
  <c r="O1568" i="2"/>
  <c r="N1568" i="2"/>
  <c r="M1568" i="2"/>
  <c r="L1568" i="2"/>
  <c r="Z1567" i="2"/>
  <c r="Y1567" i="2"/>
  <c r="X1567" i="2"/>
  <c r="W1567" i="2"/>
  <c r="V1567" i="2"/>
  <c r="U1567" i="2"/>
  <c r="S1567" i="2"/>
  <c r="R1567" i="2"/>
  <c r="Q1567" i="2"/>
  <c r="P1567" i="2"/>
  <c r="O1567" i="2"/>
  <c r="N1567" i="2"/>
  <c r="M1567" i="2"/>
  <c r="L1567" i="2"/>
  <c r="Z1566" i="2"/>
  <c r="Y1566" i="2"/>
  <c r="X1566" i="2"/>
  <c r="W1566" i="2"/>
  <c r="V1566" i="2"/>
  <c r="U1566" i="2"/>
  <c r="S1566" i="2"/>
  <c r="R1566" i="2"/>
  <c r="Q1566" i="2"/>
  <c r="P1566" i="2"/>
  <c r="O1566" i="2"/>
  <c r="N1566" i="2"/>
  <c r="M1566" i="2"/>
  <c r="L1566" i="2"/>
  <c r="Z1565" i="2"/>
  <c r="Y1565" i="2"/>
  <c r="X1565" i="2"/>
  <c r="W1565" i="2"/>
  <c r="V1565" i="2"/>
  <c r="U1565" i="2"/>
  <c r="S1565" i="2"/>
  <c r="R1565" i="2"/>
  <c r="Q1565" i="2"/>
  <c r="P1565" i="2"/>
  <c r="O1565" i="2"/>
  <c r="N1565" i="2"/>
  <c r="M1565" i="2"/>
  <c r="L1565" i="2"/>
  <c r="Z1564" i="2"/>
  <c r="Y1564" i="2"/>
  <c r="X1564" i="2"/>
  <c r="W1564" i="2"/>
  <c r="V1564" i="2"/>
  <c r="U1564" i="2"/>
  <c r="S1564" i="2"/>
  <c r="R1564" i="2"/>
  <c r="Q1564" i="2"/>
  <c r="P1564" i="2"/>
  <c r="O1564" i="2"/>
  <c r="N1564" i="2"/>
  <c r="M1564" i="2"/>
  <c r="L1564" i="2"/>
  <c r="Z1563" i="2"/>
  <c r="Y1563" i="2"/>
  <c r="X1563" i="2"/>
  <c r="W1563" i="2"/>
  <c r="V1563" i="2"/>
  <c r="U1563" i="2"/>
  <c r="S1563" i="2"/>
  <c r="R1563" i="2"/>
  <c r="Q1563" i="2"/>
  <c r="P1563" i="2"/>
  <c r="O1563" i="2"/>
  <c r="N1563" i="2"/>
  <c r="M1563" i="2"/>
  <c r="L1563" i="2"/>
  <c r="Z1562" i="2"/>
  <c r="Y1562" i="2"/>
  <c r="X1562" i="2"/>
  <c r="W1562" i="2"/>
  <c r="V1562" i="2"/>
  <c r="U1562" i="2"/>
  <c r="S1562" i="2"/>
  <c r="R1562" i="2"/>
  <c r="Q1562" i="2"/>
  <c r="P1562" i="2"/>
  <c r="O1562" i="2"/>
  <c r="N1562" i="2"/>
  <c r="M1562" i="2"/>
  <c r="L1562" i="2"/>
  <c r="Z1561" i="2"/>
  <c r="Y1561" i="2"/>
  <c r="X1561" i="2"/>
  <c r="W1561" i="2"/>
  <c r="V1561" i="2"/>
  <c r="U1561" i="2"/>
  <c r="S1561" i="2"/>
  <c r="R1561" i="2"/>
  <c r="Q1561" i="2"/>
  <c r="P1561" i="2"/>
  <c r="O1561" i="2"/>
  <c r="N1561" i="2"/>
  <c r="M1561" i="2"/>
  <c r="L1561" i="2"/>
  <c r="Z1560" i="2"/>
  <c r="Y1560" i="2"/>
  <c r="X1560" i="2"/>
  <c r="W1560" i="2"/>
  <c r="V1560" i="2"/>
  <c r="U1560" i="2"/>
  <c r="S1560" i="2"/>
  <c r="R1560" i="2"/>
  <c r="Q1560" i="2"/>
  <c r="P1560" i="2"/>
  <c r="O1560" i="2"/>
  <c r="N1560" i="2"/>
  <c r="M1560" i="2"/>
  <c r="L1560" i="2"/>
  <c r="Z1559" i="2"/>
  <c r="Y1559" i="2"/>
  <c r="X1559" i="2"/>
  <c r="W1559" i="2"/>
  <c r="V1559" i="2"/>
  <c r="U1559" i="2"/>
  <c r="S1559" i="2"/>
  <c r="R1559" i="2"/>
  <c r="Q1559" i="2"/>
  <c r="P1559" i="2"/>
  <c r="O1559" i="2"/>
  <c r="N1559" i="2"/>
  <c r="M1559" i="2"/>
  <c r="L1559" i="2"/>
  <c r="Z1558" i="2"/>
  <c r="Y1558" i="2"/>
  <c r="X1558" i="2"/>
  <c r="W1558" i="2"/>
  <c r="V1558" i="2"/>
  <c r="U1558" i="2"/>
  <c r="S1558" i="2"/>
  <c r="R1558" i="2"/>
  <c r="Q1558" i="2"/>
  <c r="P1558" i="2"/>
  <c r="O1558" i="2"/>
  <c r="N1558" i="2"/>
  <c r="M1558" i="2"/>
  <c r="L1558" i="2"/>
  <c r="Z1557" i="2"/>
  <c r="Y1557" i="2"/>
  <c r="X1557" i="2"/>
  <c r="W1557" i="2"/>
  <c r="V1557" i="2"/>
  <c r="U1557" i="2"/>
  <c r="S1557" i="2"/>
  <c r="R1557" i="2"/>
  <c r="Q1557" i="2"/>
  <c r="P1557" i="2"/>
  <c r="O1557" i="2"/>
  <c r="N1557" i="2"/>
  <c r="M1557" i="2"/>
  <c r="L1557" i="2"/>
  <c r="Z1556" i="2"/>
  <c r="Y1556" i="2"/>
  <c r="X1556" i="2"/>
  <c r="W1556" i="2"/>
  <c r="V1556" i="2"/>
  <c r="U1556" i="2"/>
  <c r="S1556" i="2"/>
  <c r="R1556" i="2"/>
  <c r="Q1556" i="2"/>
  <c r="P1556" i="2"/>
  <c r="O1556" i="2"/>
  <c r="N1556" i="2"/>
  <c r="M1556" i="2"/>
  <c r="L1556" i="2"/>
  <c r="Z1555" i="2"/>
  <c r="Y1555" i="2"/>
  <c r="X1555" i="2"/>
  <c r="W1555" i="2"/>
  <c r="V1555" i="2"/>
  <c r="U1555" i="2"/>
  <c r="S1555" i="2"/>
  <c r="R1555" i="2"/>
  <c r="Q1555" i="2"/>
  <c r="P1555" i="2"/>
  <c r="O1555" i="2"/>
  <c r="N1555" i="2"/>
  <c r="M1555" i="2"/>
  <c r="L1555" i="2"/>
  <c r="Z1554" i="2"/>
  <c r="Y1554" i="2"/>
  <c r="X1554" i="2"/>
  <c r="W1554" i="2"/>
  <c r="V1554" i="2"/>
  <c r="U1554" i="2"/>
  <c r="S1554" i="2"/>
  <c r="R1554" i="2"/>
  <c r="Q1554" i="2"/>
  <c r="P1554" i="2"/>
  <c r="O1554" i="2"/>
  <c r="N1554" i="2"/>
  <c r="M1554" i="2"/>
  <c r="L1554" i="2"/>
  <c r="Z1553" i="2"/>
  <c r="Y1553" i="2"/>
  <c r="X1553" i="2"/>
  <c r="W1553" i="2"/>
  <c r="V1553" i="2"/>
  <c r="U1553" i="2"/>
  <c r="S1553" i="2"/>
  <c r="R1553" i="2"/>
  <c r="Q1553" i="2"/>
  <c r="P1553" i="2"/>
  <c r="O1553" i="2"/>
  <c r="N1553" i="2"/>
  <c r="M1553" i="2"/>
  <c r="L1553" i="2"/>
  <c r="Z1552" i="2"/>
  <c r="Y1552" i="2"/>
  <c r="X1552" i="2"/>
  <c r="W1552" i="2"/>
  <c r="V1552" i="2"/>
  <c r="U1552" i="2"/>
  <c r="S1552" i="2"/>
  <c r="R1552" i="2"/>
  <c r="Q1552" i="2"/>
  <c r="P1552" i="2"/>
  <c r="O1552" i="2"/>
  <c r="N1552" i="2"/>
  <c r="M1552" i="2"/>
  <c r="L1552" i="2"/>
  <c r="Z1551" i="2"/>
  <c r="Y1551" i="2"/>
  <c r="X1551" i="2"/>
  <c r="W1551" i="2"/>
  <c r="V1551" i="2"/>
  <c r="U1551" i="2"/>
  <c r="S1551" i="2"/>
  <c r="R1551" i="2"/>
  <c r="Q1551" i="2"/>
  <c r="P1551" i="2"/>
  <c r="O1551" i="2"/>
  <c r="N1551" i="2"/>
  <c r="M1551" i="2"/>
  <c r="L1551" i="2"/>
  <c r="Z1550" i="2"/>
  <c r="Y1550" i="2"/>
  <c r="X1550" i="2"/>
  <c r="W1550" i="2"/>
  <c r="V1550" i="2"/>
  <c r="U1550" i="2"/>
  <c r="S1550" i="2"/>
  <c r="R1550" i="2"/>
  <c r="Q1550" i="2"/>
  <c r="P1550" i="2"/>
  <c r="O1550" i="2"/>
  <c r="N1550" i="2"/>
  <c r="M1550" i="2"/>
  <c r="L1550" i="2"/>
  <c r="Z1549" i="2"/>
  <c r="Y1549" i="2"/>
  <c r="X1549" i="2"/>
  <c r="W1549" i="2"/>
  <c r="V1549" i="2"/>
  <c r="U1549" i="2"/>
  <c r="S1549" i="2"/>
  <c r="R1549" i="2"/>
  <c r="Q1549" i="2"/>
  <c r="P1549" i="2"/>
  <c r="O1549" i="2"/>
  <c r="N1549" i="2"/>
  <c r="M1549" i="2"/>
  <c r="L1549" i="2"/>
  <c r="Z1548" i="2"/>
  <c r="Y1548" i="2"/>
  <c r="X1548" i="2"/>
  <c r="W1548" i="2"/>
  <c r="V1548" i="2"/>
  <c r="U1548" i="2"/>
  <c r="S1548" i="2"/>
  <c r="R1548" i="2"/>
  <c r="Q1548" i="2"/>
  <c r="P1548" i="2"/>
  <c r="O1548" i="2"/>
  <c r="N1548" i="2"/>
  <c r="M1548" i="2"/>
  <c r="L1548" i="2"/>
  <c r="Z1547" i="2"/>
  <c r="Y1547" i="2"/>
  <c r="X1547" i="2"/>
  <c r="W1547" i="2"/>
  <c r="V1547" i="2"/>
  <c r="U1547" i="2"/>
  <c r="S1547" i="2"/>
  <c r="R1547" i="2"/>
  <c r="Q1547" i="2"/>
  <c r="P1547" i="2"/>
  <c r="O1547" i="2"/>
  <c r="N1547" i="2"/>
  <c r="M1547" i="2"/>
  <c r="L1547" i="2"/>
  <c r="Z1546" i="2"/>
  <c r="Y1546" i="2"/>
  <c r="X1546" i="2"/>
  <c r="W1546" i="2"/>
  <c r="V1546" i="2"/>
  <c r="U1546" i="2"/>
  <c r="S1546" i="2"/>
  <c r="R1546" i="2"/>
  <c r="Q1546" i="2"/>
  <c r="P1546" i="2"/>
  <c r="O1546" i="2"/>
  <c r="N1546" i="2"/>
  <c r="M1546" i="2"/>
  <c r="L1546" i="2"/>
  <c r="Z1545" i="2"/>
  <c r="Y1545" i="2"/>
  <c r="X1545" i="2"/>
  <c r="W1545" i="2"/>
  <c r="V1545" i="2"/>
  <c r="U1545" i="2"/>
  <c r="S1545" i="2"/>
  <c r="R1545" i="2"/>
  <c r="Q1545" i="2"/>
  <c r="P1545" i="2"/>
  <c r="O1545" i="2"/>
  <c r="N1545" i="2"/>
  <c r="M1545" i="2"/>
  <c r="L1545" i="2"/>
  <c r="Z1544" i="2"/>
  <c r="Y1544" i="2"/>
  <c r="X1544" i="2"/>
  <c r="W1544" i="2"/>
  <c r="V1544" i="2"/>
  <c r="U1544" i="2"/>
  <c r="S1544" i="2"/>
  <c r="R1544" i="2"/>
  <c r="Q1544" i="2"/>
  <c r="P1544" i="2"/>
  <c r="O1544" i="2"/>
  <c r="N1544" i="2"/>
  <c r="M1544" i="2"/>
  <c r="L1544" i="2"/>
  <c r="Z1543" i="2"/>
  <c r="Y1543" i="2"/>
  <c r="X1543" i="2"/>
  <c r="W1543" i="2"/>
  <c r="V1543" i="2"/>
  <c r="U1543" i="2"/>
  <c r="S1543" i="2"/>
  <c r="R1543" i="2"/>
  <c r="Q1543" i="2"/>
  <c r="P1543" i="2"/>
  <c r="O1543" i="2"/>
  <c r="N1543" i="2"/>
  <c r="M1543" i="2"/>
  <c r="L1543" i="2"/>
  <c r="Z1542" i="2"/>
  <c r="Y1542" i="2"/>
  <c r="X1542" i="2"/>
  <c r="W1542" i="2"/>
  <c r="V1542" i="2"/>
  <c r="U1542" i="2"/>
  <c r="S1542" i="2"/>
  <c r="R1542" i="2"/>
  <c r="Q1542" i="2"/>
  <c r="P1542" i="2"/>
  <c r="O1542" i="2"/>
  <c r="N1542" i="2"/>
  <c r="M1542" i="2"/>
  <c r="L1542" i="2"/>
  <c r="Z1541" i="2"/>
  <c r="Y1541" i="2"/>
  <c r="X1541" i="2"/>
  <c r="W1541" i="2"/>
  <c r="V1541" i="2"/>
  <c r="U1541" i="2"/>
  <c r="S1541" i="2"/>
  <c r="R1541" i="2"/>
  <c r="Q1541" i="2"/>
  <c r="P1541" i="2"/>
  <c r="O1541" i="2"/>
  <c r="N1541" i="2"/>
  <c r="M1541" i="2"/>
  <c r="L1541" i="2"/>
  <c r="Z1540" i="2"/>
  <c r="Y1540" i="2"/>
  <c r="X1540" i="2"/>
  <c r="W1540" i="2"/>
  <c r="V1540" i="2"/>
  <c r="U1540" i="2"/>
  <c r="S1540" i="2"/>
  <c r="R1540" i="2"/>
  <c r="Q1540" i="2"/>
  <c r="P1540" i="2"/>
  <c r="O1540" i="2"/>
  <c r="N1540" i="2"/>
  <c r="M1540" i="2"/>
  <c r="L1540" i="2"/>
  <c r="Z1539" i="2"/>
  <c r="Y1539" i="2"/>
  <c r="X1539" i="2"/>
  <c r="W1539" i="2"/>
  <c r="V1539" i="2"/>
  <c r="U1539" i="2"/>
  <c r="S1539" i="2"/>
  <c r="R1539" i="2"/>
  <c r="Q1539" i="2"/>
  <c r="P1539" i="2"/>
  <c r="O1539" i="2"/>
  <c r="N1539" i="2"/>
  <c r="M1539" i="2"/>
  <c r="L1539" i="2"/>
  <c r="Z1538" i="2"/>
  <c r="Y1538" i="2"/>
  <c r="X1538" i="2"/>
  <c r="W1538" i="2"/>
  <c r="V1538" i="2"/>
  <c r="U1538" i="2"/>
  <c r="S1538" i="2"/>
  <c r="R1538" i="2"/>
  <c r="Q1538" i="2"/>
  <c r="P1538" i="2"/>
  <c r="O1538" i="2"/>
  <c r="N1538" i="2"/>
  <c r="M1538" i="2"/>
  <c r="L1538" i="2"/>
  <c r="Z1537" i="2"/>
  <c r="Y1537" i="2"/>
  <c r="X1537" i="2"/>
  <c r="W1537" i="2"/>
  <c r="V1537" i="2"/>
  <c r="U1537" i="2"/>
  <c r="S1537" i="2"/>
  <c r="R1537" i="2"/>
  <c r="Q1537" i="2"/>
  <c r="P1537" i="2"/>
  <c r="O1537" i="2"/>
  <c r="N1537" i="2"/>
  <c r="M1537" i="2"/>
  <c r="L1537" i="2"/>
  <c r="Z1536" i="2"/>
  <c r="Y1536" i="2"/>
  <c r="X1536" i="2"/>
  <c r="W1536" i="2"/>
  <c r="V1536" i="2"/>
  <c r="U1536" i="2"/>
  <c r="S1536" i="2"/>
  <c r="R1536" i="2"/>
  <c r="Q1536" i="2"/>
  <c r="P1536" i="2"/>
  <c r="O1536" i="2"/>
  <c r="N1536" i="2"/>
  <c r="M1536" i="2"/>
  <c r="L1536" i="2"/>
  <c r="Z1535" i="2"/>
  <c r="Y1535" i="2"/>
  <c r="X1535" i="2"/>
  <c r="W1535" i="2"/>
  <c r="V1535" i="2"/>
  <c r="U1535" i="2"/>
  <c r="S1535" i="2"/>
  <c r="R1535" i="2"/>
  <c r="Q1535" i="2"/>
  <c r="P1535" i="2"/>
  <c r="O1535" i="2"/>
  <c r="N1535" i="2"/>
  <c r="M1535" i="2"/>
  <c r="L1535" i="2"/>
  <c r="Z1534" i="2"/>
  <c r="Y1534" i="2"/>
  <c r="X1534" i="2"/>
  <c r="W1534" i="2"/>
  <c r="V1534" i="2"/>
  <c r="U1534" i="2"/>
  <c r="S1534" i="2"/>
  <c r="R1534" i="2"/>
  <c r="Q1534" i="2"/>
  <c r="P1534" i="2"/>
  <c r="O1534" i="2"/>
  <c r="N1534" i="2"/>
  <c r="M1534" i="2"/>
  <c r="L1534" i="2"/>
  <c r="Z1533" i="2"/>
  <c r="Y1533" i="2"/>
  <c r="X1533" i="2"/>
  <c r="W1533" i="2"/>
  <c r="V1533" i="2"/>
  <c r="U1533" i="2"/>
  <c r="S1533" i="2"/>
  <c r="R1533" i="2"/>
  <c r="Q1533" i="2"/>
  <c r="P1533" i="2"/>
  <c r="O1533" i="2"/>
  <c r="N1533" i="2"/>
  <c r="M1533" i="2"/>
  <c r="L1533" i="2"/>
  <c r="Z1532" i="2"/>
  <c r="Y1532" i="2"/>
  <c r="X1532" i="2"/>
  <c r="W1532" i="2"/>
  <c r="V1532" i="2"/>
  <c r="U1532" i="2"/>
  <c r="S1532" i="2"/>
  <c r="R1532" i="2"/>
  <c r="Q1532" i="2"/>
  <c r="P1532" i="2"/>
  <c r="O1532" i="2"/>
  <c r="N1532" i="2"/>
  <c r="M1532" i="2"/>
  <c r="L1532" i="2"/>
  <c r="Z1531" i="2"/>
  <c r="Y1531" i="2"/>
  <c r="X1531" i="2"/>
  <c r="W1531" i="2"/>
  <c r="V1531" i="2"/>
  <c r="U1531" i="2"/>
  <c r="S1531" i="2"/>
  <c r="R1531" i="2"/>
  <c r="Q1531" i="2"/>
  <c r="P1531" i="2"/>
  <c r="O1531" i="2"/>
  <c r="N1531" i="2"/>
  <c r="M1531" i="2"/>
  <c r="L1531" i="2"/>
  <c r="Z1530" i="2"/>
  <c r="Y1530" i="2"/>
  <c r="X1530" i="2"/>
  <c r="W1530" i="2"/>
  <c r="V1530" i="2"/>
  <c r="U1530" i="2"/>
  <c r="S1530" i="2"/>
  <c r="R1530" i="2"/>
  <c r="Q1530" i="2"/>
  <c r="P1530" i="2"/>
  <c r="O1530" i="2"/>
  <c r="N1530" i="2"/>
  <c r="M1530" i="2"/>
  <c r="L1530" i="2"/>
  <c r="Z1529" i="2"/>
  <c r="Y1529" i="2"/>
  <c r="X1529" i="2"/>
  <c r="W1529" i="2"/>
  <c r="V1529" i="2"/>
  <c r="U1529" i="2"/>
  <c r="S1529" i="2"/>
  <c r="R1529" i="2"/>
  <c r="Q1529" i="2"/>
  <c r="P1529" i="2"/>
  <c r="O1529" i="2"/>
  <c r="N1529" i="2"/>
  <c r="M1529" i="2"/>
  <c r="L1529" i="2"/>
  <c r="Z1528" i="2"/>
  <c r="Y1528" i="2"/>
  <c r="X1528" i="2"/>
  <c r="W1528" i="2"/>
  <c r="V1528" i="2"/>
  <c r="U1528" i="2"/>
  <c r="S1528" i="2"/>
  <c r="R1528" i="2"/>
  <c r="Q1528" i="2"/>
  <c r="P1528" i="2"/>
  <c r="O1528" i="2"/>
  <c r="N1528" i="2"/>
  <c r="M1528" i="2"/>
  <c r="L1528" i="2"/>
  <c r="Z1527" i="2"/>
  <c r="Y1527" i="2"/>
  <c r="X1527" i="2"/>
  <c r="W1527" i="2"/>
  <c r="V1527" i="2"/>
  <c r="U1527" i="2"/>
  <c r="S1527" i="2"/>
  <c r="R1527" i="2"/>
  <c r="Q1527" i="2"/>
  <c r="P1527" i="2"/>
  <c r="O1527" i="2"/>
  <c r="N1527" i="2"/>
  <c r="M1527" i="2"/>
  <c r="L1527" i="2"/>
  <c r="Z1526" i="2"/>
  <c r="Y1526" i="2"/>
  <c r="X1526" i="2"/>
  <c r="W1526" i="2"/>
  <c r="V1526" i="2"/>
  <c r="U1526" i="2"/>
  <c r="S1526" i="2"/>
  <c r="R1526" i="2"/>
  <c r="Q1526" i="2"/>
  <c r="P1526" i="2"/>
  <c r="O1526" i="2"/>
  <c r="N1526" i="2"/>
  <c r="M1526" i="2"/>
  <c r="L1526" i="2"/>
  <c r="Z1525" i="2"/>
  <c r="Y1525" i="2"/>
  <c r="X1525" i="2"/>
  <c r="W1525" i="2"/>
  <c r="V1525" i="2"/>
  <c r="U1525" i="2"/>
  <c r="S1525" i="2"/>
  <c r="R1525" i="2"/>
  <c r="Q1525" i="2"/>
  <c r="P1525" i="2"/>
  <c r="O1525" i="2"/>
  <c r="N1525" i="2"/>
  <c r="M1525" i="2"/>
  <c r="L1525" i="2"/>
  <c r="Z1524" i="2"/>
  <c r="Y1524" i="2"/>
  <c r="X1524" i="2"/>
  <c r="W1524" i="2"/>
  <c r="V1524" i="2"/>
  <c r="U1524" i="2"/>
  <c r="S1524" i="2"/>
  <c r="R1524" i="2"/>
  <c r="Q1524" i="2"/>
  <c r="P1524" i="2"/>
  <c r="O1524" i="2"/>
  <c r="N1524" i="2"/>
  <c r="M1524" i="2"/>
  <c r="L1524" i="2"/>
  <c r="Z1523" i="2"/>
  <c r="Y1523" i="2"/>
  <c r="X1523" i="2"/>
  <c r="W1523" i="2"/>
  <c r="V1523" i="2"/>
  <c r="U1523" i="2"/>
  <c r="S1523" i="2"/>
  <c r="R1523" i="2"/>
  <c r="Q1523" i="2"/>
  <c r="P1523" i="2"/>
  <c r="O1523" i="2"/>
  <c r="N1523" i="2"/>
  <c r="M1523" i="2"/>
  <c r="L1523" i="2"/>
  <c r="Z1522" i="2"/>
  <c r="Y1522" i="2"/>
  <c r="X1522" i="2"/>
  <c r="W1522" i="2"/>
  <c r="V1522" i="2"/>
  <c r="U1522" i="2"/>
  <c r="S1522" i="2"/>
  <c r="R1522" i="2"/>
  <c r="Q1522" i="2"/>
  <c r="P1522" i="2"/>
  <c r="O1522" i="2"/>
  <c r="N1522" i="2"/>
  <c r="M1522" i="2"/>
  <c r="L1522" i="2"/>
  <c r="Z1521" i="2"/>
  <c r="Y1521" i="2"/>
  <c r="X1521" i="2"/>
  <c r="W1521" i="2"/>
  <c r="V1521" i="2"/>
  <c r="U1521" i="2"/>
  <c r="S1521" i="2"/>
  <c r="R1521" i="2"/>
  <c r="Q1521" i="2"/>
  <c r="P1521" i="2"/>
  <c r="O1521" i="2"/>
  <c r="N1521" i="2"/>
  <c r="M1521" i="2"/>
  <c r="L1521" i="2"/>
  <c r="Z1520" i="2"/>
  <c r="Y1520" i="2"/>
  <c r="X1520" i="2"/>
  <c r="W1520" i="2"/>
  <c r="V1520" i="2"/>
  <c r="U1520" i="2"/>
  <c r="S1520" i="2"/>
  <c r="R1520" i="2"/>
  <c r="Q1520" i="2"/>
  <c r="P1520" i="2"/>
  <c r="O1520" i="2"/>
  <c r="N1520" i="2"/>
  <c r="M1520" i="2"/>
  <c r="L1520" i="2"/>
  <c r="Z1519" i="2"/>
  <c r="Y1519" i="2"/>
  <c r="X1519" i="2"/>
  <c r="W1519" i="2"/>
  <c r="V1519" i="2"/>
  <c r="U1519" i="2"/>
  <c r="S1519" i="2"/>
  <c r="R1519" i="2"/>
  <c r="Q1519" i="2"/>
  <c r="P1519" i="2"/>
  <c r="O1519" i="2"/>
  <c r="N1519" i="2"/>
  <c r="M1519" i="2"/>
  <c r="L1519" i="2"/>
  <c r="Z1518" i="2"/>
  <c r="Y1518" i="2"/>
  <c r="X1518" i="2"/>
  <c r="W1518" i="2"/>
  <c r="V1518" i="2"/>
  <c r="U1518" i="2"/>
  <c r="S1518" i="2"/>
  <c r="R1518" i="2"/>
  <c r="Q1518" i="2"/>
  <c r="P1518" i="2"/>
  <c r="O1518" i="2"/>
  <c r="N1518" i="2"/>
  <c r="M1518" i="2"/>
  <c r="L1518" i="2"/>
  <c r="Z1517" i="2"/>
  <c r="Y1517" i="2"/>
  <c r="X1517" i="2"/>
  <c r="W1517" i="2"/>
  <c r="V1517" i="2"/>
  <c r="U1517" i="2"/>
  <c r="S1517" i="2"/>
  <c r="R1517" i="2"/>
  <c r="Q1517" i="2"/>
  <c r="P1517" i="2"/>
  <c r="O1517" i="2"/>
  <c r="N1517" i="2"/>
  <c r="M1517" i="2"/>
  <c r="L1517" i="2"/>
  <c r="Z1516" i="2"/>
  <c r="Y1516" i="2"/>
  <c r="X1516" i="2"/>
  <c r="W1516" i="2"/>
  <c r="V1516" i="2"/>
  <c r="U1516" i="2"/>
  <c r="S1516" i="2"/>
  <c r="R1516" i="2"/>
  <c r="Q1516" i="2"/>
  <c r="P1516" i="2"/>
  <c r="O1516" i="2"/>
  <c r="N1516" i="2"/>
  <c r="M1516" i="2"/>
  <c r="L1516" i="2"/>
  <c r="Z1515" i="2"/>
  <c r="Y1515" i="2"/>
  <c r="X1515" i="2"/>
  <c r="W1515" i="2"/>
  <c r="V1515" i="2"/>
  <c r="U1515" i="2"/>
  <c r="S1515" i="2"/>
  <c r="R1515" i="2"/>
  <c r="Q1515" i="2"/>
  <c r="P1515" i="2"/>
  <c r="O1515" i="2"/>
  <c r="N1515" i="2"/>
  <c r="M1515" i="2"/>
  <c r="L1515" i="2"/>
  <c r="Z1514" i="2"/>
  <c r="Y1514" i="2"/>
  <c r="X1514" i="2"/>
  <c r="W1514" i="2"/>
  <c r="V1514" i="2"/>
  <c r="U1514" i="2"/>
  <c r="S1514" i="2"/>
  <c r="R1514" i="2"/>
  <c r="Q1514" i="2"/>
  <c r="P1514" i="2"/>
  <c r="O1514" i="2"/>
  <c r="N1514" i="2"/>
  <c r="M1514" i="2"/>
  <c r="L1514" i="2"/>
  <c r="Z1513" i="2"/>
  <c r="Y1513" i="2"/>
  <c r="X1513" i="2"/>
  <c r="W1513" i="2"/>
  <c r="V1513" i="2"/>
  <c r="U1513" i="2"/>
  <c r="S1513" i="2"/>
  <c r="R1513" i="2"/>
  <c r="Q1513" i="2"/>
  <c r="P1513" i="2"/>
  <c r="O1513" i="2"/>
  <c r="N1513" i="2"/>
  <c r="M1513" i="2"/>
  <c r="L1513" i="2"/>
  <c r="Z1512" i="2"/>
  <c r="Y1512" i="2"/>
  <c r="X1512" i="2"/>
  <c r="W1512" i="2"/>
  <c r="V1512" i="2"/>
  <c r="U1512" i="2"/>
  <c r="S1512" i="2"/>
  <c r="R1512" i="2"/>
  <c r="Q1512" i="2"/>
  <c r="P1512" i="2"/>
  <c r="O1512" i="2"/>
  <c r="N1512" i="2"/>
  <c r="M1512" i="2"/>
  <c r="L1512" i="2"/>
  <c r="Z1511" i="2"/>
  <c r="Y1511" i="2"/>
  <c r="X1511" i="2"/>
  <c r="W1511" i="2"/>
  <c r="V1511" i="2"/>
  <c r="U1511" i="2"/>
  <c r="S1511" i="2"/>
  <c r="R1511" i="2"/>
  <c r="Q1511" i="2"/>
  <c r="P1511" i="2"/>
  <c r="O1511" i="2"/>
  <c r="N1511" i="2"/>
  <c r="M1511" i="2"/>
  <c r="L1511" i="2"/>
  <c r="Z1510" i="2"/>
  <c r="Y1510" i="2"/>
  <c r="X1510" i="2"/>
  <c r="W1510" i="2"/>
  <c r="V1510" i="2"/>
  <c r="U1510" i="2"/>
  <c r="S1510" i="2"/>
  <c r="R1510" i="2"/>
  <c r="Q1510" i="2"/>
  <c r="P1510" i="2"/>
  <c r="O1510" i="2"/>
  <c r="N1510" i="2"/>
  <c r="M1510" i="2"/>
  <c r="L1510" i="2"/>
  <c r="Z1509" i="2"/>
  <c r="Y1509" i="2"/>
  <c r="X1509" i="2"/>
  <c r="W1509" i="2"/>
  <c r="V1509" i="2"/>
  <c r="U1509" i="2"/>
  <c r="S1509" i="2"/>
  <c r="R1509" i="2"/>
  <c r="Q1509" i="2"/>
  <c r="P1509" i="2"/>
  <c r="O1509" i="2"/>
  <c r="N1509" i="2"/>
  <c r="M1509" i="2"/>
  <c r="L1509" i="2"/>
  <c r="Z1508" i="2"/>
  <c r="Y1508" i="2"/>
  <c r="X1508" i="2"/>
  <c r="W1508" i="2"/>
  <c r="V1508" i="2"/>
  <c r="U1508" i="2"/>
  <c r="S1508" i="2"/>
  <c r="R1508" i="2"/>
  <c r="Q1508" i="2"/>
  <c r="P1508" i="2"/>
  <c r="O1508" i="2"/>
  <c r="N1508" i="2"/>
  <c r="M1508" i="2"/>
  <c r="L1508" i="2"/>
  <c r="Z1507" i="2"/>
  <c r="Y1507" i="2"/>
  <c r="X1507" i="2"/>
  <c r="W1507" i="2"/>
  <c r="V1507" i="2"/>
  <c r="U1507" i="2"/>
  <c r="S1507" i="2"/>
  <c r="R1507" i="2"/>
  <c r="Q1507" i="2"/>
  <c r="P1507" i="2"/>
  <c r="O1507" i="2"/>
  <c r="N1507" i="2"/>
  <c r="M1507" i="2"/>
  <c r="L1507" i="2"/>
  <c r="Z1506" i="2"/>
  <c r="Y1506" i="2"/>
  <c r="X1506" i="2"/>
  <c r="W1506" i="2"/>
  <c r="V1506" i="2"/>
  <c r="U1506" i="2"/>
  <c r="S1506" i="2"/>
  <c r="R1506" i="2"/>
  <c r="Q1506" i="2"/>
  <c r="P1506" i="2"/>
  <c r="O1506" i="2"/>
  <c r="N1506" i="2"/>
  <c r="M1506" i="2"/>
  <c r="L1506" i="2"/>
  <c r="Z1505" i="2"/>
  <c r="Y1505" i="2"/>
  <c r="X1505" i="2"/>
  <c r="W1505" i="2"/>
  <c r="V1505" i="2"/>
  <c r="U1505" i="2"/>
  <c r="S1505" i="2"/>
  <c r="R1505" i="2"/>
  <c r="Q1505" i="2"/>
  <c r="P1505" i="2"/>
  <c r="O1505" i="2"/>
  <c r="N1505" i="2"/>
  <c r="M1505" i="2"/>
  <c r="L1505" i="2"/>
  <c r="Z1504" i="2"/>
  <c r="Y1504" i="2"/>
  <c r="X1504" i="2"/>
  <c r="W1504" i="2"/>
  <c r="V1504" i="2"/>
  <c r="U1504" i="2"/>
  <c r="S1504" i="2"/>
  <c r="R1504" i="2"/>
  <c r="Q1504" i="2"/>
  <c r="P1504" i="2"/>
  <c r="O1504" i="2"/>
  <c r="N1504" i="2"/>
  <c r="M1504" i="2"/>
  <c r="L1504" i="2"/>
  <c r="Z1503" i="2"/>
  <c r="Y1503" i="2"/>
  <c r="X1503" i="2"/>
  <c r="W1503" i="2"/>
  <c r="V1503" i="2"/>
  <c r="U1503" i="2"/>
  <c r="S1503" i="2"/>
  <c r="R1503" i="2"/>
  <c r="Q1503" i="2"/>
  <c r="P1503" i="2"/>
  <c r="O1503" i="2"/>
  <c r="N1503" i="2"/>
  <c r="M1503" i="2"/>
  <c r="L1503" i="2"/>
  <c r="Z1502" i="2"/>
  <c r="Y1502" i="2"/>
  <c r="X1502" i="2"/>
  <c r="W1502" i="2"/>
  <c r="V1502" i="2"/>
  <c r="U1502" i="2"/>
  <c r="S1502" i="2"/>
  <c r="R1502" i="2"/>
  <c r="Q1502" i="2"/>
  <c r="P1502" i="2"/>
  <c r="O1502" i="2"/>
  <c r="N1502" i="2"/>
  <c r="M1502" i="2"/>
  <c r="L1502" i="2"/>
  <c r="Z1501" i="2"/>
  <c r="Y1501" i="2"/>
  <c r="X1501" i="2"/>
  <c r="W1501" i="2"/>
  <c r="V1501" i="2"/>
  <c r="U1501" i="2"/>
  <c r="S1501" i="2"/>
  <c r="R1501" i="2"/>
  <c r="Q1501" i="2"/>
  <c r="P1501" i="2"/>
  <c r="O1501" i="2"/>
  <c r="N1501" i="2"/>
  <c r="M1501" i="2"/>
  <c r="L1501" i="2"/>
  <c r="Z1500" i="2"/>
  <c r="Y1500" i="2"/>
  <c r="X1500" i="2"/>
  <c r="W1500" i="2"/>
  <c r="V1500" i="2"/>
  <c r="U1500" i="2"/>
  <c r="S1500" i="2"/>
  <c r="R1500" i="2"/>
  <c r="Q1500" i="2"/>
  <c r="P1500" i="2"/>
  <c r="O1500" i="2"/>
  <c r="N1500" i="2"/>
  <c r="M1500" i="2"/>
  <c r="L1500" i="2"/>
  <c r="Z1499" i="2"/>
  <c r="Y1499" i="2"/>
  <c r="X1499" i="2"/>
  <c r="W1499" i="2"/>
  <c r="V1499" i="2"/>
  <c r="U1499" i="2"/>
  <c r="S1499" i="2"/>
  <c r="R1499" i="2"/>
  <c r="Q1499" i="2"/>
  <c r="P1499" i="2"/>
  <c r="O1499" i="2"/>
  <c r="N1499" i="2"/>
  <c r="M1499" i="2"/>
  <c r="L1499" i="2"/>
  <c r="Z1498" i="2"/>
  <c r="Y1498" i="2"/>
  <c r="X1498" i="2"/>
  <c r="W1498" i="2"/>
  <c r="V1498" i="2"/>
  <c r="U1498" i="2"/>
  <c r="S1498" i="2"/>
  <c r="R1498" i="2"/>
  <c r="Q1498" i="2"/>
  <c r="P1498" i="2"/>
  <c r="O1498" i="2"/>
  <c r="N1498" i="2"/>
  <c r="M1498" i="2"/>
  <c r="L1498" i="2"/>
  <c r="Z1497" i="2"/>
  <c r="Y1497" i="2"/>
  <c r="X1497" i="2"/>
  <c r="W1497" i="2"/>
  <c r="V1497" i="2"/>
  <c r="U1497" i="2"/>
  <c r="S1497" i="2"/>
  <c r="R1497" i="2"/>
  <c r="Q1497" i="2"/>
  <c r="P1497" i="2"/>
  <c r="O1497" i="2"/>
  <c r="N1497" i="2"/>
  <c r="M1497" i="2"/>
  <c r="L1497" i="2"/>
  <c r="Z1496" i="2"/>
  <c r="Y1496" i="2"/>
  <c r="X1496" i="2"/>
  <c r="W1496" i="2"/>
  <c r="V1496" i="2"/>
  <c r="U1496" i="2"/>
  <c r="S1496" i="2"/>
  <c r="R1496" i="2"/>
  <c r="Q1496" i="2"/>
  <c r="P1496" i="2"/>
  <c r="O1496" i="2"/>
  <c r="N1496" i="2"/>
  <c r="M1496" i="2"/>
  <c r="L1496" i="2"/>
  <c r="Z1495" i="2"/>
  <c r="Y1495" i="2"/>
  <c r="X1495" i="2"/>
  <c r="W1495" i="2"/>
  <c r="V1495" i="2"/>
  <c r="U1495" i="2"/>
  <c r="S1495" i="2"/>
  <c r="R1495" i="2"/>
  <c r="Q1495" i="2"/>
  <c r="P1495" i="2"/>
  <c r="O1495" i="2"/>
  <c r="N1495" i="2"/>
  <c r="M1495" i="2"/>
  <c r="L1495" i="2"/>
  <c r="Z1494" i="2"/>
  <c r="Y1494" i="2"/>
  <c r="X1494" i="2"/>
  <c r="W1494" i="2"/>
  <c r="V1494" i="2"/>
  <c r="U1494" i="2"/>
  <c r="S1494" i="2"/>
  <c r="R1494" i="2"/>
  <c r="Q1494" i="2"/>
  <c r="P1494" i="2"/>
  <c r="O1494" i="2"/>
  <c r="N1494" i="2"/>
  <c r="M1494" i="2"/>
  <c r="L1494" i="2"/>
  <c r="Z1493" i="2"/>
  <c r="Y1493" i="2"/>
  <c r="X1493" i="2"/>
  <c r="W1493" i="2"/>
  <c r="V1493" i="2"/>
  <c r="U1493" i="2"/>
  <c r="S1493" i="2"/>
  <c r="R1493" i="2"/>
  <c r="Q1493" i="2"/>
  <c r="P1493" i="2"/>
  <c r="O1493" i="2"/>
  <c r="N1493" i="2"/>
  <c r="M1493" i="2"/>
  <c r="L1493" i="2"/>
  <c r="Z1492" i="2"/>
  <c r="Y1492" i="2"/>
  <c r="X1492" i="2"/>
  <c r="W1492" i="2"/>
  <c r="V1492" i="2"/>
  <c r="U1492" i="2"/>
  <c r="S1492" i="2"/>
  <c r="R1492" i="2"/>
  <c r="Q1492" i="2"/>
  <c r="P1492" i="2"/>
  <c r="O1492" i="2"/>
  <c r="N1492" i="2"/>
  <c r="M1492" i="2"/>
  <c r="L1492" i="2"/>
  <c r="Z1491" i="2"/>
  <c r="Y1491" i="2"/>
  <c r="X1491" i="2"/>
  <c r="W1491" i="2"/>
  <c r="V1491" i="2"/>
  <c r="U1491" i="2"/>
  <c r="S1491" i="2"/>
  <c r="R1491" i="2"/>
  <c r="Q1491" i="2"/>
  <c r="P1491" i="2"/>
  <c r="O1491" i="2"/>
  <c r="N1491" i="2"/>
  <c r="M1491" i="2"/>
  <c r="L1491" i="2"/>
  <c r="Z1490" i="2"/>
  <c r="Y1490" i="2"/>
  <c r="X1490" i="2"/>
  <c r="W1490" i="2"/>
  <c r="V1490" i="2"/>
  <c r="U1490" i="2"/>
  <c r="S1490" i="2"/>
  <c r="R1490" i="2"/>
  <c r="Q1490" i="2"/>
  <c r="P1490" i="2"/>
  <c r="O1490" i="2"/>
  <c r="N1490" i="2"/>
  <c r="M1490" i="2"/>
  <c r="L1490" i="2"/>
  <c r="Z1489" i="2"/>
  <c r="Y1489" i="2"/>
  <c r="X1489" i="2"/>
  <c r="W1489" i="2"/>
  <c r="V1489" i="2"/>
  <c r="U1489" i="2"/>
  <c r="S1489" i="2"/>
  <c r="R1489" i="2"/>
  <c r="Q1489" i="2"/>
  <c r="P1489" i="2"/>
  <c r="O1489" i="2"/>
  <c r="N1489" i="2"/>
  <c r="M1489" i="2"/>
  <c r="L1489" i="2"/>
  <c r="Z1488" i="2"/>
  <c r="Y1488" i="2"/>
  <c r="X1488" i="2"/>
  <c r="W1488" i="2"/>
  <c r="V1488" i="2"/>
  <c r="U1488" i="2"/>
  <c r="S1488" i="2"/>
  <c r="R1488" i="2"/>
  <c r="Q1488" i="2"/>
  <c r="P1488" i="2"/>
  <c r="O1488" i="2"/>
  <c r="N1488" i="2"/>
  <c r="M1488" i="2"/>
  <c r="L1488" i="2"/>
  <c r="Z1487" i="2"/>
  <c r="Y1487" i="2"/>
  <c r="X1487" i="2"/>
  <c r="W1487" i="2"/>
  <c r="V1487" i="2"/>
  <c r="U1487" i="2"/>
  <c r="S1487" i="2"/>
  <c r="R1487" i="2"/>
  <c r="Q1487" i="2"/>
  <c r="P1487" i="2"/>
  <c r="O1487" i="2"/>
  <c r="N1487" i="2"/>
  <c r="M1487" i="2"/>
  <c r="L1487" i="2"/>
  <c r="Z1486" i="2"/>
  <c r="Y1486" i="2"/>
  <c r="X1486" i="2"/>
  <c r="W1486" i="2"/>
  <c r="V1486" i="2"/>
  <c r="U1486" i="2"/>
  <c r="S1486" i="2"/>
  <c r="R1486" i="2"/>
  <c r="Q1486" i="2"/>
  <c r="P1486" i="2"/>
  <c r="O1486" i="2"/>
  <c r="N1486" i="2"/>
  <c r="M1486" i="2"/>
  <c r="L1486" i="2"/>
  <c r="Z1485" i="2"/>
  <c r="Y1485" i="2"/>
  <c r="X1485" i="2"/>
  <c r="W1485" i="2"/>
  <c r="V1485" i="2"/>
  <c r="U1485" i="2"/>
  <c r="S1485" i="2"/>
  <c r="R1485" i="2"/>
  <c r="Q1485" i="2"/>
  <c r="P1485" i="2"/>
  <c r="O1485" i="2"/>
  <c r="N1485" i="2"/>
  <c r="M1485" i="2"/>
  <c r="L1485" i="2"/>
  <c r="Z1484" i="2"/>
  <c r="Y1484" i="2"/>
  <c r="X1484" i="2"/>
  <c r="W1484" i="2"/>
  <c r="V1484" i="2"/>
  <c r="U1484" i="2"/>
  <c r="S1484" i="2"/>
  <c r="R1484" i="2"/>
  <c r="Q1484" i="2"/>
  <c r="P1484" i="2"/>
  <c r="O1484" i="2"/>
  <c r="N1484" i="2"/>
  <c r="M1484" i="2"/>
  <c r="L1484" i="2"/>
  <c r="Z1483" i="2"/>
  <c r="Y1483" i="2"/>
  <c r="X1483" i="2"/>
  <c r="W1483" i="2"/>
  <c r="V1483" i="2"/>
  <c r="U1483" i="2"/>
  <c r="S1483" i="2"/>
  <c r="R1483" i="2"/>
  <c r="Q1483" i="2"/>
  <c r="P1483" i="2"/>
  <c r="O1483" i="2"/>
  <c r="N1483" i="2"/>
  <c r="M1483" i="2"/>
  <c r="L1483" i="2"/>
  <c r="Z1482" i="2"/>
  <c r="Y1482" i="2"/>
  <c r="X1482" i="2"/>
  <c r="W1482" i="2"/>
  <c r="V1482" i="2"/>
  <c r="U1482" i="2"/>
  <c r="S1482" i="2"/>
  <c r="R1482" i="2"/>
  <c r="Q1482" i="2"/>
  <c r="P1482" i="2"/>
  <c r="O1482" i="2"/>
  <c r="N1482" i="2"/>
  <c r="M1482" i="2"/>
  <c r="L1482" i="2"/>
  <c r="Z1481" i="2"/>
  <c r="Y1481" i="2"/>
  <c r="X1481" i="2"/>
  <c r="W1481" i="2"/>
  <c r="V1481" i="2"/>
  <c r="U1481" i="2"/>
  <c r="S1481" i="2"/>
  <c r="R1481" i="2"/>
  <c r="Q1481" i="2"/>
  <c r="P1481" i="2"/>
  <c r="O1481" i="2"/>
  <c r="N1481" i="2"/>
  <c r="M1481" i="2"/>
  <c r="L1481" i="2"/>
  <c r="Z1480" i="2"/>
  <c r="Y1480" i="2"/>
  <c r="X1480" i="2"/>
  <c r="W1480" i="2"/>
  <c r="V1480" i="2"/>
  <c r="U1480" i="2"/>
  <c r="S1480" i="2"/>
  <c r="R1480" i="2"/>
  <c r="Q1480" i="2"/>
  <c r="P1480" i="2"/>
  <c r="O1480" i="2"/>
  <c r="N1480" i="2"/>
  <c r="M1480" i="2"/>
  <c r="L1480" i="2"/>
  <c r="Z1479" i="2"/>
  <c r="Y1479" i="2"/>
  <c r="X1479" i="2"/>
  <c r="W1479" i="2"/>
  <c r="V1479" i="2"/>
  <c r="U1479" i="2"/>
  <c r="S1479" i="2"/>
  <c r="R1479" i="2"/>
  <c r="Q1479" i="2"/>
  <c r="P1479" i="2"/>
  <c r="O1479" i="2"/>
  <c r="N1479" i="2"/>
  <c r="M1479" i="2"/>
  <c r="L1479" i="2"/>
  <c r="Z1478" i="2"/>
  <c r="Y1478" i="2"/>
  <c r="X1478" i="2"/>
  <c r="W1478" i="2"/>
  <c r="V1478" i="2"/>
  <c r="U1478" i="2"/>
  <c r="S1478" i="2"/>
  <c r="R1478" i="2"/>
  <c r="Q1478" i="2"/>
  <c r="P1478" i="2"/>
  <c r="O1478" i="2"/>
  <c r="N1478" i="2"/>
  <c r="M1478" i="2"/>
  <c r="L1478" i="2"/>
  <c r="Z1477" i="2"/>
  <c r="Y1477" i="2"/>
  <c r="X1477" i="2"/>
  <c r="W1477" i="2"/>
  <c r="V1477" i="2"/>
  <c r="U1477" i="2"/>
  <c r="S1477" i="2"/>
  <c r="R1477" i="2"/>
  <c r="Q1477" i="2"/>
  <c r="P1477" i="2"/>
  <c r="O1477" i="2"/>
  <c r="N1477" i="2"/>
  <c r="M1477" i="2"/>
  <c r="L1477" i="2"/>
  <c r="Z1476" i="2"/>
  <c r="Y1476" i="2"/>
  <c r="X1476" i="2"/>
  <c r="W1476" i="2"/>
  <c r="V1476" i="2"/>
  <c r="U1476" i="2"/>
  <c r="S1476" i="2"/>
  <c r="R1476" i="2"/>
  <c r="Q1476" i="2"/>
  <c r="P1476" i="2"/>
  <c r="O1476" i="2"/>
  <c r="N1476" i="2"/>
  <c r="M1476" i="2"/>
  <c r="L1476" i="2"/>
  <c r="Z1475" i="2"/>
  <c r="Y1475" i="2"/>
  <c r="X1475" i="2"/>
  <c r="W1475" i="2"/>
  <c r="V1475" i="2"/>
  <c r="U1475" i="2"/>
  <c r="S1475" i="2"/>
  <c r="R1475" i="2"/>
  <c r="Q1475" i="2"/>
  <c r="P1475" i="2"/>
  <c r="O1475" i="2"/>
  <c r="N1475" i="2"/>
  <c r="M1475" i="2"/>
  <c r="L1475" i="2"/>
  <c r="Z1474" i="2"/>
  <c r="Y1474" i="2"/>
  <c r="X1474" i="2"/>
  <c r="W1474" i="2"/>
  <c r="V1474" i="2"/>
  <c r="U1474" i="2"/>
  <c r="S1474" i="2"/>
  <c r="R1474" i="2"/>
  <c r="Q1474" i="2"/>
  <c r="P1474" i="2"/>
  <c r="O1474" i="2"/>
  <c r="N1474" i="2"/>
  <c r="M1474" i="2"/>
  <c r="L1474" i="2"/>
  <c r="Z1473" i="2"/>
  <c r="Y1473" i="2"/>
  <c r="X1473" i="2"/>
  <c r="W1473" i="2"/>
  <c r="V1473" i="2"/>
  <c r="U1473" i="2"/>
  <c r="S1473" i="2"/>
  <c r="R1473" i="2"/>
  <c r="Q1473" i="2"/>
  <c r="P1473" i="2"/>
  <c r="O1473" i="2"/>
  <c r="N1473" i="2"/>
  <c r="M1473" i="2"/>
  <c r="L1473" i="2"/>
  <c r="Z1472" i="2"/>
  <c r="Y1472" i="2"/>
  <c r="X1472" i="2"/>
  <c r="W1472" i="2"/>
  <c r="V1472" i="2"/>
  <c r="U1472" i="2"/>
  <c r="S1472" i="2"/>
  <c r="R1472" i="2"/>
  <c r="Q1472" i="2"/>
  <c r="P1472" i="2"/>
  <c r="O1472" i="2"/>
  <c r="N1472" i="2"/>
  <c r="M1472" i="2"/>
  <c r="L1472" i="2"/>
  <c r="Z1471" i="2"/>
  <c r="Y1471" i="2"/>
  <c r="X1471" i="2"/>
  <c r="W1471" i="2"/>
  <c r="V1471" i="2"/>
  <c r="U1471" i="2"/>
  <c r="S1471" i="2"/>
  <c r="R1471" i="2"/>
  <c r="Q1471" i="2"/>
  <c r="P1471" i="2"/>
  <c r="O1471" i="2"/>
  <c r="N1471" i="2"/>
  <c r="M1471" i="2"/>
  <c r="L1471" i="2"/>
  <c r="Z1470" i="2"/>
  <c r="Y1470" i="2"/>
  <c r="X1470" i="2"/>
  <c r="W1470" i="2"/>
  <c r="V1470" i="2"/>
  <c r="U1470" i="2"/>
  <c r="S1470" i="2"/>
  <c r="R1470" i="2"/>
  <c r="Q1470" i="2"/>
  <c r="P1470" i="2"/>
  <c r="O1470" i="2"/>
  <c r="N1470" i="2"/>
  <c r="M1470" i="2"/>
  <c r="L1470" i="2"/>
  <c r="Z1469" i="2"/>
  <c r="Y1469" i="2"/>
  <c r="X1469" i="2"/>
  <c r="W1469" i="2"/>
  <c r="V1469" i="2"/>
  <c r="U1469" i="2"/>
  <c r="S1469" i="2"/>
  <c r="R1469" i="2"/>
  <c r="Q1469" i="2"/>
  <c r="P1469" i="2"/>
  <c r="O1469" i="2"/>
  <c r="N1469" i="2"/>
  <c r="M1469" i="2"/>
  <c r="L1469" i="2"/>
  <c r="Z1468" i="2"/>
  <c r="Y1468" i="2"/>
  <c r="X1468" i="2"/>
  <c r="W1468" i="2"/>
  <c r="V1468" i="2"/>
  <c r="U1468" i="2"/>
  <c r="S1468" i="2"/>
  <c r="R1468" i="2"/>
  <c r="Q1468" i="2"/>
  <c r="P1468" i="2"/>
  <c r="O1468" i="2"/>
  <c r="N1468" i="2"/>
  <c r="M1468" i="2"/>
  <c r="L1468" i="2"/>
  <c r="Z1467" i="2"/>
  <c r="Y1467" i="2"/>
  <c r="X1467" i="2"/>
  <c r="W1467" i="2"/>
  <c r="V1467" i="2"/>
  <c r="U1467" i="2"/>
  <c r="S1467" i="2"/>
  <c r="R1467" i="2"/>
  <c r="Q1467" i="2"/>
  <c r="P1467" i="2"/>
  <c r="O1467" i="2"/>
  <c r="N1467" i="2"/>
  <c r="M1467" i="2"/>
  <c r="L1467" i="2"/>
  <c r="Z1466" i="2"/>
  <c r="Y1466" i="2"/>
  <c r="X1466" i="2"/>
  <c r="W1466" i="2"/>
  <c r="V1466" i="2"/>
  <c r="U1466" i="2"/>
  <c r="S1466" i="2"/>
  <c r="R1466" i="2"/>
  <c r="Q1466" i="2"/>
  <c r="P1466" i="2"/>
  <c r="O1466" i="2"/>
  <c r="N1466" i="2"/>
  <c r="M1466" i="2"/>
  <c r="L1466" i="2"/>
  <c r="Z1465" i="2"/>
  <c r="Y1465" i="2"/>
  <c r="X1465" i="2"/>
  <c r="W1465" i="2"/>
  <c r="V1465" i="2"/>
  <c r="U1465" i="2"/>
  <c r="S1465" i="2"/>
  <c r="R1465" i="2"/>
  <c r="Q1465" i="2"/>
  <c r="P1465" i="2"/>
  <c r="O1465" i="2"/>
  <c r="N1465" i="2"/>
  <c r="M1465" i="2"/>
  <c r="L1465" i="2"/>
  <c r="Z1464" i="2"/>
  <c r="Y1464" i="2"/>
  <c r="X1464" i="2"/>
  <c r="W1464" i="2"/>
  <c r="V1464" i="2"/>
  <c r="U1464" i="2"/>
  <c r="S1464" i="2"/>
  <c r="R1464" i="2"/>
  <c r="Q1464" i="2"/>
  <c r="P1464" i="2"/>
  <c r="O1464" i="2"/>
  <c r="N1464" i="2"/>
  <c r="M1464" i="2"/>
  <c r="L1464" i="2"/>
  <c r="Z1463" i="2"/>
  <c r="Y1463" i="2"/>
  <c r="X1463" i="2"/>
  <c r="W1463" i="2"/>
  <c r="V1463" i="2"/>
  <c r="U1463" i="2"/>
  <c r="S1463" i="2"/>
  <c r="R1463" i="2"/>
  <c r="Q1463" i="2"/>
  <c r="P1463" i="2"/>
  <c r="O1463" i="2"/>
  <c r="N1463" i="2"/>
  <c r="M1463" i="2"/>
  <c r="L1463" i="2"/>
  <c r="Z1462" i="2"/>
  <c r="Y1462" i="2"/>
  <c r="X1462" i="2"/>
  <c r="W1462" i="2"/>
  <c r="V1462" i="2"/>
  <c r="U1462" i="2"/>
  <c r="S1462" i="2"/>
  <c r="R1462" i="2"/>
  <c r="Q1462" i="2"/>
  <c r="P1462" i="2"/>
  <c r="O1462" i="2"/>
  <c r="N1462" i="2"/>
  <c r="M1462" i="2"/>
  <c r="L1462" i="2"/>
  <c r="Z1461" i="2"/>
  <c r="Y1461" i="2"/>
  <c r="X1461" i="2"/>
  <c r="W1461" i="2"/>
  <c r="V1461" i="2"/>
  <c r="U1461" i="2"/>
  <c r="S1461" i="2"/>
  <c r="R1461" i="2"/>
  <c r="Q1461" i="2"/>
  <c r="P1461" i="2"/>
  <c r="O1461" i="2"/>
  <c r="N1461" i="2"/>
  <c r="M1461" i="2"/>
  <c r="L1461" i="2"/>
  <c r="Z1460" i="2"/>
  <c r="Y1460" i="2"/>
  <c r="X1460" i="2"/>
  <c r="W1460" i="2"/>
  <c r="V1460" i="2"/>
  <c r="U1460" i="2"/>
  <c r="S1460" i="2"/>
  <c r="R1460" i="2"/>
  <c r="Q1460" i="2"/>
  <c r="P1460" i="2"/>
  <c r="O1460" i="2"/>
  <c r="N1460" i="2"/>
  <c r="M1460" i="2"/>
  <c r="L1460" i="2"/>
  <c r="Z1459" i="2"/>
  <c r="Y1459" i="2"/>
  <c r="X1459" i="2"/>
  <c r="W1459" i="2"/>
  <c r="V1459" i="2"/>
  <c r="U1459" i="2"/>
  <c r="S1459" i="2"/>
  <c r="R1459" i="2"/>
  <c r="Q1459" i="2"/>
  <c r="P1459" i="2"/>
  <c r="O1459" i="2"/>
  <c r="N1459" i="2"/>
  <c r="M1459" i="2"/>
  <c r="L1459" i="2"/>
  <c r="Z1458" i="2"/>
  <c r="Y1458" i="2"/>
  <c r="X1458" i="2"/>
  <c r="W1458" i="2"/>
  <c r="V1458" i="2"/>
  <c r="U1458" i="2"/>
  <c r="S1458" i="2"/>
  <c r="R1458" i="2"/>
  <c r="Q1458" i="2"/>
  <c r="P1458" i="2"/>
  <c r="O1458" i="2"/>
  <c r="N1458" i="2"/>
  <c r="M1458" i="2"/>
  <c r="L1458" i="2"/>
  <c r="Z1457" i="2"/>
  <c r="Y1457" i="2"/>
  <c r="X1457" i="2"/>
  <c r="W1457" i="2"/>
  <c r="V1457" i="2"/>
  <c r="U1457" i="2"/>
  <c r="S1457" i="2"/>
  <c r="R1457" i="2"/>
  <c r="Q1457" i="2"/>
  <c r="P1457" i="2"/>
  <c r="O1457" i="2"/>
  <c r="N1457" i="2"/>
  <c r="M1457" i="2"/>
  <c r="L1457" i="2"/>
  <c r="Z1456" i="2"/>
  <c r="Y1456" i="2"/>
  <c r="X1456" i="2"/>
  <c r="W1456" i="2"/>
  <c r="V1456" i="2"/>
  <c r="U1456" i="2"/>
  <c r="S1456" i="2"/>
  <c r="R1456" i="2"/>
  <c r="Q1456" i="2"/>
  <c r="P1456" i="2"/>
  <c r="O1456" i="2"/>
  <c r="N1456" i="2"/>
  <c r="M1456" i="2"/>
  <c r="L1456" i="2"/>
  <c r="Z1455" i="2"/>
  <c r="Y1455" i="2"/>
  <c r="X1455" i="2"/>
  <c r="W1455" i="2"/>
  <c r="V1455" i="2"/>
  <c r="U1455" i="2"/>
  <c r="S1455" i="2"/>
  <c r="R1455" i="2"/>
  <c r="Q1455" i="2"/>
  <c r="P1455" i="2"/>
  <c r="O1455" i="2"/>
  <c r="N1455" i="2"/>
  <c r="M1455" i="2"/>
  <c r="L1455" i="2"/>
  <c r="Z1454" i="2"/>
  <c r="Y1454" i="2"/>
  <c r="X1454" i="2"/>
  <c r="W1454" i="2"/>
  <c r="V1454" i="2"/>
  <c r="U1454" i="2"/>
  <c r="S1454" i="2"/>
  <c r="R1454" i="2"/>
  <c r="Q1454" i="2"/>
  <c r="P1454" i="2"/>
  <c r="O1454" i="2"/>
  <c r="N1454" i="2"/>
  <c r="M1454" i="2"/>
  <c r="L1454" i="2"/>
  <c r="Z1453" i="2"/>
  <c r="Y1453" i="2"/>
  <c r="X1453" i="2"/>
  <c r="W1453" i="2"/>
  <c r="V1453" i="2"/>
  <c r="U1453" i="2"/>
  <c r="S1453" i="2"/>
  <c r="R1453" i="2"/>
  <c r="Q1453" i="2"/>
  <c r="P1453" i="2"/>
  <c r="O1453" i="2"/>
  <c r="N1453" i="2"/>
  <c r="M1453" i="2"/>
  <c r="L1453" i="2"/>
  <c r="Z1452" i="2"/>
  <c r="Y1452" i="2"/>
  <c r="X1452" i="2"/>
  <c r="W1452" i="2"/>
  <c r="V1452" i="2"/>
  <c r="U1452" i="2"/>
  <c r="S1452" i="2"/>
  <c r="R1452" i="2"/>
  <c r="Q1452" i="2"/>
  <c r="P1452" i="2"/>
  <c r="O1452" i="2"/>
  <c r="N1452" i="2"/>
  <c r="M1452" i="2"/>
  <c r="L1452" i="2"/>
  <c r="Z1451" i="2"/>
  <c r="Y1451" i="2"/>
  <c r="X1451" i="2"/>
  <c r="W1451" i="2"/>
  <c r="V1451" i="2"/>
  <c r="U1451" i="2"/>
  <c r="S1451" i="2"/>
  <c r="R1451" i="2"/>
  <c r="Q1451" i="2"/>
  <c r="P1451" i="2"/>
  <c r="O1451" i="2"/>
  <c r="N1451" i="2"/>
  <c r="M1451" i="2"/>
  <c r="L1451" i="2"/>
  <c r="Z1450" i="2"/>
  <c r="Y1450" i="2"/>
  <c r="X1450" i="2"/>
  <c r="W1450" i="2"/>
  <c r="V1450" i="2"/>
  <c r="U1450" i="2"/>
  <c r="S1450" i="2"/>
  <c r="R1450" i="2"/>
  <c r="Q1450" i="2"/>
  <c r="P1450" i="2"/>
  <c r="O1450" i="2"/>
  <c r="N1450" i="2"/>
  <c r="M1450" i="2"/>
  <c r="L1450" i="2"/>
  <c r="Z1449" i="2"/>
  <c r="Y1449" i="2"/>
  <c r="X1449" i="2"/>
  <c r="W1449" i="2"/>
  <c r="V1449" i="2"/>
  <c r="U1449" i="2"/>
  <c r="S1449" i="2"/>
  <c r="R1449" i="2"/>
  <c r="Q1449" i="2"/>
  <c r="P1449" i="2"/>
  <c r="O1449" i="2"/>
  <c r="N1449" i="2"/>
  <c r="M1449" i="2"/>
  <c r="L1449" i="2"/>
  <c r="Z1448" i="2"/>
  <c r="Y1448" i="2"/>
  <c r="X1448" i="2"/>
  <c r="W1448" i="2"/>
  <c r="V1448" i="2"/>
  <c r="U1448" i="2"/>
  <c r="S1448" i="2"/>
  <c r="R1448" i="2"/>
  <c r="Q1448" i="2"/>
  <c r="P1448" i="2"/>
  <c r="O1448" i="2"/>
  <c r="N1448" i="2"/>
  <c r="M1448" i="2"/>
  <c r="L1448" i="2"/>
  <c r="Z1447" i="2"/>
  <c r="Y1447" i="2"/>
  <c r="X1447" i="2"/>
  <c r="W1447" i="2"/>
  <c r="V1447" i="2"/>
  <c r="U1447" i="2"/>
  <c r="S1447" i="2"/>
  <c r="R1447" i="2"/>
  <c r="Q1447" i="2"/>
  <c r="P1447" i="2"/>
  <c r="O1447" i="2"/>
  <c r="N1447" i="2"/>
  <c r="M1447" i="2"/>
  <c r="L1447" i="2"/>
  <c r="Z1446" i="2"/>
  <c r="Y1446" i="2"/>
  <c r="X1446" i="2"/>
  <c r="W1446" i="2"/>
  <c r="V1446" i="2"/>
  <c r="U1446" i="2"/>
  <c r="S1446" i="2"/>
  <c r="R1446" i="2"/>
  <c r="Q1446" i="2"/>
  <c r="P1446" i="2"/>
  <c r="O1446" i="2"/>
  <c r="N1446" i="2"/>
  <c r="M1446" i="2"/>
  <c r="L1446" i="2"/>
  <c r="Z1445" i="2"/>
  <c r="Y1445" i="2"/>
  <c r="X1445" i="2"/>
  <c r="W1445" i="2"/>
  <c r="V1445" i="2"/>
  <c r="U1445" i="2"/>
  <c r="S1445" i="2"/>
  <c r="R1445" i="2"/>
  <c r="Q1445" i="2"/>
  <c r="P1445" i="2"/>
  <c r="O1445" i="2"/>
  <c r="N1445" i="2"/>
  <c r="M1445" i="2"/>
  <c r="L1445" i="2"/>
  <c r="Z1444" i="2"/>
  <c r="Y1444" i="2"/>
  <c r="X1444" i="2"/>
  <c r="W1444" i="2"/>
  <c r="V1444" i="2"/>
  <c r="U1444" i="2"/>
  <c r="S1444" i="2"/>
  <c r="R1444" i="2"/>
  <c r="Q1444" i="2"/>
  <c r="P1444" i="2"/>
  <c r="O1444" i="2"/>
  <c r="N1444" i="2"/>
  <c r="M1444" i="2"/>
  <c r="L1444" i="2"/>
  <c r="Z1443" i="2"/>
  <c r="Y1443" i="2"/>
  <c r="X1443" i="2"/>
  <c r="W1443" i="2"/>
  <c r="V1443" i="2"/>
  <c r="U1443" i="2"/>
  <c r="S1443" i="2"/>
  <c r="R1443" i="2"/>
  <c r="Q1443" i="2"/>
  <c r="P1443" i="2"/>
  <c r="O1443" i="2"/>
  <c r="N1443" i="2"/>
  <c r="M1443" i="2"/>
  <c r="L1443" i="2"/>
  <c r="Z1442" i="2"/>
  <c r="Y1442" i="2"/>
  <c r="X1442" i="2"/>
  <c r="W1442" i="2"/>
  <c r="V1442" i="2"/>
  <c r="U1442" i="2"/>
  <c r="S1442" i="2"/>
  <c r="R1442" i="2"/>
  <c r="Q1442" i="2"/>
  <c r="P1442" i="2"/>
  <c r="O1442" i="2"/>
  <c r="N1442" i="2"/>
  <c r="M1442" i="2"/>
  <c r="L1442" i="2"/>
  <c r="Z1441" i="2"/>
  <c r="Y1441" i="2"/>
  <c r="X1441" i="2"/>
  <c r="W1441" i="2"/>
  <c r="V1441" i="2"/>
  <c r="U1441" i="2"/>
  <c r="S1441" i="2"/>
  <c r="R1441" i="2"/>
  <c r="Q1441" i="2"/>
  <c r="P1441" i="2"/>
  <c r="O1441" i="2"/>
  <c r="N1441" i="2"/>
  <c r="M1441" i="2"/>
  <c r="L1441" i="2"/>
  <c r="Z1440" i="2"/>
  <c r="Y1440" i="2"/>
  <c r="X1440" i="2"/>
  <c r="W1440" i="2"/>
  <c r="V1440" i="2"/>
  <c r="U1440" i="2"/>
  <c r="S1440" i="2"/>
  <c r="R1440" i="2"/>
  <c r="Q1440" i="2"/>
  <c r="P1440" i="2"/>
  <c r="O1440" i="2"/>
  <c r="N1440" i="2"/>
  <c r="M1440" i="2"/>
  <c r="L1440" i="2"/>
  <c r="Z1439" i="2"/>
  <c r="Y1439" i="2"/>
  <c r="X1439" i="2"/>
  <c r="W1439" i="2"/>
  <c r="V1439" i="2"/>
  <c r="U1439" i="2"/>
  <c r="S1439" i="2"/>
  <c r="R1439" i="2"/>
  <c r="Q1439" i="2"/>
  <c r="P1439" i="2"/>
  <c r="O1439" i="2"/>
  <c r="N1439" i="2"/>
  <c r="M1439" i="2"/>
  <c r="L1439" i="2"/>
  <c r="Z1438" i="2"/>
  <c r="Y1438" i="2"/>
  <c r="X1438" i="2"/>
  <c r="W1438" i="2"/>
  <c r="V1438" i="2"/>
  <c r="U1438" i="2"/>
  <c r="S1438" i="2"/>
  <c r="R1438" i="2"/>
  <c r="Q1438" i="2"/>
  <c r="P1438" i="2"/>
  <c r="O1438" i="2"/>
  <c r="N1438" i="2"/>
  <c r="M1438" i="2"/>
  <c r="L1438" i="2"/>
  <c r="Z1437" i="2"/>
  <c r="Y1437" i="2"/>
  <c r="X1437" i="2"/>
  <c r="W1437" i="2"/>
  <c r="V1437" i="2"/>
  <c r="U1437" i="2"/>
  <c r="S1437" i="2"/>
  <c r="R1437" i="2"/>
  <c r="Q1437" i="2"/>
  <c r="P1437" i="2"/>
  <c r="O1437" i="2"/>
  <c r="N1437" i="2"/>
  <c r="M1437" i="2"/>
  <c r="L1437" i="2"/>
  <c r="Z1436" i="2"/>
  <c r="Y1436" i="2"/>
  <c r="X1436" i="2"/>
  <c r="W1436" i="2"/>
  <c r="V1436" i="2"/>
  <c r="U1436" i="2"/>
  <c r="S1436" i="2"/>
  <c r="R1436" i="2"/>
  <c r="Q1436" i="2"/>
  <c r="P1436" i="2"/>
  <c r="O1436" i="2"/>
  <c r="N1436" i="2"/>
  <c r="M1436" i="2"/>
  <c r="L1436" i="2"/>
  <c r="Z1435" i="2"/>
  <c r="Y1435" i="2"/>
  <c r="X1435" i="2"/>
  <c r="W1435" i="2"/>
  <c r="V1435" i="2"/>
  <c r="U1435" i="2"/>
  <c r="S1435" i="2"/>
  <c r="R1435" i="2"/>
  <c r="Q1435" i="2"/>
  <c r="P1435" i="2"/>
  <c r="O1435" i="2"/>
  <c r="N1435" i="2"/>
  <c r="M1435" i="2"/>
  <c r="L1435" i="2"/>
  <c r="Z1434" i="2"/>
  <c r="Y1434" i="2"/>
  <c r="X1434" i="2"/>
  <c r="W1434" i="2"/>
  <c r="V1434" i="2"/>
  <c r="U1434" i="2"/>
  <c r="S1434" i="2"/>
  <c r="R1434" i="2"/>
  <c r="Q1434" i="2"/>
  <c r="P1434" i="2"/>
  <c r="O1434" i="2"/>
  <c r="N1434" i="2"/>
  <c r="M1434" i="2"/>
  <c r="L1434" i="2"/>
  <c r="Z1433" i="2"/>
  <c r="Y1433" i="2"/>
  <c r="X1433" i="2"/>
  <c r="W1433" i="2"/>
  <c r="V1433" i="2"/>
  <c r="U1433" i="2"/>
  <c r="S1433" i="2"/>
  <c r="R1433" i="2"/>
  <c r="Q1433" i="2"/>
  <c r="P1433" i="2"/>
  <c r="O1433" i="2"/>
  <c r="N1433" i="2"/>
  <c r="M1433" i="2"/>
  <c r="L1433" i="2"/>
  <c r="Z1432" i="2"/>
  <c r="Y1432" i="2"/>
  <c r="X1432" i="2"/>
  <c r="W1432" i="2"/>
  <c r="V1432" i="2"/>
  <c r="U1432" i="2"/>
  <c r="S1432" i="2"/>
  <c r="R1432" i="2"/>
  <c r="Q1432" i="2"/>
  <c r="P1432" i="2"/>
  <c r="O1432" i="2"/>
  <c r="N1432" i="2"/>
  <c r="M1432" i="2"/>
  <c r="L1432" i="2"/>
  <c r="Z1431" i="2"/>
  <c r="Y1431" i="2"/>
  <c r="X1431" i="2"/>
  <c r="W1431" i="2"/>
  <c r="V1431" i="2"/>
  <c r="U1431" i="2"/>
  <c r="S1431" i="2"/>
  <c r="R1431" i="2"/>
  <c r="Q1431" i="2"/>
  <c r="P1431" i="2"/>
  <c r="O1431" i="2"/>
  <c r="N1431" i="2"/>
  <c r="M1431" i="2"/>
  <c r="L1431" i="2"/>
  <c r="Z1430" i="2"/>
  <c r="Y1430" i="2"/>
  <c r="X1430" i="2"/>
  <c r="W1430" i="2"/>
  <c r="V1430" i="2"/>
  <c r="U1430" i="2"/>
  <c r="S1430" i="2"/>
  <c r="R1430" i="2"/>
  <c r="Q1430" i="2"/>
  <c r="P1430" i="2"/>
  <c r="O1430" i="2"/>
  <c r="N1430" i="2"/>
  <c r="M1430" i="2"/>
  <c r="L1430" i="2"/>
  <c r="Z1429" i="2"/>
  <c r="Y1429" i="2"/>
  <c r="X1429" i="2"/>
  <c r="W1429" i="2"/>
  <c r="V1429" i="2"/>
  <c r="U1429" i="2"/>
  <c r="S1429" i="2"/>
  <c r="R1429" i="2"/>
  <c r="Q1429" i="2"/>
  <c r="P1429" i="2"/>
  <c r="O1429" i="2"/>
  <c r="N1429" i="2"/>
  <c r="M1429" i="2"/>
  <c r="L1429" i="2"/>
  <c r="Z1428" i="2"/>
  <c r="Y1428" i="2"/>
  <c r="X1428" i="2"/>
  <c r="W1428" i="2"/>
  <c r="V1428" i="2"/>
  <c r="U1428" i="2"/>
  <c r="S1428" i="2"/>
  <c r="R1428" i="2"/>
  <c r="Q1428" i="2"/>
  <c r="P1428" i="2"/>
  <c r="O1428" i="2"/>
  <c r="N1428" i="2"/>
  <c r="M1428" i="2"/>
  <c r="L1428" i="2"/>
  <c r="Z1427" i="2"/>
  <c r="Y1427" i="2"/>
  <c r="X1427" i="2"/>
  <c r="W1427" i="2"/>
  <c r="V1427" i="2"/>
  <c r="U1427" i="2"/>
  <c r="S1427" i="2"/>
  <c r="R1427" i="2"/>
  <c r="Q1427" i="2"/>
  <c r="P1427" i="2"/>
  <c r="O1427" i="2"/>
  <c r="N1427" i="2"/>
  <c r="M1427" i="2"/>
  <c r="L1427" i="2"/>
  <c r="Z1426" i="2"/>
  <c r="Y1426" i="2"/>
  <c r="X1426" i="2"/>
  <c r="W1426" i="2"/>
  <c r="V1426" i="2"/>
  <c r="U1426" i="2"/>
  <c r="S1426" i="2"/>
  <c r="R1426" i="2"/>
  <c r="Q1426" i="2"/>
  <c r="P1426" i="2"/>
  <c r="O1426" i="2"/>
  <c r="N1426" i="2"/>
  <c r="M1426" i="2"/>
  <c r="L1426" i="2"/>
  <c r="Z1425" i="2"/>
  <c r="Y1425" i="2"/>
  <c r="X1425" i="2"/>
  <c r="W1425" i="2"/>
  <c r="V1425" i="2"/>
  <c r="U1425" i="2"/>
  <c r="S1425" i="2"/>
  <c r="R1425" i="2"/>
  <c r="Q1425" i="2"/>
  <c r="P1425" i="2"/>
  <c r="O1425" i="2"/>
  <c r="N1425" i="2"/>
  <c r="M1425" i="2"/>
  <c r="L1425" i="2"/>
  <c r="Z1424" i="2"/>
  <c r="Y1424" i="2"/>
  <c r="X1424" i="2"/>
  <c r="W1424" i="2"/>
  <c r="V1424" i="2"/>
  <c r="U1424" i="2"/>
  <c r="S1424" i="2"/>
  <c r="R1424" i="2"/>
  <c r="Q1424" i="2"/>
  <c r="P1424" i="2"/>
  <c r="O1424" i="2"/>
  <c r="N1424" i="2"/>
  <c r="M1424" i="2"/>
  <c r="L1424" i="2"/>
  <c r="Z1423" i="2"/>
  <c r="Y1423" i="2"/>
  <c r="X1423" i="2"/>
  <c r="W1423" i="2"/>
  <c r="V1423" i="2"/>
  <c r="U1423" i="2"/>
  <c r="S1423" i="2"/>
  <c r="R1423" i="2"/>
  <c r="Q1423" i="2"/>
  <c r="P1423" i="2"/>
  <c r="O1423" i="2"/>
  <c r="N1423" i="2"/>
  <c r="M1423" i="2"/>
  <c r="L1423" i="2"/>
  <c r="Z1422" i="2"/>
  <c r="Y1422" i="2"/>
  <c r="X1422" i="2"/>
  <c r="W1422" i="2"/>
  <c r="V1422" i="2"/>
  <c r="U1422" i="2"/>
  <c r="S1422" i="2"/>
  <c r="R1422" i="2"/>
  <c r="Q1422" i="2"/>
  <c r="P1422" i="2"/>
  <c r="O1422" i="2"/>
  <c r="N1422" i="2"/>
  <c r="M1422" i="2"/>
  <c r="L1422" i="2"/>
  <c r="Z1421" i="2"/>
  <c r="Y1421" i="2"/>
  <c r="X1421" i="2"/>
  <c r="W1421" i="2"/>
  <c r="V1421" i="2"/>
  <c r="U1421" i="2"/>
  <c r="S1421" i="2"/>
  <c r="R1421" i="2"/>
  <c r="Q1421" i="2"/>
  <c r="P1421" i="2"/>
  <c r="O1421" i="2"/>
  <c r="N1421" i="2"/>
  <c r="M1421" i="2"/>
  <c r="L1421" i="2"/>
  <c r="Z1420" i="2"/>
  <c r="Y1420" i="2"/>
  <c r="X1420" i="2"/>
  <c r="W1420" i="2"/>
  <c r="V1420" i="2"/>
  <c r="U1420" i="2"/>
  <c r="S1420" i="2"/>
  <c r="R1420" i="2"/>
  <c r="Q1420" i="2"/>
  <c r="P1420" i="2"/>
  <c r="O1420" i="2"/>
  <c r="N1420" i="2"/>
  <c r="M1420" i="2"/>
  <c r="L1420" i="2"/>
  <c r="Z1419" i="2"/>
  <c r="Y1419" i="2"/>
  <c r="X1419" i="2"/>
  <c r="W1419" i="2"/>
  <c r="V1419" i="2"/>
  <c r="U1419" i="2"/>
  <c r="S1419" i="2"/>
  <c r="R1419" i="2"/>
  <c r="Q1419" i="2"/>
  <c r="P1419" i="2"/>
  <c r="O1419" i="2"/>
  <c r="N1419" i="2"/>
  <c r="M1419" i="2"/>
  <c r="L1419" i="2"/>
  <c r="Z1418" i="2"/>
  <c r="Y1418" i="2"/>
  <c r="X1418" i="2"/>
  <c r="W1418" i="2"/>
  <c r="V1418" i="2"/>
  <c r="U1418" i="2"/>
  <c r="S1418" i="2"/>
  <c r="R1418" i="2"/>
  <c r="Q1418" i="2"/>
  <c r="P1418" i="2"/>
  <c r="O1418" i="2"/>
  <c r="N1418" i="2"/>
  <c r="M1418" i="2"/>
  <c r="L1418" i="2"/>
  <c r="Z1417" i="2"/>
  <c r="Y1417" i="2"/>
  <c r="X1417" i="2"/>
  <c r="W1417" i="2"/>
  <c r="V1417" i="2"/>
  <c r="U1417" i="2"/>
  <c r="S1417" i="2"/>
  <c r="R1417" i="2"/>
  <c r="Q1417" i="2"/>
  <c r="P1417" i="2"/>
  <c r="O1417" i="2"/>
  <c r="N1417" i="2"/>
  <c r="M1417" i="2"/>
  <c r="L1417" i="2"/>
  <c r="Z1416" i="2"/>
  <c r="Y1416" i="2"/>
  <c r="X1416" i="2"/>
  <c r="W1416" i="2"/>
  <c r="V1416" i="2"/>
  <c r="U1416" i="2"/>
  <c r="S1416" i="2"/>
  <c r="R1416" i="2"/>
  <c r="Q1416" i="2"/>
  <c r="P1416" i="2"/>
  <c r="O1416" i="2"/>
  <c r="N1416" i="2"/>
  <c r="M1416" i="2"/>
  <c r="L1416" i="2"/>
  <c r="Z1415" i="2"/>
  <c r="Y1415" i="2"/>
  <c r="X1415" i="2"/>
  <c r="W1415" i="2"/>
  <c r="V1415" i="2"/>
  <c r="U1415" i="2"/>
  <c r="S1415" i="2"/>
  <c r="R1415" i="2"/>
  <c r="Q1415" i="2"/>
  <c r="P1415" i="2"/>
  <c r="O1415" i="2"/>
  <c r="N1415" i="2"/>
  <c r="M1415" i="2"/>
  <c r="L1415" i="2"/>
  <c r="Z1414" i="2"/>
  <c r="Y1414" i="2"/>
  <c r="X1414" i="2"/>
  <c r="W1414" i="2"/>
  <c r="V1414" i="2"/>
  <c r="U1414" i="2"/>
  <c r="S1414" i="2"/>
  <c r="R1414" i="2"/>
  <c r="Q1414" i="2"/>
  <c r="P1414" i="2"/>
  <c r="O1414" i="2"/>
  <c r="N1414" i="2"/>
  <c r="M1414" i="2"/>
  <c r="L1414" i="2"/>
  <c r="Z1413" i="2"/>
  <c r="Y1413" i="2"/>
  <c r="X1413" i="2"/>
  <c r="W1413" i="2"/>
  <c r="V1413" i="2"/>
  <c r="U1413" i="2"/>
  <c r="S1413" i="2"/>
  <c r="R1413" i="2"/>
  <c r="Q1413" i="2"/>
  <c r="P1413" i="2"/>
  <c r="O1413" i="2"/>
  <c r="N1413" i="2"/>
  <c r="M1413" i="2"/>
  <c r="L1413" i="2"/>
  <c r="Z1412" i="2"/>
  <c r="Y1412" i="2"/>
  <c r="X1412" i="2"/>
  <c r="W1412" i="2"/>
  <c r="V1412" i="2"/>
  <c r="U1412" i="2"/>
  <c r="S1412" i="2"/>
  <c r="R1412" i="2"/>
  <c r="Q1412" i="2"/>
  <c r="P1412" i="2"/>
  <c r="O1412" i="2"/>
  <c r="N1412" i="2"/>
  <c r="M1412" i="2"/>
  <c r="L1412" i="2"/>
  <c r="Z1411" i="2"/>
  <c r="Y1411" i="2"/>
  <c r="X1411" i="2"/>
  <c r="W1411" i="2"/>
  <c r="V1411" i="2"/>
  <c r="U1411" i="2"/>
  <c r="S1411" i="2"/>
  <c r="R1411" i="2"/>
  <c r="Q1411" i="2"/>
  <c r="P1411" i="2"/>
  <c r="O1411" i="2"/>
  <c r="N1411" i="2"/>
  <c r="M1411" i="2"/>
  <c r="L1411" i="2"/>
  <c r="Z1410" i="2"/>
  <c r="Y1410" i="2"/>
  <c r="X1410" i="2"/>
  <c r="W1410" i="2"/>
  <c r="V1410" i="2"/>
  <c r="U1410" i="2"/>
  <c r="S1410" i="2"/>
  <c r="R1410" i="2"/>
  <c r="Q1410" i="2"/>
  <c r="P1410" i="2"/>
  <c r="O1410" i="2"/>
  <c r="N1410" i="2"/>
  <c r="M1410" i="2"/>
  <c r="L1410" i="2"/>
  <c r="Z1409" i="2"/>
  <c r="Y1409" i="2"/>
  <c r="X1409" i="2"/>
  <c r="W1409" i="2"/>
  <c r="V1409" i="2"/>
  <c r="U1409" i="2"/>
  <c r="S1409" i="2"/>
  <c r="R1409" i="2"/>
  <c r="Q1409" i="2"/>
  <c r="P1409" i="2"/>
  <c r="O1409" i="2"/>
  <c r="N1409" i="2"/>
  <c r="M1409" i="2"/>
  <c r="L1409" i="2"/>
  <c r="Z1408" i="2"/>
  <c r="Y1408" i="2"/>
  <c r="X1408" i="2"/>
  <c r="W1408" i="2"/>
  <c r="V1408" i="2"/>
  <c r="U1408" i="2"/>
  <c r="S1408" i="2"/>
  <c r="R1408" i="2"/>
  <c r="Q1408" i="2"/>
  <c r="P1408" i="2"/>
  <c r="O1408" i="2"/>
  <c r="N1408" i="2"/>
  <c r="M1408" i="2"/>
  <c r="L1408" i="2"/>
  <c r="Z1407" i="2"/>
  <c r="Y1407" i="2"/>
  <c r="X1407" i="2"/>
  <c r="W1407" i="2"/>
  <c r="V1407" i="2"/>
  <c r="U1407" i="2"/>
  <c r="S1407" i="2"/>
  <c r="R1407" i="2"/>
  <c r="Q1407" i="2"/>
  <c r="P1407" i="2"/>
  <c r="O1407" i="2"/>
  <c r="N1407" i="2"/>
  <c r="M1407" i="2"/>
  <c r="L1407" i="2"/>
  <c r="Z1406" i="2"/>
  <c r="Y1406" i="2"/>
  <c r="X1406" i="2"/>
  <c r="W1406" i="2"/>
  <c r="V1406" i="2"/>
  <c r="U1406" i="2"/>
  <c r="S1406" i="2"/>
  <c r="R1406" i="2"/>
  <c r="Q1406" i="2"/>
  <c r="P1406" i="2"/>
  <c r="O1406" i="2"/>
  <c r="N1406" i="2"/>
  <c r="M1406" i="2"/>
  <c r="L1406" i="2"/>
  <c r="Z1405" i="2"/>
  <c r="Y1405" i="2"/>
  <c r="X1405" i="2"/>
  <c r="W1405" i="2"/>
  <c r="V1405" i="2"/>
  <c r="U1405" i="2"/>
  <c r="S1405" i="2"/>
  <c r="R1405" i="2"/>
  <c r="Q1405" i="2"/>
  <c r="P1405" i="2"/>
  <c r="O1405" i="2"/>
  <c r="N1405" i="2"/>
  <c r="M1405" i="2"/>
  <c r="L1405" i="2"/>
  <c r="Z1404" i="2"/>
  <c r="Y1404" i="2"/>
  <c r="X1404" i="2"/>
  <c r="W1404" i="2"/>
  <c r="V1404" i="2"/>
  <c r="U1404" i="2"/>
  <c r="S1404" i="2"/>
  <c r="R1404" i="2"/>
  <c r="Q1404" i="2"/>
  <c r="P1404" i="2"/>
  <c r="O1404" i="2"/>
  <c r="N1404" i="2"/>
  <c r="M1404" i="2"/>
  <c r="L1404" i="2"/>
  <c r="Z1403" i="2"/>
  <c r="Y1403" i="2"/>
  <c r="X1403" i="2"/>
  <c r="W1403" i="2"/>
  <c r="V1403" i="2"/>
  <c r="U1403" i="2"/>
  <c r="S1403" i="2"/>
  <c r="R1403" i="2"/>
  <c r="Q1403" i="2"/>
  <c r="P1403" i="2"/>
  <c r="O1403" i="2"/>
  <c r="N1403" i="2"/>
  <c r="M1403" i="2"/>
  <c r="L1403" i="2"/>
  <c r="Z1402" i="2"/>
  <c r="Y1402" i="2"/>
  <c r="X1402" i="2"/>
  <c r="W1402" i="2"/>
  <c r="V1402" i="2"/>
  <c r="U1402" i="2"/>
  <c r="S1402" i="2"/>
  <c r="R1402" i="2"/>
  <c r="Q1402" i="2"/>
  <c r="P1402" i="2"/>
  <c r="O1402" i="2"/>
  <c r="N1402" i="2"/>
  <c r="M1402" i="2"/>
  <c r="L1402" i="2"/>
  <c r="Z1401" i="2"/>
  <c r="Y1401" i="2"/>
  <c r="X1401" i="2"/>
  <c r="W1401" i="2"/>
  <c r="V1401" i="2"/>
  <c r="U1401" i="2"/>
  <c r="S1401" i="2"/>
  <c r="R1401" i="2"/>
  <c r="Q1401" i="2"/>
  <c r="P1401" i="2"/>
  <c r="O1401" i="2"/>
  <c r="N1401" i="2"/>
  <c r="M1401" i="2"/>
  <c r="L1401" i="2"/>
  <c r="Z1400" i="2"/>
  <c r="Y1400" i="2"/>
  <c r="X1400" i="2"/>
  <c r="W1400" i="2"/>
  <c r="V1400" i="2"/>
  <c r="U1400" i="2"/>
  <c r="S1400" i="2"/>
  <c r="R1400" i="2"/>
  <c r="Q1400" i="2"/>
  <c r="P1400" i="2"/>
  <c r="O1400" i="2"/>
  <c r="N1400" i="2"/>
  <c r="M1400" i="2"/>
  <c r="L1400" i="2"/>
  <c r="Z1399" i="2"/>
  <c r="Y1399" i="2"/>
  <c r="X1399" i="2"/>
  <c r="W1399" i="2"/>
  <c r="V1399" i="2"/>
  <c r="U1399" i="2"/>
  <c r="S1399" i="2"/>
  <c r="R1399" i="2"/>
  <c r="Q1399" i="2"/>
  <c r="P1399" i="2"/>
  <c r="O1399" i="2"/>
  <c r="N1399" i="2"/>
  <c r="M1399" i="2"/>
  <c r="L1399" i="2"/>
  <c r="Z1398" i="2"/>
  <c r="Y1398" i="2"/>
  <c r="X1398" i="2"/>
  <c r="W1398" i="2"/>
  <c r="V1398" i="2"/>
  <c r="U1398" i="2"/>
  <c r="S1398" i="2"/>
  <c r="R1398" i="2"/>
  <c r="Q1398" i="2"/>
  <c r="P1398" i="2"/>
  <c r="O1398" i="2"/>
  <c r="N1398" i="2"/>
  <c r="M1398" i="2"/>
  <c r="L1398" i="2"/>
  <c r="Z1397" i="2"/>
  <c r="Y1397" i="2"/>
  <c r="X1397" i="2"/>
  <c r="W1397" i="2"/>
  <c r="V1397" i="2"/>
  <c r="U1397" i="2"/>
  <c r="S1397" i="2"/>
  <c r="R1397" i="2"/>
  <c r="Q1397" i="2"/>
  <c r="P1397" i="2"/>
  <c r="O1397" i="2"/>
  <c r="N1397" i="2"/>
  <c r="M1397" i="2"/>
  <c r="L1397" i="2"/>
  <c r="Z1396" i="2"/>
  <c r="Y1396" i="2"/>
  <c r="X1396" i="2"/>
  <c r="W1396" i="2"/>
  <c r="V1396" i="2"/>
  <c r="U1396" i="2"/>
  <c r="S1396" i="2"/>
  <c r="R1396" i="2"/>
  <c r="Q1396" i="2"/>
  <c r="P1396" i="2"/>
  <c r="O1396" i="2"/>
  <c r="N1396" i="2"/>
  <c r="M1396" i="2"/>
  <c r="L1396" i="2"/>
  <c r="Z1395" i="2"/>
  <c r="Y1395" i="2"/>
  <c r="X1395" i="2"/>
  <c r="W1395" i="2"/>
  <c r="V1395" i="2"/>
  <c r="U1395" i="2"/>
  <c r="S1395" i="2"/>
  <c r="R1395" i="2"/>
  <c r="Q1395" i="2"/>
  <c r="P1395" i="2"/>
  <c r="O1395" i="2"/>
  <c r="N1395" i="2"/>
  <c r="M1395" i="2"/>
  <c r="L1395" i="2"/>
  <c r="Z1394" i="2"/>
  <c r="Y1394" i="2"/>
  <c r="X1394" i="2"/>
  <c r="W1394" i="2"/>
  <c r="V1394" i="2"/>
  <c r="U1394" i="2"/>
  <c r="S1394" i="2"/>
  <c r="R1394" i="2"/>
  <c r="Q1394" i="2"/>
  <c r="P1394" i="2"/>
  <c r="O1394" i="2"/>
  <c r="N1394" i="2"/>
  <c r="M1394" i="2"/>
  <c r="L1394" i="2"/>
  <c r="Z1393" i="2"/>
  <c r="Y1393" i="2"/>
  <c r="X1393" i="2"/>
  <c r="W1393" i="2"/>
  <c r="V1393" i="2"/>
  <c r="U1393" i="2"/>
  <c r="S1393" i="2"/>
  <c r="R1393" i="2"/>
  <c r="Q1393" i="2"/>
  <c r="P1393" i="2"/>
  <c r="O1393" i="2"/>
  <c r="N1393" i="2"/>
  <c r="M1393" i="2"/>
  <c r="L1393" i="2"/>
  <c r="Z1392" i="2"/>
  <c r="Y1392" i="2"/>
  <c r="X1392" i="2"/>
  <c r="W1392" i="2"/>
  <c r="V1392" i="2"/>
  <c r="U1392" i="2"/>
  <c r="S1392" i="2"/>
  <c r="R1392" i="2"/>
  <c r="Q1392" i="2"/>
  <c r="P1392" i="2"/>
  <c r="O1392" i="2"/>
  <c r="N1392" i="2"/>
  <c r="M1392" i="2"/>
  <c r="L1392" i="2"/>
  <c r="Z1391" i="2"/>
  <c r="Y1391" i="2"/>
  <c r="X1391" i="2"/>
  <c r="W1391" i="2"/>
  <c r="V1391" i="2"/>
  <c r="U1391" i="2"/>
  <c r="S1391" i="2"/>
  <c r="R1391" i="2"/>
  <c r="Q1391" i="2"/>
  <c r="P1391" i="2"/>
  <c r="O1391" i="2"/>
  <c r="N1391" i="2"/>
  <c r="M1391" i="2"/>
  <c r="L1391" i="2"/>
  <c r="Z1390" i="2"/>
  <c r="Y1390" i="2"/>
  <c r="X1390" i="2"/>
  <c r="W1390" i="2"/>
  <c r="V1390" i="2"/>
  <c r="U1390" i="2"/>
  <c r="S1390" i="2"/>
  <c r="R1390" i="2"/>
  <c r="Q1390" i="2"/>
  <c r="P1390" i="2"/>
  <c r="O1390" i="2"/>
  <c r="N1390" i="2"/>
  <c r="M1390" i="2"/>
  <c r="L1390" i="2"/>
  <c r="Z1389" i="2"/>
  <c r="Y1389" i="2"/>
  <c r="X1389" i="2"/>
  <c r="W1389" i="2"/>
  <c r="V1389" i="2"/>
  <c r="U1389" i="2"/>
  <c r="S1389" i="2"/>
  <c r="R1389" i="2"/>
  <c r="Q1389" i="2"/>
  <c r="P1389" i="2"/>
  <c r="O1389" i="2"/>
  <c r="N1389" i="2"/>
  <c r="M1389" i="2"/>
  <c r="L1389" i="2"/>
  <c r="Z1388" i="2"/>
  <c r="Y1388" i="2"/>
  <c r="X1388" i="2"/>
  <c r="W1388" i="2"/>
  <c r="V1388" i="2"/>
  <c r="U1388" i="2"/>
  <c r="S1388" i="2"/>
  <c r="R1388" i="2"/>
  <c r="Q1388" i="2"/>
  <c r="P1388" i="2"/>
  <c r="O1388" i="2"/>
  <c r="N1388" i="2"/>
  <c r="M1388" i="2"/>
  <c r="L1388" i="2"/>
  <c r="Z1387" i="2"/>
  <c r="Y1387" i="2"/>
  <c r="X1387" i="2"/>
  <c r="W1387" i="2"/>
  <c r="V1387" i="2"/>
  <c r="U1387" i="2"/>
  <c r="S1387" i="2"/>
  <c r="R1387" i="2"/>
  <c r="Q1387" i="2"/>
  <c r="P1387" i="2"/>
  <c r="O1387" i="2"/>
  <c r="N1387" i="2"/>
  <c r="M1387" i="2"/>
  <c r="L1387" i="2"/>
  <c r="Z1386" i="2"/>
  <c r="Y1386" i="2"/>
  <c r="X1386" i="2"/>
  <c r="W1386" i="2"/>
  <c r="V1386" i="2"/>
  <c r="U1386" i="2"/>
  <c r="S1386" i="2"/>
  <c r="R1386" i="2"/>
  <c r="Q1386" i="2"/>
  <c r="P1386" i="2"/>
  <c r="O1386" i="2"/>
  <c r="N1386" i="2"/>
  <c r="M1386" i="2"/>
  <c r="L1386" i="2"/>
  <c r="Z1385" i="2"/>
  <c r="Y1385" i="2"/>
  <c r="X1385" i="2"/>
  <c r="W1385" i="2"/>
  <c r="V1385" i="2"/>
  <c r="U1385" i="2"/>
  <c r="S1385" i="2"/>
  <c r="R1385" i="2"/>
  <c r="Q1385" i="2"/>
  <c r="P1385" i="2"/>
  <c r="O1385" i="2"/>
  <c r="N1385" i="2"/>
  <c r="M1385" i="2"/>
  <c r="L1385" i="2"/>
  <c r="Z1384" i="2"/>
  <c r="Y1384" i="2"/>
  <c r="X1384" i="2"/>
  <c r="W1384" i="2"/>
  <c r="V1384" i="2"/>
  <c r="U1384" i="2"/>
  <c r="S1384" i="2"/>
  <c r="R1384" i="2"/>
  <c r="Q1384" i="2"/>
  <c r="P1384" i="2"/>
  <c r="O1384" i="2"/>
  <c r="N1384" i="2"/>
  <c r="M1384" i="2"/>
  <c r="L1384" i="2"/>
  <c r="Z1383" i="2"/>
  <c r="Y1383" i="2"/>
  <c r="X1383" i="2"/>
  <c r="W1383" i="2"/>
  <c r="V1383" i="2"/>
  <c r="U1383" i="2"/>
  <c r="S1383" i="2"/>
  <c r="R1383" i="2"/>
  <c r="Q1383" i="2"/>
  <c r="P1383" i="2"/>
  <c r="O1383" i="2"/>
  <c r="N1383" i="2"/>
  <c r="M1383" i="2"/>
  <c r="L1383" i="2"/>
  <c r="Z1382" i="2"/>
  <c r="Y1382" i="2"/>
  <c r="X1382" i="2"/>
  <c r="W1382" i="2"/>
  <c r="V1382" i="2"/>
  <c r="U1382" i="2"/>
  <c r="S1382" i="2"/>
  <c r="R1382" i="2"/>
  <c r="Q1382" i="2"/>
  <c r="P1382" i="2"/>
  <c r="O1382" i="2"/>
  <c r="N1382" i="2"/>
  <c r="M1382" i="2"/>
  <c r="L1382" i="2"/>
  <c r="Z1381" i="2"/>
  <c r="Y1381" i="2"/>
  <c r="X1381" i="2"/>
  <c r="W1381" i="2"/>
  <c r="V1381" i="2"/>
  <c r="U1381" i="2"/>
  <c r="S1381" i="2"/>
  <c r="R1381" i="2"/>
  <c r="Q1381" i="2"/>
  <c r="P1381" i="2"/>
  <c r="O1381" i="2"/>
  <c r="N1381" i="2"/>
  <c r="M1381" i="2"/>
  <c r="L1381" i="2"/>
  <c r="Z1380" i="2"/>
  <c r="Y1380" i="2"/>
  <c r="X1380" i="2"/>
  <c r="W1380" i="2"/>
  <c r="V1380" i="2"/>
  <c r="U1380" i="2"/>
  <c r="S1380" i="2"/>
  <c r="R1380" i="2"/>
  <c r="Q1380" i="2"/>
  <c r="P1380" i="2"/>
  <c r="O1380" i="2"/>
  <c r="N1380" i="2"/>
  <c r="M1380" i="2"/>
  <c r="L1380" i="2"/>
  <c r="Z1379" i="2"/>
  <c r="Y1379" i="2"/>
  <c r="X1379" i="2"/>
  <c r="W1379" i="2"/>
  <c r="V1379" i="2"/>
  <c r="U1379" i="2"/>
  <c r="S1379" i="2"/>
  <c r="R1379" i="2"/>
  <c r="Q1379" i="2"/>
  <c r="P1379" i="2"/>
  <c r="O1379" i="2"/>
  <c r="N1379" i="2"/>
  <c r="M1379" i="2"/>
  <c r="L1379" i="2"/>
  <c r="Z1378" i="2"/>
  <c r="Y1378" i="2"/>
  <c r="X1378" i="2"/>
  <c r="W1378" i="2"/>
  <c r="V1378" i="2"/>
  <c r="U1378" i="2"/>
  <c r="S1378" i="2"/>
  <c r="R1378" i="2"/>
  <c r="Q1378" i="2"/>
  <c r="P1378" i="2"/>
  <c r="O1378" i="2"/>
  <c r="N1378" i="2"/>
  <c r="M1378" i="2"/>
  <c r="L1378" i="2"/>
  <c r="Z1377" i="2"/>
  <c r="Y1377" i="2"/>
  <c r="X1377" i="2"/>
  <c r="W1377" i="2"/>
  <c r="V1377" i="2"/>
  <c r="U1377" i="2"/>
  <c r="S1377" i="2"/>
  <c r="R1377" i="2"/>
  <c r="Q1377" i="2"/>
  <c r="P1377" i="2"/>
  <c r="O1377" i="2"/>
  <c r="N1377" i="2"/>
  <c r="M1377" i="2"/>
  <c r="L1377" i="2"/>
  <c r="Z1376" i="2"/>
  <c r="Y1376" i="2"/>
  <c r="X1376" i="2"/>
  <c r="W1376" i="2"/>
  <c r="V1376" i="2"/>
  <c r="U1376" i="2"/>
  <c r="S1376" i="2"/>
  <c r="R1376" i="2"/>
  <c r="Q1376" i="2"/>
  <c r="P1376" i="2"/>
  <c r="O1376" i="2"/>
  <c r="N1376" i="2"/>
  <c r="M1376" i="2"/>
  <c r="L1376" i="2"/>
  <c r="Z1375" i="2"/>
  <c r="Y1375" i="2"/>
  <c r="X1375" i="2"/>
  <c r="W1375" i="2"/>
  <c r="V1375" i="2"/>
  <c r="U1375" i="2"/>
  <c r="S1375" i="2"/>
  <c r="R1375" i="2"/>
  <c r="Q1375" i="2"/>
  <c r="P1375" i="2"/>
  <c r="O1375" i="2"/>
  <c r="N1375" i="2"/>
  <c r="M1375" i="2"/>
  <c r="L1375" i="2"/>
  <c r="Z1374" i="2"/>
  <c r="Y1374" i="2"/>
  <c r="X1374" i="2"/>
  <c r="W1374" i="2"/>
  <c r="V1374" i="2"/>
  <c r="U1374" i="2"/>
  <c r="S1374" i="2"/>
  <c r="R1374" i="2"/>
  <c r="Q1374" i="2"/>
  <c r="P1374" i="2"/>
  <c r="O1374" i="2"/>
  <c r="N1374" i="2"/>
  <c r="M1374" i="2"/>
  <c r="L1374" i="2"/>
  <c r="Z1373" i="2"/>
  <c r="Y1373" i="2"/>
  <c r="X1373" i="2"/>
  <c r="W1373" i="2"/>
  <c r="V1373" i="2"/>
  <c r="U1373" i="2"/>
  <c r="S1373" i="2"/>
  <c r="R1373" i="2"/>
  <c r="Q1373" i="2"/>
  <c r="P1373" i="2"/>
  <c r="O1373" i="2"/>
  <c r="N1373" i="2"/>
  <c r="M1373" i="2"/>
  <c r="L1373" i="2"/>
  <c r="Z1372" i="2"/>
  <c r="Y1372" i="2"/>
  <c r="X1372" i="2"/>
  <c r="W1372" i="2"/>
  <c r="V1372" i="2"/>
  <c r="U1372" i="2"/>
  <c r="S1372" i="2"/>
  <c r="R1372" i="2"/>
  <c r="Q1372" i="2"/>
  <c r="P1372" i="2"/>
  <c r="O1372" i="2"/>
  <c r="N1372" i="2"/>
  <c r="M1372" i="2"/>
  <c r="L1372" i="2"/>
  <c r="Z1371" i="2"/>
  <c r="Y1371" i="2"/>
  <c r="X1371" i="2"/>
  <c r="W1371" i="2"/>
  <c r="V1371" i="2"/>
  <c r="U1371" i="2"/>
  <c r="S1371" i="2"/>
  <c r="R1371" i="2"/>
  <c r="Q1371" i="2"/>
  <c r="P1371" i="2"/>
  <c r="O1371" i="2"/>
  <c r="N1371" i="2"/>
  <c r="M1371" i="2"/>
  <c r="L1371" i="2"/>
  <c r="Z1370" i="2"/>
  <c r="Y1370" i="2"/>
  <c r="X1370" i="2"/>
  <c r="W1370" i="2"/>
  <c r="V1370" i="2"/>
  <c r="U1370" i="2"/>
  <c r="S1370" i="2"/>
  <c r="R1370" i="2"/>
  <c r="Q1370" i="2"/>
  <c r="P1370" i="2"/>
  <c r="O1370" i="2"/>
  <c r="N1370" i="2"/>
  <c r="M1370" i="2"/>
  <c r="L1370" i="2"/>
  <c r="Z1369" i="2"/>
  <c r="Y1369" i="2"/>
  <c r="X1369" i="2"/>
  <c r="W1369" i="2"/>
  <c r="V1369" i="2"/>
  <c r="U1369" i="2"/>
  <c r="S1369" i="2"/>
  <c r="R1369" i="2"/>
  <c r="Q1369" i="2"/>
  <c r="P1369" i="2"/>
  <c r="O1369" i="2"/>
  <c r="N1369" i="2"/>
  <c r="M1369" i="2"/>
  <c r="L1369" i="2"/>
  <c r="Z1368" i="2"/>
  <c r="Y1368" i="2"/>
  <c r="X1368" i="2"/>
  <c r="W1368" i="2"/>
  <c r="V1368" i="2"/>
  <c r="U1368" i="2"/>
  <c r="S1368" i="2"/>
  <c r="R1368" i="2"/>
  <c r="Q1368" i="2"/>
  <c r="P1368" i="2"/>
  <c r="O1368" i="2"/>
  <c r="N1368" i="2"/>
  <c r="M1368" i="2"/>
  <c r="L1368" i="2"/>
  <c r="Z1367" i="2"/>
  <c r="Y1367" i="2"/>
  <c r="X1367" i="2"/>
  <c r="W1367" i="2"/>
  <c r="V1367" i="2"/>
  <c r="U1367" i="2"/>
  <c r="S1367" i="2"/>
  <c r="R1367" i="2"/>
  <c r="Q1367" i="2"/>
  <c r="P1367" i="2"/>
  <c r="O1367" i="2"/>
  <c r="N1367" i="2"/>
  <c r="M1367" i="2"/>
  <c r="L1367" i="2"/>
  <c r="Z1366" i="2"/>
  <c r="Y1366" i="2"/>
  <c r="X1366" i="2"/>
  <c r="W1366" i="2"/>
  <c r="V1366" i="2"/>
  <c r="U1366" i="2"/>
  <c r="S1366" i="2"/>
  <c r="R1366" i="2"/>
  <c r="Q1366" i="2"/>
  <c r="P1366" i="2"/>
  <c r="O1366" i="2"/>
  <c r="N1366" i="2"/>
  <c r="M1366" i="2"/>
  <c r="L1366" i="2"/>
  <c r="Z1365" i="2"/>
  <c r="Y1365" i="2"/>
  <c r="X1365" i="2"/>
  <c r="W1365" i="2"/>
  <c r="V1365" i="2"/>
  <c r="U1365" i="2"/>
  <c r="S1365" i="2"/>
  <c r="R1365" i="2"/>
  <c r="Q1365" i="2"/>
  <c r="P1365" i="2"/>
  <c r="O1365" i="2"/>
  <c r="N1365" i="2"/>
  <c r="M1365" i="2"/>
  <c r="L1365" i="2"/>
  <c r="Z1364" i="2"/>
  <c r="Y1364" i="2"/>
  <c r="X1364" i="2"/>
  <c r="W1364" i="2"/>
  <c r="V1364" i="2"/>
  <c r="U1364" i="2"/>
  <c r="S1364" i="2"/>
  <c r="R1364" i="2"/>
  <c r="Q1364" i="2"/>
  <c r="P1364" i="2"/>
  <c r="O1364" i="2"/>
  <c r="N1364" i="2"/>
  <c r="M1364" i="2"/>
  <c r="L1364" i="2"/>
  <c r="Z1363" i="2"/>
  <c r="Y1363" i="2"/>
  <c r="X1363" i="2"/>
  <c r="W1363" i="2"/>
  <c r="V1363" i="2"/>
  <c r="U1363" i="2"/>
  <c r="S1363" i="2"/>
  <c r="R1363" i="2"/>
  <c r="Q1363" i="2"/>
  <c r="P1363" i="2"/>
  <c r="O1363" i="2"/>
  <c r="N1363" i="2"/>
  <c r="M1363" i="2"/>
  <c r="L1363" i="2"/>
  <c r="Z1362" i="2"/>
  <c r="Y1362" i="2"/>
  <c r="X1362" i="2"/>
  <c r="W1362" i="2"/>
  <c r="V1362" i="2"/>
  <c r="U1362" i="2"/>
  <c r="S1362" i="2"/>
  <c r="R1362" i="2"/>
  <c r="Q1362" i="2"/>
  <c r="P1362" i="2"/>
  <c r="O1362" i="2"/>
  <c r="N1362" i="2"/>
  <c r="M1362" i="2"/>
  <c r="L1362" i="2"/>
  <c r="Z1361" i="2"/>
  <c r="Y1361" i="2"/>
  <c r="X1361" i="2"/>
  <c r="W1361" i="2"/>
  <c r="V1361" i="2"/>
  <c r="U1361" i="2"/>
  <c r="S1361" i="2"/>
  <c r="R1361" i="2"/>
  <c r="Q1361" i="2"/>
  <c r="P1361" i="2"/>
  <c r="O1361" i="2"/>
  <c r="N1361" i="2"/>
  <c r="M1361" i="2"/>
  <c r="L1361" i="2"/>
  <c r="Z1360" i="2"/>
  <c r="Y1360" i="2"/>
  <c r="X1360" i="2"/>
  <c r="W1360" i="2"/>
  <c r="V1360" i="2"/>
  <c r="U1360" i="2"/>
  <c r="S1360" i="2"/>
  <c r="R1360" i="2"/>
  <c r="Q1360" i="2"/>
  <c r="P1360" i="2"/>
  <c r="O1360" i="2"/>
  <c r="N1360" i="2"/>
  <c r="M1360" i="2"/>
  <c r="L1360" i="2"/>
  <c r="Z1359" i="2"/>
  <c r="Y1359" i="2"/>
  <c r="X1359" i="2"/>
  <c r="W1359" i="2"/>
  <c r="V1359" i="2"/>
  <c r="U1359" i="2"/>
  <c r="S1359" i="2"/>
  <c r="R1359" i="2"/>
  <c r="Q1359" i="2"/>
  <c r="P1359" i="2"/>
  <c r="O1359" i="2"/>
  <c r="N1359" i="2"/>
  <c r="M1359" i="2"/>
  <c r="L1359" i="2"/>
  <c r="Z1358" i="2"/>
  <c r="Y1358" i="2"/>
  <c r="X1358" i="2"/>
  <c r="W1358" i="2"/>
  <c r="V1358" i="2"/>
  <c r="U1358" i="2"/>
  <c r="S1358" i="2"/>
  <c r="R1358" i="2"/>
  <c r="Q1358" i="2"/>
  <c r="P1358" i="2"/>
  <c r="O1358" i="2"/>
  <c r="N1358" i="2"/>
  <c r="M1358" i="2"/>
  <c r="L1358" i="2"/>
  <c r="Z1357" i="2"/>
  <c r="Y1357" i="2"/>
  <c r="X1357" i="2"/>
  <c r="W1357" i="2"/>
  <c r="V1357" i="2"/>
  <c r="U1357" i="2"/>
  <c r="S1357" i="2"/>
  <c r="R1357" i="2"/>
  <c r="Q1357" i="2"/>
  <c r="P1357" i="2"/>
  <c r="O1357" i="2"/>
  <c r="N1357" i="2"/>
  <c r="M1357" i="2"/>
  <c r="L1357" i="2"/>
  <c r="Z1356" i="2"/>
  <c r="Y1356" i="2"/>
  <c r="X1356" i="2"/>
  <c r="W1356" i="2"/>
  <c r="V1356" i="2"/>
  <c r="U1356" i="2"/>
  <c r="S1356" i="2"/>
  <c r="R1356" i="2"/>
  <c r="Q1356" i="2"/>
  <c r="P1356" i="2"/>
  <c r="O1356" i="2"/>
  <c r="N1356" i="2"/>
  <c r="M1356" i="2"/>
  <c r="L1356" i="2"/>
  <c r="Z1355" i="2"/>
  <c r="Y1355" i="2"/>
  <c r="X1355" i="2"/>
  <c r="W1355" i="2"/>
  <c r="V1355" i="2"/>
  <c r="U1355" i="2"/>
  <c r="S1355" i="2"/>
  <c r="R1355" i="2"/>
  <c r="Q1355" i="2"/>
  <c r="P1355" i="2"/>
  <c r="O1355" i="2"/>
  <c r="N1355" i="2"/>
  <c r="M1355" i="2"/>
  <c r="L1355" i="2"/>
  <c r="Z1354" i="2"/>
  <c r="Y1354" i="2"/>
  <c r="X1354" i="2"/>
  <c r="W1354" i="2"/>
  <c r="V1354" i="2"/>
  <c r="U1354" i="2"/>
  <c r="S1354" i="2"/>
  <c r="R1354" i="2"/>
  <c r="Q1354" i="2"/>
  <c r="P1354" i="2"/>
  <c r="O1354" i="2"/>
  <c r="N1354" i="2"/>
  <c r="M1354" i="2"/>
  <c r="L1354" i="2"/>
  <c r="Z1353" i="2"/>
  <c r="Y1353" i="2"/>
  <c r="X1353" i="2"/>
  <c r="W1353" i="2"/>
  <c r="V1353" i="2"/>
  <c r="U1353" i="2"/>
  <c r="S1353" i="2"/>
  <c r="R1353" i="2"/>
  <c r="Q1353" i="2"/>
  <c r="P1353" i="2"/>
  <c r="O1353" i="2"/>
  <c r="N1353" i="2"/>
  <c r="M1353" i="2"/>
  <c r="L1353" i="2"/>
  <c r="Z1352" i="2"/>
  <c r="Y1352" i="2"/>
  <c r="X1352" i="2"/>
  <c r="W1352" i="2"/>
  <c r="V1352" i="2"/>
  <c r="U1352" i="2"/>
  <c r="S1352" i="2"/>
  <c r="R1352" i="2"/>
  <c r="Q1352" i="2"/>
  <c r="P1352" i="2"/>
  <c r="O1352" i="2"/>
  <c r="N1352" i="2"/>
  <c r="M1352" i="2"/>
  <c r="L1352" i="2"/>
  <c r="Z1351" i="2"/>
  <c r="Y1351" i="2"/>
  <c r="X1351" i="2"/>
  <c r="W1351" i="2"/>
  <c r="V1351" i="2"/>
  <c r="U1351" i="2"/>
  <c r="S1351" i="2"/>
  <c r="R1351" i="2"/>
  <c r="Q1351" i="2"/>
  <c r="P1351" i="2"/>
  <c r="O1351" i="2"/>
  <c r="N1351" i="2"/>
  <c r="M1351" i="2"/>
  <c r="L1351" i="2"/>
  <c r="Z1350" i="2"/>
  <c r="Y1350" i="2"/>
  <c r="X1350" i="2"/>
  <c r="W1350" i="2"/>
  <c r="V1350" i="2"/>
  <c r="U1350" i="2"/>
  <c r="S1350" i="2"/>
  <c r="R1350" i="2"/>
  <c r="Q1350" i="2"/>
  <c r="P1350" i="2"/>
  <c r="O1350" i="2"/>
  <c r="N1350" i="2"/>
  <c r="M1350" i="2"/>
  <c r="L1350" i="2"/>
  <c r="Z1349" i="2"/>
  <c r="Y1349" i="2"/>
  <c r="X1349" i="2"/>
  <c r="W1349" i="2"/>
  <c r="V1349" i="2"/>
  <c r="U1349" i="2"/>
  <c r="S1349" i="2"/>
  <c r="R1349" i="2"/>
  <c r="Q1349" i="2"/>
  <c r="P1349" i="2"/>
  <c r="O1349" i="2"/>
  <c r="N1349" i="2"/>
  <c r="M1349" i="2"/>
  <c r="L1349" i="2"/>
  <c r="Z1348" i="2"/>
  <c r="Y1348" i="2"/>
  <c r="X1348" i="2"/>
  <c r="W1348" i="2"/>
  <c r="V1348" i="2"/>
  <c r="U1348" i="2"/>
  <c r="S1348" i="2"/>
  <c r="R1348" i="2"/>
  <c r="Q1348" i="2"/>
  <c r="P1348" i="2"/>
  <c r="O1348" i="2"/>
  <c r="N1348" i="2"/>
  <c r="M1348" i="2"/>
  <c r="L1348" i="2"/>
  <c r="Z1347" i="2"/>
  <c r="Y1347" i="2"/>
  <c r="X1347" i="2"/>
  <c r="W1347" i="2"/>
  <c r="V1347" i="2"/>
  <c r="U1347" i="2"/>
  <c r="S1347" i="2"/>
  <c r="R1347" i="2"/>
  <c r="Q1347" i="2"/>
  <c r="P1347" i="2"/>
  <c r="O1347" i="2"/>
  <c r="N1347" i="2"/>
  <c r="M1347" i="2"/>
  <c r="L1347" i="2"/>
  <c r="Z1346" i="2"/>
  <c r="Y1346" i="2"/>
  <c r="X1346" i="2"/>
  <c r="W1346" i="2"/>
  <c r="V1346" i="2"/>
  <c r="U1346" i="2"/>
  <c r="S1346" i="2"/>
  <c r="R1346" i="2"/>
  <c r="Q1346" i="2"/>
  <c r="P1346" i="2"/>
  <c r="O1346" i="2"/>
  <c r="N1346" i="2"/>
  <c r="M1346" i="2"/>
  <c r="L1346" i="2"/>
  <c r="Z1345" i="2"/>
  <c r="Y1345" i="2"/>
  <c r="X1345" i="2"/>
  <c r="W1345" i="2"/>
  <c r="V1345" i="2"/>
  <c r="U1345" i="2"/>
  <c r="S1345" i="2"/>
  <c r="R1345" i="2"/>
  <c r="Q1345" i="2"/>
  <c r="P1345" i="2"/>
  <c r="O1345" i="2"/>
  <c r="N1345" i="2"/>
  <c r="M1345" i="2"/>
  <c r="L1345" i="2"/>
  <c r="Z1344" i="2"/>
  <c r="Y1344" i="2"/>
  <c r="X1344" i="2"/>
  <c r="W1344" i="2"/>
  <c r="V1344" i="2"/>
  <c r="U1344" i="2"/>
  <c r="S1344" i="2"/>
  <c r="R1344" i="2"/>
  <c r="Q1344" i="2"/>
  <c r="P1344" i="2"/>
  <c r="O1344" i="2"/>
  <c r="N1344" i="2"/>
  <c r="M1344" i="2"/>
  <c r="L1344" i="2"/>
  <c r="Z1343" i="2"/>
  <c r="Y1343" i="2"/>
  <c r="X1343" i="2"/>
  <c r="W1343" i="2"/>
  <c r="V1343" i="2"/>
  <c r="U1343" i="2"/>
  <c r="S1343" i="2"/>
  <c r="R1343" i="2"/>
  <c r="Q1343" i="2"/>
  <c r="P1343" i="2"/>
  <c r="O1343" i="2"/>
  <c r="N1343" i="2"/>
  <c r="M1343" i="2"/>
  <c r="L1343" i="2"/>
  <c r="Z1342" i="2"/>
  <c r="Y1342" i="2"/>
  <c r="X1342" i="2"/>
  <c r="W1342" i="2"/>
  <c r="V1342" i="2"/>
  <c r="U1342" i="2"/>
  <c r="S1342" i="2"/>
  <c r="R1342" i="2"/>
  <c r="Q1342" i="2"/>
  <c r="P1342" i="2"/>
  <c r="O1342" i="2"/>
  <c r="N1342" i="2"/>
  <c r="M1342" i="2"/>
  <c r="L1342" i="2"/>
  <c r="Z1341" i="2"/>
  <c r="Y1341" i="2"/>
  <c r="X1341" i="2"/>
  <c r="W1341" i="2"/>
  <c r="V1341" i="2"/>
  <c r="U1341" i="2"/>
  <c r="S1341" i="2"/>
  <c r="R1341" i="2"/>
  <c r="Q1341" i="2"/>
  <c r="P1341" i="2"/>
  <c r="O1341" i="2"/>
  <c r="N1341" i="2"/>
  <c r="M1341" i="2"/>
  <c r="L1341" i="2"/>
  <c r="Z1340" i="2"/>
  <c r="Y1340" i="2"/>
  <c r="X1340" i="2"/>
  <c r="W1340" i="2"/>
  <c r="V1340" i="2"/>
  <c r="U1340" i="2"/>
  <c r="S1340" i="2"/>
  <c r="R1340" i="2"/>
  <c r="Q1340" i="2"/>
  <c r="P1340" i="2"/>
  <c r="O1340" i="2"/>
  <c r="N1340" i="2"/>
  <c r="M1340" i="2"/>
  <c r="L1340" i="2"/>
  <c r="Z1339" i="2"/>
  <c r="Y1339" i="2"/>
  <c r="X1339" i="2"/>
  <c r="W1339" i="2"/>
  <c r="V1339" i="2"/>
  <c r="U1339" i="2"/>
  <c r="S1339" i="2"/>
  <c r="R1339" i="2"/>
  <c r="Q1339" i="2"/>
  <c r="P1339" i="2"/>
  <c r="O1339" i="2"/>
  <c r="N1339" i="2"/>
  <c r="M1339" i="2"/>
  <c r="L1339" i="2"/>
  <c r="Z1338" i="2"/>
  <c r="Y1338" i="2"/>
  <c r="X1338" i="2"/>
  <c r="W1338" i="2"/>
  <c r="V1338" i="2"/>
  <c r="U1338" i="2"/>
  <c r="S1338" i="2"/>
  <c r="R1338" i="2"/>
  <c r="Q1338" i="2"/>
  <c r="P1338" i="2"/>
  <c r="O1338" i="2"/>
  <c r="N1338" i="2"/>
  <c r="M1338" i="2"/>
  <c r="L1338" i="2"/>
  <c r="Z1337" i="2"/>
  <c r="Y1337" i="2"/>
  <c r="X1337" i="2"/>
  <c r="W1337" i="2"/>
  <c r="V1337" i="2"/>
  <c r="U1337" i="2"/>
  <c r="S1337" i="2"/>
  <c r="R1337" i="2"/>
  <c r="Q1337" i="2"/>
  <c r="P1337" i="2"/>
  <c r="O1337" i="2"/>
  <c r="N1337" i="2"/>
  <c r="M1337" i="2"/>
  <c r="L1337" i="2"/>
  <c r="Z1336" i="2"/>
  <c r="Y1336" i="2"/>
  <c r="X1336" i="2"/>
  <c r="W1336" i="2"/>
  <c r="V1336" i="2"/>
  <c r="U1336" i="2"/>
  <c r="S1336" i="2"/>
  <c r="R1336" i="2"/>
  <c r="Q1336" i="2"/>
  <c r="P1336" i="2"/>
  <c r="O1336" i="2"/>
  <c r="N1336" i="2"/>
  <c r="M1336" i="2"/>
  <c r="L1336" i="2"/>
  <c r="Z1335" i="2"/>
  <c r="Y1335" i="2"/>
  <c r="X1335" i="2"/>
  <c r="W1335" i="2"/>
  <c r="V1335" i="2"/>
  <c r="U1335" i="2"/>
  <c r="S1335" i="2"/>
  <c r="R1335" i="2"/>
  <c r="Q1335" i="2"/>
  <c r="P1335" i="2"/>
  <c r="O1335" i="2"/>
  <c r="N1335" i="2"/>
  <c r="M1335" i="2"/>
  <c r="L1335" i="2"/>
  <c r="Z1334" i="2"/>
  <c r="Y1334" i="2"/>
  <c r="X1334" i="2"/>
  <c r="W1334" i="2"/>
  <c r="V1334" i="2"/>
  <c r="U1334" i="2"/>
  <c r="S1334" i="2"/>
  <c r="R1334" i="2"/>
  <c r="Q1334" i="2"/>
  <c r="P1334" i="2"/>
  <c r="O1334" i="2"/>
  <c r="N1334" i="2"/>
  <c r="M1334" i="2"/>
  <c r="L1334" i="2"/>
  <c r="Z1333" i="2"/>
  <c r="Y1333" i="2"/>
  <c r="X1333" i="2"/>
  <c r="W1333" i="2"/>
  <c r="V1333" i="2"/>
  <c r="U1333" i="2"/>
  <c r="S1333" i="2"/>
  <c r="R1333" i="2"/>
  <c r="Q1333" i="2"/>
  <c r="P1333" i="2"/>
  <c r="O1333" i="2"/>
  <c r="N1333" i="2"/>
  <c r="M1333" i="2"/>
  <c r="L1333" i="2"/>
  <c r="Z1332" i="2"/>
  <c r="Y1332" i="2"/>
  <c r="X1332" i="2"/>
  <c r="W1332" i="2"/>
  <c r="V1332" i="2"/>
  <c r="U1332" i="2"/>
  <c r="S1332" i="2"/>
  <c r="R1332" i="2"/>
  <c r="Q1332" i="2"/>
  <c r="P1332" i="2"/>
  <c r="O1332" i="2"/>
  <c r="N1332" i="2"/>
  <c r="M1332" i="2"/>
  <c r="L1332" i="2"/>
  <c r="Z1331" i="2"/>
  <c r="Y1331" i="2"/>
  <c r="X1331" i="2"/>
  <c r="W1331" i="2"/>
  <c r="V1331" i="2"/>
  <c r="U1331" i="2"/>
  <c r="S1331" i="2"/>
  <c r="R1331" i="2"/>
  <c r="Q1331" i="2"/>
  <c r="P1331" i="2"/>
  <c r="O1331" i="2"/>
  <c r="N1331" i="2"/>
  <c r="M1331" i="2"/>
  <c r="L1331" i="2"/>
  <c r="Z1330" i="2"/>
  <c r="Y1330" i="2"/>
  <c r="X1330" i="2"/>
  <c r="W1330" i="2"/>
  <c r="V1330" i="2"/>
  <c r="U1330" i="2"/>
  <c r="S1330" i="2"/>
  <c r="R1330" i="2"/>
  <c r="Q1330" i="2"/>
  <c r="P1330" i="2"/>
  <c r="O1330" i="2"/>
  <c r="N1330" i="2"/>
  <c r="M1330" i="2"/>
  <c r="L1330" i="2"/>
  <c r="Z1329" i="2"/>
  <c r="Y1329" i="2"/>
  <c r="X1329" i="2"/>
  <c r="W1329" i="2"/>
  <c r="V1329" i="2"/>
  <c r="U1329" i="2"/>
  <c r="S1329" i="2"/>
  <c r="R1329" i="2"/>
  <c r="Q1329" i="2"/>
  <c r="P1329" i="2"/>
  <c r="O1329" i="2"/>
  <c r="N1329" i="2"/>
  <c r="M1329" i="2"/>
  <c r="L1329" i="2"/>
  <c r="Z1328" i="2"/>
  <c r="Y1328" i="2"/>
  <c r="X1328" i="2"/>
  <c r="W1328" i="2"/>
  <c r="V1328" i="2"/>
  <c r="U1328" i="2"/>
  <c r="S1328" i="2"/>
  <c r="R1328" i="2"/>
  <c r="Q1328" i="2"/>
  <c r="P1328" i="2"/>
  <c r="O1328" i="2"/>
  <c r="N1328" i="2"/>
  <c r="M1328" i="2"/>
  <c r="L1328" i="2"/>
  <c r="Z1327" i="2"/>
  <c r="Y1327" i="2"/>
  <c r="X1327" i="2"/>
  <c r="W1327" i="2"/>
  <c r="V1327" i="2"/>
  <c r="U1327" i="2"/>
  <c r="S1327" i="2"/>
  <c r="R1327" i="2"/>
  <c r="Q1327" i="2"/>
  <c r="P1327" i="2"/>
  <c r="O1327" i="2"/>
  <c r="N1327" i="2"/>
  <c r="M1327" i="2"/>
  <c r="L1327" i="2"/>
  <c r="Z1326" i="2"/>
  <c r="Y1326" i="2"/>
  <c r="X1326" i="2"/>
  <c r="W1326" i="2"/>
  <c r="V1326" i="2"/>
  <c r="U1326" i="2"/>
  <c r="S1326" i="2"/>
  <c r="R1326" i="2"/>
  <c r="Q1326" i="2"/>
  <c r="P1326" i="2"/>
  <c r="O1326" i="2"/>
  <c r="N1326" i="2"/>
  <c r="M1326" i="2"/>
  <c r="L1326" i="2"/>
  <c r="Z1325" i="2"/>
  <c r="Y1325" i="2"/>
  <c r="X1325" i="2"/>
  <c r="W1325" i="2"/>
  <c r="V1325" i="2"/>
  <c r="U1325" i="2"/>
  <c r="S1325" i="2"/>
  <c r="R1325" i="2"/>
  <c r="Q1325" i="2"/>
  <c r="P1325" i="2"/>
  <c r="O1325" i="2"/>
  <c r="N1325" i="2"/>
  <c r="M1325" i="2"/>
  <c r="L1325" i="2"/>
  <c r="Z1324" i="2"/>
  <c r="Y1324" i="2"/>
  <c r="X1324" i="2"/>
  <c r="W1324" i="2"/>
  <c r="V1324" i="2"/>
  <c r="U1324" i="2"/>
  <c r="S1324" i="2"/>
  <c r="R1324" i="2"/>
  <c r="Q1324" i="2"/>
  <c r="P1324" i="2"/>
  <c r="O1324" i="2"/>
  <c r="N1324" i="2"/>
  <c r="M1324" i="2"/>
  <c r="L1324" i="2"/>
  <c r="Z1323" i="2"/>
  <c r="Y1323" i="2"/>
  <c r="X1323" i="2"/>
  <c r="W1323" i="2"/>
  <c r="V1323" i="2"/>
  <c r="U1323" i="2"/>
  <c r="S1323" i="2"/>
  <c r="R1323" i="2"/>
  <c r="Q1323" i="2"/>
  <c r="P1323" i="2"/>
  <c r="O1323" i="2"/>
  <c r="N1323" i="2"/>
  <c r="M1323" i="2"/>
  <c r="L1323" i="2"/>
  <c r="Z1322" i="2"/>
  <c r="Y1322" i="2"/>
  <c r="X1322" i="2"/>
  <c r="W1322" i="2"/>
  <c r="V1322" i="2"/>
  <c r="U1322" i="2"/>
  <c r="S1322" i="2"/>
  <c r="R1322" i="2"/>
  <c r="Q1322" i="2"/>
  <c r="P1322" i="2"/>
  <c r="O1322" i="2"/>
  <c r="N1322" i="2"/>
  <c r="M1322" i="2"/>
  <c r="L1322" i="2"/>
  <c r="Z1321" i="2"/>
  <c r="Y1321" i="2"/>
  <c r="X1321" i="2"/>
  <c r="W1321" i="2"/>
  <c r="V1321" i="2"/>
  <c r="U1321" i="2"/>
  <c r="S1321" i="2"/>
  <c r="R1321" i="2"/>
  <c r="Q1321" i="2"/>
  <c r="P1321" i="2"/>
  <c r="O1321" i="2"/>
  <c r="N1321" i="2"/>
  <c r="M1321" i="2"/>
  <c r="L1321" i="2"/>
  <c r="Z1320" i="2"/>
  <c r="Y1320" i="2"/>
  <c r="X1320" i="2"/>
  <c r="W1320" i="2"/>
  <c r="V1320" i="2"/>
  <c r="U1320" i="2"/>
  <c r="S1320" i="2"/>
  <c r="R1320" i="2"/>
  <c r="Q1320" i="2"/>
  <c r="P1320" i="2"/>
  <c r="O1320" i="2"/>
  <c r="N1320" i="2"/>
  <c r="M1320" i="2"/>
  <c r="L1320" i="2"/>
  <c r="Z1319" i="2"/>
  <c r="Y1319" i="2"/>
  <c r="X1319" i="2"/>
  <c r="W1319" i="2"/>
  <c r="V1319" i="2"/>
  <c r="U1319" i="2"/>
  <c r="S1319" i="2"/>
  <c r="R1319" i="2"/>
  <c r="Q1319" i="2"/>
  <c r="P1319" i="2"/>
  <c r="O1319" i="2"/>
  <c r="N1319" i="2"/>
  <c r="M1319" i="2"/>
  <c r="L1319" i="2"/>
  <c r="Z1318" i="2"/>
  <c r="Y1318" i="2"/>
  <c r="X1318" i="2"/>
  <c r="W1318" i="2"/>
  <c r="V1318" i="2"/>
  <c r="U1318" i="2"/>
  <c r="S1318" i="2"/>
  <c r="R1318" i="2"/>
  <c r="Q1318" i="2"/>
  <c r="P1318" i="2"/>
  <c r="O1318" i="2"/>
  <c r="N1318" i="2"/>
  <c r="M1318" i="2"/>
  <c r="L1318" i="2"/>
  <c r="Z1317" i="2"/>
  <c r="Y1317" i="2"/>
  <c r="X1317" i="2"/>
  <c r="W1317" i="2"/>
  <c r="V1317" i="2"/>
  <c r="U1317" i="2"/>
  <c r="S1317" i="2"/>
  <c r="R1317" i="2"/>
  <c r="Q1317" i="2"/>
  <c r="P1317" i="2"/>
  <c r="O1317" i="2"/>
  <c r="N1317" i="2"/>
  <c r="M1317" i="2"/>
  <c r="L1317" i="2"/>
  <c r="Z1316" i="2"/>
  <c r="Y1316" i="2"/>
  <c r="X1316" i="2"/>
  <c r="W1316" i="2"/>
  <c r="V1316" i="2"/>
  <c r="U1316" i="2"/>
  <c r="S1316" i="2"/>
  <c r="R1316" i="2"/>
  <c r="Q1316" i="2"/>
  <c r="P1316" i="2"/>
  <c r="O1316" i="2"/>
  <c r="N1316" i="2"/>
  <c r="M1316" i="2"/>
  <c r="L1316" i="2"/>
  <c r="Z1315" i="2"/>
  <c r="Y1315" i="2"/>
  <c r="X1315" i="2"/>
  <c r="W1315" i="2"/>
  <c r="V1315" i="2"/>
  <c r="U1315" i="2"/>
  <c r="S1315" i="2"/>
  <c r="R1315" i="2"/>
  <c r="Q1315" i="2"/>
  <c r="P1315" i="2"/>
  <c r="O1315" i="2"/>
  <c r="N1315" i="2"/>
  <c r="M1315" i="2"/>
  <c r="L1315" i="2"/>
  <c r="Z1314" i="2"/>
  <c r="Y1314" i="2"/>
  <c r="X1314" i="2"/>
  <c r="W1314" i="2"/>
  <c r="V1314" i="2"/>
  <c r="U1314" i="2"/>
  <c r="S1314" i="2"/>
  <c r="R1314" i="2"/>
  <c r="Q1314" i="2"/>
  <c r="P1314" i="2"/>
  <c r="O1314" i="2"/>
  <c r="N1314" i="2"/>
  <c r="M1314" i="2"/>
  <c r="L1314" i="2"/>
  <c r="Z1313" i="2"/>
  <c r="Y1313" i="2"/>
  <c r="X1313" i="2"/>
  <c r="W1313" i="2"/>
  <c r="V1313" i="2"/>
  <c r="U1313" i="2"/>
  <c r="S1313" i="2"/>
  <c r="R1313" i="2"/>
  <c r="Q1313" i="2"/>
  <c r="P1313" i="2"/>
  <c r="O1313" i="2"/>
  <c r="N1313" i="2"/>
  <c r="M1313" i="2"/>
  <c r="L1313" i="2"/>
  <c r="Z1312" i="2"/>
  <c r="Y1312" i="2"/>
  <c r="X1312" i="2"/>
  <c r="W1312" i="2"/>
  <c r="V1312" i="2"/>
  <c r="U1312" i="2"/>
  <c r="S1312" i="2"/>
  <c r="R1312" i="2"/>
  <c r="Q1312" i="2"/>
  <c r="P1312" i="2"/>
  <c r="O1312" i="2"/>
  <c r="N1312" i="2"/>
  <c r="M1312" i="2"/>
  <c r="L1312" i="2"/>
  <c r="Z1311" i="2"/>
  <c r="Y1311" i="2"/>
  <c r="X1311" i="2"/>
  <c r="W1311" i="2"/>
  <c r="V1311" i="2"/>
  <c r="U1311" i="2"/>
  <c r="S1311" i="2"/>
  <c r="R1311" i="2"/>
  <c r="Q1311" i="2"/>
  <c r="P1311" i="2"/>
  <c r="O1311" i="2"/>
  <c r="N1311" i="2"/>
  <c r="M1311" i="2"/>
  <c r="L1311" i="2"/>
  <c r="Z1310" i="2"/>
  <c r="Y1310" i="2"/>
  <c r="X1310" i="2"/>
  <c r="W1310" i="2"/>
  <c r="V1310" i="2"/>
  <c r="U1310" i="2"/>
  <c r="S1310" i="2"/>
  <c r="R1310" i="2"/>
  <c r="Q1310" i="2"/>
  <c r="P1310" i="2"/>
  <c r="O1310" i="2"/>
  <c r="N1310" i="2"/>
  <c r="M1310" i="2"/>
  <c r="L1310" i="2"/>
  <c r="Z1309" i="2"/>
  <c r="Y1309" i="2"/>
  <c r="X1309" i="2"/>
  <c r="W1309" i="2"/>
  <c r="V1309" i="2"/>
  <c r="U1309" i="2"/>
  <c r="S1309" i="2"/>
  <c r="R1309" i="2"/>
  <c r="Q1309" i="2"/>
  <c r="P1309" i="2"/>
  <c r="O1309" i="2"/>
  <c r="N1309" i="2"/>
  <c r="M1309" i="2"/>
  <c r="L1309" i="2"/>
  <c r="Z1308" i="2"/>
  <c r="Y1308" i="2"/>
  <c r="X1308" i="2"/>
  <c r="W1308" i="2"/>
  <c r="V1308" i="2"/>
  <c r="U1308" i="2"/>
  <c r="S1308" i="2"/>
  <c r="R1308" i="2"/>
  <c r="Q1308" i="2"/>
  <c r="P1308" i="2"/>
  <c r="O1308" i="2"/>
  <c r="N1308" i="2"/>
  <c r="M1308" i="2"/>
  <c r="L1308" i="2"/>
  <c r="Z1307" i="2"/>
  <c r="Y1307" i="2"/>
  <c r="X1307" i="2"/>
  <c r="W1307" i="2"/>
  <c r="V1307" i="2"/>
  <c r="U1307" i="2"/>
  <c r="S1307" i="2"/>
  <c r="R1307" i="2"/>
  <c r="Q1307" i="2"/>
  <c r="P1307" i="2"/>
  <c r="O1307" i="2"/>
  <c r="N1307" i="2"/>
  <c r="M1307" i="2"/>
  <c r="L1307" i="2"/>
  <c r="Z1306" i="2"/>
  <c r="Y1306" i="2"/>
  <c r="X1306" i="2"/>
  <c r="W1306" i="2"/>
  <c r="V1306" i="2"/>
  <c r="U1306" i="2"/>
  <c r="S1306" i="2"/>
  <c r="R1306" i="2"/>
  <c r="Q1306" i="2"/>
  <c r="P1306" i="2"/>
  <c r="O1306" i="2"/>
  <c r="N1306" i="2"/>
  <c r="M1306" i="2"/>
  <c r="L1306" i="2"/>
  <c r="Z1305" i="2"/>
  <c r="Y1305" i="2"/>
  <c r="X1305" i="2"/>
  <c r="W1305" i="2"/>
  <c r="V1305" i="2"/>
  <c r="U1305" i="2"/>
  <c r="S1305" i="2"/>
  <c r="R1305" i="2"/>
  <c r="Q1305" i="2"/>
  <c r="P1305" i="2"/>
  <c r="O1305" i="2"/>
  <c r="N1305" i="2"/>
  <c r="M1305" i="2"/>
  <c r="L1305" i="2"/>
  <c r="Z1304" i="2"/>
  <c r="Y1304" i="2"/>
  <c r="X1304" i="2"/>
  <c r="W1304" i="2"/>
  <c r="V1304" i="2"/>
  <c r="U1304" i="2"/>
  <c r="S1304" i="2"/>
  <c r="R1304" i="2"/>
  <c r="Q1304" i="2"/>
  <c r="P1304" i="2"/>
  <c r="O1304" i="2"/>
  <c r="N1304" i="2"/>
  <c r="M1304" i="2"/>
  <c r="L1304" i="2"/>
  <c r="Z1303" i="2"/>
  <c r="Y1303" i="2"/>
  <c r="X1303" i="2"/>
  <c r="W1303" i="2"/>
  <c r="V1303" i="2"/>
  <c r="U1303" i="2"/>
  <c r="S1303" i="2"/>
  <c r="R1303" i="2"/>
  <c r="Q1303" i="2"/>
  <c r="P1303" i="2"/>
  <c r="O1303" i="2"/>
  <c r="N1303" i="2"/>
  <c r="M1303" i="2"/>
  <c r="L1303" i="2"/>
  <c r="Z1302" i="2"/>
  <c r="Y1302" i="2"/>
  <c r="X1302" i="2"/>
  <c r="W1302" i="2"/>
  <c r="V1302" i="2"/>
  <c r="U1302" i="2"/>
  <c r="S1302" i="2"/>
  <c r="R1302" i="2"/>
  <c r="Q1302" i="2"/>
  <c r="P1302" i="2"/>
  <c r="O1302" i="2"/>
  <c r="N1302" i="2"/>
  <c r="M1302" i="2"/>
  <c r="L1302" i="2"/>
  <c r="Z1301" i="2"/>
  <c r="Y1301" i="2"/>
  <c r="X1301" i="2"/>
  <c r="W1301" i="2"/>
  <c r="V1301" i="2"/>
  <c r="U1301" i="2"/>
  <c r="S1301" i="2"/>
  <c r="R1301" i="2"/>
  <c r="Q1301" i="2"/>
  <c r="P1301" i="2"/>
  <c r="O1301" i="2"/>
  <c r="N1301" i="2"/>
  <c r="M1301" i="2"/>
  <c r="L1301" i="2"/>
  <c r="Z1300" i="2"/>
  <c r="Y1300" i="2"/>
  <c r="X1300" i="2"/>
  <c r="W1300" i="2"/>
  <c r="V1300" i="2"/>
  <c r="U1300" i="2"/>
  <c r="S1300" i="2"/>
  <c r="R1300" i="2"/>
  <c r="Q1300" i="2"/>
  <c r="P1300" i="2"/>
  <c r="O1300" i="2"/>
  <c r="N1300" i="2"/>
  <c r="M1300" i="2"/>
  <c r="L1300" i="2"/>
  <c r="Z1299" i="2"/>
  <c r="Y1299" i="2"/>
  <c r="X1299" i="2"/>
  <c r="W1299" i="2"/>
  <c r="V1299" i="2"/>
  <c r="U1299" i="2"/>
  <c r="S1299" i="2"/>
  <c r="R1299" i="2"/>
  <c r="Q1299" i="2"/>
  <c r="P1299" i="2"/>
  <c r="O1299" i="2"/>
  <c r="N1299" i="2"/>
  <c r="M1299" i="2"/>
  <c r="L1299" i="2"/>
  <c r="Z1298" i="2"/>
  <c r="Y1298" i="2"/>
  <c r="X1298" i="2"/>
  <c r="W1298" i="2"/>
  <c r="V1298" i="2"/>
  <c r="U1298" i="2"/>
  <c r="S1298" i="2"/>
  <c r="R1298" i="2"/>
  <c r="Q1298" i="2"/>
  <c r="P1298" i="2"/>
  <c r="O1298" i="2"/>
  <c r="N1298" i="2"/>
  <c r="M1298" i="2"/>
  <c r="L1298" i="2"/>
  <c r="Z1297" i="2"/>
  <c r="Y1297" i="2"/>
  <c r="X1297" i="2"/>
  <c r="W1297" i="2"/>
  <c r="V1297" i="2"/>
  <c r="U1297" i="2"/>
  <c r="S1297" i="2"/>
  <c r="R1297" i="2"/>
  <c r="Q1297" i="2"/>
  <c r="P1297" i="2"/>
  <c r="O1297" i="2"/>
  <c r="N1297" i="2"/>
  <c r="M1297" i="2"/>
  <c r="L1297" i="2"/>
  <c r="Z1296" i="2"/>
  <c r="Y1296" i="2"/>
  <c r="X1296" i="2"/>
  <c r="W1296" i="2"/>
  <c r="V1296" i="2"/>
  <c r="U1296" i="2"/>
  <c r="S1296" i="2"/>
  <c r="R1296" i="2"/>
  <c r="Q1296" i="2"/>
  <c r="P1296" i="2"/>
  <c r="O1296" i="2"/>
  <c r="N1296" i="2"/>
  <c r="M1296" i="2"/>
  <c r="L1296" i="2"/>
  <c r="Z1295" i="2"/>
  <c r="Y1295" i="2"/>
  <c r="X1295" i="2"/>
  <c r="W1295" i="2"/>
  <c r="V1295" i="2"/>
  <c r="U1295" i="2"/>
  <c r="S1295" i="2"/>
  <c r="R1295" i="2"/>
  <c r="Q1295" i="2"/>
  <c r="P1295" i="2"/>
  <c r="O1295" i="2"/>
  <c r="N1295" i="2"/>
  <c r="M1295" i="2"/>
  <c r="L1295" i="2"/>
  <c r="Z1294" i="2"/>
  <c r="Y1294" i="2"/>
  <c r="X1294" i="2"/>
  <c r="W1294" i="2"/>
  <c r="V1294" i="2"/>
  <c r="U1294" i="2"/>
  <c r="S1294" i="2"/>
  <c r="R1294" i="2"/>
  <c r="Q1294" i="2"/>
  <c r="P1294" i="2"/>
  <c r="O1294" i="2"/>
  <c r="N1294" i="2"/>
  <c r="M1294" i="2"/>
  <c r="L1294" i="2"/>
  <c r="Z1293" i="2"/>
  <c r="Y1293" i="2"/>
  <c r="X1293" i="2"/>
  <c r="W1293" i="2"/>
  <c r="V1293" i="2"/>
  <c r="U1293" i="2"/>
  <c r="S1293" i="2"/>
  <c r="R1293" i="2"/>
  <c r="Q1293" i="2"/>
  <c r="P1293" i="2"/>
  <c r="O1293" i="2"/>
  <c r="N1293" i="2"/>
  <c r="M1293" i="2"/>
  <c r="L1293" i="2"/>
  <c r="Z1292" i="2"/>
  <c r="Y1292" i="2"/>
  <c r="X1292" i="2"/>
  <c r="W1292" i="2"/>
  <c r="V1292" i="2"/>
  <c r="U1292" i="2"/>
  <c r="S1292" i="2"/>
  <c r="R1292" i="2"/>
  <c r="Q1292" i="2"/>
  <c r="P1292" i="2"/>
  <c r="O1292" i="2"/>
  <c r="N1292" i="2"/>
  <c r="M1292" i="2"/>
  <c r="L1292" i="2"/>
  <c r="Z1291" i="2"/>
  <c r="Y1291" i="2"/>
  <c r="X1291" i="2"/>
  <c r="W1291" i="2"/>
  <c r="V1291" i="2"/>
  <c r="U1291" i="2"/>
  <c r="S1291" i="2"/>
  <c r="R1291" i="2"/>
  <c r="Q1291" i="2"/>
  <c r="P1291" i="2"/>
  <c r="O1291" i="2"/>
  <c r="N1291" i="2"/>
  <c r="M1291" i="2"/>
  <c r="L1291" i="2"/>
  <c r="Z1290" i="2"/>
  <c r="Y1290" i="2"/>
  <c r="X1290" i="2"/>
  <c r="W1290" i="2"/>
  <c r="V1290" i="2"/>
  <c r="U1290" i="2"/>
  <c r="S1290" i="2"/>
  <c r="R1290" i="2"/>
  <c r="Q1290" i="2"/>
  <c r="P1290" i="2"/>
  <c r="O1290" i="2"/>
  <c r="N1290" i="2"/>
  <c r="M1290" i="2"/>
  <c r="L1290" i="2"/>
  <c r="Z1289" i="2"/>
  <c r="Y1289" i="2"/>
  <c r="X1289" i="2"/>
  <c r="W1289" i="2"/>
  <c r="V1289" i="2"/>
  <c r="U1289" i="2"/>
  <c r="S1289" i="2"/>
  <c r="R1289" i="2"/>
  <c r="Q1289" i="2"/>
  <c r="P1289" i="2"/>
  <c r="O1289" i="2"/>
  <c r="N1289" i="2"/>
  <c r="M1289" i="2"/>
  <c r="L1289" i="2"/>
  <c r="Z1288" i="2"/>
  <c r="Y1288" i="2"/>
  <c r="X1288" i="2"/>
  <c r="W1288" i="2"/>
  <c r="V1288" i="2"/>
  <c r="U1288" i="2"/>
  <c r="S1288" i="2"/>
  <c r="R1288" i="2"/>
  <c r="Q1288" i="2"/>
  <c r="P1288" i="2"/>
  <c r="O1288" i="2"/>
  <c r="N1288" i="2"/>
  <c r="M1288" i="2"/>
  <c r="L1288" i="2"/>
  <c r="Z1287" i="2"/>
  <c r="Y1287" i="2"/>
  <c r="X1287" i="2"/>
  <c r="W1287" i="2"/>
  <c r="V1287" i="2"/>
  <c r="U1287" i="2"/>
  <c r="S1287" i="2"/>
  <c r="R1287" i="2"/>
  <c r="Q1287" i="2"/>
  <c r="P1287" i="2"/>
  <c r="O1287" i="2"/>
  <c r="N1287" i="2"/>
  <c r="M1287" i="2"/>
  <c r="L1287" i="2"/>
  <c r="Z1286" i="2"/>
  <c r="Y1286" i="2"/>
  <c r="X1286" i="2"/>
  <c r="W1286" i="2"/>
  <c r="V1286" i="2"/>
  <c r="U1286" i="2"/>
  <c r="S1286" i="2"/>
  <c r="R1286" i="2"/>
  <c r="Q1286" i="2"/>
  <c r="P1286" i="2"/>
  <c r="O1286" i="2"/>
  <c r="N1286" i="2"/>
  <c r="M1286" i="2"/>
  <c r="L1286" i="2"/>
  <c r="Z1285" i="2"/>
  <c r="Y1285" i="2"/>
  <c r="X1285" i="2"/>
  <c r="W1285" i="2"/>
  <c r="V1285" i="2"/>
  <c r="U1285" i="2"/>
  <c r="S1285" i="2"/>
  <c r="R1285" i="2"/>
  <c r="Q1285" i="2"/>
  <c r="P1285" i="2"/>
  <c r="O1285" i="2"/>
  <c r="N1285" i="2"/>
  <c r="M1285" i="2"/>
  <c r="L1285" i="2"/>
  <c r="Z1284" i="2"/>
  <c r="Y1284" i="2"/>
  <c r="X1284" i="2"/>
  <c r="W1284" i="2"/>
  <c r="V1284" i="2"/>
  <c r="U1284" i="2"/>
  <c r="S1284" i="2"/>
  <c r="R1284" i="2"/>
  <c r="Q1284" i="2"/>
  <c r="P1284" i="2"/>
  <c r="O1284" i="2"/>
  <c r="N1284" i="2"/>
  <c r="M1284" i="2"/>
  <c r="L1284" i="2"/>
  <c r="Z1283" i="2"/>
  <c r="Y1283" i="2"/>
  <c r="X1283" i="2"/>
  <c r="W1283" i="2"/>
  <c r="V1283" i="2"/>
  <c r="U1283" i="2"/>
  <c r="S1283" i="2"/>
  <c r="R1283" i="2"/>
  <c r="Q1283" i="2"/>
  <c r="P1283" i="2"/>
  <c r="O1283" i="2"/>
  <c r="N1283" i="2"/>
  <c r="M1283" i="2"/>
  <c r="L1283" i="2"/>
  <c r="Z1282" i="2"/>
  <c r="Y1282" i="2"/>
  <c r="X1282" i="2"/>
  <c r="W1282" i="2"/>
  <c r="V1282" i="2"/>
  <c r="U1282" i="2"/>
  <c r="S1282" i="2"/>
  <c r="R1282" i="2"/>
  <c r="Q1282" i="2"/>
  <c r="P1282" i="2"/>
  <c r="O1282" i="2"/>
  <c r="N1282" i="2"/>
  <c r="M1282" i="2"/>
  <c r="L1282" i="2"/>
  <c r="Z1281" i="2"/>
  <c r="Y1281" i="2"/>
  <c r="X1281" i="2"/>
  <c r="W1281" i="2"/>
  <c r="V1281" i="2"/>
  <c r="U1281" i="2"/>
  <c r="S1281" i="2"/>
  <c r="R1281" i="2"/>
  <c r="Q1281" i="2"/>
  <c r="P1281" i="2"/>
  <c r="O1281" i="2"/>
  <c r="N1281" i="2"/>
  <c r="M1281" i="2"/>
  <c r="L1281" i="2"/>
  <c r="Z1280" i="2"/>
  <c r="Y1280" i="2"/>
  <c r="X1280" i="2"/>
  <c r="W1280" i="2"/>
  <c r="V1280" i="2"/>
  <c r="U1280" i="2"/>
  <c r="S1280" i="2"/>
  <c r="R1280" i="2"/>
  <c r="Q1280" i="2"/>
  <c r="P1280" i="2"/>
  <c r="O1280" i="2"/>
  <c r="N1280" i="2"/>
  <c r="M1280" i="2"/>
  <c r="L1280" i="2"/>
  <c r="Z1279" i="2"/>
  <c r="Y1279" i="2"/>
  <c r="X1279" i="2"/>
  <c r="W1279" i="2"/>
  <c r="V1279" i="2"/>
  <c r="U1279" i="2"/>
  <c r="S1279" i="2"/>
  <c r="R1279" i="2"/>
  <c r="Q1279" i="2"/>
  <c r="P1279" i="2"/>
  <c r="O1279" i="2"/>
  <c r="N1279" i="2"/>
  <c r="M1279" i="2"/>
  <c r="L1279" i="2"/>
  <c r="Z1278" i="2"/>
  <c r="Y1278" i="2"/>
  <c r="X1278" i="2"/>
  <c r="W1278" i="2"/>
  <c r="V1278" i="2"/>
  <c r="U1278" i="2"/>
  <c r="S1278" i="2"/>
  <c r="R1278" i="2"/>
  <c r="Q1278" i="2"/>
  <c r="P1278" i="2"/>
  <c r="O1278" i="2"/>
  <c r="N1278" i="2"/>
  <c r="M1278" i="2"/>
  <c r="L1278" i="2"/>
  <c r="Z1277" i="2"/>
  <c r="Y1277" i="2"/>
  <c r="X1277" i="2"/>
  <c r="W1277" i="2"/>
  <c r="V1277" i="2"/>
  <c r="U1277" i="2"/>
  <c r="S1277" i="2"/>
  <c r="R1277" i="2"/>
  <c r="Q1277" i="2"/>
  <c r="P1277" i="2"/>
  <c r="O1277" i="2"/>
  <c r="N1277" i="2"/>
  <c r="M1277" i="2"/>
  <c r="L1277" i="2"/>
  <c r="Z1276" i="2"/>
  <c r="Y1276" i="2"/>
  <c r="X1276" i="2"/>
  <c r="W1276" i="2"/>
  <c r="V1276" i="2"/>
  <c r="U1276" i="2"/>
  <c r="S1276" i="2"/>
  <c r="R1276" i="2"/>
  <c r="Q1276" i="2"/>
  <c r="P1276" i="2"/>
  <c r="O1276" i="2"/>
  <c r="N1276" i="2"/>
  <c r="M1276" i="2"/>
  <c r="L1276" i="2"/>
  <c r="Z1275" i="2"/>
  <c r="Y1275" i="2"/>
  <c r="X1275" i="2"/>
  <c r="W1275" i="2"/>
  <c r="V1275" i="2"/>
  <c r="U1275" i="2"/>
  <c r="S1275" i="2"/>
  <c r="R1275" i="2"/>
  <c r="Q1275" i="2"/>
  <c r="P1275" i="2"/>
  <c r="O1275" i="2"/>
  <c r="N1275" i="2"/>
  <c r="M1275" i="2"/>
  <c r="L1275" i="2"/>
  <c r="Z1274" i="2"/>
  <c r="Y1274" i="2"/>
  <c r="X1274" i="2"/>
  <c r="W1274" i="2"/>
  <c r="V1274" i="2"/>
  <c r="U1274" i="2"/>
  <c r="S1274" i="2"/>
  <c r="R1274" i="2"/>
  <c r="Q1274" i="2"/>
  <c r="P1274" i="2"/>
  <c r="O1274" i="2"/>
  <c r="N1274" i="2"/>
  <c r="M1274" i="2"/>
  <c r="L1274" i="2"/>
  <c r="Z1273" i="2"/>
  <c r="Y1273" i="2"/>
  <c r="X1273" i="2"/>
  <c r="W1273" i="2"/>
  <c r="V1273" i="2"/>
  <c r="U1273" i="2"/>
  <c r="S1273" i="2"/>
  <c r="R1273" i="2"/>
  <c r="Q1273" i="2"/>
  <c r="P1273" i="2"/>
  <c r="O1273" i="2"/>
  <c r="N1273" i="2"/>
  <c r="M1273" i="2"/>
  <c r="L1273" i="2"/>
  <c r="Z1272" i="2"/>
  <c r="Y1272" i="2"/>
  <c r="X1272" i="2"/>
  <c r="W1272" i="2"/>
  <c r="V1272" i="2"/>
  <c r="U1272" i="2"/>
  <c r="S1272" i="2"/>
  <c r="R1272" i="2"/>
  <c r="Q1272" i="2"/>
  <c r="P1272" i="2"/>
  <c r="O1272" i="2"/>
  <c r="N1272" i="2"/>
  <c r="M1272" i="2"/>
  <c r="L1272" i="2"/>
  <c r="Z1271" i="2"/>
  <c r="Y1271" i="2"/>
  <c r="X1271" i="2"/>
  <c r="W1271" i="2"/>
  <c r="V1271" i="2"/>
  <c r="U1271" i="2"/>
  <c r="S1271" i="2"/>
  <c r="R1271" i="2"/>
  <c r="Q1271" i="2"/>
  <c r="P1271" i="2"/>
  <c r="O1271" i="2"/>
  <c r="N1271" i="2"/>
  <c r="M1271" i="2"/>
  <c r="L1271" i="2"/>
  <c r="Z1270" i="2"/>
  <c r="Y1270" i="2"/>
  <c r="X1270" i="2"/>
  <c r="W1270" i="2"/>
  <c r="V1270" i="2"/>
  <c r="U1270" i="2"/>
  <c r="S1270" i="2"/>
  <c r="R1270" i="2"/>
  <c r="Q1270" i="2"/>
  <c r="P1270" i="2"/>
  <c r="O1270" i="2"/>
  <c r="N1270" i="2"/>
  <c r="M1270" i="2"/>
  <c r="L1270" i="2"/>
  <c r="Z1269" i="2"/>
  <c r="Y1269" i="2"/>
  <c r="X1269" i="2"/>
  <c r="W1269" i="2"/>
  <c r="V1269" i="2"/>
  <c r="U1269" i="2"/>
  <c r="S1269" i="2"/>
  <c r="R1269" i="2"/>
  <c r="Q1269" i="2"/>
  <c r="P1269" i="2"/>
  <c r="O1269" i="2"/>
  <c r="N1269" i="2"/>
  <c r="M1269" i="2"/>
  <c r="L1269" i="2"/>
  <c r="Z1268" i="2"/>
  <c r="Y1268" i="2"/>
  <c r="X1268" i="2"/>
  <c r="W1268" i="2"/>
  <c r="V1268" i="2"/>
  <c r="U1268" i="2"/>
  <c r="S1268" i="2"/>
  <c r="R1268" i="2"/>
  <c r="Q1268" i="2"/>
  <c r="P1268" i="2"/>
  <c r="O1268" i="2"/>
  <c r="N1268" i="2"/>
  <c r="M1268" i="2"/>
  <c r="L1268" i="2"/>
  <c r="Z1267" i="2"/>
  <c r="Y1267" i="2"/>
  <c r="X1267" i="2"/>
  <c r="W1267" i="2"/>
  <c r="V1267" i="2"/>
  <c r="U1267" i="2"/>
  <c r="S1267" i="2"/>
  <c r="R1267" i="2"/>
  <c r="Q1267" i="2"/>
  <c r="P1267" i="2"/>
  <c r="O1267" i="2"/>
  <c r="N1267" i="2"/>
  <c r="M1267" i="2"/>
  <c r="L1267" i="2"/>
  <c r="Z1266" i="2"/>
  <c r="Y1266" i="2"/>
  <c r="X1266" i="2"/>
  <c r="W1266" i="2"/>
  <c r="V1266" i="2"/>
  <c r="U1266" i="2"/>
  <c r="S1266" i="2"/>
  <c r="R1266" i="2"/>
  <c r="Q1266" i="2"/>
  <c r="P1266" i="2"/>
  <c r="O1266" i="2"/>
  <c r="N1266" i="2"/>
  <c r="M1266" i="2"/>
  <c r="L1266" i="2"/>
  <c r="Z1265" i="2"/>
  <c r="Y1265" i="2"/>
  <c r="X1265" i="2"/>
  <c r="W1265" i="2"/>
  <c r="V1265" i="2"/>
  <c r="U1265" i="2"/>
  <c r="S1265" i="2"/>
  <c r="R1265" i="2"/>
  <c r="Q1265" i="2"/>
  <c r="P1265" i="2"/>
  <c r="O1265" i="2"/>
  <c r="N1265" i="2"/>
  <c r="M1265" i="2"/>
  <c r="L1265" i="2"/>
  <c r="Z1264" i="2"/>
  <c r="Y1264" i="2"/>
  <c r="X1264" i="2"/>
  <c r="W1264" i="2"/>
  <c r="V1264" i="2"/>
  <c r="U1264" i="2"/>
  <c r="S1264" i="2"/>
  <c r="R1264" i="2"/>
  <c r="Q1264" i="2"/>
  <c r="P1264" i="2"/>
  <c r="O1264" i="2"/>
  <c r="N1264" i="2"/>
  <c r="M1264" i="2"/>
  <c r="L1264" i="2"/>
  <c r="Z1263" i="2"/>
  <c r="Y1263" i="2"/>
  <c r="X1263" i="2"/>
  <c r="W1263" i="2"/>
  <c r="V1263" i="2"/>
  <c r="U1263" i="2"/>
  <c r="S1263" i="2"/>
  <c r="R1263" i="2"/>
  <c r="Q1263" i="2"/>
  <c r="P1263" i="2"/>
  <c r="O1263" i="2"/>
  <c r="N1263" i="2"/>
  <c r="M1263" i="2"/>
  <c r="L1263" i="2"/>
  <c r="Z1262" i="2"/>
  <c r="Y1262" i="2"/>
  <c r="X1262" i="2"/>
  <c r="W1262" i="2"/>
  <c r="V1262" i="2"/>
  <c r="U1262" i="2"/>
  <c r="S1262" i="2"/>
  <c r="R1262" i="2"/>
  <c r="Q1262" i="2"/>
  <c r="P1262" i="2"/>
  <c r="O1262" i="2"/>
  <c r="N1262" i="2"/>
  <c r="M1262" i="2"/>
  <c r="L1262" i="2"/>
  <c r="Z1261" i="2"/>
  <c r="Y1261" i="2"/>
  <c r="X1261" i="2"/>
  <c r="W1261" i="2"/>
  <c r="V1261" i="2"/>
  <c r="U1261" i="2"/>
  <c r="S1261" i="2"/>
  <c r="R1261" i="2"/>
  <c r="Q1261" i="2"/>
  <c r="P1261" i="2"/>
  <c r="O1261" i="2"/>
  <c r="N1261" i="2"/>
  <c r="M1261" i="2"/>
  <c r="L1261" i="2"/>
  <c r="Z1260" i="2"/>
  <c r="Y1260" i="2"/>
  <c r="X1260" i="2"/>
  <c r="W1260" i="2"/>
  <c r="V1260" i="2"/>
  <c r="U1260" i="2"/>
  <c r="S1260" i="2"/>
  <c r="R1260" i="2"/>
  <c r="Q1260" i="2"/>
  <c r="P1260" i="2"/>
  <c r="O1260" i="2"/>
  <c r="N1260" i="2"/>
  <c r="M1260" i="2"/>
  <c r="L1260" i="2"/>
  <c r="Z1259" i="2"/>
  <c r="Y1259" i="2"/>
  <c r="X1259" i="2"/>
  <c r="W1259" i="2"/>
  <c r="V1259" i="2"/>
  <c r="U1259" i="2"/>
  <c r="S1259" i="2"/>
  <c r="R1259" i="2"/>
  <c r="Q1259" i="2"/>
  <c r="P1259" i="2"/>
  <c r="O1259" i="2"/>
  <c r="N1259" i="2"/>
  <c r="M1259" i="2"/>
  <c r="L1259" i="2"/>
  <c r="Z1258" i="2"/>
  <c r="Y1258" i="2"/>
  <c r="X1258" i="2"/>
  <c r="W1258" i="2"/>
  <c r="V1258" i="2"/>
  <c r="U1258" i="2"/>
  <c r="S1258" i="2"/>
  <c r="R1258" i="2"/>
  <c r="Q1258" i="2"/>
  <c r="P1258" i="2"/>
  <c r="O1258" i="2"/>
  <c r="N1258" i="2"/>
  <c r="M1258" i="2"/>
  <c r="L1258" i="2"/>
  <c r="Z1257" i="2"/>
  <c r="Y1257" i="2"/>
  <c r="X1257" i="2"/>
  <c r="W1257" i="2"/>
  <c r="V1257" i="2"/>
  <c r="U1257" i="2"/>
  <c r="S1257" i="2"/>
  <c r="R1257" i="2"/>
  <c r="Q1257" i="2"/>
  <c r="P1257" i="2"/>
  <c r="O1257" i="2"/>
  <c r="N1257" i="2"/>
  <c r="M1257" i="2"/>
  <c r="L1257" i="2"/>
  <c r="Z1256" i="2"/>
  <c r="Y1256" i="2"/>
  <c r="X1256" i="2"/>
  <c r="W1256" i="2"/>
  <c r="V1256" i="2"/>
  <c r="U1256" i="2"/>
  <c r="S1256" i="2"/>
  <c r="R1256" i="2"/>
  <c r="Q1256" i="2"/>
  <c r="P1256" i="2"/>
  <c r="O1256" i="2"/>
  <c r="N1256" i="2"/>
  <c r="M1256" i="2"/>
  <c r="L1256" i="2"/>
  <c r="Z1255" i="2"/>
  <c r="Y1255" i="2"/>
  <c r="X1255" i="2"/>
  <c r="W1255" i="2"/>
  <c r="V1255" i="2"/>
  <c r="U1255" i="2"/>
  <c r="S1255" i="2"/>
  <c r="R1255" i="2"/>
  <c r="Q1255" i="2"/>
  <c r="P1255" i="2"/>
  <c r="O1255" i="2"/>
  <c r="N1255" i="2"/>
  <c r="M1255" i="2"/>
  <c r="L1255" i="2"/>
  <c r="Z1254" i="2"/>
  <c r="Y1254" i="2"/>
  <c r="X1254" i="2"/>
  <c r="W1254" i="2"/>
  <c r="V1254" i="2"/>
  <c r="U1254" i="2"/>
  <c r="S1254" i="2"/>
  <c r="R1254" i="2"/>
  <c r="Q1254" i="2"/>
  <c r="P1254" i="2"/>
  <c r="O1254" i="2"/>
  <c r="N1254" i="2"/>
  <c r="M1254" i="2"/>
  <c r="L1254" i="2"/>
  <c r="Z1253" i="2"/>
  <c r="Y1253" i="2"/>
  <c r="X1253" i="2"/>
  <c r="W1253" i="2"/>
  <c r="V1253" i="2"/>
  <c r="U1253" i="2"/>
  <c r="S1253" i="2"/>
  <c r="R1253" i="2"/>
  <c r="Q1253" i="2"/>
  <c r="P1253" i="2"/>
  <c r="O1253" i="2"/>
  <c r="N1253" i="2"/>
  <c r="M1253" i="2"/>
  <c r="L1253" i="2"/>
  <c r="Z1252" i="2"/>
  <c r="Y1252" i="2"/>
  <c r="X1252" i="2"/>
  <c r="W1252" i="2"/>
  <c r="V1252" i="2"/>
  <c r="U1252" i="2"/>
  <c r="S1252" i="2"/>
  <c r="R1252" i="2"/>
  <c r="Q1252" i="2"/>
  <c r="P1252" i="2"/>
  <c r="O1252" i="2"/>
  <c r="N1252" i="2"/>
  <c r="M1252" i="2"/>
  <c r="L1252" i="2"/>
  <c r="Z1251" i="2"/>
  <c r="Y1251" i="2"/>
  <c r="X1251" i="2"/>
  <c r="W1251" i="2"/>
  <c r="V1251" i="2"/>
  <c r="U1251" i="2"/>
  <c r="S1251" i="2"/>
  <c r="R1251" i="2"/>
  <c r="Q1251" i="2"/>
  <c r="P1251" i="2"/>
  <c r="O1251" i="2"/>
  <c r="N1251" i="2"/>
  <c r="M1251" i="2"/>
  <c r="L1251" i="2"/>
  <c r="Z1250" i="2"/>
  <c r="Y1250" i="2"/>
  <c r="X1250" i="2"/>
  <c r="W1250" i="2"/>
  <c r="V1250" i="2"/>
  <c r="U1250" i="2"/>
  <c r="S1250" i="2"/>
  <c r="R1250" i="2"/>
  <c r="Q1250" i="2"/>
  <c r="P1250" i="2"/>
  <c r="O1250" i="2"/>
  <c r="N1250" i="2"/>
  <c r="M1250" i="2"/>
  <c r="L1250" i="2"/>
  <c r="Z1249" i="2"/>
  <c r="Y1249" i="2"/>
  <c r="X1249" i="2"/>
  <c r="W1249" i="2"/>
  <c r="V1249" i="2"/>
  <c r="U1249" i="2"/>
  <c r="S1249" i="2"/>
  <c r="R1249" i="2"/>
  <c r="Q1249" i="2"/>
  <c r="P1249" i="2"/>
  <c r="O1249" i="2"/>
  <c r="N1249" i="2"/>
  <c r="M1249" i="2"/>
  <c r="L1249" i="2"/>
  <c r="Z1248" i="2"/>
  <c r="Y1248" i="2"/>
  <c r="X1248" i="2"/>
  <c r="W1248" i="2"/>
  <c r="V1248" i="2"/>
  <c r="U1248" i="2"/>
  <c r="S1248" i="2"/>
  <c r="R1248" i="2"/>
  <c r="Q1248" i="2"/>
  <c r="P1248" i="2"/>
  <c r="O1248" i="2"/>
  <c r="N1248" i="2"/>
  <c r="M1248" i="2"/>
  <c r="L1248" i="2"/>
  <c r="Z1247" i="2"/>
  <c r="Y1247" i="2"/>
  <c r="X1247" i="2"/>
  <c r="W1247" i="2"/>
  <c r="V1247" i="2"/>
  <c r="U1247" i="2"/>
  <c r="S1247" i="2"/>
  <c r="R1247" i="2"/>
  <c r="Q1247" i="2"/>
  <c r="P1247" i="2"/>
  <c r="O1247" i="2"/>
  <c r="N1247" i="2"/>
  <c r="M1247" i="2"/>
  <c r="L1247" i="2"/>
  <c r="Z1246" i="2"/>
  <c r="Y1246" i="2"/>
  <c r="X1246" i="2"/>
  <c r="W1246" i="2"/>
  <c r="V1246" i="2"/>
  <c r="U1246" i="2"/>
  <c r="S1246" i="2"/>
  <c r="R1246" i="2"/>
  <c r="Q1246" i="2"/>
  <c r="P1246" i="2"/>
  <c r="O1246" i="2"/>
  <c r="N1246" i="2"/>
  <c r="M1246" i="2"/>
  <c r="L1246" i="2"/>
  <c r="Z1245" i="2"/>
  <c r="Y1245" i="2"/>
  <c r="X1245" i="2"/>
  <c r="W1245" i="2"/>
  <c r="V1245" i="2"/>
  <c r="U1245" i="2"/>
  <c r="S1245" i="2"/>
  <c r="R1245" i="2"/>
  <c r="Q1245" i="2"/>
  <c r="P1245" i="2"/>
  <c r="O1245" i="2"/>
  <c r="N1245" i="2"/>
  <c r="M1245" i="2"/>
  <c r="L1245" i="2"/>
  <c r="Z1244" i="2"/>
  <c r="Y1244" i="2"/>
  <c r="X1244" i="2"/>
  <c r="W1244" i="2"/>
  <c r="V1244" i="2"/>
  <c r="U1244" i="2"/>
  <c r="S1244" i="2"/>
  <c r="R1244" i="2"/>
  <c r="Q1244" i="2"/>
  <c r="P1244" i="2"/>
  <c r="O1244" i="2"/>
  <c r="N1244" i="2"/>
  <c r="M1244" i="2"/>
  <c r="L1244" i="2"/>
  <c r="Z1243" i="2"/>
  <c r="Y1243" i="2"/>
  <c r="X1243" i="2"/>
  <c r="W1243" i="2"/>
  <c r="V1243" i="2"/>
  <c r="U1243" i="2"/>
  <c r="S1243" i="2"/>
  <c r="R1243" i="2"/>
  <c r="Q1243" i="2"/>
  <c r="P1243" i="2"/>
  <c r="O1243" i="2"/>
  <c r="N1243" i="2"/>
  <c r="M1243" i="2"/>
  <c r="L1243" i="2"/>
  <c r="Z1242" i="2"/>
  <c r="Y1242" i="2"/>
  <c r="X1242" i="2"/>
  <c r="W1242" i="2"/>
  <c r="V1242" i="2"/>
  <c r="U1242" i="2"/>
  <c r="S1242" i="2"/>
  <c r="R1242" i="2"/>
  <c r="Q1242" i="2"/>
  <c r="P1242" i="2"/>
  <c r="O1242" i="2"/>
  <c r="N1242" i="2"/>
  <c r="M1242" i="2"/>
  <c r="L1242" i="2"/>
  <c r="Z1241" i="2"/>
  <c r="Y1241" i="2"/>
  <c r="X1241" i="2"/>
  <c r="W1241" i="2"/>
  <c r="V1241" i="2"/>
  <c r="U1241" i="2"/>
  <c r="S1241" i="2"/>
  <c r="R1241" i="2"/>
  <c r="Q1241" i="2"/>
  <c r="P1241" i="2"/>
  <c r="O1241" i="2"/>
  <c r="N1241" i="2"/>
  <c r="M1241" i="2"/>
  <c r="L1241" i="2"/>
  <c r="Z1240" i="2"/>
  <c r="Y1240" i="2"/>
  <c r="X1240" i="2"/>
  <c r="W1240" i="2"/>
  <c r="V1240" i="2"/>
  <c r="U1240" i="2"/>
  <c r="S1240" i="2"/>
  <c r="R1240" i="2"/>
  <c r="Q1240" i="2"/>
  <c r="P1240" i="2"/>
  <c r="O1240" i="2"/>
  <c r="N1240" i="2"/>
  <c r="M1240" i="2"/>
  <c r="L1240" i="2"/>
  <c r="Z1239" i="2"/>
  <c r="Y1239" i="2"/>
  <c r="X1239" i="2"/>
  <c r="W1239" i="2"/>
  <c r="V1239" i="2"/>
  <c r="U1239" i="2"/>
  <c r="S1239" i="2"/>
  <c r="R1239" i="2"/>
  <c r="Q1239" i="2"/>
  <c r="P1239" i="2"/>
  <c r="O1239" i="2"/>
  <c r="N1239" i="2"/>
  <c r="M1239" i="2"/>
  <c r="L1239" i="2"/>
  <c r="Z1238" i="2"/>
  <c r="Y1238" i="2"/>
  <c r="X1238" i="2"/>
  <c r="W1238" i="2"/>
  <c r="V1238" i="2"/>
  <c r="U1238" i="2"/>
  <c r="S1238" i="2"/>
  <c r="R1238" i="2"/>
  <c r="Q1238" i="2"/>
  <c r="P1238" i="2"/>
  <c r="O1238" i="2"/>
  <c r="N1238" i="2"/>
  <c r="M1238" i="2"/>
  <c r="L1238" i="2"/>
  <c r="Z1237" i="2"/>
  <c r="Y1237" i="2"/>
  <c r="X1237" i="2"/>
  <c r="W1237" i="2"/>
  <c r="V1237" i="2"/>
  <c r="U1237" i="2"/>
  <c r="S1237" i="2"/>
  <c r="R1237" i="2"/>
  <c r="Q1237" i="2"/>
  <c r="P1237" i="2"/>
  <c r="O1237" i="2"/>
  <c r="N1237" i="2"/>
  <c r="M1237" i="2"/>
  <c r="L1237" i="2"/>
  <c r="Z1236" i="2"/>
  <c r="Y1236" i="2"/>
  <c r="X1236" i="2"/>
  <c r="W1236" i="2"/>
  <c r="V1236" i="2"/>
  <c r="U1236" i="2"/>
  <c r="S1236" i="2"/>
  <c r="R1236" i="2"/>
  <c r="Q1236" i="2"/>
  <c r="P1236" i="2"/>
  <c r="O1236" i="2"/>
  <c r="N1236" i="2"/>
  <c r="M1236" i="2"/>
  <c r="L1236" i="2"/>
  <c r="Z1235" i="2"/>
  <c r="Y1235" i="2"/>
  <c r="X1235" i="2"/>
  <c r="W1235" i="2"/>
  <c r="V1235" i="2"/>
  <c r="U1235" i="2"/>
  <c r="S1235" i="2"/>
  <c r="R1235" i="2"/>
  <c r="Q1235" i="2"/>
  <c r="P1235" i="2"/>
  <c r="O1235" i="2"/>
  <c r="N1235" i="2"/>
  <c r="M1235" i="2"/>
  <c r="L1235" i="2"/>
  <c r="Z1234" i="2"/>
  <c r="Y1234" i="2"/>
  <c r="X1234" i="2"/>
  <c r="W1234" i="2"/>
  <c r="V1234" i="2"/>
  <c r="U1234" i="2"/>
  <c r="S1234" i="2"/>
  <c r="R1234" i="2"/>
  <c r="Q1234" i="2"/>
  <c r="P1234" i="2"/>
  <c r="O1234" i="2"/>
  <c r="N1234" i="2"/>
  <c r="M1234" i="2"/>
  <c r="L1234" i="2"/>
  <c r="Z1233" i="2"/>
  <c r="Y1233" i="2"/>
  <c r="X1233" i="2"/>
  <c r="W1233" i="2"/>
  <c r="V1233" i="2"/>
  <c r="U1233" i="2"/>
  <c r="S1233" i="2"/>
  <c r="R1233" i="2"/>
  <c r="Q1233" i="2"/>
  <c r="P1233" i="2"/>
  <c r="O1233" i="2"/>
  <c r="N1233" i="2"/>
  <c r="M1233" i="2"/>
  <c r="L1233" i="2"/>
  <c r="Z1232" i="2"/>
  <c r="Y1232" i="2"/>
  <c r="X1232" i="2"/>
  <c r="W1232" i="2"/>
  <c r="V1232" i="2"/>
  <c r="U1232" i="2"/>
  <c r="S1232" i="2"/>
  <c r="R1232" i="2"/>
  <c r="Q1232" i="2"/>
  <c r="P1232" i="2"/>
  <c r="O1232" i="2"/>
  <c r="N1232" i="2"/>
  <c r="M1232" i="2"/>
  <c r="L1232" i="2"/>
  <c r="Z1231" i="2"/>
  <c r="Y1231" i="2"/>
  <c r="X1231" i="2"/>
  <c r="W1231" i="2"/>
  <c r="V1231" i="2"/>
  <c r="U1231" i="2"/>
  <c r="S1231" i="2"/>
  <c r="R1231" i="2"/>
  <c r="Q1231" i="2"/>
  <c r="P1231" i="2"/>
  <c r="O1231" i="2"/>
  <c r="N1231" i="2"/>
  <c r="M1231" i="2"/>
  <c r="L1231" i="2"/>
  <c r="Z1230" i="2"/>
  <c r="Y1230" i="2"/>
  <c r="X1230" i="2"/>
  <c r="W1230" i="2"/>
  <c r="V1230" i="2"/>
  <c r="U1230" i="2"/>
  <c r="S1230" i="2"/>
  <c r="R1230" i="2"/>
  <c r="Q1230" i="2"/>
  <c r="P1230" i="2"/>
  <c r="O1230" i="2"/>
  <c r="N1230" i="2"/>
  <c r="M1230" i="2"/>
  <c r="L1230" i="2"/>
  <c r="Z1229" i="2"/>
  <c r="Y1229" i="2"/>
  <c r="X1229" i="2"/>
  <c r="W1229" i="2"/>
  <c r="V1229" i="2"/>
  <c r="U1229" i="2"/>
  <c r="S1229" i="2"/>
  <c r="R1229" i="2"/>
  <c r="Q1229" i="2"/>
  <c r="P1229" i="2"/>
  <c r="O1229" i="2"/>
  <c r="N1229" i="2"/>
  <c r="M1229" i="2"/>
  <c r="L1229" i="2"/>
  <c r="Z1228" i="2"/>
  <c r="Y1228" i="2"/>
  <c r="X1228" i="2"/>
  <c r="W1228" i="2"/>
  <c r="V1228" i="2"/>
  <c r="U1228" i="2"/>
  <c r="S1228" i="2"/>
  <c r="R1228" i="2"/>
  <c r="Q1228" i="2"/>
  <c r="P1228" i="2"/>
  <c r="O1228" i="2"/>
  <c r="N1228" i="2"/>
  <c r="M1228" i="2"/>
  <c r="L1228" i="2"/>
  <c r="Z1227" i="2"/>
  <c r="Y1227" i="2"/>
  <c r="X1227" i="2"/>
  <c r="W1227" i="2"/>
  <c r="V1227" i="2"/>
  <c r="U1227" i="2"/>
  <c r="S1227" i="2"/>
  <c r="R1227" i="2"/>
  <c r="Q1227" i="2"/>
  <c r="P1227" i="2"/>
  <c r="O1227" i="2"/>
  <c r="N1227" i="2"/>
  <c r="M1227" i="2"/>
  <c r="L1227" i="2"/>
  <c r="Z1226" i="2"/>
  <c r="Y1226" i="2"/>
  <c r="X1226" i="2"/>
  <c r="W1226" i="2"/>
  <c r="V1226" i="2"/>
  <c r="U1226" i="2"/>
  <c r="S1226" i="2"/>
  <c r="R1226" i="2"/>
  <c r="Q1226" i="2"/>
  <c r="P1226" i="2"/>
  <c r="O1226" i="2"/>
  <c r="N1226" i="2"/>
  <c r="M1226" i="2"/>
  <c r="L1226" i="2"/>
  <c r="Z1225" i="2"/>
  <c r="Y1225" i="2"/>
  <c r="X1225" i="2"/>
  <c r="W1225" i="2"/>
  <c r="V1225" i="2"/>
  <c r="U1225" i="2"/>
  <c r="S1225" i="2"/>
  <c r="R1225" i="2"/>
  <c r="Q1225" i="2"/>
  <c r="P1225" i="2"/>
  <c r="O1225" i="2"/>
  <c r="N1225" i="2"/>
  <c r="M1225" i="2"/>
  <c r="L1225" i="2"/>
  <c r="Z1224" i="2"/>
  <c r="Y1224" i="2"/>
  <c r="X1224" i="2"/>
  <c r="W1224" i="2"/>
  <c r="V1224" i="2"/>
  <c r="U1224" i="2"/>
  <c r="S1224" i="2"/>
  <c r="R1224" i="2"/>
  <c r="Q1224" i="2"/>
  <c r="P1224" i="2"/>
  <c r="O1224" i="2"/>
  <c r="N1224" i="2"/>
  <c r="M1224" i="2"/>
  <c r="L1224" i="2"/>
  <c r="Z1223" i="2"/>
  <c r="Y1223" i="2"/>
  <c r="X1223" i="2"/>
  <c r="W1223" i="2"/>
  <c r="V1223" i="2"/>
  <c r="U1223" i="2"/>
  <c r="S1223" i="2"/>
  <c r="R1223" i="2"/>
  <c r="Q1223" i="2"/>
  <c r="P1223" i="2"/>
  <c r="O1223" i="2"/>
  <c r="N1223" i="2"/>
  <c r="M1223" i="2"/>
  <c r="L1223" i="2"/>
  <c r="Z1222" i="2"/>
  <c r="Y1222" i="2"/>
  <c r="X1222" i="2"/>
  <c r="W1222" i="2"/>
  <c r="V1222" i="2"/>
  <c r="U1222" i="2"/>
  <c r="S1222" i="2"/>
  <c r="R1222" i="2"/>
  <c r="Q1222" i="2"/>
  <c r="P1222" i="2"/>
  <c r="O1222" i="2"/>
  <c r="N1222" i="2"/>
  <c r="M1222" i="2"/>
  <c r="L1222" i="2"/>
  <c r="Z1221" i="2"/>
  <c r="Y1221" i="2"/>
  <c r="X1221" i="2"/>
  <c r="W1221" i="2"/>
  <c r="V1221" i="2"/>
  <c r="U1221" i="2"/>
  <c r="S1221" i="2"/>
  <c r="R1221" i="2"/>
  <c r="Q1221" i="2"/>
  <c r="P1221" i="2"/>
  <c r="O1221" i="2"/>
  <c r="N1221" i="2"/>
  <c r="M1221" i="2"/>
  <c r="L1221" i="2"/>
  <c r="Z1220" i="2"/>
  <c r="Y1220" i="2"/>
  <c r="X1220" i="2"/>
  <c r="W1220" i="2"/>
  <c r="V1220" i="2"/>
  <c r="U1220" i="2"/>
  <c r="S1220" i="2"/>
  <c r="R1220" i="2"/>
  <c r="Q1220" i="2"/>
  <c r="P1220" i="2"/>
  <c r="O1220" i="2"/>
  <c r="N1220" i="2"/>
  <c r="M1220" i="2"/>
  <c r="L1220" i="2"/>
  <c r="Z1219" i="2"/>
  <c r="Y1219" i="2"/>
  <c r="X1219" i="2"/>
  <c r="W1219" i="2"/>
  <c r="V1219" i="2"/>
  <c r="U1219" i="2"/>
  <c r="S1219" i="2"/>
  <c r="R1219" i="2"/>
  <c r="Q1219" i="2"/>
  <c r="P1219" i="2"/>
  <c r="O1219" i="2"/>
  <c r="N1219" i="2"/>
  <c r="M1219" i="2"/>
  <c r="L1219" i="2"/>
  <c r="Z1218" i="2"/>
  <c r="Y1218" i="2"/>
  <c r="X1218" i="2"/>
  <c r="W1218" i="2"/>
  <c r="V1218" i="2"/>
  <c r="U1218" i="2"/>
  <c r="S1218" i="2"/>
  <c r="R1218" i="2"/>
  <c r="Q1218" i="2"/>
  <c r="P1218" i="2"/>
  <c r="O1218" i="2"/>
  <c r="N1218" i="2"/>
  <c r="M1218" i="2"/>
  <c r="L1218" i="2"/>
  <c r="Z1217" i="2"/>
  <c r="Y1217" i="2"/>
  <c r="X1217" i="2"/>
  <c r="W1217" i="2"/>
  <c r="V1217" i="2"/>
  <c r="U1217" i="2"/>
  <c r="S1217" i="2"/>
  <c r="R1217" i="2"/>
  <c r="Q1217" i="2"/>
  <c r="P1217" i="2"/>
  <c r="O1217" i="2"/>
  <c r="N1217" i="2"/>
  <c r="M1217" i="2"/>
  <c r="L1217" i="2"/>
  <c r="Z1216" i="2"/>
  <c r="Y1216" i="2"/>
  <c r="X1216" i="2"/>
  <c r="W1216" i="2"/>
  <c r="V1216" i="2"/>
  <c r="U1216" i="2"/>
  <c r="S1216" i="2"/>
  <c r="R1216" i="2"/>
  <c r="Q1216" i="2"/>
  <c r="P1216" i="2"/>
  <c r="O1216" i="2"/>
  <c r="N1216" i="2"/>
  <c r="M1216" i="2"/>
  <c r="L1216" i="2"/>
  <c r="Z1215" i="2"/>
  <c r="Y1215" i="2"/>
  <c r="X1215" i="2"/>
  <c r="W1215" i="2"/>
  <c r="V1215" i="2"/>
  <c r="U1215" i="2"/>
  <c r="S1215" i="2"/>
  <c r="R1215" i="2"/>
  <c r="Q1215" i="2"/>
  <c r="P1215" i="2"/>
  <c r="O1215" i="2"/>
  <c r="N1215" i="2"/>
  <c r="M1215" i="2"/>
  <c r="L1215" i="2"/>
  <c r="Z1214" i="2"/>
  <c r="Y1214" i="2"/>
  <c r="X1214" i="2"/>
  <c r="W1214" i="2"/>
  <c r="V1214" i="2"/>
  <c r="U1214" i="2"/>
  <c r="S1214" i="2"/>
  <c r="R1214" i="2"/>
  <c r="Q1214" i="2"/>
  <c r="P1214" i="2"/>
  <c r="O1214" i="2"/>
  <c r="N1214" i="2"/>
  <c r="M1214" i="2"/>
  <c r="L1214" i="2"/>
  <c r="Z1213" i="2"/>
  <c r="Y1213" i="2"/>
  <c r="X1213" i="2"/>
  <c r="W1213" i="2"/>
  <c r="V1213" i="2"/>
  <c r="U1213" i="2"/>
  <c r="S1213" i="2"/>
  <c r="R1213" i="2"/>
  <c r="Q1213" i="2"/>
  <c r="P1213" i="2"/>
  <c r="O1213" i="2"/>
  <c r="N1213" i="2"/>
  <c r="M1213" i="2"/>
  <c r="L1213" i="2"/>
  <c r="Z1212" i="2"/>
  <c r="Y1212" i="2"/>
  <c r="X1212" i="2"/>
  <c r="W1212" i="2"/>
  <c r="V1212" i="2"/>
  <c r="U1212" i="2"/>
  <c r="S1212" i="2"/>
  <c r="R1212" i="2"/>
  <c r="Q1212" i="2"/>
  <c r="P1212" i="2"/>
  <c r="O1212" i="2"/>
  <c r="N1212" i="2"/>
  <c r="M1212" i="2"/>
  <c r="L1212" i="2"/>
  <c r="Z1211" i="2"/>
  <c r="Y1211" i="2"/>
  <c r="X1211" i="2"/>
  <c r="W1211" i="2"/>
  <c r="V1211" i="2"/>
  <c r="U1211" i="2"/>
  <c r="S1211" i="2"/>
  <c r="R1211" i="2"/>
  <c r="Q1211" i="2"/>
  <c r="P1211" i="2"/>
  <c r="O1211" i="2"/>
  <c r="N1211" i="2"/>
  <c r="M1211" i="2"/>
  <c r="L1211" i="2"/>
  <c r="Z1210" i="2"/>
  <c r="Y1210" i="2"/>
  <c r="X1210" i="2"/>
  <c r="W1210" i="2"/>
  <c r="V1210" i="2"/>
  <c r="U1210" i="2"/>
  <c r="S1210" i="2"/>
  <c r="R1210" i="2"/>
  <c r="Q1210" i="2"/>
  <c r="P1210" i="2"/>
  <c r="O1210" i="2"/>
  <c r="N1210" i="2"/>
  <c r="M1210" i="2"/>
  <c r="L1210" i="2"/>
  <c r="Z1209" i="2"/>
  <c r="Y1209" i="2"/>
  <c r="X1209" i="2"/>
  <c r="W1209" i="2"/>
  <c r="V1209" i="2"/>
  <c r="U1209" i="2"/>
  <c r="S1209" i="2"/>
  <c r="R1209" i="2"/>
  <c r="Q1209" i="2"/>
  <c r="P1209" i="2"/>
  <c r="O1209" i="2"/>
  <c r="N1209" i="2"/>
  <c r="M1209" i="2"/>
  <c r="L1209" i="2"/>
  <c r="Z1208" i="2"/>
  <c r="Y1208" i="2"/>
  <c r="X1208" i="2"/>
  <c r="W1208" i="2"/>
  <c r="V1208" i="2"/>
  <c r="U1208" i="2"/>
  <c r="S1208" i="2"/>
  <c r="R1208" i="2"/>
  <c r="Q1208" i="2"/>
  <c r="P1208" i="2"/>
  <c r="O1208" i="2"/>
  <c r="N1208" i="2"/>
  <c r="M1208" i="2"/>
  <c r="L1208" i="2"/>
  <c r="Z1207" i="2"/>
  <c r="Y1207" i="2"/>
  <c r="X1207" i="2"/>
  <c r="W1207" i="2"/>
  <c r="V1207" i="2"/>
  <c r="U1207" i="2"/>
  <c r="S1207" i="2"/>
  <c r="R1207" i="2"/>
  <c r="Q1207" i="2"/>
  <c r="P1207" i="2"/>
  <c r="O1207" i="2"/>
  <c r="N1207" i="2"/>
  <c r="M1207" i="2"/>
  <c r="L1207" i="2"/>
  <c r="Z1206" i="2"/>
  <c r="Y1206" i="2"/>
  <c r="X1206" i="2"/>
  <c r="W1206" i="2"/>
  <c r="V1206" i="2"/>
  <c r="U1206" i="2"/>
  <c r="S1206" i="2"/>
  <c r="R1206" i="2"/>
  <c r="Q1206" i="2"/>
  <c r="P1206" i="2"/>
  <c r="O1206" i="2"/>
  <c r="N1206" i="2"/>
  <c r="M1206" i="2"/>
  <c r="L1206" i="2"/>
  <c r="Z1205" i="2"/>
  <c r="Y1205" i="2"/>
  <c r="X1205" i="2"/>
  <c r="W1205" i="2"/>
  <c r="V1205" i="2"/>
  <c r="U1205" i="2"/>
  <c r="S1205" i="2"/>
  <c r="R1205" i="2"/>
  <c r="Q1205" i="2"/>
  <c r="P1205" i="2"/>
  <c r="O1205" i="2"/>
  <c r="N1205" i="2"/>
  <c r="M1205" i="2"/>
  <c r="L1205" i="2"/>
  <c r="Z1204" i="2"/>
  <c r="Y1204" i="2"/>
  <c r="X1204" i="2"/>
  <c r="W1204" i="2"/>
  <c r="V1204" i="2"/>
  <c r="U1204" i="2"/>
  <c r="S1204" i="2"/>
  <c r="R1204" i="2"/>
  <c r="Q1204" i="2"/>
  <c r="P1204" i="2"/>
  <c r="O1204" i="2"/>
  <c r="N1204" i="2"/>
  <c r="M1204" i="2"/>
  <c r="L1204" i="2"/>
  <c r="Z1203" i="2"/>
  <c r="Y1203" i="2"/>
  <c r="X1203" i="2"/>
  <c r="W1203" i="2"/>
  <c r="V1203" i="2"/>
  <c r="U1203" i="2"/>
  <c r="S1203" i="2"/>
  <c r="R1203" i="2"/>
  <c r="Q1203" i="2"/>
  <c r="P1203" i="2"/>
  <c r="O1203" i="2"/>
  <c r="N1203" i="2"/>
  <c r="M1203" i="2"/>
  <c r="L1203" i="2"/>
  <c r="Z1202" i="2"/>
  <c r="Y1202" i="2"/>
  <c r="X1202" i="2"/>
  <c r="W1202" i="2"/>
  <c r="V1202" i="2"/>
  <c r="U1202" i="2"/>
  <c r="S1202" i="2"/>
  <c r="R1202" i="2"/>
  <c r="Q1202" i="2"/>
  <c r="P1202" i="2"/>
  <c r="O1202" i="2"/>
  <c r="N1202" i="2"/>
  <c r="M1202" i="2"/>
  <c r="L1202" i="2"/>
  <c r="Z1201" i="2"/>
  <c r="Y1201" i="2"/>
  <c r="X1201" i="2"/>
  <c r="W1201" i="2"/>
  <c r="V1201" i="2"/>
  <c r="U1201" i="2"/>
  <c r="S1201" i="2"/>
  <c r="R1201" i="2"/>
  <c r="Q1201" i="2"/>
  <c r="P1201" i="2"/>
  <c r="O1201" i="2"/>
  <c r="N1201" i="2"/>
  <c r="M1201" i="2"/>
  <c r="L1201" i="2"/>
  <c r="Z1200" i="2"/>
  <c r="Y1200" i="2"/>
  <c r="X1200" i="2"/>
  <c r="W1200" i="2"/>
  <c r="V1200" i="2"/>
  <c r="U1200" i="2"/>
  <c r="S1200" i="2"/>
  <c r="R1200" i="2"/>
  <c r="Q1200" i="2"/>
  <c r="P1200" i="2"/>
  <c r="O1200" i="2"/>
  <c r="N1200" i="2"/>
  <c r="M1200" i="2"/>
  <c r="L1200" i="2"/>
  <c r="Z1199" i="2"/>
  <c r="Y1199" i="2"/>
  <c r="X1199" i="2"/>
  <c r="W1199" i="2"/>
  <c r="V1199" i="2"/>
  <c r="U1199" i="2"/>
  <c r="S1199" i="2"/>
  <c r="R1199" i="2"/>
  <c r="Q1199" i="2"/>
  <c r="P1199" i="2"/>
  <c r="O1199" i="2"/>
  <c r="N1199" i="2"/>
  <c r="M1199" i="2"/>
  <c r="L1199" i="2"/>
  <c r="Z1198" i="2"/>
  <c r="Y1198" i="2"/>
  <c r="X1198" i="2"/>
  <c r="W1198" i="2"/>
  <c r="V1198" i="2"/>
  <c r="U1198" i="2"/>
  <c r="S1198" i="2"/>
  <c r="R1198" i="2"/>
  <c r="Q1198" i="2"/>
  <c r="P1198" i="2"/>
  <c r="O1198" i="2"/>
  <c r="N1198" i="2"/>
  <c r="M1198" i="2"/>
  <c r="L1198" i="2"/>
  <c r="Z1197" i="2"/>
  <c r="Y1197" i="2"/>
  <c r="X1197" i="2"/>
  <c r="W1197" i="2"/>
  <c r="V1197" i="2"/>
  <c r="U1197" i="2"/>
  <c r="S1197" i="2"/>
  <c r="R1197" i="2"/>
  <c r="Q1197" i="2"/>
  <c r="P1197" i="2"/>
  <c r="O1197" i="2"/>
  <c r="N1197" i="2"/>
  <c r="M1197" i="2"/>
  <c r="L1197" i="2"/>
  <c r="Z1196" i="2"/>
  <c r="Y1196" i="2"/>
  <c r="X1196" i="2"/>
  <c r="W1196" i="2"/>
  <c r="V1196" i="2"/>
  <c r="U1196" i="2"/>
  <c r="S1196" i="2"/>
  <c r="R1196" i="2"/>
  <c r="Q1196" i="2"/>
  <c r="P1196" i="2"/>
  <c r="O1196" i="2"/>
  <c r="N1196" i="2"/>
  <c r="M1196" i="2"/>
  <c r="L1196" i="2"/>
  <c r="Z1195" i="2"/>
  <c r="Y1195" i="2"/>
  <c r="X1195" i="2"/>
  <c r="W1195" i="2"/>
  <c r="V1195" i="2"/>
  <c r="U1195" i="2"/>
  <c r="S1195" i="2"/>
  <c r="R1195" i="2"/>
  <c r="Q1195" i="2"/>
  <c r="P1195" i="2"/>
  <c r="O1195" i="2"/>
  <c r="N1195" i="2"/>
  <c r="M1195" i="2"/>
  <c r="L1195" i="2"/>
  <c r="Z1194" i="2"/>
  <c r="Y1194" i="2"/>
  <c r="X1194" i="2"/>
  <c r="W1194" i="2"/>
  <c r="V1194" i="2"/>
  <c r="U1194" i="2"/>
  <c r="S1194" i="2"/>
  <c r="R1194" i="2"/>
  <c r="Q1194" i="2"/>
  <c r="P1194" i="2"/>
  <c r="O1194" i="2"/>
  <c r="N1194" i="2"/>
  <c r="M1194" i="2"/>
  <c r="L1194" i="2"/>
  <c r="Z1193" i="2"/>
  <c r="Y1193" i="2"/>
  <c r="X1193" i="2"/>
  <c r="W1193" i="2"/>
  <c r="V1193" i="2"/>
  <c r="U1193" i="2"/>
  <c r="S1193" i="2"/>
  <c r="R1193" i="2"/>
  <c r="Q1193" i="2"/>
  <c r="P1193" i="2"/>
  <c r="O1193" i="2"/>
  <c r="N1193" i="2"/>
  <c r="M1193" i="2"/>
  <c r="L1193" i="2"/>
  <c r="Z1192" i="2"/>
  <c r="Y1192" i="2"/>
  <c r="X1192" i="2"/>
  <c r="W1192" i="2"/>
  <c r="V1192" i="2"/>
  <c r="U1192" i="2"/>
  <c r="S1192" i="2"/>
  <c r="R1192" i="2"/>
  <c r="Q1192" i="2"/>
  <c r="P1192" i="2"/>
  <c r="O1192" i="2"/>
  <c r="N1192" i="2"/>
  <c r="M1192" i="2"/>
  <c r="L1192" i="2"/>
  <c r="Z1191" i="2"/>
  <c r="Y1191" i="2"/>
  <c r="X1191" i="2"/>
  <c r="W1191" i="2"/>
  <c r="V1191" i="2"/>
  <c r="U1191" i="2"/>
  <c r="S1191" i="2"/>
  <c r="R1191" i="2"/>
  <c r="Q1191" i="2"/>
  <c r="P1191" i="2"/>
  <c r="O1191" i="2"/>
  <c r="N1191" i="2"/>
  <c r="M1191" i="2"/>
  <c r="L1191" i="2"/>
  <c r="Z1190" i="2"/>
  <c r="Y1190" i="2"/>
  <c r="X1190" i="2"/>
  <c r="W1190" i="2"/>
  <c r="V1190" i="2"/>
  <c r="U1190" i="2"/>
  <c r="S1190" i="2"/>
  <c r="R1190" i="2"/>
  <c r="Q1190" i="2"/>
  <c r="P1190" i="2"/>
  <c r="O1190" i="2"/>
  <c r="N1190" i="2"/>
  <c r="M1190" i="2"/>
  <c r="L1190" i="2"/>
  <c r="Z1189" i="2"/>
  <c r="Y1189" i="2"/>
  <c r="X1189" i="2"/>
  <c r="W1189" i="2"/>
  <c r="V1189" i="2"/>
  <c r="U1189" i="2"/>
  <c r="S1189" i="2"/>
  <c r="R1189" i="2"/>
  <c r="Q1189" i="2"/>
  <c r="P1189" i="2"/>
  <c r="O1189" i="2"/>
  <c r="N1189" i="2"/>
  <c r="M1189" i="2"/>
  <c r="L1189" i="2"/>
  <c r="Z1188" i="2"/>
  <c r="Y1188" i="2"/>
  <c r="X1188" i="2"/>
  <c r="W1188" i="2"/>
  <c r="V1188" i="2"/>
  <c r="U1188" i="2"/>
  <c r="S1188" i="2"/>
  <c r="R1188" i="2"/>
  <c r="Q1188" i="2"/>
  <c r="P1188" i="2"/>
  <c r="O1188" i="2"/>
  <c r="N1188" i="2"/>
  <c r="M1188" i="2"/>
  <c r="L1188" i="2"/>
  <c r="Z1187" i="2"/>
  <c r="Y1187" i="2"/>
  <c r="X1187" i="2"/>
  <c r="W1187" i="2"/>
  <c r="V1187" i="2"/>
  <c r="U1187" i="2"/>
  <c r="S1187" i="2"/>
  <c r="R1187" i="2"/>
  <c r="Q1187" i="2"/>
  <c r="P1187" i="2"/>
  <c r="O1187" i="2"/>
  <c r="N1187" i="2"/>
  <c r="M1187" i="2"/>
  <c r="L1187" i="2"/>
  <c r="Z1186" i="2"/>
  <c r="Y1186" i="2"/>
  <c r="X1186" i="2"/>
  <c r="W1186" i="2"/>
  <c r="V1186" i="2"/>
  <c r="U1186" i="2"/>
  <c r="S1186" i="2"/>
  <c r="R1186" i="2"/>
  <c r="Q1186" i="2"/>
  <c r="P1186" i="2"/>
  <c r="O1186" i="2"/>
  <c r="N1186" i="2"/>
  <c r="M1186" i="2"/>
  <c r="L1186" i="2"/>
  <c r="Z1185" i="2"/>
  <c r="Y1185" i="2"/>
  <c r="X1185" i="2"/>
  <c r="W1185" i="2"/>
  <c r="V1185" i="2"/>
  <c r="U1185" i="2"/>
  <c r="S1185" i="2"/>
  <c r="R1185" i="2"/>
  <c r="Q1185" i="2"/>
  <c r="P1185" i="2"/>
  <c r="O1185" i="2"/>
  <c r="N1185" i="2"/>
  <c r="M1185" i="2"/>
  <c r="L1185" i="2"/>
  <c r="Z1184" i="2"/>
  <c r="Y1184" i="2"/>
  <c r="X1184" i="2"/>
  <c r="W1184" i="2"/>
  <c r="V1184" i="2"/>
  <c r="U1184" i="2"/>
  <c r="S1184" i="2"/>
  <c r="R1184" i="2"/>
  <c r="Q1184" i="2"/>
  <c r="P1184" i="2"/>
  <c r="O1184" i="2"/>
  <c r="N1184" i="2"/>
  <c r="M1184" i="2"/>
  <c r="L1184" i="2"/>
  <c r="Z1183" i="2"/>
  <c r="Y1183" i="2"/>
  <c r="X1183" i="2"/>
  <c r="W1183" i="2"/>
  <c r="V1183" i="2"/>
  <c r="U1183" i="2"/>
  <c r="S1183" i="2"/>
  <c r="R1183" i="2"/>
  <c r="Q1183" i="2"/>
  <c r="P1183" i="2"/>
  <c r="O1183" i="2"/>
  <c r="N1183" i="2"/>
  <c r="M1183" i="2"/>
  <c r="L1183" i="2"/>
  <c r="Z1182" i="2"/>
  <c r="Y1182" i="2"/>
  <c r="X1182" i="2"/>
  <c r="W1182" i="2"/>
  <c r="V1182" i="2"/>
  <c r="U1182" i="2"/>
  <c r="S1182" i="2"/>
  <c r="R1182" i="2"/>
  <c r="Q1182" i="2"/>
  <c r="P1182" i="2"/>
  <c r="O1182" i="2"/>
  <c r="N1182" i="2"/>
  <c r="M1182" i="2"/>
  <c r="L1182" i="2"/>
  <c r="Z1181" i="2"/>
  <c r="Y1181" i="2"/>
  <c r="X1181" i="2"/>
  <c r="W1181" i="2"/>
  <c r="V1181" i="2"/>
  <c r="U1181" i="2"/>
  <c r="S1181" i="2"/>
  <c r="R1181" i="2"/>
  <c r="Q1181" i="2"/>
  <c r="P1181" i="2"/>
  <c r="O1181" i="2"/>
  <c r="N1181" i="2"/>
  <c r="M1181" i="2"/>
  <c r="L1181" i="2"/>
  <c r="Z1180" i="2"/>
  <c r="Y1180" i="2"/>
  <c r="X1180" i="2"/>
  <c r="W1180" i="2"/>
  <c r="V1180" i="2"/>
  <c r="U1180" i="2"/>
  <c r="S1180" i="2"/>
  <c r="R1180" i="2"/>
  <c r="Q1180" i="2"/>
  <c r="P1180" i="2"/>
  <c r="O1180" i="2"/>
  <c r="N1180" i="2"/>
  <c r="M1180" i="2"/>
  <c r="L1180" i="2"/>
  <c r="Z1179" i="2"/>
  <c r="Y1179" i="2"/>
  <c r="X1179" i="2"/>
  <c r="W1179" i="2"/>
  <c r="V1179" i="2"/>
  <c r="U1179" i="2"/>
  <c r="S1179" i="2"/>
  <c r="R1179" i="2"/>
  <c r="Q1179" i="2"/>
  <c r="P1179" i="2"/>
  <c r="O1179" i="2"/>
  <c r="N1179" i="2"/>
  <c r="M1179" i="2"/>
  <c r="L1179" i="2"/>
  <c r="Z1178" i="2"/>
  <c r="Y1178" i="2"/>
  <c r="X1178" i="2"/>
  <c r="W1178" i="2"/>
  <c r="V1178" i="2"/>
  <c r="U1178" i="2"/>
  <c r="S1178" i="2"/>
  <c r="R1178" i="2"/>
  <c r="Q1178" i="2"/>
  <c r="P1178" i="2"/>
  <c r="O1178" i="2"/>
  <c r="N1178" i="2"/>
  <c r="M1178" i="2"/>
  <c r="L1178" i="2"/>
  <c r="Z1177" i="2"/>
  <c r="Y1177" i="2"/>
  <c r="X1177" i="2"/>
  <c r="W1177" i="2"/>
  <c r="V1177" i="2"/>
  <c r="U1177" i="2"/>
  <c r="S1177" i="2"/>
  <c r="R1177" i="2"/>
  <c r="Q1177" i="2"/>
  <c r="P1177" i="2"/>
  <c r="O1177" i="2"/>
  <c r="N1177" i="2"/>
  <c r="M1177" i="2"/>
  <c r="L1177" i="2"/>
  <c r="Z1176" i="2"/>
  <c r="Y1176" i="2"/>
  <c r="X1176" i="2"/>
  <c r="W1176" i="2"/>
  <c r="V1176" i="2"/>
  <c r="U1176" i="2"/>
  <c r="S1176" i="2"/>
  <c r="R1176" i="2"/>
  <c r="Q1176" i="2"/>
  <c r="P1176" i="2"/>
  <c r="O1176" i="2"/>
  <c r="N1176" i="2"/>
  <c r="M1176" i="2"/>
  <c r="L1176" i="2"/>
  <c r="Z1175" i="2"/>
  <c r="Y1175" i="2"/>
  <c r="X1175" i="2"/>
  <c r="W1175" i="2"/>
  <c r="V1175" i="2"/>
  <c r="U1175" i="2"/>
  <c r="S1175" i="2"/>
  <c r="R1175" i="2"/>
  <c r="Q1175" i="2"/>
  <c r="P1175" i="2"/>
  <c r="O1175" i="2"/>
  <c r="N1175" i="2"/>
  <c r="M1175" i="2"/>
  <c r="L1175" i="2"/>
  <c r="Z1174" i="2"/>
  <c r="Y1174" i="2"/>
  <c r="X1174" i="2"/>
  <c r="W1174" i="2"/>
  <c r="V1174" i="2"/>
  <c r="U1174" i="2"/>
  <c r="S1174" i="2"/>
  <c r="R1174" i="2"/>
  <c r="Q1174" i="2"/>
  <c r="P1174" i="2"/>
  <c r="O1174" i="2"/>
  <c r="N1174" i="2"/>
  <c r="M1174" i="2"/>
  <c r="L1174" i="2"/>
  <c r="Z1173" i="2"/>
  <c r="Y1173" i="2"/>
  <c r="X1173" i="2"/>
  <c r="W1173" i="2"/>
  <c r="V1173" i="2"/>
  <c r="U1173" i="2"/>
  <c r="S1173" i="2"/>
  <c r="R1173" i="2"/>
  <c r="Q1173" i="2"/>
  <c r="P1173" i="2"/>
  <c r="O1173" i="2"/>
  <c r="N1173" i="2"/>
  <c r="M1173" i="2"/>
  <c r="L1173" i="2"/>
  <c r="Z1172" i="2"/>
  <c r="Y1172" i="2"/>
  <c r="X1172" i="2"/>
  <c r="W1172" i="2"/>
  <c r="V1172" i="2"/>
  <c r="U1172" i="2"/>
  <c r="S1172" i="2"/>
  <c r="R1172" i="2"/>
  <c r="Q1172" i="2"/>
  <c r="P1172" i="2"/>
  <c r="O1172" i="2"/>
  <c r="N1172" i="2"/>
  <c r="M1172" i="2"/>
  <c r="L1172" i="2"/>
  <c r="Z1171" i="2"/>
  <c r="Y1171" i="2"/>
  <c r="X1171" i="2"/>
  <c r="W1171" i="2"/>
  <c r="V1171" i="2"/>
  <c r="U1171" i="2"/>
  <c r="S1171" i="2"/>
  <c r="R1171" i="2"/>
  <c r="Q1171" i="2"/>
  <c r="P1171" i="2"/>
  <c r="O1171" i="2"/>
  <c r="N1171" i="2"/>
  <c r="M1171" i="2"/>
  <c r="L1171" i="2"/>
  <c r="Z1170" i="2"/>
  <c r="Y1170" i="2"/>
  <c r="X1170" i="2"/>
  <c r="W1170" i="2"/>
  <c r="V1170" i="2"/>
  <c r="U1170" i="2"/>
  <c r="S1170" i="2"/>
  <c r="R1170" i="2"/>
  <c r="Q1170" i="2"/>
  <c r="P1170" i="2"/>
  <c r="O1170" i="2"/>
  <c r="N1170" i="2"/>
  <c r="M1170" i="2"/>
  <c r="L1170" i="2"/>
  <c r="Z1169" i="2"/>
  <c r="Y1169" i="2"/>
  <c r="X1169" i="2"/>
  <c r="W1169" i="2"/>
  <c r="V1169" i="2"/>
  <c r="U1169" i="2"/>
  <c r="S1169" i="2"/>
  <c r="R1169" i="2"/>
  <c r="Q1169" i="2"/>
  <c r="P1169" i="2"/>
  <c r="O1169" i="2"/>
  <c r="N1169" i="2"/>
  <c r="M1169" i="2"/>
  <c r="L1169" i="2"/>
  <c r="Z1168" i="2"/>
  <c r="Y1168" i="2"/>
  <c r="X1168" i="2"/>
  <c r="W1168" i="2"/>
  <c r="V1168" i="2"/>
  <c r="U1168" i="2"/>
  <c r="S1168" i="2"/>
  <c r="R1168" i="2"/>
  <c r="Q1168" i="2"/>
  <c r="P1168" i="2"/>
  <c r="O1168" i="2"/>
  <c r="N1168" i="2"/>
  <c r="M1168" i="2"/>
  <c r="L1168" i="2"/>
  <c r="Z1167" i="2"/>
  <c r="Y1167" i="2"/>
  <c r="X1167" i="2"/>
  <c r="W1167" i="2"/>
  <c r="V1167" i="2"/>
  <c r="U1167" i="2"/>
  <c r="S1167" i="2"/>
  <c r="R1167" i="2"/>
  <c r="Q1167" i="2"/>
  <c r="P1167" i="2"/>
  <c r="O1167" i="2"/>
  <c r="N1167" i="2"/>
  <c r="M1167" i="2"/>
  <c r="L1167" i="2"/>
  <c r="Z1166" i="2"/>
  <c r="Y1166" i="2"/>
  <c r="X1166" i="2"/>
  <c r="W1166" i="2"/>
  <c r="V1166" i="2"/>
  <c r="U1166" i="2"/>
  <c r="S1166" i="2"/>
  <c r="R1166" i="2"/>
  <c r="Q1166" i="2"/>
  <c r="P1166" i="2"/>
  <c r="O1166" i="2"/>
  <c r="N1166" i="2"/>
  <c r="M1166" i="2"/>
  <c r="L1166" i="2"/>
  <c r="Z1165" i="2"/>
  <c r="Y1165" i="2"/>
  <c r="X1165" i="2"/>
  <c r="W1165" i="2"/>
  <c r="V1165" i="2"/>
  <c r="U1165" i="2"/>
  <c r="S1165" i="2"/>
  <c r="R1165" i="2"/>
  <c r="Q1165" i="2"/>
  <c r="P1165" i="2"/>
  <c r="O1165" i="2"/>
  <c r="N1165" i="2"/>
  <c r="M1165" i="2"/>
  <c r="L1165" i="2"/>
  <c r="Z1164" i="2"/>
  <c r="Y1164" i="2"/>
  <c r="X1164" i="2"/>
  <c r="W1164" i="2"/>
  <c r="V1164" i="2"/>
  <c r="U1164" i="2"/>
  <c r="S1164" i="2"/>
  <c r="R1164" i="2"/>
  <c r="Q1164" i="2"/>
  <c r="P1164" i="2"/>
  <c r="O1164" i="2"/>
  <c r="N1164" i="2"/>
  <c r="M1164" i="2"/>
  <c r="L1164" i="2"/>
  <c r="Z1163" i="2"/>
  <c r="Y1163" i="2"/>
  <c r="X1163" i="2"/>
  <c r="W1163" i="2"/>
  <c r="V1163" i="2"/>
  <c r="U1163" i="2"/>
  <c r="S1163" i="2"/>
  <c r="R1163" i="2"/>
  <c r="Q1163" i="2"/>
  <c r="P1163" i="2"/>
  <c r="O1163" i="2"/>
  <c r="N1163" i="2"/>
  <c r="M1163" i="2"/>
  <c r="L1163" i="2"/>
  <c r="Z1162" i="2"/>
  <c r="Y1162" i="2"/>
  <c r="X1162" i="2"/>
  <c r="W1162" i="2"/>
  <c r="V1162" i="2"/>
  <c r="U1162" i="2"/>
  <c r="S1162" i="2"/>
  <c r="R1162" i="2"/>
  <c r="Q1162" i="2"/>
  <c r="P1162" i="2"/>
  <c r="O1162" i="2"/>
  <c r="N1162" i="2"/>
  <c r="M1162" i="2"/>
  <c r="L1162" i="2"/>
  <c r="Z1161" i="2"/>
  <c r="Y1161" i="2"/>
  <c r="X1161" i="2"/>
  <c r="W1161" i="2"/>
  <c r="V1161" i="2"/>
  <c r="U1161" i="2"/>
  <c r="S1161" i="2"/>
  <c r="R1161" i="2"/>
  <c r="Q1161" i="2"/>
  <c r="P1161" i="2"/>
  <c r="O1161" i="2"/>
  <c r="N1161" i="2"/>
  <c r="M1161" i="2"/>
  <c r="L1161" i="2"/>
  <c r="Z1160" i="2"/>
  <c r="Y1160" i="2"/>
  <c r="X1160" i="2"/>
  <c r="W1160" i="2"/>
  <c r="V1160" i="2"/>
  <c r="U1160" i="2"/>
  <c r="S1160" i="2"/>
  <c r="R1160" i="2"/>
  <c r="Q1160" i="2"/>
  <c r="P1160" i="2"/>
  <c r="O1160" i="2"/>
  <c r="N1160" i="2"/>
  <c r="M1160" i="2"/>
  <c r="L1160" i="2"/>
  <c r="Z1159" i="2"/>
  <c r="Y1159" i="2"/>
  <c r="X1159" i="2"/>
  <c r="W1159" i="2"/>
  <c r="V1159" i="2"/>
  <c r="U1159" i="2"/>
  <c r="S1159" i="2"/>
  <c r="R1159" i="2"/>
  <c r="Q1159" i="2"/>
  <c r="P1159" i="2"/>
  <c r="O1159" i="2"/>
  <c r="N1159" i="2"/>
  <c r="M1159" i="2"/>
  <c r="L1159" i="2"/>
  <c r="Z1158" i="2"/>
  <c r="Y1158" i="2"/>
  <c r="X1158" i="2"/>
  <c r="W1158" i="2"/>
  <c r="V1158" i="2"/>
  <c r="U1158" i="2"/>
  <c r="S1158" i="2"/>
  <c r="R1158" i="2"/>
  <c r="Q1158" i="2"/>
  <c r="P1158" i="2"/>
  <c r="O1158" i="2"/>
  <c r="N1158" i="2"/>
  <c r="M1158" i="2"/>
  <c r="L1158" i="2"/>
  <c r="Z1157" i="2"/>
  <c r="Y1157" i="2"/>
  <c r="X1157" i="2"/>
  <c r="W1157" i="2"/>
  <c r="V1157" i="2"/>
  <c r="U1157" i="2"/>
  <c r="S1157" i="2"/>
  <c r="R1157" i="2"/>
  <c r="Q1157" i="2"/>
  <c r="P1157" i="2"/>
  <c r="O1157" i="2"/>
  <c r="N1157" i="2"/>
  <c r="M1157" i="2"/>
  <c r="L1157" i="2"/>
  <c r="Z1156" i="2"/>
  <c r="Y1156" i="2"/>
  <c r="X1156" i="2"/>
  <c r="W1156" i="2"/>
  <c r="V1156" i="2"/>
  <c r="U1156" i="2"/>
  <c r="S1156" i="2"/>
  <c r="R1156" i="2"/>
  <c r="Q1156" i="2"/>
  <c r="P1156" i="2"/>
  <c r="O1156" i="2"/>
  <c r="N1156" i="2"/>
  <c r="M1156" i="2"/>
  <c r="L1156" i="2"/>
  <c r="Z1155" i="2"/>
  <c r="Y1155" i="2"/>
  <c r="X1155" i="2"/>
  <c r="W1155" i="2"/>
  <c r="V1155" i="2"/>
  <c r="U1155" i="2"/>
  <c r="S1155" i="2"/>
  <c r="R1155" i="2"/>
  <c r="Q1155" i="2"/>
  <c r="P1155" i="2"/>
  <c r="O1155" i="2"/>
  <c r="N1155" i="2"/>
  <c r="M1155" i="2"/>
  <c r="L1155" i="2"/>
  <c r="Z1154" i="2"/>
  <c r="Y1154" i="2"/>
  <c r="X1154" i="2"/>
  <c r="W1154" i="2"/>
  <c r="V1154" i="2"/>
  <c r="U1154" i="2"/>
  <c r="S1154" i="2"/>
  <c r="R1154" i="2"/>
  <c r="Q1154" i="2"/>
  <c r="P1154" i="2"/>
  <c r="O1154" i="2"/>
  <c r="N1154" i="2"/>
  <c r="M1154" i="2"/>
  <c r="L1154" i="2"/>
  <c r="Z1153" i="2"/>
  <c r="Y1153" i="2"/>
  <c r="X1153" i="2"/>
  <c r="W1153" i="2"/>
  <c r="V1153" i="2"/>
  <c r="U1153" i="2"/>
  <c r="S1153" i="2"/>
  <c r="R1153" i="2"/>
  <c r="Q1153" i="2"/>
  <c r="P1153" i="2"/>
  <c r="O1153" i="2"/>
  <c r="N1153" i="2"/>
  <c r="M1153" i="2"/>
  <c r="L1153" i="2"/>
  <c r="Z1152" i="2"/>
  <c r="Y1152" i="2"/>
  <c r="X1152" i="2"/>
  <c r="W1152" i="2"/>
  <c r="V1152" i="2"/>
  <c r="U1152" i="2"/>
  <c r="S1152" i="2"/>
  <c r="R1152" i="2"/>
  <c r="Q1152" i="2"/>
  <c r="P1152" i="2"/>
  <c r="O1152" i="2"/>
  <c r="N1152" i="2"/>
  <c r="M1152" i="2"/>
  <c r="L1152" i="2"/>
  <c r="Z1151" i="2"/>
  <c r="Y1151" i="2"/>
  <c r="X1151" i="2"/>
  <c r="W1151" i="2"/>
  <c r="V1151" i="2"/>
  <c r="U1151" i="2"/>
  <c r="S1151" i="2"/>
  <c r="R1151" i="2"/>
  <c r="Q1151" i="2"/>
  <c r="P1151" i="2"/>
  <c r="O1151" i="2"/>
  <c r="N1151" i="2"/>
  <c r="M1151" i="2"/>
  <c r="L1151" i="2"/>
  <c r="Z1150" i="2"/>
  <c r="Y1150" i="2"/>
  <c r="X1150" i="2"/>
  <c r="W1150" i="2"/>
  <c r="V1150" i="2"/>
  <c r="U1150" i="2"/>
  <c r="S1150" i="2"/>
  <c r="R1150" i="2"/>
  <c r="Q1150" i="2"/>
  <c r="P1150" i="2"/>
  <c r="O1150" i="2"/>
  <c r="N1150" i="2"/>
  <c r="M1150" i="2"/>
  <c r="L1150" i="2"/>
  <c r="Z1149" i="2"/>
  <c r="Y1149" i="2"/>
  <c r="X1149" i="2"/>
  <c r="W1149" i="2"/>
  <c r="V1149" i="2"/>
  <c r="U1149" i="2"/>
  <c r="S1149" i="2"/>
  <c r="R1149" i="2"/>
  <c r="Q1149" i="2"/>
  <c r="P1149" i="2"/>
  <c r="O1149" i="2"/>
  <c r="N1149" i="2"/>
  <c r="M1149" i="2"/>
  <c r="L1149" i="2"/>
  <c r="Z1148" i="2"/>
  <c r="Y1148" i="2"/>
  <c r="X1148" i="2"/>
  <c r="W1148" i="2"/>
  <c r="V1148" i="2"/>
  <c r="U1148" i="2"/>
  <c r="S1148" i="2"/>
  <c r="R1148" i="2"/>
  <c r="Q1148" i="2"/>
  <c r="P1148" i="2"/>
  <c r="O1148" i="2"/>
  <c r="N1148" i="2"/>
  <c r="M1148" i="2"/>
  <c r="L1148" i="2"/>
  <c r="Z1147" i="2"/>
  <c r="Y1147" i="2"/>
  <c r="X1147" i="2"/>
  <c r="W1147" i="2"/>
  <c r="V1147" i="2"/>
  <c r="U1147" i="2"/>
  <c r="S1147" i="2"/>
  <c r="R1147" i="2"/>
  <c r="Q1147" i="2"/>
  <c r="P1147" i="2"/>
  <c r="O1147" i="2"/>
  <c r="N1147" i="2"/>
  <c r="M1147" i="2"/>
  <c r="L1147" i="2"/>
  <c r="Z1146" i="2"/>
  <c r="Y1146" i="2"/>
  <c r="X1146" i="2"/>
  <c r="W1146" i="2"/>
  <c r="V1146" i="2"/>
  <c r="U1146" i="2"/>
  <c r="S1146" i="2"/>
  <c r="R1146" i="2"/>
  <c r="Q1146" i="2"/>
  <c r="P1146" i="2"/>
  <c r="O1146" i="2"/>
  <c r="N1146" i="2"/>
  <c r="M1146" i="2"/>
  <c r="L1146" i="2"/>
  <c r="Z1145" i="2"/>
  <c r="Y1145" i="2"/>
  <c r="X1145" i="2"/>
  <c r="W1145" i="2"/>
  <c r="V1145" i="2"/>
  <c r="U1145" i="2"/>
  <c r="S1145" i="2"/>
  <c r="R1145" i="2"/>
  <c r="Q1145" i="2"/>
  <c r="P1145" i="2"/>
  <c r="O1145" i="2"/>
  <c r="N1145" i="2"/>
  <c r="M1145" i="2"/>
  <c r="L1145" i="2"/>
  <c r="Z1144" i="2"/>
  <c r="Y1144" i="2"/>
  <c r="X1144" i="2"/>
  <c r="W1144" i="2"/>
  <c r="V1144" i="2"/>
  <c r="U1144" i="2"/>
  <c r="S1144" i="2"/>
  <c r="R1144" i="2"/>
  <c r="Q1144" i="2"/>
  <c r="P1144" i="2"/>
  <c r="O1144" i="2"/>
  <c r="N1144" i="2"/>
  <c r="M1144" i="2"/>
  <c r="L1144" i="2"/>
  <c r="Z1143" i="2"/>
  <c r="Y1143" i="2"/>
  <c r="X1143" i="2"/>
  <c r="W1143" i="2"/>
  <c r="V1143" i="2"/>
  <c r="U1143" i="2"/>
  <c r="S1143" i="2"/>
  <c r="R1143" i="2"/>
  <c r="Q1143" i="2"/>
  <c r="P1143" i="2"/>
  <c r="O1143" i="2"/>
  <c r="N1143" i="2"/>
  <c r="M1143" i="2"/>
  <c r="L1143" i="2"/>
  <c r="Z1142" i="2"/>
  <c r="Y1142" i="2"/>
  <c r="X1142" i="2"/>
  <c r="W1142" i="2"/>
  <c r="V1142" i="2"/>
  <c r="U1142" i="2"/>
  <c r="S1142" i="2"/>
  <c r="R1142" i="2"/>
  <c r="Q1142" i="2"/>
  <c r="P1142" i="2"/>
  <c r="O1142" i="2"/>
  <c r="N1142" i="2"/>
  <c r="M1142" i="2"/>
  <c r="L1142" i="2"/>
  <c r="Z1141" i="2"/>
  <c r="Y1141" i="2"/>
  <c r="X1141" i="2"/>
  <c r="W1141" i="2"/>
  <c r="V1141" i="2"/>
  <c r="U1141" i="2"/>
  <c r="S1141" i="2"/>
  <c r="R1141" i="2"/>
  <c r="Q1141" i="2"/>
  <c r="P1141" i="2"/>
  <c r="O1141" i="2"/>
  <c r="N1141" i="2"/>
  <c r="M1141" i="2"/>
  <c r="L1141" i="2"/>
  <c r="Z1140" i="2"/>
  <c r="Y1140" i="2"/>
  <c r="X1140" i="2"/>
  <c r="W1140" i="2"/>
  <c r="V1140" i="2"/>
  <c r="U1140" i="2"/>
  <c r="S1140" i="2"/>
  <c r="R1140" i="2"/>
  <c r="Q1140" i="2"/>
  <c r="P1140" i="2"/>
  <c r="O1140" i="2"/>
  <c r="N1140" i="2"/>
  <c r="M1140" i="2"/>
  <c r="L1140" i="2"/>
  <c r="Z1139" i="2"/>
  <c r="Y1139" i="2"/>
  <c r="X1139" i="2"/>
  <c r="W1139" i="2"/>
  <c r="V1139" i="2"/>
  <c r="U1139" i="2"/>
  <c r="S1139" i="2"/>
  <c r="R1139" i="2"/>
  <c r="Q1139" i="2"/>
  <c r="P1139" i="2"/>
  <c r="O1139" i="2"/>
  <c r="N1139" i="2"/>
  <c r="M1139" i="2"/>
  <c r="L1139" i="2"/>
  <c r="Z1138" i="2"/>
  <c r="Y1138" i="2"/>
  <c r="X1138" i="2"/>
  <c r="W1138" i="2"/>
  <c r="V1138" i="2"/>
  <c r="U1138" i="2"/>
  <c r="S1138" i="2"/>
  <c r="R1138" i="2"/>
  <c r="Q1138" i="2"/>
  <c r="P1138" i="2"/>
  <c r="O1138" i="2"/>
  <c r="N1138" i="2"/>
  <c r="M1138" i="2"/>
  <c r="L1138" i="2"/>
  <c r="Z1137" i="2"/>
  <c r="Y1137" i="2"/>
  <c r="X1137" i="2"/>
  <c r="W1137" i="2"/>
  <c r="V1137" i="2"/>
  <c r="U1137" i="2"/>
  <c r="S1137" i="2"/>
  <c r="R1137" i="2"/>
  <c r="Q1137" i="2"/>
  <c r="P1137" i="2"/>
  <c r="O1137" i="2"/>
  <c r="N1137" i="2"/>
  <c r="M1137" i="2"/>
  <c r="L1137" i="2"/>
  <c r="Z1136" i="2"/>
  <c r="Y1136" i="2"/>
  <c r="X1136" i="2"/>
  <c r="W1136" i="2"/>
  <c r="V1136" i="2"/>
  <c r="U1136" i="2"/>
  <c r="S1136" i="2"/>
  <c r="R1136" i="2"/>
  <c r="Q1136" i="2"/>
  <c r="P1136" i="2"/>
  <c r="O1136" i="2"/>
  <c r="N1136" i="2"/>
  <c r="M1136" i="2"/>
  <c r="L1136" i="2"/>
  <c r="Z1135" i="2"/>
  <c r="Y1135" i="2"/>
  <c r="X1135" i="2"/>
  <c r="W1135" i="2"/>
  <c r="V1135" i="2"/>
  <c r="U1135" i="2"/>
  <c r="S1135" i="2"/>
  <c r="R1135" i="2"/>
  <c r="Q1135" i="2"/>
  <c r="P1135" i="2"/>
  <c r="O1135" i="2"/>
  <c r="N1135" i="2"/>
  <c r="M1135" i="2"/>
  <c r="L1135" i="2"/>
  <c r="Z1134" i="2"/>
  <c r="Y1134" i="2"/>
  <c r="X1134" i="2"/>
  <c r="W1134" i="2"/>
  <c r="V1134" i="2"/>
  <c r="U1134" i="2"/>
  <c r="S1134" i="2"/>
  <c r="R1134" i="2"/>
  <c r="Q1134" i="2"/>
  <c r="P1134" i="2"/>
  <c r="O1134" i="2"/>
  <c r="N1134" i="2"/>
  <c r="M1134" i="2"/>
  <c r="L1134" i="2"/>
  <c r="Z1133" i="2"/>
  <c r="Y1133" i="2"/>
  <c r="X1133" i="2"/>
  <c r="W1133" i="2"/>
  <c r="V1133" i="2"/>
  <c r="U1133" i="2"/>
  <c r="S1133" i="2"/>
  <c r="R1133" i="2"/>
  <c r="Q1133" i="2"/>
  <c r="P1133" i="2"/>
  <c r="O1133" i="2"/>
  <c r="N1133" i="2"/>
  <c r="M1133" i="2"/>
  <c r="L1133" i="2"/>
  <c r="Z1132" i="2"/>
  <c r="Y1132" i="2"/>
  <c r="X1132" i="2"/>
  <c r="W1132" i="2"/>
  <c r="V1132" i="2"/>
  <c r="U1132" i="2"/>
  <c r="S1132" i="2"/>
  <c r="R1132" i="2"/>
  <c r="Q1132" i="2"/>
  <c r="P1132" i="2"/>
  <c r="O1132" i="2"/>
  <c r="N1132" i="2"/>
  <c r="M1132" i="2"/>
  <c r="L1132" i="2"/>
  <c r="Z1131" i="2"/>
  <c r="Y1131" i="2"/>
  <c r="X1131" i="2"/>
  <c r="W1131" i="2"/>
  <c r="V1131" i="2"/>
  <c r="U1131" i="2"/>
  <c r="S1131" i="2"/>
  <c r="R1131" i="2"/>
  <c r="Q1131" i="2"/>
  <c r="P1131" i="2"/>
  <c r="O1131" i="2"/>
  <c r="N1131" i="2"/>
  <c r="M1131" i="2"/>
  <c r="L1131" i="2"/>
  <c r="Z1130" i="2"/>
  <c r="Y1130" i="2"/>
  <c r="X1130" i="2"/>
  <c r="W1130" i="2"/>
  <c r="V1130" i="2"/>
  <c r="U1130" i="2"/>
  <c r="S1130" i="2"/>
  <c r="R1130" i="2"/>
  <c r="Q1130" i="2"/>
  <c r="P1130" i="2"/>
  <c r="O1130" i="2"/>
  <c r="N1130" i="2"/>
  <c r="M1130" i="2"/>
  <c r="L1130" i="2"/>
  <c r="Z1129" i="2"/>
  <c r="Y1129" i="2"/>
  <c r="X1129" i="2"/>
  <c r="W1129" i="2"/>
  <c r="V1129" i="2"/>
  <c r="U1129" i="2"/>
  <c r="S1129" i="2"/>
  <c r="R1129" i="2"/>
  <c r="Q1129" i="2"/>
  <c r="P1129" i="2"/>
  <c r="O1129" i="2"/>
  <c r="N1129" i="2"/>
  <c r="M1129" i="2"/>
  <c r="L1129" i="2"/>
  <c r="Z1128" i="2"/>
  <c r="Y1128" i="2"/>
  <c r="X1128" i="2"/>
  <c r="W1128" i="2"/>
  <c r="V1128" i="2"/>
  <c r="U1128" i="2"/>
  <c r="S1128" i="2"/>
  <c r="R1128" i="2"/>
  <c r="Q1128" i="2"/>
  <c r="P1128" i="2"/>
  <c r="O1128" i="2"/>
  <c r="N1128" i="2"/>
  <c r="M1128" i="2"/>
  <c r="L1128" i="2"/>
  <c r="Z1127" i="2"/>
  <c r="Y1127" i="2"/>
  <c r="X1127" i="2"/>
  <c r="W1127" i="2"/>
  <c r="V1127" i="2"/>
  <c r="U1127" i="2"/>
  <c r="S1127" i="2"/>
  <c r="R1127" i="2"/>
  <c r="Q1127" i="2"/>
  <c r="P1127" i="2"/>
  <c r="O1127" i="2"/>
  <c r="N1127" i="2"/>
  <c r="M1127" i="2"/>
  <c r="L1127" i="2"/>
  <c r="Z1126" i="2"/>
  <c r="Y1126" i="2"/>
  <c r="X1126" i="2"/>
  <c r="W1126" i="2"/>
  <c r="V1126" i="2"/>
  <c r="U1126" i="2"/>
  <c r="S1126" i="2"/>
  <c r="R1126" i="2"/>
  <c r="Q1126" i="2"/>
  <c r="P1126" i="2"/>
  <c r="O1126" i="2"/>
  <c r="N1126" i="2"/>
  <c r="M1126" i="2"/>
  <c r="L1126" i="2"/>
  <c r="Z1125" i="2"/>
  <c r="Y1125" i="2"/>
  <c r="X1125" i="2"/>
  <c r="W1125" i="2"/>
  <c r="V1125" i="2"/>
  <c r="U1125" i="2"/>
  <c r="S1125" i="2"/>
  <c r="R1125" i="2"/>
  <c r="Q1125" i="2"/>
  <c r="P1125" i="2"/>
  <c r="O1125" i="2"/>
  <c r="N1125" i="2"/>
  <c r="M1125" i="2"/>
  <c r="L1125" i="2"/>
  <c r="Z1124" i="2"/>
  <c r="Y1124" i="2"/>
  <c r="X1124" i="2"/>
  <c r="W1124" i="2"/>
  <c r="V1124" i="2"/>
  <c r="U1124" i="2"/>
  <c r="S1124" i="2"/>
  <c r="R1124" i="2"/>
  <c r="Q1124" i="2"/>
  <c r="P1124" i="2"/>
  <c r="O1124" i="2"/>
  <c r="N1124" i="2"/>
  <c r="M1124" i="2"/>
  <c r="L1124" i="2"/>
  <c r="Z1123" i="2"/>
  <c r="Y1123" i="2"/>
  <c r="X1123" i="2"/>
  <c r="W1123" i="2"/>
  <c r="V1123" i="2"/>
  <c r="U1123" i="2"/>
  <c r="S1123" i="2"/>
  <c r="R1123" i="2"/>
  <c r="Q1123" i="2"/>
  <c r="P1123" i="2"/>
  <c r="O1123" i="2"/>
  <c r="N1123" i="2"/>
  <c r="M1123" i="2"/>
  <c r="L1123" i="2"/>
  <c r="Z1122" i="2"/>
  <c r="Y1122" i="2"/>
  <c r="X1122" i="2"/>
  <c r="W1122" i="2"/>
  <c r="V1122" i="2"/>
  <c r="U1122" i="2"/>
  <c r="S1122" i="2"/>
  <c r="R1122" i="2"/>
  <c r="Q1122" i="2"/>
  <c r="P1122" i="2"/>
  <c r="O1122" i="2"/>
  <c r="N1122" i="2"/>
  <c r="M1122" i="2"/>
  <c r="L1122" i="2"/>
  <c r="Z1121" i="2"/>
  <c r="Y1121" i="2"/>
  <c r="X1121" i="2"/>
  <c r="W1121" i="2"/>
  <c r="V1121" i="2"/>
  <c r="U1121" i="2"/>
  <c r="S1121" i="2"/>
  <c r="R1121" i="2"/>
  <c r="Q1121" i="2"/>
  <c r="P1121" i="2"/>
  <c r="O1121" i="2"/>
  <c r="N1121" i="2"/>
  <c r="M1121" i="2"/>
  <c r="L1121" i="2"/>
  <c r="Z1120" i="2"/>
  <c r="Y1120" i="2"/>
  <c r="X1120" i="2"/>
  <c r="W1120" i="2"/>
  <c r="V1120" i="2"/>
  <c r="U1120" i="2"/>
  <c r="S1120" i="2"/>
  <c r="R1120" i="2"/>
  <c r="Q1120" i="2"/>
  <c r="P1120" i="2"/>
  <c r="O1120" i="2"/>
  <c r="N1120" i="2"/>
  <c r="M1120" i="2"/>
  <c r="L1120" i="2"/>
  <c r="Z1119" i="2"/>
  <c r="Y1119" i="2"/>
  <c r="X1119" i="2"/>
  <c r="W1119" i="2"/>
  <c r="V1119" i="2"/>
  <c r="U1119" i="2"/>
  <c r="S1119" i="2"/>
  <c r="R1119" i="2"/>
  <c r="Q1119" i="2"/>
  <c r="P1119" i="2"/>
  <c r="O1119" i="2"/>
  <c r="N1119" i="2"/>
  <c r="M1119" i="2"/>
  <c r="L1119" i="2"/>
  <c r="Z1118" i="2"/>
  <c r="Y1118" i="2"/>
  <c r="X1118" i="2"/>
  <c r="W1118" i="2"/>
  <c r="V1118" i="2"/>
  <c r="U1118" i="2"/>
  <c r="S1118" i="2"/>
  <c r="R1118" i="2"/>
  <c r="Q1118" i="2"/>
  <c r="P1118" i="2"/>
  <c r="O1118" i="2"/>
  <c r="N1118" i="2"/>
  <c r="M1118" i="2"/>
  <c r="L1118" i="2"/>
  <c r="Z1117" i="2"/>
  <c r="Y1117" i="2"/>
  <c r="X1117" i="2"/>
  <c r="W1117" i="2"/>
  <c r="V1117" i="2"/>
  <c r="U1117" i="2"/>
  <c r="S1117" i="2"/>
  <c r="R1117" i="2"/>
  <c r="Q1117" i="2"/>
  <c r="P1117" i="2"/>
  <c r="O1117" i="2"/>
  <c r="N1117" i="2"/>
  <c r="M1117" i="2"/>
  <c r="L1117" i="2"/>
  <c r="Z1116" i="2"/>
  <c r="Y1116" i="2"/>
  <c r="X1116" i="2"/>
  <c r="W1116" i="2"/>
  <c r="V1116" i="2"/>
  <c r="U1116" i="2"/>
  <c r="S1116" i="2"/>
  <c r="R1116" i="2"/>
  <c r="Q1116" i="2"/>
  <c r="P1116" i="2"/>
  <c r="O1116" i="2"/>
  <c r="N1116" i="2"/>
  <c r="M1116" i="2"/>
  <c r="L1116" i="2"/>
  <c r="Z1115" i="2"/>
  <c r="Y1115" i="2"/>
  <c r="X1115" i="2"/>
  <c r="W1115" i="2"/>
  <c r="V1115" i="2"/>
  <c r="U1115" i="2"/>
  <c r="S1115" i="2"/>
  <c r="R1115" i="2"/>
  <c r="Q1115" i="2"/>
  <c r="P1115" i="2"/>
  <c r="O1115" i="2"/>
  <c r="N1115" i="2"/>
  <c r="M1115" i="2"/>
  <c r="L1115" i="2"/>
  <c r="Z1114" i="2"/>
  <c r="Y1114" i="2"/>
  <c r="X1114" i="2"/>
  <c r="W1114" i="2"/>
  <c r="V1114" i="2"/>
  <c r="U1114" i="2"/>
  <c r="S1114" i="2"/>
  <c r="R1114" i="2"/>
  <c r="Q1114" i="2"/>
  <c r="P1114" i="2"/>
  <c r="O1114" i="2"/>
  <c r="N1114" i="2"/>
  <c r="M1114" i="2"/>
  <c r="L1114" i="2"/>
  <c r="Z1113" i="2"/>
  <c r="Y1113" i="2"/>
  <c r="X1113" i="2"/>
  <c r="W1113" i="2"/>
  <c r="V1113" i="2"/>
  <c r="U1113" i="2"/>
  <c r="S1113" i="2"/>
  <c r="R1113" i="2"/>
  <c r="Q1113" i="2"/>
  <c r="P1113" i="2"/>
  <c r="O1113" i="2"/>
  <c r="N1113" i="2"/>
  <c r="M1113" i="2"/>
  <c r="L1113" i="2"/>
  <c r="Z1112" i="2"/>
  <c r="Y1112" i="2"/>
  <c r="X1112" i="2"/>
  <c r="W1112" i="2"/>
  <c r="V1112" i="2"/>
  <c r="U1112" i="2"/>
  <c r="S1112" i="2"/>
  <c r="R1112" i="2"/>
  <c r="Q1112" i="2"/>
  <c r="P1112" i="2"/>
  <c r="O1112" i="2"/>
  <c r="N1112" i="2"/>
  <c r="M1112" i="2"/>
  <c r="L1112" i="2"/>
  <c r="Z1111" i="2"/>
  <c r="Y1111" i="2"/>
  <c r="X1111" i="2"/>
  <c r="W1111" i="2"/>
  <c r="V1111" i="2"/>
  <c r="U1111" i="2"/>
  <c r="S1111" i="2"/>
  <c r="R1111" i="2"/>
  <c r="Q1111" i="2"/>
  <c r="P1111" i="2"/>
  <c r="O1111" i="2"/>
  <c r="N1111" i="2"/>
  <c r="M1111" i="2"/>
  <c r="L1111" i="2"/>
  <c r="Z1110" i="2"/>
  <c r="Y1110" i="2"/>
  <c r="X1110" i="2"/>
  <c r="W1110" i="2"/>
  <c r="V1110" i="2"/>
  <c r="U1110" i="2"/>
  <c r="S1110" i="2"/>
  <c r="R1110" i="2"/>
  <c r="Q1110" i="2"/>
  <c r="P1110" i="2"/>
  <c r="O1110" i="2"/>
  <c r="N1110" i="2"/>
  <c r="M1110" i="2"/>
  <c r="L1110" i="2"/>
  <c r="Z1109" i="2"/>
  <c r="Y1109" i="2"/>
  <c r="X1109" i="2"/>
  <c r="W1109" i="2"/>
  <c r="V1109" i="2"/>
  <c r="U1109" i="2"/>
  <c r="S1109" i="2"/>
  <c r="R1109" i="2"/>
  <c r="Q1109" i="2"/>
  <c r="P1109" i="2"/>
  <c r="O1109" i="2"/>
  <c r="N1109" i="2"/>
  <c r="M1109" i="2"/>
  <c r="L1109" i="2"/>
  <c r="Z1108" i="2"/>
  <c r="Y1108" i="2"/>
  <c r="X1108" i="2"/>
  <c r="W1108" i="2"/>
  <c r="V1108" i="2"/>
  <c r="U1108" i="2"/>
  <c r="S1108" i="2"/>
  <c r="R1108" i="2"/>
  <c r="Q1108" i="2"/>
  <c r="P1108" i="2"/>
  <c r="O1108" i="2"/>
  <c r="N1108" i="2"/>
  <c r="M1108" i="2"/>
  <c r="L1108" i="2"/>
  <c r="Z1107" i="2"/>
  <c r="Y1107" i="2"/>
  <c r="X1107" i="2"/>
  <c r="W1107" i="2"/>
  <c r="V1107" i="2"/>
  <c r="U1107" i="2"/>
  <c r="S1107" i="2"/>
  <c r="R1107" i="2"/>
  <c r="Q1107" i="2"/>
  <c r="P1107" i="2"/>
  <c r="O1107" i="2"/>
  <c r="N1107" i="2"/>
  <c r="M1107" i="2"/>
  <c r="L1107" i="2"/>
  <c r="Z1106" i="2"/>
  <c r="Y1106" i="2"/>
  <c r="X1106" i="2"/>
  <c r="W1106" i="2"/>
  <c r="V1106" i="2"/>
  <c r="U1106" i="2"/>
  <c r="S1106" i="2"/>
  <c r="R1106" i="2"/>
  <c r="Q1106" i="2"/>
  <c r="P1106" i="2"/>
  <c r="O1106" i="2"/>
  <c r="N1106" i="2"/>
  <c r="M1106" i="2"/>
  <c r="L1106" i="2"/>
  <c r="Z1105" i="2"/>
  <c r="Y1105" i="2"/>
  <c r="X1105" i="2"/>
  <c r="W1105" i="2"/>
  <c r="V1105" i="2"/>
  <c r="U1105" i="2"/>
  <c r="S1105" i="2"/>
  <c r="R1105" i="2"/>
  <c r="Q1105" i="2"/>
  <c r="P1105" i="2"/>
  <c r="O1105" i="2"/>
  <c r="N1105" i="2"/>
  <c r="M1105" i="2"/>
  <c r="L1105" i="2"/>
  <c r="Z1104" i="2"/>
  <c r="Y1104" i="2"/>
  <c r="X1104" i="2"/>
  <c r="W1104" i="2"/>
  <c r="V1104" i="2"/>
  <c r="U1104" i="2"/>
  <c r="S1104" i="2"/>
  <c r="R1104" i="2"/>
  <c r="Q1104" i="2"/>
  <c r="P1104" i="2"/>
  <c r="O1104" i="2"/>
  <c r="N1104" i="2"/>
  <c r="M1104" i="2"/>
  <c r="L1104" i="2"/>
  <c r="Z1103" i="2"/>
  <c r="Y1103" i="2"/>
  <c r="X1103" i="2"/>
  <c r="W1103" i="2"/>
  <c r="V1103" i="2"/>
  <c r="U1103" i="2"/>
  <c r="S1103" i="2"/>
  <c r="R1103" i="2"/>
  <c r="Q1103" i="2"/>
  <c r="P1103" i="2"/>
  <c r="O1103" i="2"/>
  <c r="N1103" i="2"/>
  <c r="M1103" i="2"/>
  <c r="L1103" i="2"/>
  <c r="Z1102" i="2"/>
  <c r="Y1102" i="2"/>
  <c r="X1102" i="2"/>
  <c r="W1102" i="2"/>
  <c r="V1102" i="2"/>
  <c r="U1102" i="2"/>
  <c r="S1102" i="2"/>
  <c r="R1102" i="2"/>
  <c r="Q1102" i="2"/>
  <c r="P1102" i="2"/>
  <c r="O1102" i="2"/>
  <c r="N1102" i="2"/>
  <c r="M1102" i="2"/>
  <c r="L1102" i="2"/>
  <c r="Z1101" i="2"/>
  <c r="Y1101" i="2"/>
  <c r="X1101" i="2"/>
  <c r="W1101" i="2"/>
  <c r="V1101" i="2"/>
  <c r="U1101" i="2"/>
  <c r="S1101" i="2"/>
  <c r="R1101" i="2"/>
  <c r="Q1101" i="2"/>
  <c r="P1101" i="2"/>
  <c r="O1101" i="2"/>
  <c r="N1101" i="2"/>
  <c r="M1101" i="2"/>
  <c r="L1101" i="2"/>
  <c r="Z1100" i="2"/>
  <c r="Y1100" i="2"/>
  <c r="X1100" i="2"/>
  <c r="W1100" i="2"/>
  <c r="V1100" i="2"/>
  <c r="U1100" i="2"/>
  <c r="S1100" i="2"/>
  <c r="R1100" i="2"/>
  <c r="Q1100" i="2"/>
  <c r="P1100" i="2"/>
  <c r="O1100" i="2"/>
  <c r="N1100" i="2"/>
  <c r="M1100" i="2"/>
  <c r="L1100" i="2"/>
  <c r="Z1099" i="2"/>
  <c r="Y1099" i="2"/>
  <c r="X1099" i="2"/>
  <c r="W1099" i="2"/>
  <c r="V1099" i="2"/>
  <c r="U1099" i="2"/>
  <c r="S1099" i="2"/>
  <c r="R1099" i="2"/>
  <c r="Q1099" i="2"/>
  <c r="P1099" i="2"/>
  <c r="O1099" i="2"/>
  <c r="N1099" i="2"/>
  <c r="M1099" i="2"/>
  <c r="L1099" i="2"/>
  <c r="Z1098" i="2"/>
  <c r="Y1098" i="2"/>
  <c r="X1098" i="2"/>
  <c r="W1098" i="2"/>
  <c r="V1098" i="2"/>
  <c r="U1098" i="2"/>
  <c r="S1098" i="2"/>
  <c r="R1098" i="2"/>
  <c r="Q1098" i="2"/>
  <c r="P1098" i="2"/>
  <c r="O1098" i="2"/>
  <c r="N1098" i="2"/>
  <c r="M1098" i="2"/>
  <c r="L1098" i="2"/>
  <c r="Z1097" i="2"/>
  <c r="Y1097" i="2"/>
  <c r="X1097" i="2"/>
  <c r="W1097" i="2"/>
  <c r="V1097" i="2"/>
  <c r="U1097" i="2"/>
  <c r="S1097" i="2"/>
  <c r="R1097" i="2"/>
  <c r="Q1097" i="2"/>
  <c r="P1097" i="2"/>
  <c r="O1097" i="2"/>
  <c r="N1097" i="2"/>
  <c r="M1097" i="2"/>
  <c r="L1097" i="2"/>
  <c r="Z1096" i="2"/>
  <c r="Y1096" i="2"/>
  <c r="X1096" i="2"/>
  <c r="W1096" i="2"/>
  <c r="V1096" i="2"/>
  <c r="U1096" i="2"/>
  <c r="S1096" i="2"/>
  <c r="R1096" i="2"/>
  <c r="Q1096" i="2"/>
  <c r="P1096" i="2"/>
  <c r="O1096" i="2"/>
  <c r="N1096" i="2"/>
  <c r="M1096" i="2"/>
  <c r="L1096" i="2"/>
  <c r="Z1095" i="2"/>
  <c r="Y1095" i="2"/>
  <c r="X1095" i="2"/>
  <c r="W1095" i="2"/>
  <c r="V1095" i="2"/>
  <c r="U1095" i="2"/>
  <c r="S1095" i="2"/>
  <c r="R1095" i="2"/>
  <c r="Q1095" i="2"/>
  <c r="P1095" i="2"/>
  <c r="O1095" i="2"/>
  <c r="N1095" i="2"/>
  <c r="M1095" i="2"/>
  <c r="L1095" i="2"/>
  <c r="Z1094" i="2"/>
  <c r="Y1094" i="2"/>
  <c r="X1094" i="2"/>
  <c r="W1094" i="2"/>
  <c r="V1094" i="2"/>
  <c r="U1094" i="2"/>
  <c r="S1094" i="2"/>
  <c r="R1094" i="2"/>
  <c r="Q1094" i="2"/>
  <c r="P1094" i="2"/>
  <c r="O1094" i="2"/>
  <c r="N1094" i="2"/>
  <c r="M1094" i="2"/>
  <c r="L1094" i="2"/>
  <c r="Z1093" i="2"/>
  <c r="Y1093" i="2"/>
  <c r="X1093" i="2"/>
  <c r="W1093" i="2"/>
  <c r="V1093" i="2"/>
  <c r="U1093" i="2"/>
  <c r="S1093" i="2"/>
  <c r="R1093" i="2"/>
  <c r="Q1093" i="2"/>
  <c r="P1093" i="2"/>
  <c r="O1093" i="2"/>
  <c r="N1093" i="2"/>
  <c r="M1093" i="2"/>
  <c r="L1093" i="2"/>
  <c r="Z1092" i="2"/>
  <c r="Y1092" i="2"/>
  <c r="X1092" i="2"/>
  <c r="W1092" i="2"/>
  <c r="V1092" i="2"/>
  <c r="U1092" i="2"/>
  <c r="S1092" i="2"/>
  <c r="R1092" i="2"/>
  <c r="Q1092" i="2"/>
  <c r="P1092" i="2"/>
  <c r="O1092" i="2"/>
  <c r="N1092" i="2"/>
  <c r="M1092" i="2"/>
  <c r="L1092" i="2"/>
  <c r="Z1091" i="2"/>
  <c r="Y1091" i="2"/>
  <c r="X1091" i="2"/>
  <c r="W1091" i="2"/>
  <c r="V1091" i="2"/>
  <c r="U1091" i="2"/>
  <c r="S1091" i="2"/>
  <c r="R1091" i="2"/>
  <c r="Q1091" i="2"/>
  <c r="P1091" i="2"/>
  <c r="O1091" i="2"/>
  <c r="N1091" i="2"/>
  <c r="M1091" i="2"/>
  <c r="L1091" i="2"/>
  <c r="Z1090" i="2"/>
  <c r="Y1090" i="2"/>
  <c r="X1090" i="2"/>
  <c r="W1090" i="2"/>
  <c r="V1090" i="2"/>
  <c r="U1090" i="2"/>
  <c r="S1090" i="2"/>
  <c r="R1090" i="2"/>
  <c r="Q1090" i="2"/>
  <c r="P1090" i="2"/>
  <c r="O1090" i="2"/>
  <c r="N1090" i="2"/>
  <c r="M1090" i="2"/>
  <c r="L1090" i="2"/>
  <c r="Z1089" i="2"/>
  <c r="Y1089" i="2"/>
  <c r="X1089" i="2"/>
  <c r="W1089" i="2"/>
  <c r="V1089" i="2"/>
  <c r="U1089" i="2"/>
  <c r="S1089" i="2"/>
  <c r="R1089" i="2"/>
  <c r="Q1089" i="2"/>
  <c r="P1089" i="2"/>
  <c r="O1089" i="2"/>
  <c r="N1089" i="2"/>
  <c r="M1089" i="2"/>
  <c r="L1089" i="2"/>
  <c r="Z1088" i="2"/>
  <c r="Y1088" i="2"/>
  <c r="X1088" i="2"/>
  <c r="W1088" i="2"/>
  <c r="V1088" i="2"/>
  <c r="U1088" i="2"/>
  <c r="S1088" i="2"/>
  <c r="R1088" i="2"/>
  <c r="Q1088" i="2"/>
  <c r="P1088" i="2"/>
  <c r="O1088" i="2"/>
  <c r="N1088" i="2"/>
  <c r="M1088" i="2"/>
  <c r="L1088" i="2"/>
  <c r="Z1087" i="2"/>
  <c r="Y1087" i="2"/>
  <c r="X1087" i="2"/>
  <c r="W1087" i="2"/>
  <c r="V1087" i="2"/>
  <c r="U1087" i="2"/>
  <c r="S1087" i="2"/>
  <c r="R1087" i="2"/>
  <c r="Q1087" i="2"/>
  <c r="P1087" i="2"/>
  <c r="O1087" i="2"/>
  <c r="N1087" i="2"/>
  <c r="M1087" i="2"/>
  <c r="L1087" i="2"/>
  <c r="Z1086" i="2"/>
  <c r="Y1086" i="2"/>
  <c r="X1086" i="2"/>
  <c r="W1086" i="2"/>
  <c r="V1086" i="2"/>
  <c r="U1086" i="2"/>
  <c r="S1086" i="2"/>
  <c r="R1086" i="2"/>
  <c r="Q1086" i="2"/>
  <c r="P1086" i="2"/>
  <c r="O1086" i="2"/>
  <c r="N1086" i="2"/>
  <c r="M1086" i="2"/>
  <c r="L1086" i="2"/>
  <c r="Z1085" i="2"/>
  <c r="Y1085" i="2"/>
  <c r="X1085" i="2"/>
  <c r="W1085" i="2"/>
  <c r="V1085" i="2"/>
  <c r="U1085" i="2"/>
  <c r="S1085" i="2"/>
  <c r="R1085" i="2"/>
  <c r="Q1085" i="2"/>
  <c r="P1085" i="2"/>
  <c r="O1085" i="2"/>
  <c r="N1085" i="2"/>
  <c r="M1085" i="2"/>
  <c r="L1085" i="2"/>
  <c r="Z1084" i="2"/>
  <c r="Y1084" i="2"/>
  <c r="X1084" i="2"/>
  <c r="W1084" i="2"/>
  <c r="V1084" i="2"/>
  <c r="U1084" i="2"/>
  <c r="S1084" i="2"/>
  <c r="R1084" i="2"/>
  <c r="Q1084" i="2"/>
  <c r="P1084" i="2"/>
  <c r="O1084" i="2"/>
  <c r="N1084" i="2"/>
  <c r="M1084" i="2"/>
  <c r="L1084" i="2"/>
  <c r="Z1083" i="2"/>
  <c r="Y1083" i="2"/>
  <c r="X1083" i="2"/>
  <c r="W1083" i="2"/>
  <c r="V1083" i="2"/>
  <c r="U1083" i="2"/>
  <c r="S1083" i="2"/>
  <c r="R1083" i="2"/>
  <c r="Q1083" i="2"/>
  <c r="P1083" i="2"/>
  <c r="O1083" i="2"/>
  <c r="N1083" i="2"/>
  <c r="M1083" i="2"/>
  <c r="L1083" i="2"/>
  <c r="Z1082" i="2"/>
  <c r="Y1082" i="2"/>
  <c r="X1082" i="2"/>
  <c r="W1082" i="2"/>
  <c r="V1082" i="2"/>
  <c r="U1082" i="2"/>
  <c r="S1082" i="2"/>
  <c r="R1082" i="2"/>
  <c r="Q1082" i="2"/>
  <c r="P1082" i="2"/>
  <c r="O1082" i="2"/>
  <c r="N1082" i="2"/>
  <c r="M1082" i="2"/>
  <c r="L1082" i="2"/>
  <c r="Z1081" i="2"/>
  <c r="Y1081" i="2"/>
  <c r="X1081" i="2"/>
  <c r="W1081" i="2"/>
  <c r="V1081" i="2"/>
  <c r="U1081" i="2"/>
  <c r="S1081" i="2"/>
  <c r="R1081" i="2"/>
  <c r="Q1081" i="2"/>
  <c r="P1081" i="2"/>
  <c r="O1081" i="2"/>
  <c r="N1081" i="2"/>
  <c r="M1081" i="2"/>
  <c r="L1081" i="2"/>
  <c r="Z1080" i="2"/>
  <c r="Y1080" i="2"/>
  <c r="X1080" i="2"/>
  <c r="W1080" i="2"/>
  <c r="V1080" i="2"/>
  <c r="U1080" i="2"/>
  <c r="S1080" i="2"/>
  <c r="R1080" i="2"/>
  <c r="Q1080" i="2"/>
  <c r="P1080" i="2"/>
  <c r="O1080" i="2"/>
  <c r="N1080" i="2"/>
  <c r="M1080" i="2"/>
  <c r="L1080" i="2"/>
  <c r="Z1079" i="2"/>
  <c r="Y1079" i="2"/>
  <c r="X1079" i="2"/>
  <c r="W1079" i="2"/>
  <c r="V1079" i="2"/>
  <c r="U1079" i="2"/>
  <c r="S1079" i="2"/>
  <c r="R1079" i="2"/>
  <c r="Q1079" i="2"/>
  <c r="P1079" i="2"/>
  <c r="O1079" i="2"/>
  <c r="N1079" i="2"/>
  <c r="M1079" i="2"/>
  <c r="L1079" i="2"/>
  <c r="Z1078" i="2"/>
  <c r="Y1078" i="2"/>
  <c r="X1078" i="2"/>
  <c r="W1078" i="2"/>
  <c r="V1078" i="2"/>
  <c r="U1078" i="2"/>
  <c r="S1078" i="2"/>
  <c r="R1078" i="2"/>
  <c r="Q1078" i="2"/>
  <c r="P1078" i="2"/>
  <c r="O1078" i="2"/>
  <c r="N1078" i="2"/>
  <c r="M1078" i="2"/>
  <c r="L1078" i="2"/>
  <c r="Z1077" i="2"/>
  <c r="Y1077" i="2"/>
  <c r="X1077" i="2"/>
  <c r="W1077" i="2"/>
  <c r="V1077" i="2"/>
  <c r="U1077" i="2"/>
  <c r="S1077" i="2"/>
  <c r="R1077" i="2"/>
  <c r="Q1077" i="2"/>
  <c r="P1077" i="2"/>
  <c r="O1077" i="2"/>
  <c r="N1077" i="2"/>
  <c r="M1077" i="2"/>
  <c r="L1077" i="2"/>
  <c r="Z1076" i="2"/>
  <c r="Y1076" i="2"/>
  <c r="X1076" i="2"/>
  <c r="W1076" i="2"/>
  <c r="V1076" i="2"/>
  <c r="U1076" i="2"/>
  <c r="S1076" i="2"/>
  <c r="R1076" i="2"/>
  <c r="Q1076" i="2"/>
  <c r="P1076" i="2"/>
  <c r="O1076" i="2"/>
  <c r="N1076" i="2"/>
  <c r="M1076" i="2"/>
  <c r="L1076" i="2"/>
  <c r="Z1075" i="2"/>
  <c r="Y1075" i="2"/>
  <c r="X1075" i="2"/>
  <c r="W1075" i="2"/>
  <c r="V1075" i="2"/>
  <c r="U1075" i="2"/>
  <c r="S1075" i="2"/>
  <c r="R1075" i="2"/>
  <c r="Q1075" i="2"/>
  <c r="P1075" i="2"/>
  <c r="O1075" i="2"/>
  <c r="N1075" i="2"/>
  <c r="M1075" i="2"/>
  <c r="L1075" i="2"/>
  <c r="Z1074" i="2"/>
  <c r="Y1074" i="2"/>
  <c r="X1074" i="2"/>
  <c r="W1074" i="2"/>
  <c r="V1074" i="2"/>
  <c r="U1074" i="2"/>
  <c r="S1074" i="2"/>
  <c r="R1074" i="2"/>
  <c r="Q1074" i="2"/>
  <c r="P1074" i="2"/>
  <c r="O1074" i="2"/>
  <c r="N1074" i="2"/>
  <c r="M1074" i="2"/>
  <c r="L1074" i="2"/>
  <c r="Z1073" i="2"/>
  <c r="Y1073" i="2"/>
  <c r="X1073" i="2"/>
  <c r="W1073" i="2"/>
  <c r="V1073" i="2"/>
  <c r="U1073" i="2"/>
  <c r="S1073" i="2"/>
  <c r="R1073" i="2"/>
  <c r="Q1073" i="2"/>
  <c r="P1073" i="2"/>
  <c r="O1073" i="2"/>
  <c r="N1073" i="2"/>
  <c r="M1073" i="2"/>
  <c r="L1073" i="2"/>
  <c r="Z1072" i="2"/>
  <c r="Y1072" i="2"/>
  <c r="X1072" i="2"/>
  <c r="W1072" i="2"/>
  <c r="V1072" i="2"/>
  <c r="U1072" i="2"/>
  <c r="S1072" i="2"/>
  <c r="R1072" i="2"/>
  <c r="Q1072" i="2"/>
  <c r="P1072" i="2"/>
  <c r="O1072" i="2"/>
  <c r="N1072" i="2"/>
  <c r="M1072" i="2"/>
  <c r="L1072" i="2"/>
  <c r="Z1071" i="2"/>
  <c r="Y1071" i="2"/>
  <c r="X1071" i="2"/>
  <c r="W1071" i="2"/>
  <c r="V1071" i="2"/>
  <c r="U1071" i="2"/>
  <c r="S1071" i="2"/>
  <c r="R1071" i="2"/>
  <c r="Q1071" i="2"/>
  <c r="P1071" i="2"/>
  <c r="O1071" i="2"/>
  <c r="N1071" i="2"/>
  <c r="M1071" i="2"/>
  <c r="L1071" i="2"/>
  <c r="Z1070" i="2"/>
  <c r="Y1070" i="2"/>
  <c r="X1070" i="2"/>
  <c r="W1070" i="2"/>
  <c r="V1070" i="2"/>
  <c r="U1070" i="2"/>
  <c r="S1070" i="2"/>
  <c r="R1070" i="2"/>
  <c r="Q1070" i="2"/>
  <c r="P1070" i="2"/>
  <c r="O1070" i="2"/>
  <c r="N1070" i="2"/>
  <c r="M1070" i="2"/>
  <c r="L1070" i="2"/>
  <c r="Z1069" i="2"/>
  <c r="Y1069" i="2"/>
  <c r="X1069" i="2"/>
  <c r="W1069" i="2"/>
  <c r="V1069" i="2"/>
  <c r="U1069" i="2"/>
  <c r="S1069" i="2"/>
  <c r="R1069" i="2"/>
  <c r="Q1069" i="2"/>
  <c r="P1069" i="2"/>
  <c r="O1069" i="2"/>
  <c r="N1069" i="2"/>
  <c r="M1069" i="2"/>
  <c r="L1069" i="2"/>
  <c r="Z1068" i="2"/>
  <c r="Y1068" i="2"/>
  <c r="X1068" i="2"/>
  <c r="W1068" i="2"/>
  <c r="V1068" i="2"/>
  <c r="U1068" i="2"/>
  <c r="S1068" i="2"/>
  <c r="R1068" i="2"/>
  <c r="Q1068" i="2"/>
  <c r="P1068" i="2"/>
  <c r="O1068" i="2"/>
  <c r="N1068" i="2"/>
  <c r="M1068" i="2"/>
  <c r="L1068" i="2"/>
  <c r="Z1067" i="2"/>
  <c r="Y1067" i="2"/>
  <c r="X1067" i="2"/>
  <c r="W1067" i="2"/>
  <c r="V1067" i="2"/>
  <c r="U1067" i="2"/>
  <c r="S1067" i="2"/>
  <c r="R1067" i="2"/>
  <c r="Q1067" i="2"/>
  <c r="P1067" i="2"/>
  <c r="O1067" i="2"/>
  <c r="N1067" i="2"/>
  <c r="M1067" i="2"/>
  <c r="L1067" i="2"/>
  <c r="Z1066" i="2"/>
  <c r="Y1066" i="2"/>
  <c r="X1066" i="2"/>
  <c r="W1066" i="2"/>
  <c r="V1066" i="2"/>
  <c r="U1066" i="2"/>
  <c r="S1066" i="2"/>
  <c r="R1066" i="2"/>
  <c r="Q1066" i="2"/>
  <c r="P1066" i="2"/>
  <c r="O1066" i="2"/>
  <c r="N1066" i="2"/>
  <c r="M1066" i="2"/>
  <c r="L1066" i="2"/>
  <c r="Z1065" i="2"/>
  <c r="Y1065" i="2"/>
  <c r="X1065" i="2"/>
  <c r="W1065" i="2"/>
  <c r="V1065" i="2"/>
  <c r="U1065" i="2"/>
  <c r="S1065" i="2"/>
  <c r="R1065" i="2"/>
  <c r="Q1065" i="2"/>
  <c r="P1065" i="2"/>
  <c r="O1065" i="2"/>
  <c r="N1065" i="2"/>
  <c r="M1065" i="2"/>
  <c r="L1065" i="2"/>
  <c r="Z1064" i="2"/>
  <c r="Y1064" i="2"/>
  <c r="X1064" i="2"/>
  <c r="W1064" i="2"/>
  <c r="V1064" i="2"/>
  <c r="U1064" i="2"/>
  <c r="S1064" i="2"/>
  <c r="R1064" i="2"/>
  <c r="Q1064" i="2"/>
  <c r="P1064" i="2"/>
  <c r="O1064" i="2"/>
  <c r="N1064" i="2"/>
  <c r="M1064" i="2"/>
  <c r="L1064" i="2"/>
  <c r="Z1063" i="2"/>
  <c r="Y1063" i="2"/>
  <c r="X1063" i="2"/>
  <c r="W1063" i="2"/>
  <c r="V1063" i="2"/>
  <c r="U1063" i="2"/>
  <c r="S1063" i="2"/>
  <c r="R1063" i="2"/>
  <c r="Q1063" i="2"/>
  <c r="P1063" i="2"/>
  <c r="O1063" i="2"/>
  <c r="N1063" i="2"/>
  <c r="M1063" i="2"/>
  <c r="L1063" i="2"/>
  <c r="Z1062" i="2"/>
  <c r="Y1062" i="2"/>
  <c r="X1062" i="2"/>
  <c r="W1062" i="2"/>
  <c r="V1062" i="2"/>
  <c r="U1062" i="2"/>
  <c r="S1062" i="2"/>
  <c r="R1062" i="2"/>
  <c r="Q1062" i="2"/>
  <c r="P1062" i="2"/>
  <c r="O1062" i="2"/>
  <c r="N1062" i="2"/>
  <c r="M1062" i="2"/>
  <c r="L1062" i="2"/>
  <c r="Z1061" i="2"/>
  <c r="Y1061" i="2"/>
  <c r="X1061" i="2"/>
  <c r="W1061" i="2"/>
  <c r="V1061" i="2"/>
  <c r="U1061" i="2"/>
  <c r="S1061" i="2"/>
  <c r="R1061" i="2"/>
  <c r="Q1061" i="2"/>
  <c r="P1061" i="2"/>
  <c r="O1061" i="2"/>
  <c r="N1061" i="2"/>
  <c r="M1061" i="2"/>
  <c r="L1061" i="2"/>
  <c r="Z1060" i="2"/>
  <c r="Y1060" i="2"/>
  <c r="X1060" i="2"/>
  <c r="W1060" i="2"/>
  <c r="V1060" i="2"/>
  <c r="U1060" i="2"/>
  <c r="S1060" i="2"/>
  <c r="R1060" i="2"/>
  <c r="Q1060" i="2"/>
  <c r="P1060" i="2"/>
  <c r="O1060" i="2"/>
  <c r="N1060" i="2"/>
  <c r="M1060" i="2"/>
  <c r="L1060" i="2"/>
  <c r="Z1059" i="2"/>
  <c r="Y1059" i="2"/>
  <c r="X1059" i="2"/>
  <c r="W1059" i="2"/>
  <c r="V1059" i="2"/>
  <c r="U1059" i="2"/>
  <c r="S1059" i="2"/>
  <c r="R1059" i="2"/>
  <c r="Q1059" i="2"/>
  <c r="P1059" i="2"/>
  <c r="O1059" i="2"/>
  <c r="N1059" i="2"/>
  <c r="M1059" i="2"/>
  <c r="L1059" i="2"/>
  <c r="Z1058" i="2"/>
  <c r="Y1058" i="2"/>
  <c r="X1058" i="2"/>
  <c r="W1058" i="2"/>
  <c r="V1058" i="2"/>
  <c r="U1058" i="2"/>
  <c r="S1058" i="2"/>
  <c r="R1058" i="2"/>
  <c r="Q1058" i="2"/>
  <c r="P1058" i="2"/>
  <c r="O1058" i="2"/>
  <c r="N1058" i="2"/>
  <c r="M1058" i="2"/>
  <c r="L1058" i="2"/>
  <c r="Z1057" i="2"/>
  <c r="Y1057" i="2"/>
  <c r="X1057" i="2"/>
  <c r="W1057" i="2"/>
  <c r="V1057" i="2"/>
  <c r="U1057" i="2"/>
  <c r="S1057" i="2"/>
  <c r="R1057" i="2"/>
  <c r="Q1057" i="2"/>
  <c r="P1057" i="2"/>
  <c r="O1057" i="2"/>
  <c r="N1057" i="2"/>
  <c r="M1057" i="2"/>
  <c r="L1057" i="2"/>
  <c r="Z1056" i="2"/>
  <c r="Y1056" i="2"/>
  <c r="X1056" i="2"/>
  <c r="W1056" i="2"/>
  <c r="V1056" i="2"/>
  <c r="U1056" i="2"/>
  <c r="S1056" i="2"/>
  <c r="R1056" i="2"/>
  <c r="Q1056" i="2"/>
  <c r="P1056" i="2"/>
  <c r="O1056" i="2"/>
  <c r="N1056" i="2"/>
  <c r="M1056" i="2"/>
  <c r="L1056" i="2"/>
  <c r="Z1055" i="2"/>
  <c r="Y1055" i="2"/>
  <c r="X1055" i="2"/>
  <c r="W1055" i="2"/>
  <c r="V1055" i="2"/>
  <c r="U1055" i="2"/>
  <c r="S1055" i="2"/>
  <c r="R1055" i="2"/>
  <c r="Q1055" i="2"/>
  <c r="P1055" i="2"/>
  <c r="O1055" i="2"/>
  <c r="N1055" i="2"/>
  <c r="M1055" i="2"/>
  <c r="L1055" i="2"/>
  <c r="Z1054" i="2"/>
  <c r="Y1054" i="2"/>
  <c r="X1054" i="2"/>
  <c r="W1054" i="2"/>
  <c r="V1054" i="2"/>
  <c r="U1054" i="2"/>
  <c r="S1054" i="2"/>
  <c r="R1054" i="2"/>
  <c r="Q1054" i="2"/>
  <c r="P1054" i="2"/>
  <c r="O1054" i="2"/>
  <c r="N1054" i="2"/>
  <c r="M1054" i="2"/>
  <c r="L1054" i="2"/>
  <c r="Z1053" i="2"/>
  <c r="Y1053" i="2"/>
  <c r="X1053" i="2"/>
  <c r="W1053" i="2"/>
  <c r="V1053" i="2"/>
  <c r="U1053" i="2"/>
  <c r="S1053" i="2"/>
  <c r="R1053" i="2"/>
  <c r="Q1053" i="2"/>
  <c r="P1053" i="2"/>
  <c r="O1053" i="2"/>
  <c r="N1053" i="2"/>
  <c r="M1053" i="2"/>
  <c r="L1053" i="2"/>
  <c r="Z1052" i="2"/>
  <c r="Y1052" i="2"/>
  <c r="X1052" i="2"/>
  <c r="W1052" i="2"/>
  <c r="V1052" i="2"/>
  <c r="U1052" i="2"/>
  <c r="S1052" i="2"/>
  <c r="R1052" i="2"/>
  <c r="Q1052" i="2"/>
  <c r="P1052" i="2"/>
  <c r="O1052" i="2"/>
  <c r="N1052" i="2"/>
  <c r="M1052" i="2"/>
  <c r="L1052" i="2"/>
  <c r="Z1051" i="2"/>
  <c r="Y1051" i="2"/>
  <c r="X1051" i="2"/>
  <c r="W1051" i="2"/>
  <c r="V1051" i="2"/>
  <c r="U1051" i="2"/>
  <c r="S1051" i="2"/>
  <c r="R1051" i="2"/>
  <c r="Q1051" i="2"/>
  <c r="P1051" i="2"/>
  <c r="O1051" i="2"/>
  <c r="N1051" i="2"/>
  <c r="M1051" i="2"/>
  <c r="L1051" i="2"/>
  <c r="Z1050" i="2"/>
  <c r="Y1050" i="2"/>
  <c r="X1050" i="2"/>
  <c r="W1050" i="2"/>
  <c r="V1050" i="2"/>
  <c r="U1050" i="2"/>
  <c r="S1050" i="2"/>
  <c r="R1050" i="2"/>
  <c r="Q1050" i="2"/>
  <c r="P1050" i="2"/>
  <c r="O1050" i="2"/>
  <c r="N1050" i="2"/>
  <c r="M1050" i="2"/>
  <c r="L1050" i="2"/>
  <c r="Z1049" i="2"/>
  <c r="Y1049" i="2"/>
  <c r="X1049" i="2"/>
  <c r="W1049" i="2"/>
  <c r="V1049" i="2"/>
  <c r="U1049" i="2"/>
  <c r="S1049" i="2"/>
  <c r="R1049" i="2"/>
  <c r="Q1049" i="2"/>
  <c r="P1049" i="2"/>
  <c r="O1049" i="2"/>
  <c r="N1049" i="2"/>
  <c r="M1049" i="2"/>
  <c r="L1049" i="2"/>
  <c r="Z1048" i="2"/>
  <c r="Y1048" i="2"/>
  <c r="X1048" i="2"/>
  <c r="W1048" i="2"/>
  <c r="V1048" i="2"/>
  <c r="U1048" i="2"/>
  <c r="S1048" i="2"/>
  <c r="R1048" i="2"/>
  <c r="Q1048" i="2"/>
  <c r="P1048" i="2"/>
  <c r="O1048" i="2"/>
  <c r="N1048" i="2"/>
  <c r="M1048" i="2"/>
  <c r="L1048" i="2"/>
  <c r="Z1047" i="2"/>
  <c r="Y1047" i="2"/>
  <c r="X1047" i="2"/>
  <c r="W1047" i="2"/>
  <c r="V1047" i="2"/>
  <c r="U1047" i="2"/>
  <c r="S1047" i="2"/>
  <c r="R1047" i="2"/>
  <c r="Q1047" i="2"/>
  <c r="P1047" i="2"/>
  <c r="O1047" i="2"/>
  <c r="N1047" i="2"/>
  <c r="M1047" i="2"/>
  <c r="L1047" i="2"/>
  <c r="Z1046" i="2"/>
  <c r="Y1046" i="2"/>
  <c r="X1046" i="2"/>
  <c r="W1046" i="2"/>
  <c r="V1046" i="2"/>
  <c r="U1046" i="2"/>
  <c r="S1046" i="2"/>
  <c r="R1046" i="2"/>
  <c r="Q1046" i="2"/>
  <c r="P1046" i="2"/>
  <c r="O1046" i="2"/>
  <c r="N1046" i="2"/>
  <c r="M1046" i="2"/>
  <c r="L1046" i="2"/>
  <c r="Z1045" i="2"/>
  <c r="Y1045" i="2"/>
  <c r="X1045" i="2"/>
  <c r="W1045" i="2"/>
  <c r="V1045" i="2"/>
  <c r="U1045" i="2"/>
  <c r="S1045" i="2"/>
  <c r="R1045" i="2"/>
  <c r="Q1045" i="2"/>
  <c r="P1045" i="2"/>
  <c r="O1045" i="2"/>
  <c r="N1045" i="2"/>
  <c r="M1045" i="2"/>
  <c r="L1045" i="2"/>
  <c r="Z1044" i="2"/>
  <c r="Y1044" i="2"/>
  <c r="X1044" i="2"/>
  <c r="W1044" i="2"/>
  <c r="V1044" i="2"/>
  <c r="U1044" i="2"/>
  <c r="S1044" i="2"/>
  <c r="R1044" i="2"/>
  <c r="Q1044" i="2"/>
  <c r="P1044" i="2"/>
  <c r="O1044" i="2"/>
  <c r="N1044" i="2"/>
  <c r="M1044" i="2"/>
  <c r="L1044" i="2"/>
  <c r="Z1043" i="2"/>
  <c r="Y1043" i="2"/>
  <c r="X1043" i="2"/>
  <c r="W1043" i="2"/>
  <c r="V1043" i="2"/>
  <c r="U1043" i="2"/>
  <c r="S1043" i="2"/>
  <c r="R1043" i="2"/>
  <c r="Q1043" i="2"/>
  <c r="P1043" i="2"/>
  <c r="O1043" i="2"/>
  <c r="N1043" i="2"/>
  <c r="M1043" i="2"/>
  <c r="L1043" i="2"/>
  <c r="Z1042" i="2"/>
  <c r="Y1042" i="2"/>
  <c r="X1042" i="2"/>
  <c r="W1042" i="2"/>
  <c r="V1042" i="2"/>
  <c r="U1042" i="2"/>
  <c r="S1042" i="2"/>
  <c r="R1042" i="2"/>
  <c r="Q1042" i="2"/>
  <c r="P1042" i="2"/>
  <c r="O1042" i="2"/>
  <c r="N1042" i="2"/>
  <c r="M1042" i="2"/>
  <c r="L1042" i="2"/>
  <c r="Z1041" i="2"/>
  <c r="Y1041" i="2"/>
  <c r="X1041" i="2"/>
  <c r="W1041" i="2"/>
  <c r="V1041" i="2"/>
  <c r="U1041" i="2"/>
  <c r="S1041" i="2"/>
  <c r="R1041" i="2"/>
  <c r="Q1041" i="2"/>
  <c r="P1041" i="2"/>
  <c r="O1041" i="2"/>
  <c r="N1041" i="2"/>
  <c r="M1041" i="2"/>
  <c r="L1041" i="2"/>
  <c r="Z1040" i="2"/>
  <c r="Y1040" i="2"/>
  <c r="X1040" i="2"/>
  <c r="W1040" i="2"/>
  <c r="V1040" i="2"/>
  <c r="U1040" i="2"/>
  <c r="S1040" i="2"/>
  <c r="R1040" i="2"/>
  <c r="Q1040" i="2"/>
  <c r="P1040" i="2"/>
  <c r="O1040" i="2"/>
  <c r="N1040" i="2"/>
  <c r="M1040" i="2"/>
  <c r="L1040" i="2"/>
  <c r="Z1039" i="2"/>
  <c r="Y1039" i="2"/>
  <c r="X1039" i="2"/>
  <c r="W1039" i="2"/>
  <c r="V1039" i="2"/>
  <c r="U1039" i="2"/>
  <c r="S1039" i="2"/>
  <c r="R1039" i="2"/>
  <c r="Q1039" i="2"/>
  <c r="P1039" i="2"/>
  <c r="O1039" i="2"/>
  <c r="N1039" i="2"/>
  <c r="M1039" i="2"/>
  <c r="L1039" i="2"/>
  <c r="Z1038" i="2"/>
  <c r="Y1038" i="2"/>
  <c r="X1038" i="2"/>
  <c r="W1038" i="2"/>
  <c r="V1038" i="2"/>
  <c r="U1038" i="2"/>
  <c r="S1038" i="2"/>
  <c r="R1038" i="2"/>
  <c r="Q1038" i="2"/>
  <c r="P1038" i="2"/>
  <c r="O1038" i="2"/>
  <c r="N1038" i="2"/>
  <c r="M1038" i="2"/>
  <c r="L1038" i="2"/>
  <c r="Z1037" i="2"/>
  <c r="Y1037" i="2"/>
  <c r="X1037" i="2"/>
  <c r="W1037" i="2"/>
  <c r="V1037" i="2"/>
  <c r="U1037" i="2"/>
  <c r="S1037" i="2"/>
  <c r="R1037" i="2"/>
  <c r="Q1037" i="2"/>
  <c r="P1037" i="2"/>
  <c r="O1037" i="2"/>
  <c r="N1037" i="2"/>
  <c r="M1037" i="2"/>
  <c r="L1037" i="2"/>
  <c r="Z1036" i="2"/>
  <c r="Y1036" i="2"/>
  <c r="X1036" i="2"/>
  <c r="W1036" i="2"/>
  <c r="V1036" i="2"/>
  <c r="U1036" i="2"/>
  <c r="S1036" i="2"/>
  <c r="R1036" i="2"/>
  <c r="Q1036" i="2"/>
  <c r="P1036" i="2"/>
  <c r="O1036" i="2"/>
  <c r="N1036" i="2"/>
  <c r="M1036" i="2"/>
  <c r="L1036" i="2"/>
  <c r="Z1035" i="2"/>
  <c r="Y1035" i="2"/>
  <c r="X1035" i="2"/>
  <c r="W1035" i="2"/>
  <c r="V1035" i="2"/>
  <c r="U1035" i="2"/>
  <c r="S1035" i="2"/>
  <c r="R1035" i="2"/>
  <c r="Q1035" i="2"/>
  <c r="P1035" i="2"/>
  <c r="O1035" i="2"/>
  <c r="N1035" i="2"/>
  <c r="M1035" i="2"/>
  <c r="L1035" i="2"/>
  <c r="Z1034" i="2"/>
  <c r="Y1034" i="2"/>
  <c r="X1034" i="2"/>
  <c r="W1034" i="2"/>
  <c r="V1034" i="2"/>
  <c r="U1034" i="2"/>
  <c r="S1034" i="2"/>
  <c r="R1034" i="2"/>
  <c r="Q1034" i="2"/>
  <c r="P1034" i="2"/>
  <c r="O1034" i="2"/>
  <c r="N1034" i="2"/>
  <c r="M1034" i="2"/>
  <c r="L1034" i="2"/>
  <c r="Z1033" i="2"/>
  <c r="Y1033" i="2"/>
  <c r="X1033" i="2"/>
  <c r="W1033" i="2"/>
  <c r="V1033" i="2"/>
  <c r="U1033" i="2"/>
  <c r="S1033" i="2"/>
  <c r="R1033" i="2"/>
  <c r="Q1033" i="2"/>
  <c r="P1033" i="2"/>
  <c r="O1033" i="2"/>
  <c r="N1033" i="2"/>
  <c r="M1033" i="2"/>
  <c r="L1033" i="2"/>
  <c r="Z1032" i="2"/>
  <c r="Y1032" i="2"/>
  <c r="X1032" i="2"/>
  <c r="W1032" i="2"/>
  <c r="V1032" i="2"/>
  <c r="U1032" i="2"/>
  <c r="S1032" i="2"/>
  <c r="R1032" i="2"/>
  <c r="Q1032" i="2"/>
  <c r="P1032" i="2"/>
  <c r="O1032" i="2"/>
  <c r="N1032" i="2"/>
  <c r="M1032" i="2"/>
  <c r="L1032" i="2"/>
  <c r="Z1031" i="2"/>
  <c r="Y1031" i="2"/>
  <c r="X1031" i="2"/>
  <c r="W1031" i="2"/>
  <c r="V1031" i="2"/>
  <c r="U1031" i="2"/>
  <c r="S1031" i="2"/>
  <c r="R1031" i="2"/>
  <c r="Q1031" i="2"/>
  <c r="P1031" i="2"/>
  <c r="O1031" i="2"/>
  <c r="N1031" i="2"/>
  <c r="M1031" i="2"/>
  <c r="L1031" i="2"/>
  <c r="Z1030" i="2"/>
  <c r="Y1030" i="2"/>
  <c r="X1030" i="2"/>
  <c r="W1030" i="2"/>
  <c r="V1030" i="2"/>
  <c r="U1030" i="2"/>
  <c r="S1030" i="2"/>
  <c r="R1030" i="2"/>
  <c r="Q1030" i="2"/>
  <c r="P1030" i="2"/>
  <c r="O1030" i="2"/>
  <c r="N1030" i="2"/>
  <c r="M1030" i="2"/>
  <c r="L1030" i="2"/>
  <c r="Z1029" i="2"/>
  <c r="Y1029" i="2"/>
  <c r="X1029" i="2"/>
  <c r="W1029" i="2"/>
  <c r="V1029" i="2"/>
  <c r="U1029" i="2"/>
  <c r="S1029" i="2"/>
  <c r="R1029" i="2"/>
  <c r="Q1029" i="2"/>
  <c r="P1029" i="2"/>
  <c r="O1029" i="2"/>
  <c r="N1029" i="2"/>
  <c r="M1029" i="2"/>
  <c r="L1029" i="2"/>
  <c r="Z1028" i="2"/>
  <c r="Y1028" i="2"/>
  <c r="X1028" i="2"/>
  <c r="W1028" i="2"/>
  <c r="V1028" i="2"/>
  <c r="U1028" i="2"/>
  <c r="S1028" i="2"/>
  <c r="R1028" i="2"/>
  <c r="Q1028" i="2"/>
  <c r="P1028" i="2"/>
  <c r="O1028" i="2"/>
  <c r="N1028" i="2"/>
  <c r="M1028" i="2"/>
  <c r="L1028" i="2"/>
  <c r="Z1027" i="2"/>
  <c r="Y1027" i="2"/>
  <c r="X1027" i="2"/>
  <c r="W1027" i="2"/>
  <c r="V1027" i="2"/>
  <c r="U1027" i="2"/>
  <c r="S1027" i="2"/>
  <c r="R1027" i="2"/>
  <c r="Q1027" i="2"/>
  <c r="P1027" i="2"/>
  <c r="O1027" i="2"/>
  <c r="N1027" i="2"/>
  <c r="M1027" i="2"/>
  <c r="L1027" i="2"/>
  <c r="Z1026" i="2"/>
  <c r="Y1026" i="2"/>
  <c r="X1026" i="2"/>
  <c r="W1026" i="2"/>
  <c r="V1026" i="2"/>
  <c r="U1026" i="2"/>
  <c r="S1026" i="2"/>
  <c r="R1026" i="2"/>
  <c r="Q1026" i="2"/>
  <c r="P1026" i="2"/>
  <c r="O1026" i="2"/>
  <c r="N1026" i="2"/>
  <c r="M1026" i="2"/>
  <c r="L1026" i="2"/>
  <c r="Z1025" i="2"/>
  <c r="Y1025" i="2"/>
  <c r="X1025" i="2"/>
  <c r="W1025" i="2"/>
  <c r="V1025" i="2"/>
  <c r="U1025" i="2"/>
  <c r="S1025" i="2"/>
  <c r="R1025" i="2"/>
  <c r="Q1025" i="2"/>
  <c r="P1025" i="2"/>
  <c r="O1025" i="2"/>
  <c r="N1025" i="2"/>
  <c r="M1025" i="2"/>
  <c r="L1025" i="2"/>
  <c r="Z1024" i="2"/>
  <c r="Y1024" i="2"/>
  <c r="X1024" i="2"/>
  <c r="W1024" i="2"/>
  <c r="V1024" i="2"/>
  <c r="U1024" i="2"/>
  <c r="S1024" i="2"/>
  <c r="R1024" i="2"/>
  <c r="Q1024" i="2"/>
  <c r="P1024" i="2"/>
  <c r="O1024" i="2"/>
  <c r="N1024" i="2"/>
  <c r="M1024" i="2"/>
  <c r="L1024" i="2"/>
  <c r="Z1023" i="2"/>
  <c r="Y1023" i="2"/>
  <c r="X1023" i="2"/>
  <c r="W1023" i="2"/>
  <c r="V1023" i="2"/>
  <c r="U1023" i="2"/>
  <c r="S1023" i="2"/>
  <c r="R1023" i="2"/>
  <c r="Q1023" i="2"/>
  <c r="P1023" i="2"/>
  <c r="O1023" i="2"/>
  <c r="N1023" i="2"/>
  <c r="M1023" i="2"/>
  <c r="L1023" i="2"/>
  <c r="Z1022" i="2"/>
  <c r="Y1022" i="2"/>
  <c r="X1022" i="2"/>
  <c r="W1022" i="2"/>
  <c r="V1022" i="2"/>
  <c r="U1022" i="2"/>
  <c r="S1022" i="2"/>
  <c r="R1022" i="2"/>
  <c r="Q1022" i="2"/>
  <c r="P1022" i="2"/>
  <c r="O1022" i="2"/>
  <c r="N1022" i="2"/>
  <c r="M1022" i="2"/>
  <c r="L1022" i="2"/>
  <c r="Z1021" i="2"/>
  <c r="Y1021" i="2"/>
  <c r="X1021" i="2"/>
  <c r="W1021" i="2"/>
  <c r="V1021" i="2"/>
  <c r="U1021" i="2"/>
  <c r="S1021" i="2"/>
  <c r="R1021" i="2"/>
  <c r="Q1021" i="2"/>
  <c r="P1021" i="2"/>
  <c r="O1021" i="2"/>
  <c r="N1021" i="2"/>
  <c r="M1021" i="2"/>
  <c r="L1021" i="2"/>
  <c r="Z1020" i="2"/>
  <c r="Y1020" i="2"/>
  <c r="X1020" i="2"/>
  <c r="W1020" i="2"/>
  <c r="V1020" i="2"/>
  <c r="U1020" i="2"/>
  <c r="S1020" i="2"/>
  <c r="R1020" i="2"/>
  <c r="Q1020" i="2"/>
  <c r="P1020" i="2"/>
  <c r="O1020" i="2"/>
  <c r="N1020" i="2"/>
  <c r="M1020" i="2"/>
  <c r="L1020" i="2"/>
  <c r="Z1019" i="2"/>
  <c r="Y1019" i="2"/>
  <c r="X1019" i="2"/>
  <c r="W1019" i="2"/>
  <c r="V1019" i="2"/>
  <c r="U1019" i="2"/>
  <c r="S1019" i="2"/>
  <c r="R1019" i="2"/>
  <c r="Q1019" i="2"/>
  <c r="P1019" i="2"/>
  <c r="O1019" i="2"/>
  <c r="N1019" i="2"/>
  <c r="M1019" i="2"/>
  <c r="L1019" i="2"/>
  <c r="Z1018" i="2"/>
  <c r="Y1018" i="2"/>
  <c r="X1018" i="2"/>
  <c r="W1018" i="2"/>
  <c r="V1018" i="2"/>
  <c r="U1018" i="2"/>
  <c r="S1018" i="2"/>
  <c r="R1018" i="2"/>
  <c r="Q1018" i="2"/>
  <c r="P1018" i="2"/>
  <c r="O1018" i="2"/>
  <c r="N1018" i="2"/>
  <c r="M1018" i="2"/>
  <c r="L1018" i="2"/>
  <c r="Z1017" i="2"/>
  <c r="Y1017" i="2"/>
  <c r="X1017" i="2"/>
  <c r="W1017" i="2"/>
  <c r="V1017" i="2"/>
  <c r="U1017" i="2"/>
  <c r="S1017" i="2"/>
  <c r="R1017" i="2"/>
  <c r="Q1017" i="2"/>
  <c r="P1017" i="2"/>
  <c r="O1017" i="2"/>
  <c r="N1017" i="2"/>
  <c r="M1017" i="2"/>
  <c r="L1017" i="2"/>
  <c r="Z1016" i="2"/>
  <c r="Y1016" i="2"/>
  <c r="X1016" i="2"/>
  <c r="W1016" i="2"/>
  <c r="V1016" i="2"/>
  <c r="U1016" i="2"/>
  <c r="S1016" i="2"/>
  <c r="R1016" i="2"/>
  <c r="Q1016" i="2"/>
  <c r="P1016" i="2"/>
  <c r="O1016" i="2"/>
  <c r="N1016" i="2"/>
  <c r="M1016" i="2"/>
  <c r="L1016" i="2"/>
  <c r="Z1015" i="2"/>
  <c r="Y1015" i="2"/>
  <c r="X1015" i="2"/>
  <c r="W1015" i="2"/>
  <c r="V1015" i="2"/>
  <c r="U1015" i="2"/>
  <c r="S1015" i="2"/>
  <c r="R1015" i="2"/>
  <c r="Q1015" i="2"/>
  <c r="P1015" i="2"/>
  <c r="O1015" i="2"/>
  <c r="N1015" i="2"/>
  <c r="M1015" i="2"/>
  <c r="L1015" i="2"/>
  <c r="Z1014" i="2"/>
  <c r="Y1014" i="2"/>
  <c r="X1014" i="2"/>
  <c r="W1014" i="2"/>
  <c r="V1014" i="2"/>
  <c r="U1014" i="2"/>
  <c r="S1014" i="2"/>
  <c r="R1014" i="2"/>
  <c r="Q1014" i="2"/>
  <c r="P1014" i="2"/>
  <c r="O1014" i="2"/>
  <c r="N1014" i="2"/>
  <c r="M1014" i="2"/>
  <c r="L1014" i="2"/>
  <c r="Z1013" i="2"/>
  <c r="Y1013" i="2"/>
  <c r="X1013" i="2"/>
  <c r="W1013" i="2"/>
  <c r="V1013" i="2"/>
  <c r="U1013" i="2"/>
  <c r="S1013" i="2"/>
  <c r="R1013" i="2"/>
  <c r="Q1013" i="2"/>
  <c r="P1013" i="2"/>
  <c r="O1013" i="2"/>
  <c r="N1013" i="2"/>
  <c r="M1013" i="2"/>
  <c r="L1013" i="2"/>
  <c r="Z1012" i="2"/>
  <c r="Y1012" i="2"/>
  <c r="X1012" i="2"/>
  <c r="W1012" i="2"/>
  <c r="V1012" i="2"/>
  <c r="U1012" i="2"/>
  <c r="S1012" i="2"/>
  <c r="R1012" i="2"/>
  <c r="Q1012" i="2"/>
  <c r="P1012" i="2"/>
  <c r="O1012" i="2"/>
  <c r="N1012" i="2"/>
  <c r="M1012" i="2"/>
  <c r="L1012" i="2"/>
  <c r="Z1011" i="2"/>
  <c r="Y1011" i="2"/>
  <c r="X1011" i="2"/>
  <c r="W1011" i="2"/>
  <c r="V1011" i="2"/>
  <c r="U1011" i="2"/>
  <c r="S1011" i="2"/>
  <c r="R1011" i="2"/>
  <c r="Q1011" i="2"/>
  <c r="P1011" i="2"/>
  <c r="O1011" i="2"/>
  <c r="N1011" i="2"/>
  <c r="M1011" i="2"/>
  <c r="L1011" i="2"/>
  <c r="Z1010" i="2"/>
  <c r="Y1010" i="2"/>
  <c r="X1010" i="2"/>
  <c r="W1010" i="2"/>
  <c r="V1010" i="2"/>
  <c r="U1010" i="2"/>
  <c r="S1010" i="2"/>
  <c r="R1010" i="2"/>
  <c r="Q1010" i="2"/>
  <c r="P1010" i="2"/>
  <c r="O1010" i="2"/>
  <c r="N1010" i="2"/>
  <c r="M1010" i="2"/>
  <c r="L1010" i="2"/>
  <c r="Z1009" i="2"/>
  <c r="Y1009" i="2"/>
  <c r="X1009" i="2"/>
  <c r="W1009" i="2"/>
  <c r="V1009" i="2"/>
  <c r="U1009" i="2"/>
  <c r="S1009" i="2"/>
  <c r="R1009" i="2"/>
  <c r="Q1009" i="2"/>
  <c r="P1009" i="2"/>
  <c r="O1009" i="2"/>
  <c r="N1009" i="2"/>
  <c r="M1009" i="2"/>
  <c r="L1009" i="2"/>
  <c r="Z1008" i="2"/>
  <c r="Y1008" i="2"/>
  <c r="X1008" i="2"/>
  <c r="W1008" i="2"/>
  <c r="V1008" i="2"/>
  <c r="U1008" i="2"/>
  <c r="S1008" i="2"/>
  <c r="R1008" i="2"/>
  <c r="Q1008" i="2"/>
  <c r="P1008" i="2"/>
  <c r="O1008" i="2"/>
  <c r="N1008" i="2"/>
  <c r="M1008" i="2"/>
  <c r="L1008" i="2"/>
  <c r="Z1007" i="2"/>
  <c r="Y1007" i="2"/>
  <c r="X1007" i="2"/>
  <c r="W1007" i="2"/>
  <c r="V1007" i="2"/>
  <c r="U1007" i="2"/>
  <c r="S1007" i="2"/>
  <c r="R1007" i="2"/>
  <c r="Q1007" i="2"/>
  <c r="P1007" i="2"/>
  <c r="O1007" i="2"/>
  <c r="N1007" i="2"/>
  <c r="M1007" i="2"/>
  <c r="L1007" i="2"/>
  <c r="Z1006" i="2"/>
  <c r="Y1006" i="2"/>
  <c r="X1006" i="2"/>
  <c r="W1006" i="2"/>
  <c r="V1006" i="2"/>
  <c r="U1006" i="2"/>
  <c r="S1006" i="2"/>
  <c r="R1006" i="2"/>
  <c r="Q1006" i="2"/>
  <c r="P1006" i="2"/>
  <c r="O1006" i="2"/>
  <c r="N1006" i="2"/>
  <c r="M1006" i="2"/>
  <c r="L1006" i="2"/>
  <c r="Z1005" i="2"/>
  <c r="Y1005" i="2"/>
  <c r="X1005" i="2"/>
  <c r="W1005" i="2"/>
  <c r="V1005" i="2"/>
  <c r="U1005" i="2"/>
  <c r="S1005" i="2"/>
  <c r="R1005" i="2"/>
  <c r="Q1005" i="2"/>
  <c r="P1005" i="2"/>
  <c r="O1005" i="2"/>
  <c r="N1005" i="2"/>
  <c r="M1005" i="2"/>
  <c r="L1005" i="2"/>
  <c r="Z1004" i="2"/>
  <c r="Y1004" i="2"/>
  <c r="X1004" i="2"/>
  <c r="W1004" i="2"/>
  <c r="V1004" i="2"/>
  <c r="U1004" i="2"/>
  <c r="S1004" i="2"/>
  <c r="R1004" i="2"/>
  <c r="Q1004" i="2"/>
  <c r="P1004" i="2"/>
  <c r="O1004" i="2"/>
  <c r="N1004" i="2"/>
  <c r="M1004" i="2"/>
  <c r="L1004" i="2"/>
  <c r="Z1003" i="2"/>
  <c r="Y1003" i="2"/>
  <c r="X1003" i="2"/>
  <c r="W1003" i="2"/>
  <c r="V1003" i="2"/>
  <c r="U1003" i="2"/>
  <c r="S1003" i="2"/>
  <c r="R1003" i="2"/>
  <c r="Q1003" i="2"/>
  <c r="P1003" i="2"/>
  <c r="O1003" i="2"/>
  <c r="N1003" i="2"/>
  <c r="M1003" i="2"/>
  <c r="L1003" i="2"/>
  <c r="Z1002" i="2"/>
  <c r="Y1002" i="2"/>
  <c r="X1002" i="2"/>
  <c r="W1002" i="2"/>
  <c r="V1002" i="2"/>
  <c r="U1002" i="2"/>
  <c r="S1002" i="2"/>
  <c r="R1002" i="2"/>
  <c r="Q1002" i="2"/>
  <c r="P1002" i="2"/>
  <c r="O1002" i="2"/>
  <c r="N1002" i="2"/>
  <c r="M1002" i="2"/>
  <c r="L1002" i="2"/>
  <c r="Z1001" i="2"/>
  <c r="Y1001" i="2"/>
  <c r="X1001" i="2"/>
  <c r="W1001" i="2"/>
  <c r="V1001" i="2"/>
  <c r="U1001" i="2"/>
  <c r="S1001" i="2"/>
  <c r="R1001" i="2"/>
  <c r="Q1001" i="2"/>
  <c r="P1001" i="2"/>
  <c r="O1001" i="2"/>
  <c r="N1001" i="2"/>
  <c r="M1001" i="2"/>
  <c r="L1001" i="2"/>
  <c r="Z1000" i="2"/>
  <c r="Y1000" i="2"/>
  <c r="X1000" i="2"/>
  <c r="W1000" i="2"/>
  <c r="V1000" i="2"/>
  <c r="U1000" i="2"/>
  <c r="S1000" i="2"/>
  <c r="R1000" i="2"/>
  <c r="Q1000" i="2"/>
  <c r="P1000" i="2"/>
  <c r="O1000" i="2"/>
  <c r="N1000" i="2"/>
  <c r="M1000" i="2"/>
  <c r="L1000" i="2"/>
  <c r="Z999" i="2"/>
  <c r="Y999" i="2"/>
  <c r="X999" i="2"/>
  <c r="W999" i="2"/>
  <c r="V999" i="2"/>
  <c r="U999" i="2"/>
  <c r="S999" i="2"/>
  <c r="R999" i="2"/>
  <c r="Q999" i="2"/>
  <c r="P999" i="2"/>
  <c r="O999" i="2"/>
  <c r="N999" i="2"/>
  <c r="M999" i="2"/>
  <c r="L999" i="2"/>
  <c r="Z998" i="2"/>
  <c r="Y998" i="2"/>
  <c r="X998" i="2"/>
  <c r="W998" i="2"/>
  <c r="V998" i="2"/>
  <c r="U998" i="2"/>
  <c r="S998" i="2"/>
  <c r="R998" i="2"/>
  <c r="Q998" i="2"/>
  <c r="P998" i="2"/>
  <c r="O998" i="2"/>
  <c r="N998" i="2"/>
  <c r="M998" i="2"/>
  <c r="L998" i="2"/>
  <c r="Z997" i="2"/>
  <c r="Y997" i="2"/>
  <c r="X997" i="2"/>
  <c r="W997" i="2"/>
  <c r="V997" i="2"/>
  <c r="U997" i="2"/>
  <c r="S997" i="2"/>
  <c r="R997" i="2"/>
  <c r="Q997" i="2"/>
  <c r="P997" i="2"/>
  <c r="O997" i="2"/>
  <c r="N997" i="2"/>
  <c r="M997" i="2"/>
  <c r="L997" i="2"/>
  <c r="Z996" i="2"/>
  <c r="Y996" i="2"/>
  <c r="X996" i="2"/>
  <c r="W996" i="2"/>
  <c r="V996" i="2"/>
  <c r="U996" i="2"/>
  <c r="S996" i="2"/>
  <c r="R996" i="2"/>
  <c r="Q996" i="2"/>
  <c r="P996" i="2"/>
  <c r="O996" i="2"/>
  <c r="N996" i="2"/>
  <c r="M996" i="2"/>
  <c r="L996" i="2"/>
  <c r="Z995" i="2"/>
  <c r="Y995" i="2"/>
  <c r="X995" i="2"/>
  <c r="W995" i="2"/>
  <c r="V995" i="2"/>
  <c r="U995" i="2"/>
  <c r="S995" i="2"/>
  <c r="R995" i="2"/>
  <c r="Q995" i="2"/>
  <c r="P995" i="2"/>
  <c r="O995" i="2"/>
  <c r="N995" i="2"/>
  <c r="M995" i="2"/>
  <c r="L995" i="2"/>
  <c r="Z994" i="2"/>
  <c r="Y994" i="2"/>
  <c r="X994" i="2"/>
  <c r="W994" i="2"/>
  <c r="V994" i="2"/>
  <c r="U994" i="2"/>
  <c r="S994" i="2"/>
  <c r="R994" i="2"/>
  <c r="Q994" i="2"/>
  <c r="P994" i="2"/>
  <c r="O994" i="2"/>
  <c r="N994" i="2"/>
  <c r="M994" i="2"/>
  <c r="L994" i="2"/>
  <c r="Z993" i="2"/>
  <c r="Y993" i="2"/>
  <c r="X993" i="2"/>
  <c r="W993" i="2"/>
  <c r="V993" i="2"/>
  <c r="U993" i="2"/>
  <c r="S993" i="2"/>
  <c r="R993" i="2"/>
  <c r="Q993" i="2"/>
  <c r="P993" i="2"/>
  <c r="O993" i="2"/>
  <c r="N993" i="2"/>
  <c r="M993" i="2"/>
  <c r="L993" i="2"/>
  <c r="Z992" i="2"/>
  <c r="Y992" i="2"/>
  <c r="X992" i="2"/>
  <c r="W992" i="2"/>
  <c r="V992" i="2"/>
  <c r="U992" i="2"/>
  <c r="S992" i="2"/>
  <c r="R992" i="2"/>
  <c r="Q992" i="2"/>
  <c r="P992" i="2"/>
  <c r="O992" i="2"/>
  <c r="N992" i="2"/>
  <c r="M992" i="2"/>
  <c r="L992" i="2"/>
  <c r="Z991" i="2"/>
  <c r="Y991" i="2"/>
  <c r="X991" i="2"/>
  <c r="W991" i="2"/>
  <c r="V991" i="2"/>
  <c r="U991" i="2"/>
  <c r="S991" i="2"/>
  <c r="R991" i="2"/>
  <c r="Q991" i="2"/>
  <c r="P991" i="2"/>
  <c r="O991" i="2"/>
  <c r="N991" i="2"/>
  <c r="M991" i="2"/>
  <c r="L991" i="2"/>
  <c r="Z990" i="2"/>
  <c r="Y990" i="2"/>
  <c r="X990" i="2"/>
  <c r="W990" i="2"/>
  <c r="V990" i="2"/>
  <c r="U990" i="2"/>
  <c r="S990" i="2"/>
  <c r="R990" i="2"/>
  <c r="Q990" i="2"/>
  <c r="P990" i="2"/>
  <c r="O990" i="2"/>
  <c r="N990" i="2"/>
  <c r="M990" i="2"/>
  <c r="L990" i="2"/>
  <c r="Z989" i="2"/>
  <c r="Y989" i="2"/>
  <c r="X989" i="2"/>
  <c r="W989" i="2"/>
  <c r="V989" i="2"/>
  <c r="U989" i="2"/>
  <c r="S989" i="2"/>
  <c r="R989" i="2"/>
  <c r="Q989" i="2"/>
  <c r="P989" i="2"/>
  <c r="O989" i="2"/>
  <c r="N989" i="2"/>
  <c r="M989" i="2"/>
  <c r="L989" i="2"/>
  <c r="Z988" i="2"/>
  <c r="Y988" i="2"/>
  <c r="X988" i="2"/>
  <c r="W988" i="2"/>
  <c r="V988" i="2"/>
  <c r="U988" i="2"/>
  <c r="S988" i="2"/>
  <c r="R988" i="2"/>
  <c r="Q988" i="2"/>
  <c r="P988" i="2"/>
  <c r="O988" i="2"/>
  <c r="N988" i="2"/>
  <c r="M988" i="2"/>
  <c r="L988" i="2"/>
  <c r="Z987" i="2"/>
  <c r="Y987" i="2"/>
  <c r="X987" i="2"/>
  <c r="W987" i="2"/>
  <c r="V987" i="2"/>
  <c r="U987" i="2"/>
  <c r="S987" i="2"/>
  <c r="R987" i="2"/>
  <c r="Q987" i="2"/>
  <c r="P987" i="2"/>
  <c r="O987" i="2"/>
  <c r="N987" i="2"/>
  <c r="M987" i="2"/>
  <c r="L987" i="2"/>
  <c r="Z986" i="2"/>
  <c r="Y986" i="2"/>
  <c r="X986" i="2"/>
  <c r="W986" i="2"/>
  <c r="V986" i="2"/>
  <c r="U986" i="2"/>
  <c r="S986" i="2"/>
  <c r="R986" i="2"/>
  <c r="Q986" i="2"/>
  <c r="P986" i="2"/>
  <c r="O986" i="2"/>
  <c r="N986" i="2"/>
  <c r="M986" i="2"/>
  <c r="L986" i="2"/>
  <c r="Z985" i="2"/>
  <c r="Y985" i="2"/>
  <c r="X985" i="2"/>
  <c r="W985" i="2"/>
  <c r="V985" i="2"/>
  <c r="U985" i="2"/>
  <c r="S985" i="2"/>
  <c r="R985" i="2"/>
  <c r="Q985" i="2"/>
  <c r="P985" i="2"/>
  <c r="O985" i="2"/>
  <c r="N985" i="2"/>
  <c r="M985" i="2"/>
  <c r="L985" i="2"/>
  <c r="Z984" i="2"/>
  <c r="Y984" i="2"/>
  <c r="X984" i="2"/>
  <c r="W984" i="2"/>
  <c r="V984" i="2"/>
  <c r="U984" i="2"/>
  <c r="S984" i="2"/>
  <c r="R984" i="2"/>
  <c r="Q984" i="2"/>
  <c r="P984" i="2"/>
  <c r="O984" i="2"/>
  <c r="N984" i="2"/>
  <c r="M984" i="2"/>
  <c r="L984" i="2"/>
  <c r="Z983" i="2"/>
  <c r="Y983" i="2"/>
  <c r="X983" i="2"/>
  <c r="W983" i="2"/>
  <c r="V983" i="2"/>
  <c r="U983" i="2"/>
  <c r="S983" i="2"/>
  <c r="R983" i="2"/>
  <c r="Q983" i="2"/>
  <c r="P983" i="2"/>
  <c r="O983" i="2"/>
  <c r="N983" i="2"/>
  <c r="M983" i="2"/>
  <c r="L983" i="2"/>
  <c r="Z982" i="2"/>
  <c r="Y982" i="2"/>
  <c r="X982" i="2"/>
  <c r="W982" i="2"/>
  <c r="V982" i="2"/>
  <c r="U982" i="2"/>
  <c r="S982" i="2"/>
  <c r="R982" i="2"/>
  <c r="Q982" i="2"/>
  <c r="P982" i="2"/>
  <c r="O982" i="2"/>
  <c r="N982" i="2"/>
  <c r="M982" i="2"/>
  <c r="L982" i="2"/>
  <c r="Z981" i="2"/>
  <c r="Y981" i="2"/>
  <c r="X981" i="2"/>
  <c r="W981" i="2"/>
  <c r="V981" i="2"/>
  <c r="U981" i="2"/>
  <c r="S981" i="2"/>
  <c r="R981" i="2"/>
  <c r="Q981" i="2"/>
  <c r="P981" i="2"/>
  <c r="O981" i="2"/>
  <c r="N981" i="2"/>
  <c r="M981" i="2"/>
  <c r="L981" i="2"/>
  <c r="Z980" i="2"/>
  <c r="Y980" i="2"/>
  <c r="X980" i="2"/>
  <c r="W980" i="2"/>
  <c r="V980" i="2"/>
  <c r="U980" i="2"/>
  <c r="S980" i="2"/>
  <c r="R980" i="2"/>
  <c r="Q980" i="2"/>
  <c r="P980" i="2"/>
  <c r="O980" i="2"/>
  <c r="N980" i="2"/>
  <c r="M980" i="2"/>
  <c r="L980" i="2"/>
  <c r="Z979" i="2"/>
  <c r="Y979" i="2"/>
  <c r="X979" i="2"/>
  <c r="W979" i="2"/>
  <c r="V979" i="2"/>
  <c r="U979" i="2"/>
  <c r="S979" i="2"/>
  <c r="R979" i="2"/>
  <c r="Q979" i="2"/>
  <c r="P979" i="2"/>
  <c r="O979" i="2"/>
  <c r="N979" i="2"/>
  <c r="M979" i="2"/>
  <c r="L979" i="2"/>
  <c r="Z978" i="2"/>
  <c r="Y978" i="2"/>
  <c r="X978" i="2"/>
  <c r="W978" i="2"/>
  <c r="V978" i="2"/>
  <c r="U978" i="2"/>
  <c r="S978" i="2"/>
  <c r="R978" i="2"/>
  <c r="Q978" i="2"/>
  <c r="P978" i="2"/>
  <c r="O978" i="2"/>
  <c r="N978" i="2"/>
  <c r="M978" i="2"/>
  <c r="L978" i="2"/>
  <c r="Z977" i="2"/>
  <c r="Y977" i="2"/>
  <c r="X977" i="2"/>
  <c r="W977" i="2"/>
  <c r="V977" i="2"/>
  <c r="U977" i="2"/>
  <c r="S977" i="2"/>
  <c r="R977" i="2"/>
  <c r="Q977" i="2"/>
  <c r="P977" i="2"/>
  <c r="O977" i="2"/>
  <c r="N977" i="2"/>
  <c r="M977" i="2"/>
  <c r="L977" i="2"/>
  <c r="Z976" i="2"/>
  <c r="Y976" i="2"/>
  <c r="X976" i="2"/>
  <c r="W976" i="2"/>
  <c r="V976" i="2"/>
  <c r="U976" i="2"/>
  <c r="S976" i="2"/>
  <c r="R976" i="2"/>
  <c r="Q976" i="2"/>
  <c r="P976" i="2"/>
  <c r="O976" i="2"/>
  <c r="N976" i="2"/>
  <c r="M976" i="2"/>
  <c r="L976" i="2"/>
  <c r="Z975" i="2"/>
  <c r="Y975" i="2"/>
  <c r="X975" i="2"/>
  <c r="W975" i="2"/>
  <c r="V975" i="2"/>
  <c r="U975" i="2"/>
  <c r="S975" i="2"/>
  <c r="R975" i="2"/>
  <c r="Q975" i="2"/>
  <c r="P975" i="2"/>
  <c r="O975" i="2"/>
  <c r="N975" i="2"/>
  <c r="M975" i="2"/>
  <c r="L975" i="2"/>
  <c r="Z974" i="2"/>
  <c r="Y974" i="2"/>
  <c r="X974" i="2"/>
  <c r="W974" i="2"/>
  <c r="V974" i="2"/>
  <c r="U974" i="2"/>
  <c r="S974" i="2"/>
  <c r="R974" i="2"/>
  <c r="Q974" i="2"/>
  <c r="P974" i="2"/>
  <c r="O974" i="2"/>
  <c r="N974" i="2"/>
  <c r="M974" i="2"/>
  <c r="L974" i="2"/>
  <c r="Z973" i="2"/>
  <c r="Y973" i="2"/>
  <c r="X973" i="2"/>
  <c r="W973" i="2"/>
  <c r="V973" i="2"/>
  <c r="U973" i="2"/>
  <c r="S973" i="2"/>
  <c r="R973" i="2"/>
  <c r="Q973" i="2"/>
  <c r="P973" i="2"/>
  <c r="O973" i="2"/>
  <c r="N973" i="2"/>
  <c r="M973" i="2"/>
  <c r="L973" i="2"/>
  <c r="Z972" i="2"/>
  <c r="Y972" i="2"/>
  <c r="X972" i="2"/>
  <c r="W972" i="2"/>
  <c r="V972" i="2"/>
  <c r="U972" i="2"/>
  <c r="S972" i="2"/>
  <c r="R972" i="2"/>
  <c r="Q972" i="2"/>
  <c r="P972" i="2"/>
  <c r="O972" i="2"/>
  <c r="N972" i="2"/>
  <c r="M972" i="2"/>
  <c r="L972" i="2"/>
  <c r="Z971" i="2"/>
  <c r="Y971" i="2"/>
  <c r="X971" i="2"/>
  <c r="W971" i="2"/>
  <c r="V971" i="2"/>
  <c r="U971" i="2"/>
  <c r="S971" i="2"/>
  <c r="R971" i="2"/>
  <c r="Q971" i="2"/>
  <c r="P971" i="2"/>
  <c r="O971" i="2"/>
  <c r="N971" i="2"/>
  <c r="M971" i="2"/>
  <c r="L971" i="2"/>
  <c r="Z970" i="2"/>
  <c r="Y970" i="2"/>
  <c r="X970" i="2"/>
  <c r="W970" i="2"/>
  <c r="V970" i="2"/>
  <c r="U970" i="2"/>
  <c r="S970" i="2"/>
  <c r="R970" i="2"/>
  <c r="Q970" i="2"/>
  <c r="P970" i="2"/>
  <c r="O970" i="2"/>
  <c r="N970" i="2"/>
  <c r="M970" i="2"/>
  <c r="L970" i="2"/>
  <c r="Z969" i="2"/>
  <c r="Y969" i="2"/>
  <c r="X969" i="2"/>
  <c r="W969" i="2"/>
  <c r="V969" i="2"/>
  <c r="U969" i="2"/>
  <c r="S969" i="2"/>
  <c r="R969" i="2"/>
  <c r="Q969" i="2"/>
  <c r="P969" i="2"/>
  <c r="O969" i="2"/>
  <c r="N969" i="2"/>
  <c r="M969" i="2"/>
  <c r="L969" i="2"/>
  <c r="Z968" i="2"/>
  <c r="Y968" i="2"/>
  <c r="X968" i="2"/>
  <c r="W968" i="2"/>
  <c r="V968" i="2"/>
  <c r="U968" i="2"/>
  <c r="S968" i="2"/>
  <c r="R968" i="2"/>
  <c r="Q968" i="2"/>
  <c r="P968" i="2"/>
  <c r="O968" i="2"/>
  <c r="N968" i="2"/>
  <c r="M968" i="2"/>
  <c r="L968" i="2"/>
  <c r="Z967" i="2"/>
  <c r="Y967" i="2"/>
  <c r="X967" i="2"/>
  <c r="W967" i="2"/>
  <c r="V967" i="2"/>
  <c r="U967" i="2"/>
  <c r="S967" i="2"/>
  <c r="R967" i="2"/>
  <c r="Q967" i="2"/>
  <c r="P967" i="2"/>
  <c r="O967" i="2"/>
  <c r="N967" i="2"/>
  <c r="M967" i="2"/>
  <c r="L967" i="2"/>
  <c r="Z966" i="2"/>
  <c r="Y966" i="2"/>
  <c r="X966" i="2"/>
  <c r="W966" i="2"/>
  <c r="V966" i="2"/>
  <c r="U966" i="2"/>
  <c r="S966" i="2"/>
  <c r="R966" i="2"/>
  <c r="Q966" i="2"/>
  <c r="P966" i="2"/>
  <c r="O966" i="2"/>
  <c r="N966" i="2"/>
  <c r="M966" i="2"/>
  <c r="L966" i="2"/>
  <c r="Z965" i="2"/>
  <c r="Y965" i="2"/>
  <c r="X965" i="2"/>
  <c r="W965" i="2"/>
  <c r="V965" i="2"/>
  <c r="U965" i="2"/>
  <c r="S965" i="2"/>
  <c r="R965" i="2"/>
  <c r="Q965" i="2"/>
  <c r="P965" i="2"/>
  <c r="O965" i="2"/>
  <c r="N965" i="2"/>
  <c r="M965" i="2"/>
  <c r="L965" i="2"/>
  <c r="Z964" i="2"/>
  <c r="Y964" i="2"/>
  <c r="X964" i="2"/>
  <c r="W964" i="2"/>
  <c r="V964" i="2"/>
  <c r="U964" i="2"/>
  <c r="S964" i="2"/>
  <c r="R964" i="2"/>
  <c r="Q964" i="2"/>
  <c r="P964" i="2"/>
  <c r="O964" i="2"/>
  <c r="N964" i="2"/>
  <c r="M964" i="2"/>
  <c r="L964" i="2"/>
  <c r="Z963" i="2"/>
  <c r="Y963" i="2"/>
  <c r="X963" i="2"/>
  <c r="W963" i="2"/>
  <c r="V963" i="2"/>
  <c r="U963" i="2"/>
  <c r="S963" i="2"/>
  <c r="R963" i="2"/>
  <c r="Q963" i="2"/>
  <c r="P963" i="2"/>
  <c r="O963" i="2"/>
  <c r="N963" i="2"/>
  <c r="M963" i="2"/>
  <c r="L963" i="2"/>
  <c r="Z962" i="2"/>
  <c r="Y962" i="2"/>
  <c r="X962" i="2"/>
  <c r="W962" i="2"/>
  <c r="V962" i="2"/>
  <c r="U962" i="2"/>
  <c r="S962" i="2"/>
  <c r="R962" i="2"/>
  <c r="Q962" i="2"/>
  <c r="P962" i="2"/>
  <c r="O962" i="2"/>
  <c r="N962" i="2"/>
  <c r="M962" i="2"/>
  <c r="L962" i="2"/>
  <c r="Z961" i="2"/>
  <c r="Y961" i="2"/>
  <c r="X961" i="2"/>
  <c r="W961" i="2"/>
  <c r="V961" i="2"/>
  <c r="U961" i="2"/>
  <c r="S961" i="2"/>
  <c r="R961" i="2"/>
  <c r="Q961" i="2"/>
  <c r="P961" i="2"/>
  <c r="O961" i="2"/>
  <c r="N961" i="2"/>
  <c r="M961" i="2"/>
  <c r="L961" i="2"/>
  <c r="Z960" i="2"/>
  <c r="Y960" i="2"/>
  <c r="X960" i="2"/>
  <c r="W960" i="2"/>
  <c r="V960" i="2"/>
  <c r="U960" i="2"/>
  <c r="S960" i="2"/>
  <c r="R960" i="2"/>
  <c r="Q960" i="2"/>
  <c r="P960" i="2"/>
  <c r="O960" i="2"/>
  <c r="N960" i="2"/>
  <c r="M960" i="2"/>
  <c r="L960" i="2"/>
  <c r="Z959" i="2"/>
  <c r="Y959" i="2"/>
  <c r="X959" i="2"/>
  <c r="W959" i="2"/>
  <c r="V959" i="2"/>
  <c r="U959" i="2"/>
  <c r="S959" i="2"/>
  <c r="R959" i="2"/>
  <c r="Q959" i="2"/>
  <c r="P959" i="2"/>
  <c r="O959" i="2"/>
  <c r="N959" i="2"/>
  <c r="M959" i="2"/>
  <c r="L959" i="2"/>
  <c r="Z958" i="2"/>
  <c r="Y958" i="2"/>
  <c r="X958" i="2"/>
  <c r="W958" i="2"/>
  <c r="V958" i="2"/>
  <c r="U958" i="2"/>
  <c r="S958" i="2"/>
  <c r="R958" i="2"/>
  <c r="Q958" i="2"/>
  <c r="P958" i="2"/>
  <c r="O958" i="2"/>
  <c r="N958" i="2"/>
  <c r="M958" i="2"/>
  <c r="L958" i="2"/>
  <c r="Z957" i="2"/>
  <c r="Y957" i="2"/>
  <c r="X957" i="2"/>
  <c r="W957" i="2"/>
  <c r="V957" i="2"/>
  <c r="U957" i="2"/>
  <c r="S957" i="2"/>
  <c r="R957" i="2"/>
  <c r="Q957" i="2"/>
  <c r="P957" i="2"/>
  <c r="O957" i="2"/>
  <c r="N957" i="2"/>
  <c r="M957" i="2"/>
  <c r="L957" i="2"/>
  <c r="Z956" i="2"/>
  <c r="Y956" i="2"/>
  <c r="X956" i="2"/>
  <c r="W956" i="2"/>
  <c r="V956" i="2"/>
  <c r="U956" i="2"/>
  <c r="S956" i="2"/>
  <c r="R956" i="2"/>
  <c r="Q956" i="2"/>
  <c r="P956" i="2"/>
  <c r="O956" i="2"/>
  <c r="N956" i="2"/>
  <c r="M956" i="2"/>
  <c r="L956" i="2"/>
  <c r="Z955" i="2"/>
  <c r="Y955" i="2"/>
  <c r="X955" i="2"/>
  <c r="W955" i="2"/>
  <c r="V955" i="2"/>
  <c r="U955" i="2"/>
  <c r="S955" i="2"/>
  <c r="R955" i="2"/>
  <c r="Q955" i="2"/>
  <c r="P955" i="2"/>
  <c r="O955" i="2"/>
  <c r="N955" i="2"/>
  <c r="M955" i="2"/>
  <c r="L955" i="2"/>
  <c r="Z954" i="2"/>
  <c r="Y954" i="2"/>
  <c r="X954" i="2"/>
  <c r="W954" i="2"/>
  <c r="V954" i="2"/>
  <c r="U954" i="2"/>
  <c r="S954" i="2"/>
  <c r="R954" i="2"/>
  <c r="Q954" i="2"/>
  <c r="P954" i="2"/>
  <c r="O954" i="2"/>
  <c r="N954" i="2"/>
  <c r="M954" i="2"/>
  <c r="L954" i="2"/>
  <c r="Z953" i="2"/>
  <c r="Y953" i="2"/>
  <c r="X953" i="2"/>
  <c r="W953" i="2"/>
  <c r="V953" i="2"/>
  <c r="U953" i="2"/>
  <c r="S953" i="2"/>
  <c r="R953" i="2"/>
  <c r="Q953" i="2"/>
  <c r="P953" i="2"/>
  <c r="O953" i="2"/>
  <c r="N953" i="2"/>
  <c r="M953" i="2"/>
  <c r="L953" i="2"/>
  <c r="Z952" i="2"/>
  <c r="Y952" i="2"/>
  <c r="X952" i="2"/>
  <c r="W952" i="2"/>
  <c r="V952" i="2"/>
  <c r="U952" i="2"/>
  <c r="S952" i="2"/>
  <c r="R952" i="2"/>
  <c r="Q952" i="2"/>
  <c r="P952" i="2"/>
  <c r="O952" i="2"/>
  <c r="N952" i="2"/>
  <c r="M952" i="2"/>
  <c r="L952" i="2"/>
  <c r="Z951" i="2"/>
  <c r="Y951" i="2"/>
  <c r="X951" i="2"/>
  <c r="W951" i="2"/>
  <c r="V951" i="2"/>
  <c r="U951" i="2"/>
  <c r="S951" i="2"/>
  <c r="R951" i="2"/>
  <c r="Q951" i="2"/>
  <c r="P951" i="2"/>
  <c r="O951" i="2"/>
  <c r="N951" i="2"/>
  <c r="M951" i="2"/>
  <c r="L951" i="2"/>
  <c r="Z950" i="2"/>
  <c r="Y950" i="2"/>
  <c r="X950" i="2"/>
  <c r="W950" i="2"/>
  <c r="V950" i="2"/>
  <c r="U950" i="2"/>
  <c r="S950" i="2"/>
  <c r="R950" i="2"/>
  <c r="Q950" i="2"/>
  <c r="P950" i="2"/>
  <c r="O950" i="2"/>
  <c r="N950" i="2"/>
  <c r="M950" i="2"/>
  <c r="L950" i="2"/>
  <c r="Z949" i="2"/>
  <c r="Y949" i="2"/>
  <c r="X949" i="2"/>
  <c r="W949" i="2"/>
  <c r="V949" i="2"/>
  <c r="U949" i="2"/>
  <c r="S949" i="2"/>
  <c r="R949" i="2"/>
  <c r="Q949" i="2"/>
  <c r="P949" i="2"/>
  <c r="O949" i="2"/>
  <c r="N949" i="2"/>
  <c r="M949" i="2"/>
  <c r="L949" i="2"/>
  <c r="Z948" i="2"/>
  <c r="Y948" i="2"/>
  <c r="X948" i="2"/>
  <c r="W948" i="2"/>
  <c r="V948" i="2"/>
  <c r="U948" i="2"/>
  <c r="S948" i="2"/>
  <c r="R948" i="2"/>
  <c r="Q948" i="2"/>
  <c r="P948" i="2"/>
  <c r="O948" i="2"/>
  <c r="N948" i="2"/>
  <c r="M948" i="2"/>
  <c r="L948" i="2"/>
  <c r="Z947" i="2"/>
  <c r="Y947" i="2"/>
  <c r="X947" i="2"/>
  <c r="W947" i="2"/>
  <c r="V947" i="2"/>
  <c r="U947" i="2"/>
  <c r="S947" i="2"/>
  <c r="R947" i="2"/>
  <c r="Q947" i="2"/>
  <c r="P947" i="2"/>
  <c r="O947" i="2"/>
  <c r="N947" i="2"/>
  <c r="M947" i="2"/>
  <c r="L947" i="2"/>
  <c r="Z946" i="2"/>
  <c r="Y946" i="2"/>
  <c r="X946" i="2"/>
  <c r="W946" i="2"/>
  <c r="V946" i="2"/>
  <c r="U946" i="2"/>
  <c r="S946" i="2"/>
  <c r="R946" i="2"/>
  <c r="Q946" i="2"/>
  <c r="P946" i="2"/>
  <c r="O946" i="2"/>
  <c r="N946" i="2"/>
  <c r="M946" i="2"/>
  <c r="L946" i="2"/>
  <c r="Z945" i="2"/>
  <c r="Y945" i="2"/>
  <c r="X945" i="2"/>
  <c r="W945" i="2"/>
  <c r="V945" i="2"/>
  <c r="U945" i="2"/>
  <c r="S945" i="2"/>
  <c r="R945" i="2"/>
  <c r="Q945" i="2"/>
  <c r="P945" i="2"/>
  <c r="O945" i="2"/>
  <c r="N945" i="2"/>
  <c r="M945" i="2"/>
  <c r="L945" i="2"/>
  <c r="Z944" i="2"/>
  <c r="Y944" i="2"/>
  <c r="X944" i="2"/>
  <c r="W944" i="2"/>
  <c r="V944" i="2"/>
  <c r="U944" i="2"/>
  <c r="S944" i="2"/>
  <c r="R944" i="2"/>
  <c r="Q944" i="2"/>
  <c r="P944" i="2"/>
  <c r="O944" i="2"/>
  <c r="N944" i="2"/>
  <c r="M944" i="2"/>
  <c r="L944" i="2"/>
  <c r="Z943" i="2"/>
  <c r="Y943" i="2"/>
  <c r="X943" i="2"/>
  <c r="W943" i="2"/>
  <c r="V943" i="2"/>
  <c r="U943" i="2"/>
  <c r="S943" i="2"/>
  <c r="R943" i="2"/>
  <c r="Q943" i="2"/>
  <c r="P943" i="2"/>
  <c r="O943" i="2"/>
  <c r="N943" i="2"/>
  <c r="M943" i="2"/>
  <c r="L943" i="2"/>
  <c r="Z942" i="2"/>
  <c r="Y942" i="2"/>
  <c r="X942" i="2"/>
  <c r="W942" i="2"/>
  <c r="V942" i="2"/>
  <c r="U942" i="2"/>
  <c r="S942" i="2"/>
  <c r="R942" i="2"/>
  <c r="Q942" i="2"/>
  <c r="P942" i="2"/>
  <c r="O942" i="2"/>
  <c r="N942" i="2"/>
  <c r="M942" i="2"/>
  <c r="L942" i="2"/>
  <c r="Z941" i="2"/>
  <c r="Y941" i="2"/>
  <c r="X941" i="2"/>
  <c r="W941" i="2"/>
  <c r="V941" i="2"/>
  <c r="U941" i="2"/>
  <c r="S941" i="2"/>
  <c r="R941" i="2"/>
  <c r="Q941" i="2"/>
  <c r="P941" i="2"/>
  <c r="O941" i="2"/>
  <c r="N941" i="2"/>
  <c r="M941" i="2"/>
  <c r="L941" i="2"/>
  <c r="Z940" i="2"/>
  <c r="Y940" i="2"/>
  <c r="X940" i="2"/>
  <c r="W940" i="2"/>
  <c r="V940" i="2"/>
  <c r="U940" i="2"/>
  <c r="S940" i="2"/>
  <c r="R940" i="2"/>
  <c r="Q940" i="2"/>
  <c r="P940" i="2"/>
  <c r="O940" i="2"/>
  <c r="N940" i="2"/>
  <c r="M940" i="2"/>
  <c r="L940" i="2"/>
  <c r="Z939" i="2"/>
  <c r="Y939" i="2"/>
  <c r="X939" i="2"/>
  <c r="W939" i="2"/>
  <c r="V939" i="2"/>
  <c r="U939" i="2"/>
  <c r="S939" i="2"/>
  <c r="R939" i="2"/>
  <c r="Q939" i="2"/>
  <c r="P939" i="2"/>
  <c r="O939" i="2"/>
  <c r="N939" i="2"/>
  <c r="M939" i="2"/>
  <c r="L939" i="2"/>
  <c r="Z938" i="2"/>
  <c r="Y938" i="2"/>
  <c r="X938" i="2"/>
  <c r="W938" i="2"/>
  <c r="V938" i="2"/>
  <c r="U938" i="2"/>
  <c r="S938" i="2"/>
  <c r="R938" i="2"/>
  <c r="Q938" i="2"/>
  <c r="P938" i="2"/>
  <c r="O938" i="2"/>
  <c r="N938" i="2"/>
  <c r="M938" i="2"/>
  <c r="L938" i="2"/>
  <c r="Z937" i="2"/>
  <c r="Y937" i="2"/>
  <c r="X937" i="2"/>
  <c r="W937" i="2"/>
  <c r="V937" i="2"/>
  <c r="U937" i="2"/>
  <c r="S937" i="2"/>
  <c r="R937" i="2"/>
  <c r="Q937" i="2"/>
  <c r="P937" i="2"/>
  <c r="O937" i="2"/>
  <c r="N937" i="2"/>
  <c r="M937" i="2"/>
  <c r="L937" i="2"/>
  <c r="Z936" i="2"/>
  <c r="Y936" i="2"/>
  <c r="X936" i="2"/>
  <c r="W936" i="2"/>
  <c r="V936" i="2"/>
  <c r="U936" i="2"/>
  <c r="S936" i="2"/>
  <c r="R936" i="2"/>
  <c r="Q936" i="2"/>
  <c r="P936" i="2"/>
  <c r="O936" i="2"/>
  <c r="N936" i="2"/>
  <c r="M936" i="2"/>
  <c r="L936" i="2"/>
  <c r="Z935" i="2"/>
  <c r="Y935" i="2"/>
  <c r="X935" i="2"/>
  <c r="W935" i="2"/>
  <c r="V935" i="2"/>
  <c r="U935" i="2"/>
  <c r="S935" i="2"/>
  <c r="R935" i="2"/>
  <c r="Q935" i="2"/>
  <c r="P935" i="2"/>
  <c r="O935" i="2"/>
  <c r="N935" i="2"/>
  <c r="M935" i="2"/>
  <c r="L935" i="2"/>
  <c r="Z934" i="2"/>
  <c r="Y934" i="2"/>
  <c r="X934" i="2"/>
  <c r="W934" i="2"/>
  <c r="V934" i="2"/>
  <c r="U934" i="2"/>
  <c r="S934" i="2"/>
  <c r="R934" i="2"/>
  <c r="Q934" i="2"/>
  <c r="P934" i="2"/>
  <c r="O934" i="2"/>
  <c r="N934" i="2"/>
  <c r="M934" i="2"/>
  <c r="L934" i="2"/>
  <c r="Z933" i="2"/>
  <c r="Y933" i="2"/>
  <c r="X933" i="2"/>
  <c r="W933" i="2"/>
  <c r="V933" i="2"/>
  <c r="U933" i="2"/>
  <c r="S933" i="2"/>
  <c r="R933" i="2"/>
  <c r="Q933" i="2"/>
  <c r="P933" i="2"/>
  <c r="O933" i="2"/>
  <c r="N933" i="2"/>
  <c r="M933" i="2"/>
  <c r="L933" i="2"/>
  <c r="Z932" i="2"/>
  <c r="Y932" i="2"/>
  <c r="X932" i="2"/>
  <c r="W932" i="2"/>
  <c r="V932" i="2"/>
  <c r="U932" i="2"/>
  <c r="S932" i="2"/>
  <c r="R932" i="2"/>
  <c r="Q932" i="2"/>
  <c r="P932" i="2"/>
  <c r="O932" i="2"/>
  <c r="N932" i="2"/>
  <c r="M932" i="2"/>
  <c r="L932" i="2"/>
  <c r="Z931" i="2"/>
  <c r="Y931" i="2"/>
  <c r="X931" i="2"/>
  <c r="W931" i="2"/>
  <c r="V931" i="2"/>
  <c r="U931" i="2"/>
  <c r="S931" i="2"/>
  <c r="R931" i="2"/>
  <c r="Q931" i="2"/>
  <c r="P931" i="2"/>
  <c r="O931" i="2"/>
  <c r="N931" i="2"/>
  <c r="M931" i="2"/>
  <c r="L931" i="2"/>
  <c r="Z930" i="2"/>
  <c r="Y930" i="2"/>
  <c r="X930" i="2"/>
  <c r="W930" i="2"/>
  <c r="V930" i="2"/>
  <c r="U930" i="2"/>
  <c r="S930" i="2"/>
  <c r="R930" i="2"/>
  <c r="Q930" i="2"/>
  <c r="P930" i="2"/>
  <c r="O930" i="2"/>
  <c r="N930" i="2"/>
  <c r="M930" i="2"/>
  <c r="L930" i="2"/>
  <c r="Z929" i="2"/>
  <c r="Y929" i="2"/>
  <c r="X929" i="2"/>
  <c r="W929" i="2"/>
  <c r="V929" i="2"/>
  <c r="U929" i="2"/>
  <c r="S929" i="2"/>
  <c r="R929" i="2"/>
  <c r="Q929" i="2"/>
  <c r="P929" i="2"/>
  <c r="O929" i="2"/>
  <c r="N929" i="2"/>
  <c r="M929" i="2"/>
  <c r="L929" i="2"/>
  <c r="Z928" i="2"/>
  <c r="Y928" i="2"/>
  <c r="X928" i="2"/>
  <c r="W928" i="2"/>
  <c r="V928" i="2"/>
  <c r="U928" i="2"/>
  <c r="S928" i="2"/>
  <c r="R928" i="2"/>
  <c r="Q928" i="2"/>
  <c r="P928" i="2"/>
  <c r="O928" i="2"/>
  <c r="N928" i="2"/>
  <c r="M928" i="2"/>
  <c r="L928" i="2"/>
  <c r="Z927" i="2"/>
  <c r="Y927" i="2"/>
  <c r="X927" i="2"/>
  <c r="W927" i="2"/>
  <c r="V927" i="2"/>
  <c r="U927" i="2"/>
  <c r="S927" i="2"/>
  <c r="R927" i="2"/>
  <c r="Q927" i="2"/>
  <c r="P927" i="2"/>
  <c r="O927" i="2"/>
  <c r="N927" i="2"/>
  <c r="M927" i="2"/>
  <c r="L927" i="2"/>
  <c r="Z926" i="2"/>
  <c r="Y926" i="2"/>
  <c r="X926" i="2"/>
  <c r="W926" i="2"/>
  <c r="V926" i="2"/>
  <c r="U926" i="2"/>
  <c r="S926" i="2"/>
  <c r="R926" i="2"/>
  <c r="Q926" i="2"/>
  <c r="P926" i="2"/>
  <c r="O926" i="2"/>
  <c r="N926" i="2"/>
  <c r="M926" i="2"/>
  <c r="L926" i="2"/>
  <c r="Z925" i="2"/>
  <c r="Y925" i="2"/>
  <c r="X925" i="2"/>
  <c r="W925" i="2"/>
  <c r="V925" i="2"/>
  <c r="U925" i="2"/>
  <c r="S925" i="2"/>
  <c r="R925" i="2"/>
  <c r="Q925" i="2"/>
  <c r="P925" i="2"/>
  <c r="O925" i="2"/>
  <c r="N925" i="2"/>
  <c r="M925" i="2"/>
  <c r="L925" i="2"/>
  <c r="Z924" i="2"/>
  <c r="Y924" i="2"/>
  <c r="X924" i="2"/>
  <c r="W924" i="2"/>
  <c r="V924" i="2"/>
  <c r="U924" i="2"/>
  <c r="S924" i="2"/>
  <c r="R924" i="2"/>
  <c r="Q924" i="2"/>
  <c r="P924" i="2"/>
  <c r="O924" i="2"/>
  <c r="N924" i="2"/>
  <c r="M924" i="2"/>
  <c r="L924" i="2"/>
  <c r="Z923" i="2"/>
  <c r="Y923" i="2"/>
  <c r="X923" i="2"/>
  <c r="W923" i="2"/>
  <c r="V923" i="2"/>
  <c r="U923" i="2"/>
  <c r="S923" i="2"/>
  <c r="R923" i="2"/>
  <c r="Q923" i="2"/>
  <c r="P923" i="2"/>
  <c r="O923" i="2"/>
  <c r="N923" i="2"/>
  <c r="M923" i="2"/>
  <c r="L923" i="2"/>
  <c r="Z922" i="2"/>
  <c r="Y922" i="2"/>
  <c r="X922" i="2"/>
  <c r="W922" i="2"/>
  <c r="V922" i="2"/>
  <c r="U922" i="2"/>
  <c r="S922" i="2"/>
  <c r="R922" i="2"/>
  <c r="Q922" i="2"/>
  <c r="P922" i="2"/>
  <c r="O922" i="2"/>
  <c r="N922" i="2"/>
  <c r="M922" i="2"/>
  <c r="L922" i="2"/>
  <c r="Z921" i="2"/>
  <c r="Y921" i="2"/>
  <c r="X921" i="2"/>
  <c r="W921" i="2"/>
  <c r="V921" i="2"/>
  <c r="U921" i="2"/>
  <c r="S921" i="2"/>
  <c r="R921" i="2"/>
  <c r="Q921" i="2"/>
  <c r="P921" i="2"/>
  <c r="O921" i="2"/>
  <c r="N921" i="2"/>
  <c r="M921" i="2"/>
  <c r="L921" i="2"/>
  <c r="Z920" i="2"/>
  <c r="Y920" i="2"/>
  <c r="X920" i="2"/>
  <c r="W920" i="2"/>
  <c r="V920" i="2"/>
  <c r="U920" i="2"/>
  <c r="S920" i="2"/>
  <c r="R920" i="2"/>
  <c r="Q920" i="2"/>
  <c r="P920" i="2"/>
  <c r="O920" i="2"/>
  <c r="N920" i="2"/>
  <c r="M920" i="2"/>
  <c r="L920" i="2"/>
  <c r="Z919" i="2"/>
  <c r="Y919" i="2"/>
  <c r="X919" i="2"/>
  <c r="W919" i="2"/>
  <c r="V919" i="2"/>
  <c r="U919" i="2"/>
  <c r="S919" i="2"/>
  <c r="R919" i="2"/>
  <c r="Q919" i="2"/>
  <c r="P919" i="2"/>
  <c r="O919" i="2"/>
  <c r="N919" i="2"/>
  <c r="M919" i="2"/>
  <c r="L919" i="2"/>
  <c r="Z918" i="2"/>
  <c r="Y918" i="2"/>
  <c r="X918" i="2"/>
  <c r="W918" i="2"/>
  <c r="V918" i="2"/>
  <c r="U918" i="2"/>
  <c r="S918" i="2"/>
  <c r="R918" i="2"/>
  <c r="Q918" i="2"/>
  <c r="P918" i="2"/>
  <c r="O918" i="2"/>
  <c r="N918" i="2"/>
  <c r="M918" i="2"/>
  <c r="L918" i="2"/>
  <c r="Z917" i="2"/>
  <c r="Y917" i="2"/>
  <c r="X917" i="2"/>
  <c r="W917" i="2"/>
  <c r="V917" i="2"/>
  <c r="U917" i="2"/>
  <c r="S917" i="2"/>
  <c r="R917" i="2"/>
  <c r="Q917" i="2"/>
  <c r="P917" i="2"/>
  <c r="O917" i="2"/>
  <c r="N917" i="2"/>
  <c r="M917" i="2"/>
  <c r="L917" i="2"/>
  <c r="Z916" i="2"/>
  <c r="Y916" i="2"/>
  <c r="X916" i="2"/>
  <c r="W916" i="2"/>
  <c r="V916" i="2"/>
  <c r="U916" i="2"/>
  <c r="S916" i="2"/>
  <c r="R916" i="2"/>
  <c r="Q916" i="2"/>
  <c r="P916" i="2"/>
  <c r="O916" i="2"/>
  <c r="N916" i="2"/>
  <c r="M916" i="2"/>
  <c r="L916" i="2"/>
  <c r="Z915" i="2"/>
  <c r="Y915" i="2"/>
  <c r="X915" i="2"/>
  <c r="W915" i="2"/>
  <c r="V915" i="2"/>
  <c r="U915" i="2"/>
  <c r="S915" i="2"/>
  <c r="R915" i="2"/>
  <c r="Q915" i="2"/>
  <c r="P915" i="2"/>
  <c r="O915" i="2"/>
  <c r="N915" i="2"/>
  <c r="M915" i="2"/>
  <c r="L915" i="2"/>
  <c r="Z914" i="2"/>
  <c r="Y914" i="2"/>
  <c r="X914" i="2"/>
  <c r="W914" i="2"/>
  <c r="V914" i="2"/>
  <c r="U914" i="2"/>
  <c r="S914" i="2"/>
  <c r="R914" i="2"/>
  <c r="Q914" i="2"/>
  <c r="P914" i="2"/>
  <c r="O914" i="2"/>
  <c r="N914" i="2"/>
  <c r="M914" i="2"/>
  <c r="L914" i="2"/>
  <c r="Z913" i="2"/>
  <c r="Y913" i="2"/>
  <c r="X913" i="2"/>
  <c r="W913" i="2"/>
  <c r="V913" i="2"/>
  <c r="U913" i="2"/>
  <c r="S913" i="2"/>
  <c r="R913" i="2"/>
  <c r="Q913" i="2"/>
  <c r="P913" i="2"/>
  <c r="O913" i="2"/>
  <c r="N913" i="2"/>
  <c r="M913" i="2"/>
  <c r="L913" i="2"/>
  <c r="Z912" i="2"/>
  <c r="Y912" i="2"/>
  <c r="X912" i="2"/>
  <c r="W912" i="2"/>
  <c r="V912" i="2"/>
  <c r="U912" i="2"/>
  <c r="S912" i="2"/>
  <c r="R912" i="2"/>
  <c r="Q912" i="2"/>
  <c r="P912" i="2"/>
  <c r="O912" i="2"/>
  <c r="N912" i="2"/>
  <c r="M912" i="2"/>
  <c r="L912" i="2"/>
  <c r="Z911" i="2"/>
  <c r="Y911" i="2"/>
  <c r="X911" i="2"/>
  <c r="W911" i="2"/>
  <c r="V911" i="2"/>
  <c r="U911" i="2"/>
  <c r="S911" i="2"/>
  <c r="R911" i="2"/>
  <c r="Q911" i="2"/>
  <c r="P911" i="2"/>
  <c r="O911" i="2"/>
  <c r="N911" i="2"/>
  <c r="M911" i="2"/>
  <c r="L911" i="2"/>
  <c r="Z910" i="2"/>
  <c r="Y910" i="2"/>
  <c r="X910" i="2"/>
  <c r="W910" i="2"/>
  <c r="V910" i="2"/>
  <c r="U910" i="2"/>
  <c r="S910" i="2"/>
  <c r="R910" i="2"/>
  <c r="Q910" i="2"/>
  <c r="P910" i="2"/>
  <c r="O910" i="2"/>
  <c r="N910" i="2"/>
  <c r="M910" i="2"/>
  <c r="L910" i="2"/>
  <c r="Z909" i="2"/>
  <c r="Y909" i="2"/>
  <c r="X909" i="2"/>
  <c r="W909" i="2"/>
  <c r="V909" i="2"/>
  <c r="U909" i="2"/>
  <c r="S909" i="2"/>
  <c r="R909" i="2"/>
  <c r="Q909" i="2"/>
  <c r="P909" i="2"/>
  <c r="O909" i="2"/>
  <c r="N909" i="2"/>
  <c r="M909" i="2"/>
  <c r="L909" i="2"/>
  <c r="Z908" i="2"/>
  <c r="Y908" i="2"/>
  <c r="X908" i="2"/>
  <c r="W908" i="2"/>
  <c r="V908" i="2"/>
  <c r="U908" i="2"/>
  <c r="S908" i="2"/>
  <c r="R908" i="2"/>
  <c r="Q908" i="2"/>
  <c r="P908" i="2"/>
  <c r="O908" i="2"/>
  <c r="N908" i="2"/>
  <c r="M908" i="2"/>
  <c r="L908" i="2"/>
  <c r="Z907" i="2"/>
  <c r="Y907" i="2"/>
  <c r="X907" i="2"/>
  <c r="W907" i="2"/>
  <c r="V907" i="2"/>
  <c r="U907" i="2"/>
  <c r="S907" i="2"/>
  <c r="R907" i="2"/>
  <c r="Q907" i="2"/>
  <c r="P907" i="2"/>
  <c r="O907" i="2"/>
  <c r="N907" i="2"/>
  <c r="M907" i="2"/>
  <c r="L907" i="2"/>
  <c r="Z906" i="2"/>
  <c r="Y906" i="2"/>
  <c r="X906" i="2"/>
  <c r="W906" i="2"/>
  <c r="V906" i="2"/>
  <c r="U906" i="2"/>
  <c r="S906" i="2"/>
  <c r="R906" i="2"/>
  <c r="Q906" i="2"/>
  <c r="P906" i="2"/>
  <c r="O906" i="2"/>
  <c r="N906" i="2"/>
  <c r="M906" i="2"/>
  <c r="L906" i="2"/>
  <c r="Z905" i="2"/>
  <c r="Y905" i="2"/>
  <c r="X905" i="2"/>
  <c r="W905" i="2"/>
  <c r="V905" i="2"/>
  <c r="U905" i="2"/>
  <c r="S905" i="2"/>
  <c r="R905" i="2"/>
  <c r="Q905" i="2"/>
  <c r="P905" i="2"/>
  <c r="O905" i="2"/>
  <c r="N905" i="2"/>
  <c r="M905" i="2"/>
  <c r="L905" i="2"/>
  <c r="Z904" i="2"/>
  <c r="Y904" i="2"/>
  <c r="X904" i="2"/>
  <c r="W904" i="2"/>
  <c r="V904" i="2"/>
  <c r="U904" i="2"/>
  <c r="S904" i="2"/>
  <c r="R904" i="2"/>
  <c r="Q904" i="2"/>
  <c r="P904" i="2"/>
  <c r="O904" i="2"/>
  <c r="N904" i="2"/>
  <c r="M904" i="2"/>
  <c r="L904" i="2"/>
  <c r="Z903" i="2"/>
  <c r="Y903" i="2"/>
  <c r="X903" i="2"/>
  <c r="W903" i="2"/>
  <c r="V903" i="2"/>
  <c r="U903" i="2"/>
  <c r="S903" i="2"/>
  <c r="R903" i="2"/>
  <c r="Q903" i="2"/>
  <c r="P903" i="2"/>
  <c r="O903" i="2"/>
  <c r="N903" i="2"/>
  <c r="M903" i="2"/>
  <c r="L903" i="2"/>
  <c r="Z902" i="2"/>
  <c r="Y902" i="2"/>
  <c r="X902" i="2"/>
  <c r="W902" i="2"/>
  <c r="V902" i="2"/>
  <c r="U902" i="2"/>
  <c r="S902" i="2"/>
  <c r="R902" i="2"/>
  <c r="Q902" i="2"/>
  <c r="P902" i="2"/>
  <c r="O902" i="2"/>
  <c r="N902" i="2"/>
  <c r="M902" i="2"/>
  <c r="L902" i="2"/>
  <c r="Z901" i="2"/>
  <c r="Y901" i="2"/>
  <c r="X901" i="2"/>
  <c r="W901" i="2"/>
  <c r="V901" i="2"/>
  <c r="U901" i="2"/>
  <c r="S901" i="2"/>
  <c r="R901" i="2"/>
  <c r="Q901" i="2"/>
  <c r="P901" i="2"/>
  <c r="O901" i="2"/>
  <c r="N901" i="2"/>
  <c r="M901" i="2"/>
  <c r="L901" i="2"/>
  <c r="Z900" i="2"/>
  <c r="Y900" i="2"/>
  <c r="X900" i="2"/>
  <c r="W900" i="2"/>
  <c r="V900" i="2"/>
  <c r="U900" i="2"/>
  <c r="S900" i="2"/>
  <c r="R900" i="2"/>
  <c r="Q900" i="2"/>
  <c r="P900" i="2"/>
  <c r="O900" i="2"/>
  <c r="N900" i="2"/>
  <c r="M900" i="2"/>
  <c r="L900" i="2"/>
  <c r="Z899" i="2"/>
  <c r="Y899" i="2"/>
  <c r="X899" i="2"/>
  <c r="W899" i="2"/>
  <c r="V899" i="2"/>
  <c r="U899" i="2"/>
  <c r="S899" i="2"/>
  <c r="R899" i="2"/>
  <c r="Q899" i="2"/>
  <c r="P899" i="2"/>
  <c r="O899" i="2"/>
  <c r="N899" i="2"/>
  <c r="M899" i="2"/>
  <c r="L899" i="2"/>
  <c r="Z898" i="2"/>
  <c r="Y898" i="2"/>
  <c r="X898" i="2"/>
  <c r="W898" i="2"/>
  <c r="V898" i="2"/>
  <c r="U898" i="2"/>
  <c r="S898" i="2"/>
  <c r="R898" i="2"/>
  <c r="Q898" i="2"/>
  <c r="P898" i="2"/>
  <c r="O898" i="2"/>
  <c r="N898" i="2"/>
  <c r="M898" i="2"/>
  <c r="L898" i="2"/>
  <c r="Z897" i="2"/>
  <c r="Y897" i="2"/>
  <c r="X897" i="2"/>
  <c r="W897" i="2"/>
  <c r="V897" i="2"/>
  <c r="U897" i="2"/>
  <c r="S897" i="2"/>
  <c r="R897" i="2"/>
  <c r="Q897" i="2"/>
  <c r="P897" i="2"/>
  <c r="O897" i="2"/>
  <c r="N897" i="2"/>
  <c r="M897" i="2"/>
  <c r="L897" i="2"/>
  <c r="Z896" i="2"/>
  <c r="Y896" i="2"/>
  <c r="X896" i="2"/>
  <c r="W896" i="2"/>
  <c r="V896" i="2"/>
  <c r="U896" i="2"/>
  <c r="S896" i="2"/>
  <c r="R896" i="2"/>
  <c r="Q896" i="2"/>
  <c r="P896" i="2"/>
  <c r="O896" i="2"/>
  <c r="N896" i="2"/>
  <c r="M896" i="2"/>
  <c r="L896" i="2"/>
  <c r="Z895" i="2"/>
  <c r="Y895" i="2"/>
  <c r="X895" i="2"/>
  <c r="W895" i="2"/>
  <c r="V895" i="2"/>
  <c r="U895" i="2"/>
  <c r="S895" i="2"/>
  <c r="R895" i="2"/>
  <c r="Q895" i="2"/>
  <c r="P895" i="2"/>
  <c r="O895" i="2"/>
  <c r="N895" i="2"/>
  <c r="M895" i="2"/>
  <c r="L895" i="2"/>
  <c r="Z894" i="2"/>
  <c r="Y894" i="2"/>
  <c r="X894" i="2"/>
  <c r="W894" i="2"/>
  <c r="V894" i="2"/>
  <c r="U894" i="2"/>
  <c r="S894" i="2"/>
  <c r="R894" i="2"/>
  <c r="Q894" i="2"/>
  <c r="P894" i="2"/>
  <c r="O894" i="2"/>
  <c r="N894" i="2"/>
  <c r="M894" i="2"/>
  <c r="L894" i="2"/>
  <c r="Z893" i="2"/>
  <c r="Y893" i="2"/>
  <c r="X893" i="2"/>
  <c r="W893" i="2"/>
  <c r="V893" i="2"/>
  <c r="U893" i="2"/>
  <c r="S893" i="2"/>
  <c r="R893" i="2"/>
  <c r="Q893" i="2"/>
  <c r="P893" i="2"/>
  <c r="O893" i="2"/>
  <c r="N893" i="2"/>
  <c r="M893" i="2"/>
  <c r="L893" i="2"/>
  <c r="Z892" i="2"/>
  <c r="Y892" i="2"/>
  <c r="X892" i="2"/>
  <c r="W892" i="2"/>
  <c r="V892" i="2"/>
  <c r="U892" i="2"/>
  <c r="S892" i="2"/>
  <c r="R892" i="2"/>
  <c r="Q892" i="2"/>
  <c r="P892" i="2"/>
  <c r="O892" i="2"/>
  <c r="N892" i="2"/>
  <c r="M892" i="2"/>
  <c r="L892" i="2"/>
  <c r="Z891" i="2"/>
  <c r="Y891" i="2"/>
  <c r="X891" i="2"/>
  <c r="W891" i="2"/>
  <c r="V891" i="2"/>
  <c r="U891" i="2"/>
  <c r="S891" i="2"/>
  <c r="R891" i="2"/>
  <c r="Q891" i="2"/>
  <c r="P891" i="2"/>
  <c r="O891" i="2"/>
  <c r="N891" i="2"/>
  <c r="M891" i="2"/>
  <c r="L891" i="2"/>
  <c r="Z890" i="2"/>
  <c r="Y890" i="2"/>
  <c r="X890" i="2"/>
  <c r="W890" i="2"/>
  <c r="V890" i="2"/>
  <c r="U890" i="2"/>
  <c r="S890" i="2"/>
  <c r="R890" i="2"/>
  <c r="Q890" i="2"/>
  <c r="P890" i="2"/>
  <c r="O890" i="2"/>
  <c r="N890" i="2"/>
  <c r="M890" i="2"/>
  <c r="L890" i="2"/>
  <c r="Z889" i="2"/>
  <c r="Y889" i="2"/>
  <c r="X889" i="2"/>
  <c r="W889" i="2"/>
  <c r="V889" i="2"/>
  <c r="U889" i="2"/>
  <c r="S889" i="2"/>
  <c r="R889" i="2"/>
  <c r="Q889" i="2"/>
  <c r="P889" i="2"/>
  <c r="O889" i="2"/>
  <c r="N889" i="2"/>
  <c r="M889" i="2"/>
  <c r="L889" i="2"/>
  <c r="Z888" i="2"/>
  <c r="Y888" i="2"/>
  <c r="X888" i="2"/>
  <c r="W888" i="2"/>
  <c r="V888" i="2"/>
  <c r="U888" i="2"/>
  <c r="S888" i="2"/>
  <c r="R888" i="2"/>
  <c r="Q888" i="2"/>
  <c r="P888" i="2"/>
  <c r="O888" i="2"/>
  <c r="N888" i="2"/>
  <c r="M888" i="2"/>
  <c r="L888" i="2"/>
  <c r="Z887" i="2"/>
  <c r="Y887" i="2"/>
  <c r="X887" i="2"/>
  <c r="W887" i="2"/>
  <c r="V887" i="2"/>
  <c r="U887" i="2"/>
  <c r="S887" i="2"/>
  <c r="R887" i="2"/>
  <c r="Q887" i="2"/>
  <c r="P887" i="2"/>
  <c r="O887" i="2"/>
  <c r="N887" i="2"/>
  <c r="M887" i="2"/>
  <c r="L887" i="2"/>
  <c r="Z886" i="2"/>
  <c r="Y886" i="2"/>
  <c r="X886" i="2"/>
  <c r="W886" i="2"/>
  <c r="V886" i="2"/>
  <c r="U886" i="2"/>
  <c r="S886" i="2"/>
  <c r="R886" i="2"/>
  <c r="Q886" i="2"/>
  <c r="P886" i="2"/>
  <c r="O886" i="2"/>
  <c r="N886" i="2"/>
  <c r="M886" i="2"/>
  <c r="L886" i="2"/>
  <c r="Z885" i="2"/>
  <c r="Y885" i="2"/>
  <c r="X885" i="2"/>
  <c r="W885" i="2"/>
  <c r="V885" i="2"/>
  <c r="U885" i="2"/>
  <c r="S885" i="2"/>
  <c r="R885" i="2"/>
  <c r="Q885" i="2"/>
  <c r="P885" i="2"/>
  <c r="O885" i="2"/>
  <c r="N885" i="2"/>
  <c r="M885" i="2"/>
  <c r="L885" i="2"/>
  <c r="Z884" i="2"/>
  <c r="Y884" i="2"/>
  <c r="X884" i="2"/>
  <c r="W884" i="2"/>
  <c r="V884" i="2"/>
  <c r="U884" i="2"/>
  <c r="S884" i="2"/>
  <c r="R884" i="2"/>
  <c r="Q884" i="2"/>
  <c r="P884" i="2"/>
  <c r="O884" i="2"/>
  <c r="N884" i="2"/>
  <c r="M884" i="2"/>
  <c r="L884" i="2"/>
  <c r="Z883" i="2"/>
  <c r="Y883" i="2"/>
  <c r="X883" i="2"/>
  <c r="W883" i="2"/>
  <c r="V883" i="2"/>
  <c r="U883" i="2"/>
  <c r="S883" i="2"/>
  <c r="R883" i="2"/>
  <c r="Q883" i="2"/>
  <c r="P883" i="2"/>
  <c r="O883" i="2"/>
  <c r="N883" i="2"/>
  <c r="M883" i="2"/>
  <c r="L883" i="2"/>
  <c r="Z882" i="2"/>
  <c r="Y882" i="2"/>
  <c r="X882" i="2"/>
  <c r="W882" i="2"/>
  <c r="V882" i="2"/>
  <c r="U882" i="2"/>
  <c r="S882" i="2"/>
  <c r="R882" i="2"/>
  <c r="Q882" i="2"/>
  <c r="P882" i="2"/>
  <c r="O882" i="2"/>
  <c r="N882" i="2"/>
  <c r="M882" i="2"/>
  <c r="L882" i="2"/>
  <c r="Z881" i="2"/>
  <c r="Y881" i="2"/>
  <c r="X881" i="2"/>
  <c r="W881" i="2"/>
  <c r="V881" i="2"/>
  <c r="U881" i="2"/>
  <c r="S881" i="2"/>
  <c r="R881" i="2"/>
  <c r="Q881" i="2"/>
  <c r="P881" i="2"/>
  <c r="O881" i="2"/>
  <c r="N881" i="2"/>
  <c r="M881" i="2"/>
  <c r="L881" i="2"/>
  <c r="Z880" i="2"/>
  <c r="Y880" i="2"/>
  <c r="X880" i="2"/>
  <c r="W880" i="2"/>
  <c r="V880" i="2"/>
  <c r="U880" i="2"/>
  <c r="S880" i="2"/>
  <c r="R880" i="2"/>
  <c r="Q880" i="2"/>
  <c r="P880" i="2"/>
  <c r="O880" i="2"/>
  <c r="N880" i="2"/>
  <c r="M880" i="2"/>
  <c r="L880" i="2"/>
  <c r="Z879" i="2"/>
  <c r="Y879" i="2"/>
  <c r="X879" i="2"/>
  <c r="W879" i="2"/>
  <c r="V879" i="2"/>
  <c r="U879" i="2"/>
  <c r="S879" i="2"/>
  <c r="R879" i="2"/>
  <c r="Q879" i="2"/>
  <c r="P879" i="2"/>
  <c r="O879" i="2"/>
  <c r="N879" i="2"/>
  <c r="M879" i="2"/>
  <c r="L879" i="2"/>
  <c r="Z878" i="2"/>
  <c r="Y878" i="2"/>
  <c r="X878" i="2"/>
  <c r="W878" i="2"/>
  <c r="V878" i="2"/>
  <c r="U878" i="2"/>
  <c r="S878" i="2"/>
  <c r="R878" i="2"/>
  <c r="Q878" i="2"/>
  <c r="P878" i="2"/>
  <c r="O878" i="2"/>
  <c r="N878" i="2"/>
  <c r="M878" i="2"/>
  <c r="L878" i="2"/>
  <c r="Z877" i="2"/>
  <c r="Y877" i="2"/>
  <c r="X877" i="2"/>
  <c r="W877" i="2"/>
  <c r="V877" i="2"/>
  <c r="U877" i="2"/>
  <c r="S877" i="2"/>
  <c r="R877" i="2"/>
  <c r="Q877" i="2"/>
  <c r="P877" i="2"/>
  <c r="O877" i="2"/>
  <c r="N877" i="2"/>
  <c r="M877" i="2"/>
  <c r="L877" i="2"/>
  <c r="Z876" i="2"/>
  <c r="Y876" i="2"/>
  <c r="X876" i="2"/>
  <c r="W876" i="2"/>
  <c r="V876" i="2"/>
  <c r="U876" i="2"/>
  <c r="S876" i="2"/>
  <c r="R876" i="2"/>
  <c r="Q876" i="2"/>
  <c r="P876" i="2"/>
  <c r="O876" i="2"/>
  <c r="N876" i="2"/>
  <c r="M876" i="2"/>
  <c r="L876" i="2"/>
  <c r="Z875" i="2"/>
  <c r="Y875" i="2"/>
  <c r="X875" i="2"/>
  <c r="W875" i="2"/>
  <c r="V875" i="2"/>
  <c r="U875" i="2"/>
  <c r="S875" i="2"/>
  <c r="R875" i="2"/>
  <c r="Q875" i="2"/>
  <c r="P875" i="2"/>
  <c r="O875" i="2"/>
  <c r="N875" i="2"/>
  <c r="M875" i="2"/>
  <c r="L875" i="2"/>
  <c r="Z874" i="2"/>
  <c r="Y874" i="2"/>
  <c r="X874" i="2"/>
  <c r="W874" i="2"/>
  <c r="V874" i="2"/>
  <c r="U874" i="2"/>
  <c r="S874" i="2"/>
  <c r="R874" i="2"/>
  <c r="Q874" i="2"/>
  <c r="P874" i="2"/>
  <c r="O874" i="2"/>
  <c r="N874" i="2"/>
  <c r="M874" i="2"/>
  <c r="L874" i="2"/>
  <c r="Z873" i="2"/>
  <c r="Y873" i="2"/>
  <c r="X873" i="2"/>
  <c r="W873" i="2"/>
  <c r="V873" i="2"/>
  <c r="U873" i="2"/>
  <c r="S873" i="2"/>
  <c r="R873" i="2"/>
  <c r="Q873" i="2"/>
  <c r="P873" i="2"/>
  <c r="O873" i="2"/>
  <c r="N873" i="2"/>
  <c r="M873" i="2"/>
  <c r="L873" i="2"/>
  <c r="Z872" i="2"/>
  <c r="Y872" i="2"/>
  <c r="X872" i="2"/>
  <c r="W872" i="2"/>
  <c r="V872" i="2"/>
  <c r="U872" i="2"/>
  <c r="S872" i="2"/>
  <c r="R872" i="2"/>
  <c r="Q872" i="2"/>
  <c r="P872" i="2"/>
  <c r="O872" i="2"/>
  <c r="N872" i="2"/>
  <c r="M872" i="2"/>
  <c r="L872" i="2"/>
  <c r="Z871" i="2"/>
  <c r="Y871" i="2"/>
  <c r="X871" i="2"/>
  <c r="W871" i="2"/>
  <c r="V871" i="2"/>
  <c r="U871" i="2"/>
  <c r="S871" i="2"/>
  <c r="R871" i="2"/>
  <c r="Q871" i="2"/>
  <c r="P871" i="2"/>
  <c r="O871" i="2"/>
  <c r="N871" i="2"/>
  <c r="M871" i="2"/>
  <c r="L871" i="2"/>
  <c r="Z870" i="2"/>
  <c r="Y870" i="2"/>
  <c r="X870" i="2"/>
  <c r="W870" i="2"/>
  <c r="V870" i="2"/>
  <c r="U870" i="2"/>
  <c r="S870" i="2"/>
  <c r="R870" i="2"/>
  <c r="Q870" i="2"/>
  <c r="P870" i="2"/>
  <c r="O870" i="2"/>
  <c r="N870" i="2"/>
  <c r="M870" i="2"/>
  <c r="L870" i="2"/>
  <c r="Z869" i="2"/>
  <c r="Y869" i="2"/>
  <c r="X869" i="2"/>
  <c r="W869" i="2"/>
  <c r="V869" i="2"/>
  <c r="U869" i="2"/>
  <c r="S869" i="2"/>
  <c r="R869" i="2"/>
  <c r="Q869" i="2"/>
  <c r="P869" i="2"/>
  <c r="O869" i="2"/>
  <c r="N869" i="2"/>
  <c r="M869" i="2"/>
  <c r="L869" i="2"/>
  <c r="Z868" i="2"/>
  <c r="Y868" i="2"/>
  <c r="X868" i="2"/>
  <c r="W868" i="2"/>
  <c r="V868" i="2"/>
  <c r="U868" i="2"/>
  <c r="S868" i="2"/>
  <c r="R868" i="2"/>
  <c r="Q868" i="2"/>
  <c r="P868" i="2"/>
  <c r="O868" i="2"/>
  <c r="N868" i="2"/>
  <c r="M868" i="2"/>
  <c r="L868" i="2"/>
  <c r="Z867" i="2"/>
  <c r="Y867" i="2"/>
  <c r="X867" i="2"/>
  <c r="W867" i="2"/>
  <c r="V867" i="2"/>
  <c r="U867" i="2"/>
  <c r="S867" i="2"/>
  <c r="R867" i="2"/>
  <c r="Q867" i="2"/>
  <c r="P867" i="2"/>
  <c r="O867" i="2"/>
  <c r="N867" i="2"/>
  <c r="M867" i="2"/>
  <c r="L867" i="2"/>
  <c r="Z866" i="2"/>
  <c r="Y866" i="2"/>
  <c r="X866" i="2"/>
  <c r="W866" i="2"/>
  <c r="V866" i="2"/>
  <c r="U866" i="2"/>
  <c r="S866" i="2"/>
  <c r="R866" i="2"/>
  <c r="Q866" i="2"/>
  <c r="P866" i="2"/>
  <c r="O866" i="2"/>
  <c r="N866" i="2"/>
  <c r="M866" i="2"/>
  <c r="L866" i="2"/>
  <c r="Z865" i="2"/>
  <c r="Y865" i="2"/>
  <c r="X865" i="2"/>
  <c r="W865" i="2"/>
  <c r="V865" i="2"/>
  <c r="U865" i="2"/>
  <c r="S865" i="2"/>
  <c r="R865" i="2"/>
  <c r="Q865" i="2"/>
  <c r="P865" i="2"/>
  <c r="O865" i="2"/>
  <c r="N865" i="2"/>
  <c r="M865" i="2"/>
  <c r="L865" i="2"/>
  <c r="Z864" i="2"/>
  <c r="Y864" i="2"/>
  <c r="X864" i="2"/>
  <c r="W864" i="2"/>
  <c r="V864" i="2"/>
  <c r="U864" i="2"/>
  <c r="S864" i="2"/>
  <c r="R864" i="2"/>
  <c r="Q864" i="2"/>
  <c r="P864" i="2"/>
  <c r="O864" i="2"/>
  <c r="N864" i="2"/>
  <c r="M864" i="2"/>
  <c r="L864" i="2"/>
  <c r="Z863" i="2"/>
  <c r="Y863" i="2"/>
  <c r="X863" i="2"/>
  <c r="W863" i="2"/>
  <c r="V863" i="2"/>
  <c r="U863" i="2"/>
  <c r="S863" i="2"/>
  <c r="R863" i="2"/>
  <c r="Q863" i="2"/>
  <c r="P863" i="2"/>
  <c r="O863" i="2"/>
  <c r="N863" i="2"/>
  <c r="M863" i="2"/>
  <c r="L863" i="2"/>
  <c r="Z862" i="2"/>
  <c r="Y862" i="2"/>
  <c r="X862" i="2"/>
  <c r="W862" i="2"/>
  <c r="V862" i="2"/>
  <c r="U862" i="2"/>
  <c r="S862" i="2"/>
  <c r="R862" i="2"/>
  <c r="Q862" i="2"/>
  <c r="P862" i="2"/>
  <c r="O862" i="2"/>
  <c r="N862" i="2"/>
  <c r="M862" i="2"/>
  <c r="L862" i="2"/>
  <c r="Z861" i="2"/>
  <c r="Y861" i="2"/>
  <c r="X861" i="2"/>
  <c r="W861" i="2"/>
  <c r="V861" i="2"/>
  <c r="U861" i="2"/>
  <c r="S861" i="2"/>
  <c r="R861" i="2"/>
  <c r="Q861" i="2"/>
  <c r="P861" i="2"/>
  <c r="O861" i="2"/>
  <c r="N861" i="2"/>
  <c r="M861" i="2"/>
  <c r="L861" i="2"/>
  <c r="Z860" i="2"/>
  <c r="Y860" i="2"/>
  <c r="X860" i="2"/>
  <c r="W860" i="2"/>
  <c r="V860" i="2"/>
  <c r="U860" i="2"/>
  <c r="S860" i="2"/>
  <c r="R860" i="2"/>
  <c r="Q860" i="2"/>
  <c r="P860" i="2"/>
  <c r="O860" i="2"/>
  <c r="N860" i="2"/>
  <c r="M860" i="2"/>
  <c r="L860" i="2"/>
  <c r="Z859" i="2"/>
  <c r="Y859" i="2"/>
  <c r="X859" i="2"/>
  <c r="W859" i="2"/>
  <c r="V859" i="2"/>
  <c r="U859" i="2"/>
  <c r="S859" i="2"/>
  <c r="R859" i="2"/>
  <c r="Q859" i="2"/>
  <c r="P859" i="2"/>
  <c r="O859" i="2"/>
  <c r="N859" i="2"/>
  <c r="M859" i="2"/>
  <c r="L859" i="2"/>
  <c r="Z858" i="2"/>
  <c r="Y858" i="2"/>
  <c r="X858" i="2"/>
  <c r="W858" i="2"/>
  <c r="V858" i="2"/>
  <c r="U858" i="2"/>
  <c r="S858" i="2"/>
  <c r="R858" i="2"/>
  <c r="Q858" i="2"/>
  <c r="P858" i="2"/>
  <c r="O858" i="2"/>
  <c r="N858" i="2"/>
  <c r="M858" i="2"/>
  <c r="L858" i="2"/>
  <c r="Z857" i="2"/>
  <c r="Y857" i="2"/>
  <c r="X857" i="2"/>
  <c r="W857" i="2"/>
  <c r="V857" i="2"/>
  <c r="U857" i="2"/>
  <c r="S857" i="2"/>
  <c r="R857" i="2"/>
  <c r="Q857" i="2"/>
  <c r="P857" i="2"/>
  <c r="O857" i="2"/>
  <c r="N857" i="2"/>
  <c r="M857" i="2"/>
  <c r="L857" i="2"/>
  <c r="Z856" i="2"/>
  <c r="Y856" i="2"/>
  <c r="X856" i="2"/>
  <c r="W856" i="2"/>
  <c r="V856" i="2"/>
  <c r="U856" i="2"/>
  <c r="S856" i="2"/>
  <c r="R856" i="2"/>
  <c r="Q856" i="2"/>
  <c r="P856" i="2"/>
  <c r="O856" i="2"/>
  <c r="N856" i="2"/>
  <c r="M856" i="2"/>
  <c r="L856" i="2"/>
  <c r="Z855" i="2"/>
  <c r="Y855" i="2"/>
  <c r="X855" i="2"/>
  <c r="W855" i="2"/>
  <c r="V855" i="2"/>
  <c r="U855" i="2"/>
  <c r="S855" i="2"/>
  <c r="R855" i="2"/>
  <c r="Q855" i="2"/>
  <c r="P855" i="2"/>
  <c r="O855" i="2"/>
  <c r="N855" i="2"/>
  <c r="M855" i="2"/>
  <c r="L855" i="2"/>
  <c r="Z854" i="2"/>
  <c r="Y854" i="2"/>
  <c r="X854" i="2"/>
  <c r="W854" i="2"/>
  <c r="V854" i="2"/>
  <c r="U854" i="2"/>
  <c r="S854" i="2"/>
  <c r="R854" i="2"/>
  <c r="Q854" i="2"/>
  <c r="P854" i="2"/>
  <c r="O854" i="2"/>
  <c r="N854" i="2"/>
  <c r="M854" i="2"/>
  <c r="L854" i="2"/>
  <c r="Z853" i="2"/>
  <c r="Y853" i="2"/>
  <c r="X853" i="2"/>
  <c r="W853" i="2"/>
  <c r="V853" i="2"/>
  <c r="U853" i="2"/>
  <c r="S853" i="2"/>
  <c r="R853" i="2"/>
  <c r="Q853" i="2"/>
  <c r="P853" i="2"/>
  <c r="O853" i="2"/>
  <c r="N853" i="2"/>
  <c r="M853" i="2"/>
  <c r="L853" i="2"/>
  <c r="Z852" i="2"/>
  <c r="Y852" i="2"/>
  <c r="X852" i="2"/>
  <c r="W852" i="2"/>
  <c r="V852" i="2"/>
  <c r="U852" i="2"/>
  <c r="S852" i="2"/>
  <c r="R852" i="2"/>
  <c r="Q852" i="2"/>
  <c r="P852" i="2"/>
  <c r="O852" i="2"/>
  <c r="N852" i="2"/>
  <c r="M852" i="2"/>
  <c r="L852" i="2"/>
  <c r="Z851" i="2"/>
  <c r="Y851" i="2"/>
  <c r="X851" i="2"/>
  <c r="W851" i="2"/>
  <c r="V851" i="2"/>
  <c r="U851" i="2"/>
  <c r="S851" i="2"/>
  <c r="R851" i="2"/>
  <c r="Q851" i="2"/>
  <c r="P851" i="2"/>
  <c r="O851" i="2"/>
  <c r="N851" i="2"/>
  <c r="M851" i="2"/>
  <c r="L851" i="2"/>
  <c r="Z850" i="2"/>
  <c r="Y850" i="2"/>
  <c r="X850" i="2"/>
  <c r="W850" i="2"/>
  <c r="V850" i="2"/>
  <c r="U850" i="2"/>
  <c r="S850" i="2"/>
  <c r="R850" i="2"/>
  <c r="Q850" i="2"/>
  <c r="P850" i="2"/>
  <c r="O850" i="2"/>
  <c r="N850" i="2"/>
  <c r="M850" i="2"/>
  <c r="L850" i="2"/>
  <c r="Z849" i="2"/>
  <c r="Y849" i="2"/>
  <c r="X849" i="2"/>
  <c r="W849" i="2"/>
  <c r="V849" i="2"/>
  <c r="U849" i="2"/>
  <c r="S849" i="2"/>
  <c r="R849" i="2"/>
  <c r="Q849" i="2"/>
  <c r="P849" i="2"/>
  <c r="O849" i="2"/>
  <c r="N849" i="2"/>
  <c r="M849" i="2"/>
  <c r="L849" i="2"/>
  <c r="Z848" i="2"/>
  <c r="Y848" i="2"/>
  <c r="X848" i="2"/>
  <c r="W848" i="2"/>
  <c r="V848" i="2"/>
  <c r="U848" i="2"/>
  <c r="S848" i="2"/>
  <c r="R848" i="2"/>
  <c r="Q848" i="2"/>
  <c r="P848" i="2"/>
  <c r="O848" i="2"/>
  <c r="N848" i="2"/>
  <c r="M848" i="2"/>
  <c r="L848" i="2"/>
  <c r="Z847" i="2"/>
  <c r="Y847" i="2"/>
  <c r="X847" i="2"/>
  <c r="W847" i="2"/>
  <c r="V847" i="2"/>
  <c r="U847" i="2"/>
  <c r="S847" i="2"/>
  <c r="R847" i="2"/>
  <c r="Q847" i="2"/>
  <c r="P847" i="2"/>
  <c r="O847" i="2"/>
  <c r="N847" i="2"/>
  <c r="M847" i="2"/>
  <c r="L847" i="2"/>
  <c r="Z846" i="2"/>
  <c r="Y846" i="2"/>
  <c r="X846" i="2"/>
  <c r="W846" i="2"/>
  <c r="V846" i="2"/>
  <c r="U846" i="2"/>
  <c r="S846" i="2"/>
  <c r="R846" i="2"/>
  <c r="Q846" i="2"/>
  <c r="P846" i="2"/>
  <c r="O846" i="2"/>
  <c r="N846" i="2"/>
  <c r="M846" i="2"/>
  <c r="L846" i="2"/>
  <c r="Z845" i="2"/>
  <c r="Y845" i="2"/>
  <c r="X845" i="2"/>
  <c r="W845" i="2"/>
  <c r="V845" i="2"/>
  <c r="U845" i="2"/>
  <c r="S845" i="2"/>
  <c r="R845" i="2"/>
  <c r="Q845" i="2"/>
  <c r="P845" i="2"/>
  <c r="O845" i="2"/>
  <c r="N845" i="2"/>
  <c r="M845" i="2"/>
  <c r="L845" i="2"/>
  <c r="Z844" i="2"/>
  <c r="Y844" i="2"/>
  <c r="X844" i="2"/>
  <c r="W844" i="2"/>
  <c r="V844" i="2"/>
  <c r="U844" i="2"/>
  <c r="S844" i="2"/>
  <c r="R844" i="2"/>
  <c r="Q844" i="2"/>
  <c r="P844" i="2"/>
  <c r="O844" i="2"/>
  <c r="N844" i="2"/>
  <c r="M844" i="2"/>
  <c r="L844" i="2"/>
  <c r="Z843" i="2"/>
  <c r="Y843" i="2"/>
  <c r="X843" i="2"/>
  <c r="W843" i="2"/>
  <c r="V843" i="2"/>
  <c r="U843" i="2"/>
  <c r="S843" i="2"/>
  <c r="R843" i="2"/>
  <c r="Q843" i="2"/>
  <c r="P843" i="2"/>
  <c r="O843" i="2"/>
  <c r="N843" i="2"/>
  <c r="M843" i="2"/>
  <c r="L843" i="2"/>
  <c r="Z842" i="2"/>
  <c r="Y842" i="2"/>
  <c r="X842" i="2"/>
  <c r="W842" i="2"/>
  <c r="V842" i="2"/>
  <c r="U842" i="2"/>
  <c r="S842" i="2"/>
  <c r="R842" i="2"/>
  <c r="Q842" i="2"/>
  <c r="P842" i="2"/>
  <c r="O842" i="2"/>
  <c r="N842" i="2"/>
  <c r="M842" i="2"/>
  <c r="L842" i="2"/>
  <c r="Z841" i="2"/>
  <c r="Y841" i="2"/>
  <c r="X841" i="2"/>
  <c r="W841" i="2"/>
  <c r="V841" i="2"/>
  <c r="U841" i="2"/>
  <c r="S841" i="2"/>
  <c r="R841" i="2"/>
  <c r="Q841" i="2"/>
  <c r="P841" i="2"/>
  <c r="O841" i="2"/>
  <c r="N841" i="2"/>
  <c r="M841" i="2"/>
  <c r="L841" i="2"/>
  <c r="Z840" i="2"/>
  <c r="Y840" i="2"/>
  <c r="X840" i="2"/>
  <c r="W840" i="2"/>
  <c r="V840" i="2"/>
  <c r="U840" i="2"/>
  <c r="S840" i="2"/>
  <c r="R840" i="2"/>
  <c r="Q840" i="2"/>
  <c r="P840" i="2"/>
  <c r="O840" i="2"/>
  <c r="N840" i="2"/>
  <c r="M840" i="2"/>
  <c r="L840" i="2"/>
  <c r="Z839" i="2"/>
  <c r="Y839" i="2"/>
  <c r="X839" i="2"/>
  <c r="W839" i="2"/>
  <c r="V839" i="2"/>
  <c r="U839" i="2"/>
  <c r="S839" i="2"/>
  <c r="R839" i="2"/>
  <c r="Q839" i="2"/>
  <c r="P839" i="2"/>
  <c r="O839" i="2"/>
  <c r="N839" i="2"/>
  <c r="M839" i="2"/>
  <c r="L839" i="2"/>
  <c r="Z838" i="2"/>
  <c r="Y838" i="2"/>
  <c r="X838" i="2"/>
  <c r="W838" i="2"/>
  <c r="V838" i="2"/>
  <c r="U838" i="2"/>
  <c r="S838" i="2"/>
  <c r="R838" i="2"/>
  <c r="Q838" i="2"/>
  <c r="P838" i="2"/>
  <c r="O838" i="2"/>
  <c r="N838" i="2"/>
  <c r="M838" i="2"/>
  <c r="L838" i="2"/>
  <c r="Z837" i="2"/>
  <c r="Y837" i="2"/>
  <c r="X837" i="2"/>
  <c r="W837" i="2"/>
  <c r="V837" i="2"/>
  <c r="U837" i="2"/>
  <c r="S837" i="2"/>
  <c r="R837" i="2"/>
  <c r="Q837" i="2"/>
  <c r="P837" i="2"/>
  <c r="O837" i="2"/>
  <c r="N837" i="2"/>
  <c r="M837" i="2"/>
  <c r="L837" i="2"/>
  <c r="Z836" i="2"/>
  <c r="Y836" i="2"/>
  <c r="X836" i="2"/>
  <c r="W836" i="2"/>
  <c r="V836" i="2"/>
  <c r="U836" i="2"/>
  <c r="S836" i="2"/>
  <c r="R836" i="2"/>
  <c r="Q836" i="2"/>
  <c r="P836" i="2"/>
  <c r="O836" i="2"/>
  <c r="N836" i="2"/>
  <c r="M836" i="2"/>
  <c r="L836" i="2"/>
  <c r="Z835" i="2"/>
  <c r="Y835" i="2"/>
  <c r="X835" i="2"/>
  <c r="W835" i="2"/>
  <c r="V835" i="2"/>
  <c r="U835" i="2"/>
  <c r="S835" i="2"/>
  <c r="R835" i="2"/>
  <c r="Q835" i="2"/>
  <c r="P835" i="2"/>
  <c r="O835" i="2"/>
  <c r="N835" i="2"/>
  <c r="M835" i="2"/>
  <c r="L835" i="2"/>
  <c r="Z834" i="2"/>
  <c r="Y834" i="2"/>
  <c r="X834" i="2"/>
  <c r="W834" i="2"/>
  <c r="V834" i="2"/>
  <c r="U834" i="2"/>
  <c r="S834" i="2"/>
  <c r="R834" i="2"/>
  <c r="Q834" i="2"/>
  <c r="P834" i="2"/>
  <c r="O834" i="2"/>
  <c r="N834" i="2"/>
  <c r="M834" i="2"/>
  <c r="L834" i="2"/>
  <c r="Z833" i="2"/>
  <c r="Y833" i="2"/>
  <c r="X833" i="2"/>
  <c r="W833" i="2"/>
  <c r="V833" i="2"/>
  <c r="U833" i="2"/>
  <c r="S833" i="2"/>
  <c r="R833" i="2"/>
  <c r="Q833" i="2"/>
  <c r="P833" i="2"/>
  <c r="O833" i="2"/>
  <c r="N833" i="2"/>
  <c r="M833" i="2"/>
  <c r="L833" i="2"/>
  <c r="Z832" i="2"/>
  <c r="Y832" i="2"/>
  <c r="X832" i="2"/>
  <c r="W832" i="2"/>
  <c r="V832" i="2"/>
  <c r="U832" i="2"/>
  <c r="S832" i="2"/>
  <c r="R832" i="2"/>
  <c r="Q832" i="2"/>
  <c r="P832" i="2"/>
  <c r="O832" i="2"/>
  <c r="N832" i="2"/>
  <c r="M832" i="2"/>
  <c r="L832" i="2"/>
  <c r="Z831" i="2"/>
  <c r="Y831" i="2"/>
  <c r="X831" i="2"/>
  <c r="W831" i="2"/>
  <c r="V831" i="2"/>
  <c r="U831" i="2"/>
  <c r="S831" i="2"/>
  <c r="R831" i="2"/>
  <c r="Q831" i="2"/>
  <c r="P831" i="2"/>
  <c r="O831" i="2"/>
  <c r="N831" i="2"/>
  <c r="M831" i="2"/>
  <c r="L831" i="2"/>
  <c r="Z830" i="2"/>
  <c r="Y830" i="2"/>
  <c r="X830" i="2"/>
  <c r="W830" i="2"/>
  <c r="V830" i="2"/>
  <c r="U830" i="2"/>
  <c r="S830" i="2"/>
  <c r="R830" i="2"/>
  <c r="Q830" i="2"/>
  <c r="P830" i="2"/>
  <c r="O830" i="2"/>
  <c r="N830" i="2"/>
  <c r="M830" i="2"/>
  <c r="L830" i="2"/>
  <c r="Z829" i="2"/>
  <c r="Y829" i="2"/>
  <c r="X829" i="2"/>
  <c r="W829" i="2"/>
  <c r="V829" i="2"/>
  <c r="U829" i="2"/>
  <c r="S829" i="2"/>
  <c r="R829" i="2"/>
  <c r="Q829" i="2"/>
  <c r="P829" i="2"/>
  <c r="O829" i="2"/>
  <c r="N829" i="2"/>
  <c r="M829" i="2"/>
  <c r="L829" i="2"/>
  <c r="Z828" i="2"/>
  <c r="Y828" i="2"/>
  <c r="X828" i="2"/>
  <c r="W828" i="2"/>
  <c r="V828" i="2"/>
  <c r="U828" i="2"/>
  <c r="S828" i="2"/>
  <c r="R828" i="2"/>
  <c r="Q828" i="2"/>
  <c r="P828" i="2"/>
  <c r="O828" i="2"/>
  <c r="N828" i="2"/>
  <c r="M828" i="2"/>
  <c r="L828" i="2"/>
  <c r="Z827" i="2"/>
  <c r="Y827" i="2"/>
  <c r="X827" i="2"/>
  <c r="W827" i="2"/>
  <c r="V827" i="2"/>
  <c r="U827" i="2"/>
  <c r="S827" i="2"/>
  <c r="R827" i="2"/>
  <c r="Q827" i="2"/>
  <c r="P827" i="2"/>
  <c r="O827" i="2"/>
  <c r="N827" i="2"/>
  <c r="M827" i="2"/>
  <c r="L827" i="2"/>
  <c r="Z826" i="2"/>
  <c r="Y826" i="2"/>
  <c r="X826" i="2"/>
  <c r="W826" i="2"/>
  <c r="V826" i="2"/>
  <c r="U826" i="2"/>
  <c r="S826" i="2"/>
  <c r="R826" i="2"/>
  <c r="Q826" i="2"/>
  <c r="P826" i="2"/>
  <c r="O826" i="2"/>
  <c r="N826" i="2"/>
  <c r="M826" i="2"/>
  <c r="L826" i="2"/>
  <c r="Z825" i="2"/>
  <c r="Y825" i="2"/>
  <c r="X825" i="2"/>
  <c r="W825" i="2"/>
  <c r="V825" i="2"/>
  <c r="U825" i="2"/>
  <c r="S825" i="2"/>
  <c r="R825" i="2"/>
  <c r="Q825" i="2"/>
  <c r="P825" i="2"/>
  <c r="O825" i="2"/>
  <c r="N825" i="2"/>
  <c r="M825" i="2"/>
  <c r="L825" i="2"/>
  <c r="Z824" i="2"/>
  <c r="Y824" i="2"/>
  <c r="X824" i="2"/>
  <c r="W824" i="2"/>
  <c r="V824" i="2"/>
  <c r="U824" i="2"/>
  <c r="S824" i="2"/>
  <c r="R824" i="2"/>
  <c r="Q824" i="2"/>
  <c r="P824" i="2"/>
  <c r="O824" i="2"/>
  <c r="N824" i="2"/>
  <c r="M824" i="2"/>
  <c r="L824" i="2"/>
  <c r="Z823" i="2"/>
  <c r="Y823" i="2"/>
  <c r="X823" i="2"/>
  <c r="W823" i="2"/>
  <c r="V823" i="2"/>
  <c r="U823" i="2"/>
  <c r="S823" i="2"/>
  <c r="R823" i="2"/>
  <c r="Q823" i="2"/>
  <c r="P823" i="2"/>
  <c r="O823" i="2"/>
  <c r="N823" i="2"/>
  <c r="M823" i="2"/>
  <c r="L823" i="2"/>
  <c r="Z822" i="2"/>
  <c r="Y822" i="2"/>
  <c r="X822" i="2"/>
  <c r="W822" i="2"/>
  <c r="V822" i="2"/>
  <c r="U822" i="2"/>
  <c r="S822" i="2"/>
  <c r="R822" i="2"/>
  <c r="Q822" i="2"/>
  <c r="P822" i="2"/>
  <c r="O822" i="2"/>
  <c r="N822" i="2"/>
  <c r="M822" i="2"/>
  <c r="L822" i="2"/>
  <c r="Z821" i="2"/>
  <c r="Y821" i="2"/>
  <c r="X821" i="2"/>
  <c r="W821" i="2"/>
  <c r="V821" i="2"/>
  <c r="U821" i="2"/>
  <c r="S821" i="2"/>
  <c r="R821" i="2"/>
  <c r="Q821" i="2"/>
  <c r="P821" i="2"/>
  <c r="O821" i="2"/>
  <c r="N821" i="2"/>
  <c r="M821" i="2"/>
  <c r="L821" i="2"/>
  <c r="Z820" i="2"/>
  <c r="Y820" i="2"/>
  <c r="X820" i="2"/>
  <c r="W820" i="2"/>
  <c r="V820" i="2"/>
  <c r="U820" i="2"/>
  <c r="S820" i="2"/>
  <c r="R820" i="2"/>
  <c r="Q820" i="2"/>
  <c r="P820" i="2"/>
  <c r="O820" i="2"/>
  <c r="N820" i="2"/>
  <c r="M820" i="2"/>
  <c r="L820" i="2"/>
  <c r="Z819" i="2"/>
  <c r="Y819" i="2"/>
  <c r="X819" i="2"/>
  <c r="W819" i="2"/>
  <c r="V819" i="2"/>
  <c r="U819" i="2"/>
  <c r="S819" i="2"/>
  <c r="R819" i="2"/>
  <c r="Q819" i="2"/>
  <c r="P819" i="2"/>
  <c r="O819" i="2"/>
  <c r="N819" i="2"/>
  <c r="M819" i="2"/>
  <c r="L819" i="2"/>
  <c r="Z818" i="2"/>
  <c r="Y818" i="2"/>
  <c r="X818" i="2"/>
  <c r="W818" i="2"/>
  <c r="V818" i="2"/>
  <c r="U818" i="2"/>
  <c r="S818" i="2"/>
  <c r="R818" i="2"/>
  <c r="Q818" i="2"/>
  <c r="P818" i="2"/>
  <c r="O818" i="2"/>
  <c r="N818" i="2"/>
  <c r="M818" i="2"/>
  <c r="L818" i="2"/>
  <c r="Z817" i="2"/>
  <c r="Y817" i="2"/>
  <c r="X817" i="2"/>
  <c r="W817" i="2"/>
  <c r="V817" i="2"/>
  <c r="U817" i="2"/>
  <c r="S817" i="2"/>
  <c r="R817" i="2"/>
  <c r="Q817" i="2"/>
  <c r="P817" i="2"/>
  <c r="O817" i="2"/>
  <c r="N817" i="2"/>
  <c r="M817" i="2"/>
  <c r="L817" i="2"/>
  <c r="Z816" i="2"/>
  <c r="Y816" i="2"/>
  <c r="X816" i="2"/>
  <c r="W816" i="2"/>
  <c r="V816" i="2"/>
  <c r="U816" i="2"/>
  <c r="S816" i="2"/>
  <c r="R816" i="2"/>
  <c r="Q816" i="2"/>
  <c r="P816" i="2"/>
  <c r="O816" i="2"/>
  <c r="N816" i="2"/>
  <c r="M816" i="2"/>
  <c r="L816" i="2"/>
  <c r="Z815" i="2"/>
  <c r="Y815" i="2"/>
  <c r="X815" i="2"/>
  <c r="W815" i="2"/>
  <c r="V815" i="2"/>
  <c r="U815" i="2"/>
  <c r="S815" i="2"/>
  <c r="R815" i="2"/>
  <c r="Q815" i="2"/>
  <c r="P815" i="2"/>
  <c r="O815" i="2"/>
  <c r="N815" i="2"/>
  <c r="M815" i="2"/>
  <c r="L815" i="2"/>
  <c r="Z814" i="2"/>
  <c r="Y814" i="2"/>
  <c r="X814" i="2"/>
  <c r="W814" i="2"/>
  <c r="V814" i="2"/>
  <c r="U814" i="2"/>
  <c r="S814" i="2"/>
  <c r="R814" i="2"/>
  <c r="Q814" i="2"/>
  <c r="P814" i="2"/>
  <c r="O814" i="2"/>
  <c r="N814" i="2"/>
  <c r="M814" i="2"/>
  <c r="L814" i="2"/>
  <c r="Z813" i="2"/>
  <c r="Y813" i="2"/>
  <c r="X813" i="2"/>
  <c r="W813" i="2"/>
  <c r="V813" i="2"/>
  <c r="U813" i="2"/>
  <c r="S813" i="2"/>
  <c r="R813" i="2"/>
  <c r="Q813" i="2"/>
  <c r="P813" i="2"/>
  <c r="O813" i="2"/>
  <c r="N813" i="2"/>
  <c r="M813" i="2"/>
  <c r="L813" i="2"/>
  <c r="Z812" i="2"/>
  <c r="Y812" i="2"/>
  <c r="X812" i="2"/>
  <c r="W812" i="2"/>
  <c r="V812" i="2"/>
  <c r="U812" i="2"/>
  <c r="S812" i="2"/>
  <c r="R812" i="2"/>
  <c r="Q812" i="2"/>
  <c r="P812" i="2"/>
  <c r="O812" i="2"/>
  <c r="N812" i="2"/>
  <c r="M812" i="2"/>
  <c r="L812" i="2"/>
  <c r="Z811" i="2"/>
  <c r="Y811" i="2"/>
  <c r="X811" i="2"/>
  <c r="W811" i="2"/>
  <c r="V811" i="2"/>
  <c r="U811" i="2"/>
  <c r="S811" i="2"/>
  <c r="R811" i="2"/>
  <c r="Q811" i="2"/>
  <c r="P811" i="2"/>
  <c r="O811" i="2"/>
  <c r="N811" i="2"/>
  <c r="M811" i="2"/>
  <c r="L811" i="2"/>
  <c r="Z810" i="2"/>
  <c r="Y810" i="2"/>
  <c r="X810" i="2"/>
  <c r="W810" i="2"/>
  <c r="V810" i="2"/>
  <c r="U810" i="2"/>
  <c r="S810" i="2"/>
  <c r="R810" i="2"/>
  <c r="Q810" i="2"/>
  <c r="P810" i="2"/>
  <c r="O810" i="2"/>
  <c r="N810" i="2"/>
  <c r="M810" i="2"/>
  <c r="L810" i="2"/>
  <c r="Z809" i="2"/>
  <c r="Y809" i="2"/>
  <c r="X809" i="2"/>
  <c r="W809" i="2"/>
  <c r="V809" i="2"/>
  <c r="U809" i="2"/>
  <c r="S809" i="2"/>
  <c r="R809" i="2"/>
  <c r="Q809" i="2"/>
  <c r="P809" i="2"/>
  <c r="O809" i="2"/>
  <c r="N809" i="2"/>
  <c r="M809" i="2"/>
  <c r="L809" i="2"/>
  <c r="Z808" i="2"/>
  <c r="Y808" i="2"/>
  <c r="X808" i="2"/>
  <c r="W808" i="2"/>
  <c r="V808" i="2"/>
  <c r="U808" i="2"/>
  <c r="S808" i="2"/>
  <c r="R808" i="2"/>
  <c r="Q808" i="2"/>
  <c r="P808" i="2"/>
  <c r="O808" i="2"/>
  <c r="N808" i="2"/>
  <c r="M808" i="2"/>
  <c r="L808" i="2"/>
  <c r="Z807" i="2"/>
  <c r="Y807" i="2"/>
  <c r="X807" i="2"/>
  <c r="W807" i="2"/>
  <c r="V807" i="2"/>
  <c r="U807" i="2"/>
  <c r="S807" i="2"/>
  <c r="R807" i="2"/>
  <c r="Q807" i="2"/>
  <c r="P807" i="2"/>
  <c r="O807" i="2"/>
  <c r="N807" i="2"/>
  <c r="M807" i="2"/>
  <c r="L807" i="2"/>
  <c r="Z806" i="2"/>
  <c r="Y806" i="2"/>
  <c r="X806" i="2"/>
  <c r="W806" i="2"/>
  <c r="V806" i="2"/>
  <c r="U806" i="2"/>
  <c r="S806" i="2"/>
  <c r="R806" i="2"/>
  <c r="Q806" i="2"/>
  <c r="P806" i="2"/>
  <c r="O806" i="2"/>
  <c r="N806" i="2"/>
  <c r="M806" i="2"/>
  <c r="L806" i="2"/>
  <c r="Z805" i="2"/>
  <c r="Y805" i="2"/>
  <c r="X805" i="2"/>
  <c r="W805" i="2"/>
  <c r="V805" i="2"/>
  <c r="U805" i="2"/>
  <c r="S805" i="2"/>
  <c r="R805" i="2"/>
  <c r="Q805" i="2"/>
  <c r="P805" i="2"/>
  <c r="O805" i="2"/>
  <c r="N805" i="2"/>
  <c r="M805" i="2"/>
  <c r="L805" i="2"/>
  <c r="Z804" i="2"/>
  <c r="Y804" i="2"/>
  <c r="X804" i="2"/>
  <c r="W804" i="2"/>
  <c r="V804" i="2"/>
  <c r="U804" i="2"/>
  <c r="S804" i="2"/>
  <c r="R804" i="2"/>
  <c r="Q804" i="2"/>
  <c r="P804" i="2"/>
  <c r="O804" i="2"/>
  <c r="N804" i="2"/>
  <c r="M804" i="2"/>
  <c r="L804" i="2"/>
  <c r="Z803" i="2"/>
  <c r="Y803" i="2"/>
  <c r="X803" i="2"/>
  <c r="W803" i="2"/>
  <c r="V803" i="2"/>
  <c r="U803" i="2"/>
  <c r="S803" i="2"/>
  <c r="R803" i="2"/>
  <c r="Q803" i="2"/>
  <c r="P803" i="2"/>
  <c r="O803" i="2"/>
  <c r="N803" i="2"/>
  <c r="M803" i="2"/>
  <c r="L803" i="2"/>
  <c r="Z802" i="2"/>
  <c r="Y802" i="2"/>
  <c r="X802" i="2"/>
  <c r="W802" i="2"/>
  <c r="V802" i="2"/>
  <c r="U802" i="2"/>
  <c r="S802" i="2"/>
  <c r="R802" i="2"/>
  <c r="Q802" i="2"/>
  <c r="P802" i="2"/>
  <c r="O802" i="2"/>
  <c r="N802" i="2"/>
  <c r="M802" i="2"/>
  <c r="L802" i="2"/>
  <c r="Z801" i="2"/>
  <c r="Y801" i="2"/>
  <c r="X801" i="2"/>
  <c r="W801" i="2"/>
  <c r="V801" i="2"/>
  <c r="U801" i="2"/>
  <c r="S801" i="2"/>
  <c r="R801" i="2"/>
  <c r="Q801" i="2"/>
  <c r="P801" i="2"/>
  <c r="O801" i="2"/>
  <c r="N801" i="2"/>
  <c r="M801" i="2"/>
  <c r="L801" i="2"/>
  <c r="Z800" i="2"/>
  <c r="Y800" i="2"/>
  <c r="X800" i="2"/>
  <c r="W800" i="2"/>
  <c r="V800" i="2"/>
  <c r="U800" i="2"/>
  <c r="S800" i="2"/>
  <c r="R800" i="2"/>
  <c r="Q800" i="2"/>
  <c r="P800" i="2"/>
  <c r="O800" i="2"/>
  <c r="N800" i="2"/>
  <c r="M800" i="2"/>
  <c r="L800" i="2"/>
  <c r="Z799" i="2"/>
  <c r="Y799" i="2"/>
  <c r="X799" i="2"/>
  <c r="W799" i="2"/>
  <c r="V799" i="2"/>
  <c r="U799" i="2"/>
  <c r="S799" i="2"/>
  <c r="R799" i="2"/>
  <c r="Q799" i="2"/>
  <c r="P799" i="2"/>
  <c r="O799" i="2"/>
  <c r="N799" i="2"/>
  <c r="M799" i="2"/>
  <c r="L799" i="2"/>
  <c r="Z798" i="2"/>
  <c r="Y798" i="2"/>
  <c r="X798" i="2"/>
  <c r="W798" i="2"/>
  <c r="V798" i="2"/>
  <c r="U798" i="2"/>
  <c r="S798" i="2"/>
  <c r="R798" i="2"/>
  <c r="Q798" i="2"/>
  <c r="P798" i="2"/>
  <c r="O798" i="2"/>
  <c r="N798" i="2"/>
  <c r="M798" i="2"/>
  <c r="L798" i="2"/>
  <c r="Z797" i="2"/>
  <c r="Y797" i="2"/>
  <c r="X797" i="2"/>
  <c r="W797" i="2"/>
  <c r="V797" i="2"/>
  <c r="U797" i="2"/>
  <c r="S797" i="2"/>
  <c r="R797" i="2"/>
  <c r="Q797" i="2"/>
  <c r="P797" i="2"/>
  <c r="O797" i="2"/>
  <c r="N797" i="2"/>
  <c r="M797" i="2"/>
  <c r="L797" i="2"/>
  <c r="Z796" i="2"/>
  <c r="Y796" i="2"/>
  <c r="X796" i="2"/>
  <c r="W796" i="2"/>
  <c r="V796" i="2"/>
  <c r="U796" i="2"/>
  <c r="S796" i="2"/>
  <c r="R796" i="2"/>
  <c r="Q796" i="2"/>
  <c r="P796" i="2"/>
  <c r="O796" i="2"/>
  <c r="N796" i="2"/>
  <c r="M796" i="2"/>
  <c r="L796" i="2"/>
  <c r="Z795" i="2"/>
  <c r="Y795" i="2"/>
  <c r="X795" i="2"/>
  <c r="W795" i="2"/>
  <c r="V795" i="2"/>
  <c r="U795" i="2"/>
  <c r="S795" i="2"/>
  <c r="R795" i="2"/>
  <c r="Q795" i="2"/>
  <c r="P795" i="2"/>
  <c r="O795" i="2"/>
  <c r="N795" i="2"/>
  <c r="M795" i="2"/>
  <c r="L795" i="2"/>
  <c r="Z794" i="2"/>
  <c r="Y794" i="2"/>
  <c r="X794" i="2"/>
  <c r="W794" i="2"/>
  <c r="V794" i="2"/>
  <c r="U794" i="2"/>
  <c r="S794" i="2"/>
  <c r="R794" i="2"/>
  <c r="Q794" i="2"/>
  <c r="P794" i="2"/>
  <c r="O794" i="2"/>
  <c r="N794" i="2"/>
  <c r="M794" i="2"/>
  <c r="L794" i="2"/>
  <c r="Z793" i="2"/>
  <c r="Y793" i="2"/>
  <c r="X793" i="2"/>
  <c r="W793" i="2"/>
  <c r="V793" i="2"/>
  <c r="U793" i="2"/>
  <c r="S793" i="2"/>
  <c r="R793" i="2"/>
  <c r="Q793" i="2"/>
  <c r="P793" i="2"/>
  <c r="O793" i="2"/>
  <c r="N793" i="2"/>
  <c r="M793" i="2"/>
  <c r="L793" i="2"/>
  <c r="Z792" i="2"/>
  <c r="Y792" i="2"/>
  <c r="X792" i="2"/>
  <c r="W792" i="2"/>
  <c r="V792" i="2"/>
  <c r="U792" i="2"/>
  <c r="S792" i="2"/>
  <c r="R792" i="2"/>
  <c r="Q792" i="2"/>
  <c r="P792" i="2"/>
  <c r="O792" i="2"/>
  <c r="N792" i="2"/>
  <c r="M792" i="2"/>
  <c r="L792" i="2"/>
  <c r="Z791" i="2"/>
  <c r="Y791" i="2"/>
  <c r="X791" i="2"/>
  <c r="W791" i="2"/>
  <c r="V791" i="2"/>
  <c r="U791" i="2"/>
  <c r="S791" i="2"/>
  <c r="R791" i="2"/>
  <c r="Q791" i="2"/>
  <c r="P791" i="2"/>
  <c r="O791" i="2"/>
  <c r="N791" i="2"/>
  <c r="M791" i="2"/>
  <c r="L791" i="2"/>
  <c r="Z790" i="2"/>
  <c r="Y790" i="2"/>
  <c r="X790" i="2"/>
  <c r="W790" i="2"/>
  <c r="V790" i="2"/>
  <c r="U790" i="2"/>
  <c r="S790" i="2"/>
  <c r="R790" i="2"/>
  <c r="Q790" i="2"/>
  <c r="P790" i="2"/>
  <c r="O790" i="2"/>
  <c r="N790" i="2"/>
  <c r="M790" i="2"/>
  <c r="L790" i="2"/>
  <c r="Z789" i="2"/>
  <c r="Y789" i="2"/>
  <c r="X789" i="2"/>
  <c r="W789" i="2"/>
  <c r="V789" i="2"/>
  <c r="U789" i="2"/>
  <c r="S789" i="2"/>
  <c r="R789" i="2"/>
  <c r="Q789" i="2"/>
  <c r="P789" i="2"/>
  <c r="O789" i="2"/>
  <c r="N789" i="2"/>
  <c r="M789" i="2"/>
  <c r="L789" i="2"/>
  <c r="Z788" i="2"/>
  <c r="Y788" i="2"/>
  <c r="X788" i="2"/>
  <c r="W788" i="2"/>
  <c r="V788" i="2"/>
  <c r="U788" i="2"/>
  <c r="S788" i="2"/>
  <c r="R788" i="2"/>
  <c r="Q788" i="2"/>
  <c r="P788" i="2"/>
  <c r="O788" i="2"/>
  <c r="N788" i="2"/>
  <c r="M788" i="2"/>
  <c r="L788" i="2"/>
  <c r="Z787" i="2"/>
  <c r="Y787" i="2"/>
  <c r="X787" i="2"/>
  <c r="W787" i="2"/>
  <c r="V787" i="2"/>
  <c r="U787" i="2"/>
  <c r="S787" i="2"/>
  <c r="R787" i="2"/>
  <c r="Q787" i="2"/>
  <c r="P787" i="2"/>
  <c r="O787" i="2"/>
  <c r="N787" i="2"/>
  <c r="M787" i="2"/>
  <c r="L787" i="2"/>
  <c r="Z786" i="2"/>
  <c r="Y786" i="2"/>
  <c r="X786" i="2"/>
  <c r="W786" i="2"/>
  <c r="V786" i="2"/>
  <c r="U786" i="2"/>
  <c r="S786" i="2"/>
  <c r="R786" i="2"/>
  <c r="Q786" i="2"/>
  <c r="P786" i="2"/>
  <c r="O786" i="2"/>
  <c r="N786" i="2"/>
  <c r="M786" i="2"/>
  <c r="L786" i="2"/>
  <c r="Z785" i="2"/>
  <c r="Y785" i="2"/>
  <c r="X785" i="2"/>
  <c r="W785" i="2"/>
  <c r="V785" i="2"/>
  <c r="U785" i="2"/>
  <c r="S785" i="2"/>
  <c r="R785" i="2"/>
  <c r="Q785" i="2"/>
  <c r="P785" i="2"/>
  <c r="O785" i="2"/>
  <c r="N785" i="2"/>
  <c r="M785" i="2"/>
  <c r="L785" i="2"/>
  <c r="Z784" i="2"/>
  <c r="Y784" i="2"/>
  <c r="X784" i="2"/>
  <c r="W784" i="2"/>
  <c r="V784" i="2"/>
  <c r="U784" i="2"/>
  <c r="S784" i="2"/>
  <c r="R784" i="2"/>
  <c r="Q784" i="2"/>
  <c r="P784" i="2"/>
  <c r="O784" i="2"/>
  <c r="N784" i="2"/>
  <c r="M784" i="2"/>
  <c r="L784" i="2"/>
  <c r="Z783" i="2"/>
  <c r="Y783" i="2"/>
  <c r="X783" i="2"/>
  <c r="W783" i="2"/>
  <c r="V783" i="2"/>
  <c r="U783" i="2"/>
  <c r="S783" i="2"/>
  <c r="R783" i="2"/>
  <c r="Q783" i="2"/>
  <c r="P783" i="2"/>
  <c r="O783" i="2"/>
  <c r="N783" i="2"/>
  <c r="M783" i="2"/>
  <c r="L783" i="2"/>
  <c r="Z782" i="2"/>
  <c r="Y782" i="2"/>
  <c r="X782" i="2"/>
  <c r="W782" i="2"/>
  <c r="V782" i="2"/>
  <c r="U782" i="2"/>
  <c r="S782" i="2"/>
  <c r="R782" i="2"/>
  <c r="Q782" i="2"/>
  <c r="P782" i="2"/>
  <c r="O782" i="2"/>
  <c r="N782" i="2"/>
  <c r="M782" i="2"/>
  <c r="L782" i="2"/>
  <c r="Z781" i="2"/>
  <c r="Y781" i="2"/>
  <c r="X781" i="2"/>
  <c r="W781" i="2"/>
  <c r="V781" i="2"/>
  <c r="U781" i="2"/>
  <c r="S781" i="2"/>
  <c r="R781" i="2"/>
  <c r="Q781" i="2"/>
  <c r="P781" i="2"/>
  <c r="O781" i="2"/>
  <c r="N781" i="2"/>
  <c r="M781" i="2"/>
  <c r="L781" i="2"/>
  <c r="Z780" i="2"/>
  <c r="Y780" i="2"/>
  <c r="X780" i="2"/>
  <c r="W780" i="2"/>
  <c r="V780" i="2"/>
  <c r="U780" i="2"/>
  <c r="S780" i="2"/>
  <c r="R780" i="2"/>
  <c r="Q780" i="2"/>
  <c r="P780" i="2"/>
  <c r="O780" i="2"/>
  <c r="N780" i="2"/>
  <c r="M780" i="2"/>
  <c r="L780" i="2"/>
  <c r="Z779" i="2"/>
  <c r="Y779" i="2"/>
  <c r="X779" i="2"/>
  <c r="W779" i="2"/>
  <c r="V779" i="2"/>
  <c r="U779" i="2"/>
  <c r="S779" i="2"/>
  <c r="R779" i="2"/>
  <c r="Q779" i="2"/>
  <c r="P779" i="2"/>
  <c r="O779" i="2"/>
  <c r="N779" i="2"/>
  <c r="M779" i="2"/>
  <c r="L779" i="2"/>
  <c r="Z778" i="2"/>
  <c r="Y778" i="2"/>
  <c r="X778" i="2"/>
  <c r="W778" i="2"/>
  <c r="V778" i="2"/>
  <c r="U778" i="2"/>
  <c r="S778" i="2"/>
  <c r="R778" i="2"/>
  <c r="Q778" i="2"/>
  <c r="P778" i="2"/>
  <c r="O778" i="2"/>
  <c r="N778" i="2"/>
  <c r="M778" i="2"/>
  <c r="L778" i="2"/>
  <c r="Z777" i="2"/>
  <c r="Y777" i="2"/>
  <c r="X777" i="2"/>
  <c r="W777" i="2"/>
  <c r="V777" i="2"/>
  <c r="U777" i="2"/>
  <c r="S777" i="2"/>
  <c r="R777" i="2"/>
  <c r="Q777" i="2"/>
  <c r="P777" i="2"/>
  <c r="O777" i="2"/>
  <c r="N777" i="2"/>
  <c r="M777" i="2"/>
  <c r="L777" i="2"/>
  <c r="Z776" i="2"/>
  <c r="Y776" i="2"/>
  <c r="X776" i="2"/>
  <c r="W776" i="2"/>
  <c r="V776" i="2"/>
  <c r="U776" i="2"/>
  <c r="S776" i="2"/>
  <c r="R776" i="2"/>
  <c r="Q776" i="2"/>
  <c r="P776" i="2"/>
  <c r="O776" i="2"/>
  <c r="N776" i="2"/>
  <c r="M776" i="2"/>
  <c r="L776" i="2"/>
  <c r="Z775" i="2"/>
  <c r="Y775" i="2"/>
  <c r="X775" i="2"/>
  <c r="W775" i="2"/>
  <c r="V775" i="2"/>
  <c r="U775" i="2"/>
  <c r="S775" i="2"/>
  <c r="R775" i="2"/>
  <c r="Q775" i="2"/>
  <c r="P775" i="2"/>
  <c r="O775" i="2"/>
  <c r="N775" i="2"/>
  <c r="M775" i="2"/>
  <c r="L775" i="2"/>
  <c r="Z774" i="2"/>
  <c r="Y774" i="2"/>
  <c r="X774" i="2"/>
  <c r="W774" i="2"/>
  <c r="V774" i="2"/>
  <c r="U774" i="2"/>
  <c r="S774" i="2"/>
  <c r="R774" i="2"/>
  <c r="Q774" i="2"/>
  <c r="P774" i="2"/>
  <c r="O774" i="2"/>
  <c r="N774" i="2"/>
  <c r="M774" i="2"/>
  <c r="L774" i="2"/>
  <c r="Z773" i="2"/>
  <c r="Y773" i="2"/>
  <c r="X773" i="2"/>
  <c r="W773" i="2"/>
  <c r="V773" i="2"/>
  <c r="U773" i="2"/>
  <c r="S773" i="2"/>
  <c r="R773" i="2"/>
  <c r="Q773" i="2"/>
  <c r="P773" i="2"/>
  <c r="O773" i="2"/>
  <c r="N773" i="2"/>
  <c r="M773" i="2"/>
  <c r="L773" i="2"/>
  <c r="Z772" i="2"/>
  <c r="Y772" i="2"/>
  <c r="X772" i="2"/>
  <c r="W772" i="2"/>
  <c r="V772" i="2"/>
  <c r="U772" i="2"/>
  <c r="S772" i="2"/>
  <c r="R772" i="2"/>
  <c r="Q772" i="2"/>
  <c r="P772" i="2"/>
  <c r="O772" i="2"/>
  <c r="N772" i="2"/>
  <c r="M772" i="2"/>
  <c r="L772" i="2"/>
  <c r="Z771" i="2"/>
  <c r="Y771" i="2"/>
  <c r="X771" i="2"/>
  <c r="W771" i="2"/>
  <c r="V771" i="2"/>
  <c r="U771" i="2"/>
  <c r="S771" i="2"/>
  <c r="R771" i="2"/>
  <c r="Q771" i="2"/>
  <c r="P771" i="2"/>
  <c r="O771" i="2"/>
  <c r="N771" i="2"/>
  <c r="M771" i="2"/>
  <c r="L771" i="2"/>
  <c r="Z770" i="2"/>
  <c r="Y770" i="2"/>
  <c r="X770" i="2"/>
  <c r="W770" i="2"/>
  <c r="V770" i="2"/>
  <c r="U770" i="2"/>
  <c r="S770" i="2"/>
  <c r="R770" i="2"/>
  <c r="Q770" i="2"/>
  <c r="P770" i="2"/>
  <c r="O770" i="2"/>
  <c r="N770" i="2"/>
  <c r="M770" i="2"/>
  <c r="L770" i="2"/>
  <c r="Z769" i="2"/>
  <c r="Y769" i="2"/>
  <c r="X769" i="2"/>
  <c r="W769" i="2"/>
  <c r="V769" i="2"/>
  <c r="U769" i="2"/>
  <c r="S769" i="2"/>
  <c r="R769" i="2"/>
  <c r="Q769" i="2"/>
  <c r="P769" i="2"/>
  <c r="O769" i="2"/>
  <c r="N769" i="2"/>
  <c r="M769" i="2"/>
  <c r="L769" i="2"/>
  <c r="Z768" i="2"/>
  <c r="Y768" i="2"/>
  <c r="X768" i="2"/>
  <c r="W768" i="2"/>
  <c r="V768" i="2"/>
  <c r="U768" i="2"/>
  <c r="S768" i="2"/>
  <c r="R768" i="2"/>
  <c r="Q768" i="2"/>
  <c r="P768" i="2"/>
  <c r="O768" i="2"/>
  <c r="N768" i="2"/>
  <c r="M768" i="2"/>
  <c r="L768" i="2"/>
  <c r="Z767" i="2"/>
  <c r="Y767" i="2"/>
  <c r="X767" i="2"/>
  <c r="W767" i="2"/>
  <c r="V767" i="2"/>
  <c r="U767" i="2"/>
  <c r="S767" i="2"/>
  <c r="R767" i="2"/>
  <c r="Q767" i="2"/>
  <c r="P767" i="2"/>
  <c r="O767" i="2"/>
  <c r="N767" i="2"/>
  <c r="M767" i="2"/>
  <c r="L767" i="2"/>
  <c r="Z766" i="2"/>
  <c r="Y766" i="2"/>
  <c r="X766" i="2"/>
  <c r="W766" i="2"/>
  <c r="V766" i="2"/>
  <c r="U766" i="2"/>
  <c r="S766" i="2"/>
  <c r="R766" i="2"/>
  <c r="Q766" i="2"/>
  <c r="P766" i="2"/>
  <c r="O766" i="2"/>
  <c r="N766" i="2"/>
  <c r="M766" i="2"/>
  <c r="L766" i="2"/>
  <c r="Z765" i="2"/>
  <c r="Y765" i="2"/>
  <c r="X765" i="2"/>
  <c r="W765" i="2"/>
  <c r="V765" i="2"/>
  <c r="U765" i="2"/>
  <c r="S765" i="2"/>
  <c r="R765" i="2"/>
  <c r="Q765" i="2"/>
  <c r="P765" i="2"/>
  <c r="O765" i="2"/>
  <c r="N765" i="2"/>
  <c r="M765" i="2"/>
  <c r="L765" i="2"/>
  <c r="Z764" i="2"/>
  <c r="Y764" i="2"/>
  <c r="X764" i="2"/>
  <c r="W764" i="2"/>
  <c r="V764" i="2"/>
  <c r="U764" i="2"/>
  <c r="S764" i="2"/>
  <c r="R764" i="2"/>
  <c r="Q764" i="2"/>
  <c r="P764" i="2"/>
  <c r="O764" i="2"/>
  <c r="N764" i="2"/>
  <c r="M764" i="2"/>
  <c r="L764" i="2"/>
  <c r="Z763" i="2"/>
  <c r="Y763" i="2"/>
  <c r="X763" i="2"/>
  <c r="W763" i="2"/>
  <c r="V763" i="2"/>
  <c r="U763" i="2"/>
  <c r="S763" i="2"/>
  <c r="R763" i="2"/>
  <c r="Q763" i="2"/>
  <c r="P763" i="2"/>
  <c r="O763" i="2"/>
  <c r="N763" i="2"/>
  <c r="M763" i="2"/>
  <c r="L763" i="2"/>
  <c r="Z762" i="2"/>
  <c r="Y762" i="2"/>
  <c r="X762" i="2"/>
  <c r="W762" i="2"/>
  <c r="V762" i="2"/>
  <c r="U762" i="2"/>
  <c r="S762" i="2"/>
  <c r="R762" i="2"/>
  <c r="Q762" i="2"/>
  <c r="P762" i="2"/>
  <c r="O762" i="2"/>
  <c r="N762" i="2"/>
  <c r="M762" i="2"/>
  <c r="L762" i="2"/>
  <c r="Z761" i="2"/>
  <c r="Y761" i="2"/>
  <c r="X761" i="2"/>
  <c r="W761" i="2"/>
  <c r="V761" i="2"/>
  <c r="U761" i="2"/>
  <c r="S761" i="2"/>
  <c r="R761" i="2"/>
  <c r="Q761" i="2"/>
  <c r="P761" i="2"/>
  <c r="O761" i="2"/>
  <c r="N761" i="2"/>
  <c r="M761" i="2"/>
  <c r="L761" i="2"/>
  <c r="Z760" i="2"/>
  <c r="Y760" i="2"/>
  <c r="X760" i="2"/>
  <c r="W760" i="2"/>
  <c r="V760" i="2"/>
  <c r="U760" i="2"/>
  <c r="S760" i="2"/>
  <c r="R760" i="2"/>
  <c r="Q760" i="2"/>
  <c r="P760" i="2"/>
  <c r="O760" i="2"/>
  <c r="N760" i="2"/>
  <c r="M760" i="2"/>
  <c r="L760" i="2"/>
  <c r="Z759" i="2"/>
  <c r="Y759" i="2"/>
  <c r="X759" i="2"/>
  <c r="W759" i="2"/>
  <c r="V759" i="2"/>
  <c r="U759" i="2"/>
  <c r="S759" i="2"/>
  <c r="R759" i="2"/>
  <c r="Q759" i="2"/>
  <c r="P759" i="2"/>
  <c r="O759" i="2"/>
  <c r="N759" i="2"/>
  <c r="M759" i="2"/>
  <c r="L759" i="2"/>
  <c r="Z758" i="2"/>
  <c r="Y758" i="2"/>
  <c r="X758" i="2"/>
  <c r="W758" i="2"/>
  <c r="V758" i="2"/>
  <c r="U758" i="2"/>
  <c r="S758" i="2"/>
  <c r="R758" i="2"/>
  <c r="Q758" i="2"/>
  <c r="P758" i="2"/>
  <c r="O758" i="2"/>
  <c r="N758" i="2"/>
  <c r="M758" i="2"/>
  <c r="L758" i="2"/>
  <c r="Z757" i="2"/>
  <c r="Y757" i="2"/>
  <c r="X757" i="2"/>
  <c r="W757" i="2"/>
  <c r="V757" i="2"/>
  <c r="U757" i="2"/>
  <c r="S757" i="2"/>
  <c r="R757" i="2"/>
  <c r="Q757" i="2"/>
  <c r="P757" i="2"/>
  <c r="O757" i="2"/>
  <c r="N757" i="2"/>
  <c r="M757" i="2"/>
  <c r="L757" i="2"/>
  <c r="Z756" i="2"/>
  <c r="Y756" i="2"/>
  <c r="X756" i="2"/>
  <c r="W756" i="2"/>
  <c r="V756" i="2"/>
  <c r="U756" i="2"/>
  <c r="S756" i="2"/>
  <c r="R756" i="2"/>
  <c r="Q756" i="2"/>
  <c r="P756" i="2"/>
  <c r="O756" i="2"/>
  <c r="N756" i="2"/>
  <c r="M756" i="2"/>
  <c r="L756" i="2"/>
  <c r="Z755" i="2"/>
  <c r="Y755" i="2"/>
  <c r="X755" i="2"/>
  <c r="W755" i="2"/>
  <c r="V755" i="2"/>
  <c r="U755" i="2"/>
  <c r="S755" i="2"/>
  <c r="R755" i="2"/>
  <c r="Q755" i="2"/>
  <c r="P755" i="2"/>
  <c r="O755" i="2"/>
  <c r="N755" i="2"/>
  <c r="M755" i="2"/>
  <c r="L755" i="2"/>
  <c r="Z754" i="2"/>
  <c r="Y754" i="2"/>
  <c r="X754" i="2"/>
  <c r="W754" i="2"/>
  <c r="V754" i="2"/>
  <c r="U754" i="2"/>
  <c r="S754" i="2"/>
  <c r="R754" i="2"/>
  <c r="Q754" i="2"/>
  <c r="P754" i="2"/>
  <c r="O754" i="2"/>
  <c r="N754" i="2"/>
  <c r="M754" i="2"/>
  <c r="L754" i="2"/>
  <c r="Z753" i="2"/>
  <c r="Y753" i="2"/>
  <c r="X753" i="2"/>
  <c r="W753" i="2"/>
  <c r="V753" i="2"/>
  <c r="U753" i="2"/>
  <c r="S753" i="2"/>
  <c r="R753" i="2"/>
  <c r="Q753" i="2"/>
  <c r="P753" i="2"/>
  <c r="O753" i="2"/>
  <c r="N753" i="2"/>
  <c r="M753" i="2"/>
  <c r="L753" i="2"/>
  <c r="Z752" i="2"/>
  <c r="Y752" i="2"/>
  <c r="X752" i="2"/>
  <c r="W752" i="2"/>
  <c r="V752" i="2"/>
  <c r="U752" i="2"/>
  <c r="S752" i="2"/>
  <c r="R752" i="2"/>
  <c r="Q752" i="2"/>
  <c r="P752" i="2"/>
  <c r="O752" i="2"/>
  <c r="N752" i="2"/>
  <c r="M752" i="2"/>
  <c r="L752" i="2"/>
  <c r="Z751" i="2"/>
  <c r="Y751" i="2"/>
  <c r="X751" i="2"/>
  <c r="W751" i="2"/>
  <c r="V751" i="2"/>
  <c r="U751" i="2"/>
  <c r="S751" i="2"/>
  <c r="R751" i="2"/>
  <c r="Q751" i="2"/>
  <c r="P751" i="2"/>
  <c r="O751" i="2"/>
  <c r="N751" i="2"/>
  <c r="M751" i="2"/>
  <c r="L751" i="2"/>
  <c r="Z750" i="2"/>
  <c r="Y750" i="2"/>
  <c r="X750" i="2"/>
  <c r="W750" i="2"/>
  <c r="V750" i="2"/>
  <c r="U750" i="2"/>
  <c r="S750" i="2"/>
  <c r="R750" i="2"/>
  <c r="Q750" i="2"/>
  <c r="P750" i="2"/>
  <c r="O750" i="2"/>
  <c r="N750" i="2"/>
  <c r="M750" i="2"/>
  <c r="L750" i="2"/>
  <c r="Z749" i="2"/>
  <c r="Y749" i="2"/>
  <c r="X749" i="2"/>
  <c r="W749" i="2"/>
  <c r="V749" i="2"/>
  <c r="U749" i="2"/>
  <c r="S749" i="2"/>
  <c r="R749" i="2"/>
  <c r="Q749" i="2"/>
  <c r="P749" i="2"/>
  <c r="O749" i="2"/>
  <c r="N749" i="2"/>
  <c r="M749" i="2"/>
  <c r="L749" i="2"/>
  <c r="Z748" i="2"/>
  <c r="Y748" i="2"/>
  <c r="X748" i="2"/>
  <c r="W748" i="2"/>
  <c r="V748" i="2"/>
  <c r="U748" i="2"/>
  <c r="S748" i="2"/>
  <c r="R748" i="2"/>
  <c r="Q748" i="2"/>
  <c r="P748" i="2"/>
  <c r="O748" i="2"/>
  <c r="N748" i="2"/>
  <c r="M748" i="2"/>
  <c r="L748" i="2"/>
  <c r="Z747" i="2"/>
  <c r="Y747" i="2"/>
  <c r="X747" i="2"/>
  <c r="W747" i="2"/>
  <c r="V747" i="2"/>
  <c r="U747" i="2"/>
  <c r="S747" i="2"/>
  <c r="R747" i="2"/>
  <c r="Q747" i="2"/>
  <c r="P747" i="2"/>
  <c r="O747" i="2"/>
  <c r="N747" i="2"/>
  <c r="M747" i="2"/>
  <c r="L747" i="2"/>
  <c r="Z746" i="2"/>
  <c r="Y746" i="2"/>
  <c r="X746" i="2"/>
  <c r="W746" i="2"/>
  <c r="V746" i="2"/>
  <c r="U746" i="2"/>
  <c r="S746" i="2"/>
  <c r="R746" i="2"/>
  <c r="Q746" i="2"/>
  <c r="P746" i="2"/>
  <c r="O746" i="2"/>
  <c r="N746" i="2"/>
  <c r="M746" i="2"/>
  <c r="L746" i="2"/>
  <c r="Z745" i="2"/>
  <c r="Y745" i="2"/>
  <c r="X745" i="2"/>
  <c r="W745" i="2"/>
  <c r="V745" i="2"/>
  <c r="U745" i="2"/>
  <c r="S745" i="2"/>
  <c r="R745" i="2"/>
  <c r="Q745" i="2"/>
  <c r="P745" i="2"/>
  <c r="O745" i="2"/>
  <c r="N745" i="2"/>
  <c r="M745" i="2"/>
  <c r="L745" i="2"/>
  <c r="Z744" i="2"/>
  <c r="Y744" i="2"/>
  <c r="X744" i="2"/>
  <c r="W744" i="2"/>
  <c r="V744" i="2"/>
  <c r="U744" i="2"/>
  <c r="S744" i="2"/>
  <c r="R744" i="2"/>
  <c r="Q744" i="2"/>
  <c r="P744" i="2"/>
  <c r="O744" i="2"/>
  <c r="N744" i="2"/>
  <c r="M744" i="2"/>
  <c r="L744" i="2"/>
  <c r="Z743" i="2"/>
  <c r="Y743" i="2"/>
  <c r="X743" i="2"/>
  <c r="W743" i="2"/>
  <c r="V743" i="2"/>
  <c r="U743" i="2"/>
  <c r="S743" i="2"/>
  <c r="R743" i="2"/>
  <c r="Q743" i="2"/>
  <c r="P743" i="2"/>
  <c r="O743" i="2"/>
  <c r="N743" i="2"/>
  <c r="M743" i="2"/>
  <c r="L743" i="2"/>
  <c r="Z742" i="2"/>
  <c r="Y742" i="2"/>
  <c r="X742" i="2"/>
  <c r="W742" i="2"/>
  <c r="V742" i="2"/>
  <c r="U742" i="2"/>
  <c r="S742" i="2"/>
  <c r="R742" i="2"/>
  <c r="Q742" i="2"/>
  <c r="P742" i="2"/>
  <c r="O742" i="2"/>
  <c r="N742" i="2"/>
  <c r="M742" i="2"/>
  <c r="L742" i="2"/>
  <c r="Z741" i="2"/>
  <c r="Y741" i="2"/>
  <c r="X741" i="2"/>
  <c r="W741" i="2"/>
  <c r="V741" i="2"/>
  <c r="U741" i="2"/>
  <c r="S741" i="2"/>
  <c r="R741" i="2"/>
  <c r="Q741" i="2"/>
  <c r="P741" i="2"/>
  <c r="O741" i="2"/>
  <c r="N741" i="2"/>
  <c r="M741" i="2"/>
  <c r="L741" i="2"/>
  <c r="Z740" i="2"/>
  <c r="Y740" i="2"/>
  <c r="X740" i="2"/>
  <c r="W740" i="2"/>
  <c r="V740" i="2"/>
  <c r="U740" i="2"/>
  <c r="S740" i="2"/>
  <c r="R740" i="2"/>
  <c r="Q740" i="2"/>
  <c r="P740" i="2"/>
  <c r="O740" i="2"/>
  <c r="N740" i="2"/>
  <c r="M740" i="2"/>
  <c r="L740" i="2"/>
  <c r="Z739" i="2"/>
  <c r="Y739" i="2"/>
  <c r="X739" i="2"/>
  <c r="W739" i="2"/>
  <c r="V739" i="2"/>
  <c r="U739" i="2"/>
  <c r="S739" i="2"/>
  <c r="R739" i="2"/>
  <c r="Q739" i="2"/>
  <c r="P739" i="2"/>
  <c r="O739" i="2"/>
  <c r="N739" i="2"/>
  <c r="M739" i="2"/>
  <c r="L739" i="2"/>
  <c r="Z738" i="2"/>
  <c r="Y738" i="2"/>
  <c r="X738" i="2"/>
  <c r="W738" i="2"/>
  <c r="V738" i="2"/>
  <c r="U738" i="2"/>
  <c r="S738" i="2"/>
  <c r="R738" i="2"/>
  <c r="Q738" i="2"/>
  <c r="P738" i="2"/>
  <c r="O738" i="2"/>
  <c r="N738" i="2"/>
  <c r="M738" i="2"/>
  <c r="L738" i="2"/>
  <c r="Z737" i="2"/>
  <c r="Y737" i="2"/>
  <c r="X737" i="2"/>
  <c r="W737" i="2"/>
  <c r="V737" i="2"/>
  <c r="U737" i="2"/>
  <c r="S737" i="2"/>
  <c r="R737" i="2"/>
  <c r="Q737" i="2"/>
  <c r="P737" i="2"/>
  <c r="O737" i="2"/>
  <c r="N737" i="2"/>
  <c r="M737" i="2"/>
  <c r="L737" i="2"/>
  <c r="Z736" i="2"/>
  <c r="Y736" i="2"/>
  <c r="X736" i="2"/>
  <c r="W736" i="2"/>
  <c r="V736" i="2"/>
  <c r="U736" i="2"/>
  <c r="S736" i="2"/>
  <c r="R736" i="2"/>
  <c r="Q736" i="2"/>
  <c r="P736" i="2"/>
  <c r="O736" i="2"/>
  <c r="N736" i="2"/>
  <c r="M736" i="2"/>
  <c r="L736" i="2"/>
  <c r="Z735" i="2"/>
  <c r="Y735" i="2"/>
  <c r="X735" i="2"/>
  <c r="W735" i="2"/>
  <c r="V735" i="2"/>
  <c r="U735" i="2"/>
  <c r="S735" i="2"/>
  <c r="R735" i="2"/>
  <c r="Q735" i="2"/>
  <c r="P735" i="2"/>
  <c r="O735" i="2"/>
  <c r="N735" i="2"/>
  <c r="M735" i="2"/>
  <c r="L735" i="2"/>
  <c r="Z734" i="2"/>
  <c r="Y734" i="2"/>
  <c r="X734" i="2"/>
  <c r="W734" i="2"/>
  <c r="V734" i="2"/>
  <c r="U734" i="2"/>
  <c r="S734" i="2"/>
  <c r="R734" i="2"/>
  <c r="Q734" i="2"/>
  <c r="P734" i="2"/>
  <c r="O734" i="2"/>
  <c r="N734" i="2"/>
  <c r="M734" i="2"/>
  <c r="L734" i="2"/>
  <c r="Z733" i="2"/>
  <c r="Y733" i="2"/>
  <c r="X733" i="2"/>
  <c r="W733" i="2"/>
  <c r="V733" i="2"/>
  <c r="U733" i="2"/>
  <c r="S733" i="2"/>
  <c r="R733" i="2"/>
  <c r="Q733" i="2"/>
  <c r="P733" i="2"/>
  <c r="O733" i="2"/>
  <c r="N733" i="2"/>
  <c r="M733" i="2"/>
  <c r="L733" i="2"/>
  <c r="Z732" i="2"/>
  <c r="Y732" i="2"/>
  <c r="X732" i="2"/>
  <c r="W732" i="2"/>
  <c r="V732" i="2"/>
  <c r="U732" i="2"/>
  <c r="S732" i="2"/>
  <c r="R732" i="2"/>
  <c r="Q732" i="2"/>
  <c r="P732" i="2"/>
  <c r="O732" i="2"/>
  <c r="N732" i="2"/>
  <c r="M732" i="2"/>
  <c r="L732" i="2"/>
  <c r="Z731" i="2"/>
  <c r="Y731" i="2"/>
  <c r="X731" i="2"/>
  <c r="W731" i="2"/>
  <c r="V731" i="2"/>
  <c r="U731" i="2"/>
  <c r="S731" i="2"/>
  <c r="R731" i="2"/>
  <c r="Q731" i="2"/>
  <c r="P731" i="2"/>
  <c r="O731" i="2"/>
  <c r="N731" i="2"/>
  <c r="M731" i="2"/>
  <c r="L731" i="2"/>
  <c r="Z730" i="2"/>
  <c r="Y730" i="2"/>
  <c r="X730" i="2"/>
  <c r="W730" i="2"/>
  <c r="V730" i="2"/>
  <c r="U730" i="2"/>
  <c r="S730" i="2"/>
  <c r="R730" i="2"/>
  <c r="Q730" i="2"/>
  <c r="P730" i="2"/>
  <c r="O730" i="2"/>
  <c r="N730" i="2"/>
  <c r="M730" i="2"/>
  <c r="L730" i="2"/>
  <c r="Z729" i="2"/>
  <c r="Y729" i="2"/>
  <c r="X729" i="2"/>
  <c r="W729" i="2"/>
  <c r="V729" i="2"/>
  <c r="U729" i="2"/>
  <c r="S729" i="2"/>
  <c r="R729" i="2"/>
  <c r="Q729" i="2"/>
  <c r="P729" i="2"/>
  <c r="O729" i="2"/>
  <c r="N729" i="2"/>
  <c r="M729" i="2"/>
  <c r="L729" i="2"/>
  <c r="Z728" i="2"/>
  <c r="Y728" i="2"/>
  <c r="X728" i="2"/>
  <c r="W728" i="2"/>
  <c r="V728" i="2"/>
  <c r="U728" i="2"/>
  <c r="S728" i="2"/>
  <c r="R728" i="2"/>
  <c r="Q728" i="2"/>
  <c r="P728" i="2"/>
  <c r="O728" i="2"/>
  <c r="N728" i="2"/>
  <c r="M728" i="2"/>
  <c r="L728" i="2"/>
  <c r="Z727" i="2"/>
  <c r="Y727" i="2"/>
  <c r="X727" i="2"/>
  <c r="W727" i="2"/>
  <c r="V727" i="2"/>
  <c r="U727" i="2"/>
  <c r="S727" i="2"/>
  <c r="R727" i="2"/>
  <c r="Q727" i="2"/>
  <c r="P727" i="2"/>
  <c r="O727" i="2"/>
  <c r="N727" i="2"/>
  <c r="M727" i="2"/>
  <c r="L727" i="2"/>
  <c r="Z726" i="2"/>
  <c r="Y726" i="2"/>
  <c r="X726" i="2"/>
  <c r="W726" i="2"/>
  <c r="V726" i="2"/>
  <c r="U726" i="2"/>
  <c r="S726" i="2"/>
  <c r="R726" i="2"/>
  <c r="Q726" i="2"/>
  <c r="P726" i="2"/>
  <c r="O726" i="2"/>
  <c r="N726" i="2"/>
  <c r="M726" i="2"/>
  <c r="L726" i="2"/>
  <c r="Z725" i="2"/>
  <c r="Y725" i="2"/>
  <c r="X725" i="2"/>
  <c r="W725" i="2"/>
  <c r="V725" i="2"/>
  <c r="U725" i="2"/>
  <c r="S725" i="2"/>
  <c r="R725" i="2"/>
  <c r="Q725" i="2"/>
  <c r="P725" i="2"/>
  <c r="O725" i="2"/>
  <c r="N725" i="2"/>
  <c r="M725" i="2"/>
  <c r="L725" i="2"/>
  <c r="Z724" i="2"/>
  <c r="Y724" i="2"/>
  <c r="X724" i="2"/>
  <c r="W724" i="2"/>
  <c r="V724" i="2"/>
  <c r="U724" i="2"/>
  <c r="S724" i="2"/>
  <c r="R724" i="2"/>
  <c r="Q724" i="2"/>
  <c r="P724" i="2"/>
  <c r="O724" i="2"/>
  <c r="N724" i="2"/>
  <c r="M724" i="2"/>
  <c r="L724" i="2"/>
  <c r="Z723" i="2"/>
  <c r="Y723" i="2"/>
  <c r="X723" i="2"/>
  <c r="W723" i="2"/>
  <c r="V723" i="2"/>
  <c r="U723" i="2"/>
  <c r="S723" i="2"/>
  <c r="R723" i="2"/>
  <c r="Q723" i="2"/>
  <c r="P723" i="2"/>
  <c r="O723" i="2"/>
  <c r="N723" i="2"/>
  <c r="M723" i="2"/>
  <c r="L723" i="2"/>
  <c r="Z722" i="2"/>
  <c r="Y722" i="2"/>
  <c r="X722" i="2"/>
  <c r="W722" i="2"/>
  <c r="V722" i="2"/>
  <c r="U722" i="2"/>
  <c r="S722" i="2"/>
  <c r="R722" i="2"/>
  <c r="Q722" i="2"/>
  <c r="P722" i="2"/>
  <c r="O722" i="2"/>
  <c r="N722" i="2"/>
  <c r="M722" i="2"/>
  <c r="L722" i="2"/>
  <c r="Z721" i="2"/>
  <c r="Y721" i="2"/>
  <c r="X721" i="2"/>
  <c r="W721" i="2"/>
  <c r="V721" i="2"/>
  <c r="U721" i="2"/>
  <c r="S721" i="2"/>
  <c r="R721" i="2"/>
  <c r="Q721" i="2"/>
  <c r="P721" i="2"/>
  <c r="O721" i="2"/>
  <c r="N721" i="2"/>
  <c r="M721" i="2"/>
  <c r="L721" i="2"/>
  <c r="Z720" i="2"/>
  <c r="Y720" i="2"/>
  <c r="X720" i="2"/>
  <c r="W720" i="2"/>
  <c r="V720" i="2"/>
  <c r="U720" i="2"/>
  <c r="S720" i="2"/>
  <c r="R720" i="2"/>
  <c r="Q720" i="2"/>
  <c r="P720" i="2"/>
  <c r="O720" i="2"/>
  <c r="N720" i="2"/>
  <c r="M720" i="2"/>
  <c r="L720" i="2"/>
  <c r="Z719" i="2"/>
  <c r="Y719" i="2"/>
  <c r="X719" i="2"/>
  <c r="W719" i="2"/>
  <c r="V719" i="2"/>
  <c r="U719" i="2"/>
  <c r="S719" i="2"/>
  <c r="R719" i="2"/>
  <c r="Q719" i="2"/>
  <c r="P719" i="2"/>
  <c r="O719" i="2"/>
  <c r="N719" i="2"/>
  <c r="M719" i="2"/>
  <c r="L719" i="2"/>
  <c r="Z718" i="2"/>
  <c r="Y718" i="2"/>
  <c r="X718" i="2"/>
  <c r="W718" i="2"/>
  <c r="V718" i="2"/>
  <c r="U718" i="2"/>
  <c r="S718" i="2"/>
  <c r="R718" i="2"/>
  <c r="Q718" i="2"/>
  <c r="P718" i="2"/>
  <c r="O718" i="2"/>
  <c r="N718" i="2"/>
  <c r="M718" i="2"/>
  <c r="L718" i="2"/>
  <c r="Z717" i="2"/>
  <c r="Y717" i="2"/>
  <c r="X717" i="2"/>
  <c r="W717" i="2"/>
  <c r="V717" i="2"/>
  <c r="U717" i="2"/>
  <c r="S717" i="2"/>
  <c r="R717" i="2"/>
  <c r="Q717" i="2"/>
  <c r="P717" i="2"/>
  <c r="O717" i="2"/>
  <c r="N717" i="2"/>
  <c r="M717" i="2"/>
  <c r="L717" i="2"/>
  <c r="Z716" i="2"/>
  <c r="Y716" i="2"/>
  <c r="X716" i="2"/>
  <c r="W716" i="2"/>
  <c r="V716" i="2"/>
  <c r="U716" i="2"/>
  <c r="S716" i="2"/>
  <c r="R716" i="2"/>
  <c r="Q716" i="2"/>
  <c r="P716" i="2"/>
  <c r="O716" i="2"/>
  <c r="N716" i="2"/>
  <c r="M716" i="2"/>
  <c r="L716" i="2"/>
  <c r="Z715" i="2"/>
  <c r="Y715" i="2"/>
  <c r="X715" i="2"/>
  <c r="W715" i="2"/>
  <c r="V715" i="2"/>
  <c r="U715" i="2"/>
  <c r="S715" i="2"/>
  <c r="R715" i="2"/>
  <c r="Q715" i="2"/>
  <c r="P715" i="2"/>
  <c r="O715" i="2"/>
  <c r="N715" i="2"/>
  <c r="M715" i="2"/>
  <c r="L715" i="2"/>
  <c r="Z714" i="2"/>
  <c r="Y714" i="2"/>
  <c r="X714" i="2"/>
  <c r="W714" i="2"/>
  <c r="V714" i="2"/>
  <c r="U714" i="2"/>
  <c r="S714" i="2"/>
  <c r="R714" i="2"/>
  <c r="Q714" i="2"/>
  <c r="P714" i="2"/>
  <c r="O714" i="2"/>
  <c r="N714" i="2"/>
  <c r="M714" i="2"/>
  <c r="L714" i="2"/>
  <c r="Z713" i="2"/>
  <c r="Y713" i="2"/>
  <c r="X713" i="2"/>
  <c r="W713" i="2"/>
  <c r="V713" i="2"/>
  <c r="U713" i="2"/>
  <c r="S713" i="2"/>
  <c r="R713" i="2"/>
  <c r="Q713" i="2"/>
  <c r="P713" i="2"/>
  <c r="O713" i="2"/>
  <c r="N713" i="2"/>
  <c r="M713" i="2"/>
  <c r="L713" i="2"/>
  <c r="Z712" i="2"/>
  <c r="Y712" i="2"/>
  <c r="X712" i="2"/>
  <c r="W712" i="2"/>
  <c r="V712" i="2"/>
  <c r="U712" i="2"/>
  <c r="S712" i="2"/>
  <c r="R712" i="2"/>
  <c r="Q712" i="2"/>
  <c r="P712" i="2"/>
  <c r="O712" i="2"/>
  <c r="N712" i="2"/>
  <c r="M712" i="2"/>
  <c r="L712" i="2"/>
  <c r="Z711" i="2"/>
  <c r="Y711" i="2"/>
  <c r="X711" i="2"/>
  <c r="W711" i="2"/>
  <c r="V711" i="2"/>
  <c r="U711" i="2"/>
  <c r="S711" i="2"/>
  <c r="R711" i="2"/>
  <c r="Q711" i="2"/>
  <c r="P711" i="2"/>
  <c r="O711" i="2"/>
  <c r="N711" i="2"/>
  <c r="M711" i="2"/>
  <c r="L711" i="2"/>
  <c r="Z710" i="2"/>
  <c r="Y710" i="2"/>
  <c r="X710" i="2"/>
  <c r="W710" i="2"/>
  <c r="V710" i="2"/>
  <c r="U710" i="2"/>
  <c r="S710" i="2"/>
  <c r="R710" i="2"/>
  <c r="Q710" i="2"/>
  <c r="P710" i="2"/>
  <c r="O710" i="2"/>
  <c r="N710" i="2"/>
  <c r="M710" i="2"/>
  <c r="L710" i="2"/>
  <c r="Z709" i="2"/>
  <c r="Y709" i="2"/>
  <c r="X709" i="2"/>
  <c r="W709" i="2"/>
  <c r="V709" i="2"/>
  <c r="U709" i="2"/>
  <c r="S709" i="2"/>
  <c r="R709" i="2"/>
  <c r="Q709" i="2"/>
  <c r="P709" i="2"/>
  <c r="O709" i="2"/>
  <c r="N709" i="2"/>
  <c r="M709" i="2"/>
  <c r="L709" i="2"/>
  <c r="Z708" i="2"/>
  <c r="Y708" i="2"/>
  <c r="X708" i="2"/>
  <c r="W708" i="2"/>
  <c r="V708" i="2"/>
  <c r="U708" i="2"/>
  <c r="S708" i="2"/>
  <c r="R708" i="2"/>
  <c r="Q708" i="2"/>
  <c r="P708" i="2"/>
  <c r="O708" i="2"/>
  <c r="N708" i="2"/>
  <c r="M708" i="2"/>
  <c r="L708" i="2"/>
  <c r="Z707" i="2"/>
  <c r="Y707" i="2"/>
  <c r="X707" i="2"/>
  <c r="W707" i="2"/>
  <c r="V707" i="2"/>
  <c r="U707" i="2"/>
  <c r="S707" i="2"/>
  <c r="R707" i="2"/>
  <c r="Q707" i="2"/>
  <c r="P707" i="2"/>
  <c r="O707" i="2"/>
  <c r="N707" i="2"/>
  <c r="M707" i="2"/>
  <c r="L707" i="2"/>
  <c r="Z706" i="2"/>
  <c r="Y706" i="2"/>
  <c r="X706" i="2"/>
  <c r="W706" i="2"/>
  <c r="V706" i="2"/>
  <c r="U706" i="2"/>
  <c r="S706" i="2"/>
  <c r="R706" i="2"/>
  <c r="Q706" i="2"/>
  <c r="P706" i="2"/>
  <c r="O706" i="2"/>
  <c r="N706" i="2"/>
  <c r="M706" i="2"/>
  <c r="L706" i="2"/>
  <c r="Z705" i="2"/>
  <c r="Y705" i="2"/>
  <c r="X705" i="2"/>
  <c r="W705" i="2"/>
  <c r="V705" i="2"/>
  <c r="U705" i="2"/>
  <c r="S705" i="2"/>
  <c r="R705" i="2"/>
  <c r="Q705" i="2"/>
  <c r="P705" i="2"/>
  <c r="O705" i="2"/>
  <c r="N705" i="2"/>
  <c r="M705" i="2"/>
  <c r="L705" i="2"/>
  <c r="Z704" i="2"/>
  <c r="Y704" i="2"/>
  <c r="X704" i="2"/>
  <c r="W704" i="2"/>
  <c r="V704" i="2"/>
  <c r="U704" i="2"/>
  <c r="S704" i="2"/>
  <c r="R704" i="2"/>
  <c r="Q704" i="2"/>
  <c r="P704" i="2"/>
  <c r="O704" i="2"/>
  <c r="N704" i="2"/>
  <c r="M704" i="2"/>
  <c r="L704" i="2"/>
  <c r="Z703" i="2"/>
  <c r="Y703" i="2"/>
  <c r="X703" i="2"/>
  <c r="W703" i="2"/>
  <c r="V703" i="2"/>
  <c r="U703" i="2"/>
  <c r="S703" i="2"/>
  <c r="R703" i="2"/>
  <c r="Q703" i="2"/>
  <c r="P703" i="2"/>
  <c r="O703" i="2"/>
  <c r="N703" i="2"/>
  <c r="M703" i="2"/>
  <c r="L703" i="2"/>
  <c r="Z702" i="2"/>
  <c r="Y702" i="2"/>
  <c r="X702" i="2"/>
  <c r="W702" i="2"/>
  <c r="V702" i="2"/>
  <c r="U702" i="2"/>
  <c r="S702" i="2"/>
  <c r="R702" i="2"/>
  <c r="Q702" i="2"/>
  <c r="P702" i="2"/>
  <c r="O702" i="2"/>
  <c r="N702" i="2"/>
  <c r="M702" i="2"/>
  <c r="L702" i="2"/>
  <c r="Z701" i="2"/>
  <c r="Y701" i="2"/>
  <c r="X701" i="2"/>
  <c r="W701" i="2"/>
  <c r="V701" i="2"/>
  <c r="U701" i="2"/>
  <c r="S701" i="2"/>
  <c r="R701" i="2"/>
  <c r="Q701" i="2"/>
  <c r="P701" i="2"/>
  <c r="O701" i="2"/>
  <c r="N701" i="2"/>
  <c r="M701" i="2"/>
  <c r="L701" i="2"/>
  <c r="Z700" i="2"/>
  <c r="Y700" i="2"/>
  <c r="X700" i="2"/>
  <c r="W700" i="2"/>
  <c r="V700" i="2"/>
  <c r="U700" i="2"/>
  <c r="S700" i="2"/>
  <c r="R700" i="2"/>
  <c r="Q700" i="2"/>
  <c r="P700" i="2"/>
  <c r="O700" i="2"/>
  <c r="N700" i="2"/>
  <c r="M700" i="2"/>
  <c r="L700" i="2"/>
  <c r="Z699" i="2"/>
  <c r="Y699" i="2"/>
  <c r="X699" i="2"/>
  <c r="W699" i="2"/>
  <c r="V699" i="2"/>
  <c r="U699" i="2"/>
  <c r="S699" i="2"/>
  <c r="R699" i="2"/>
  <c r="Q699" i="2"/>
  <c r="P699" i="2"/>
  <c r="O699" i="2"/>
  <c r="N699" i="2"/>
  <c r="M699" i="2"/>
  <c r="L699" i="2"/>
  <c r="Z698" i="2"/>
  <c r="Y698" i="2"/>
  <c r="X698" i="2"/>
  <c r="W698" i="2"/>
  <c r="V698" i="2"/>
  <c r="U698" i="2"/>
  <c r="S698" i="2"/>
  <c r="R698" i="2"/>
  <c r="Q698" i="2"/>
  <c r="P698" i="2"/>
  <c r="O698" i="2"/>
  <c r="N698" i="2"/>
  <c r="M698" i="2"/>
  <c r="L698" i="2"/>
  <c r="Z697" i="2"/>
  <c r="Y697" i="2"/>
  <c r="X697" i="2"/>
  <c r="W697" i="2"/>
  <c r="V697" i="2"/>
  <c r="U697" i="2"/>
  <c r="S697" i="2"/>
  <c r="R697" i="2"/>
  <c r="Q697" i="2"/>
  <c r="P697" i="2"/>
  <c r="O697" i="2"/>
  <c r="N697" i="2"/>
  <c r="M697" i="2"/>
  <c r="L697" i="2"/>
  <c r="Z696" i="2"/>
  <c r="Y696" i="2"/>
  <c r="X696" i="2"/>
  <c r="W696" i="2"/>
  <c r="V696" i="2"/>
  <c r="U696" i="2"/>
  <c r="S696" i="2"/>
  <c r="R696" i="2"/>
  <c r="Q696" i="2"/>
  <c r="P696" i="2"/>
  <c r="O696" i="2"/>
  <c r="N696" i="2"/>
  <c r="M696" i="2"/>
  <c r="L696" i="2"/>
  <c r="Z695" i="2"/>
  <c r="Y695" i="2"/>
  <c r="X695" i="2"/>
  <c r="W695" i="2"/>
  <c r="V695" i="2"/>
  <c r="U695" i="2"/>
  <c r="S695" i="2"/>
  <c r="R695" i="2"/>
  <c r="Q695" i="2"/>
  <c r="P695" i="2"/>
  <c r="O695" i="2"/>
  <c r="N695" i="2"/>
  <c r="M695" i="2"/>
  <c r="L695" i="2"/>
  <c r="Z694" i="2"/>
  <c r="Y694" i="2"/>
  <c r="X694" i="2"/>
  <c r="W694" i="2"/>
  <c r="V694" i="2"/>
  <c r="U694" i="2"/>
  <c r="S694" i="2"/>
  <c r="R694" i="2"/>
  <c r="Q694" i="2"/>
  <c r="P694" i="2"/>
  <c r="O694" i="2"/>
  <c r="N694" i="2"/>
  <c r="M694" i="2"/>
  <c r="L694" i="2"/>
  <c r="Z693" i="2"/>
  <c r="Y693" i="2"/>
  <c r="X693" i="2"/>
  <c r="W693" i="2"/>
  <c r="V693" i="2"/>
  <c r="U693" i="2"/>
  <c r="S693" i="2"/>
  <c r="R693" i="2"/>
  <c r="Q693" i="2"/>
  <c r="P693" i="2"/>
  <c r="O693" i="2"/>
  <c r="N693" i="2"/>
  <c r="M693" i="2"/>
  <c r="L693" i="2"/>
  <c r="Z692" i="2"/>
  <c r="Y692" i="2"/>
  <c r="X692" i="2"/>
  <c r="W692" i="2"/>
  <c r="V692" i="2"/>
  <c r="U692" i="2"/>
  <c r="S692" i="2"/>
  <c r="R692" i="2"/>
  <c r="Q692" i="2"/>
  <c r="P692" i="2"/>
  <c r="O692" i="2"/>
  <c r="N692" i="2"/>
  <c r="M692" i="2"/>
  <c r="L692" i="2"/>
  <c r="Z691" i="2"/>
  <c r="Y691" i="2"/>
  <c r="X691" i="2"/>
  <c r="W691" i="2"/>
  <c r="V691" i="2"/>
  <c r="U691" i="2"/>
  <c r="S691" i="2"/>
  <c r="R691" i="2"/>
  <c r="Q691" i="2"/>
  <c r="P691" i="2"/>
  <c r="O691" i="2"/>
  <c r="N691" i="2"/>
  <c r="M691" i="2"/>
  <c r="L691" i="2"/>
  <c r="Z690" i="2"/>
  <c r="Y690" i="2"/>
  <c r="X690" i="2"/>
  <c r="W690" i="2"/>
  <c r="V690" i="2"/>
  <c r="U690" i="2"/>
  <c r="S690" i="2"/>
  <c r="R690" i="2"/>
  <c r="Q690" i="2"/>
  <c r="P690" i="2"/>
  <c r="O690" i="2"/>
  <c r="N690" i="2"/>
  <c r="M690" i="2"/>
  <c r="L690" i="2"/>
  <c r="Z689" i="2"/>
  <c r="Y689" i="2"/>
  <c r="X689" i="2"/>
  <c r="W689" i="2"/>
  <c r="V689" i="2"/>
  <c r="U689" i="2"/>
  <c r="S689" i="2"/>
  <c r="R689" i="2"/>
  <c r="Q689" i="2"/>
  <c r="P689" i="2"/>
  <c r="O689" i="2"/>
  <c r="N689" i="2"/>
  <c r="M689" i="2"/>
  <c r="L689" i="2"/>
  <c r="Z688" i="2"/>
  <c r="Y688" i="2"/>
  <c r="X688" i="2"/>
  <c r="W688" i="2"/>
  <c r="V688" i="2"/>
  <c r="U688" i="2"/>
  <c r="S688" i="2"/>
  <c r="R688" i="2"/>
  <c r="Q688" i="2"/>
  <c r="P688" i="2"/>
  <c r="O688" i="2"/>
  <c r="N688" i="2"/>
  <c r="M688" i="2"/>
  <c r="L688" i="2"/>
  <c r="Z687" i="2"/>
  <c r="Y687" i="2"/>
  <c r="X687" i="2"/>
  <c r="W687" i="2"/>
  <c r="V687" i="2"/>
  <c r="U687" i="2"/>
  <c r="S687" i="2"/>
  <c r="R687" i="2"/>
  <c r="Q687" i="2"/>
  <c r="P687" i="2"/>
  <c r="O687" i="2"/>
  <c r="N687" i="2"/>
  <c r="M687" i="2"/>
  <c r="L687" i="2"/>
  <c r="Z686" i="2"/>
  <c r="Y686" i="2"/>
  <c r="X686" i="2"/>
  <c r="W686" i="2"/>
  <c r="V686" i="2"/>
  <c r="U686" i="2"/>
  <c r="S686" i="2"/>
  <c r="R686" i="2"/>
  <c r="Q686" i="2"/>
  <c r="P686" i="2"/>
  <c r="O686" i="2"/>
  <c r="N686" i="2"/>
  <c r="M686" i="2"/>
  <c r="L686" i="2"/>
  <c r="Z685" i="2"/>
  <c r="Y685" i="2"/>
  <c r="X685" i="2"/>
  <c r="W685" i="2"/>
  <c r="V685" i="2"/>
  <c r="U685" i="2"/>
  <c r="S685" i="2"/>
  <c r="R685" i="2"/>
  <c r="Q685" i="2"/>
  <c r="P685" i="2"/>
  <c r="O685" i="2"/>
  <c r="N685" i="2"/>
  <c r="M685" i="2"/>
  <c r="L685" i="2"/>
  <c r="Z684" i="2"/>
  <c r="Y684" i="2"/>
  <c r="X684" i="2"/>
  <c r="W684" i="2"/>
  <c r="V684" i="2"/>
  <c r="U684" i="2"/>
  <c r="S684" i="2"/>
  <c r="R684" i="2"/>
  <c r="Q684" i="2"/>
  <c r="P684" i="2"/>
  <c r="O684" i="2"/>
  <c r="N684" i="2"/>
  <c r="M684" i="2"/>
  <c r="L684" i="2"/>
  <c r="Z683" i="2"/>
  <c r="Y683" i="2"/>
  <c r="X683" i="2"/>
  <c r="W683" i="2"/>
  <c r="V683" i="2"/>
  <c r="U683" i="2"/>
  <c r="S683" i="2"/>
  <c r="R683" i="2"/>
  <c r="Q683" i="2"/>
  <c r="P683" i="2"/>
  <c r="O683" i="2"/>
  <c r="N683" i="2"/>
  <c r="M683" i="2"/>
  <c r="L683" i="2"/>
  <c r="Z682" i="2"/>
  <c r="Y682" i="2"/>
  <c r="X682" i="2"/>
  <c r="W682" i="2"/>
  <c r="V682" i="2"/>
  <c r="U682" i="2"/>
  <c r="S682" i="2"/>
  <c r="R682" i="2"/>
  <c r="Q682" i="2"/>
  <c r="P682" i="2"/>
  <c r="O682" i="2"/>
  <c r="N682" i="2"/>
  <c r="M682" i="2"/>
  <c r="L682" i="2"/>
  <c r="Z681" i="2"/>
  <c r="Y681" i="2"/>
  <c r="X681" i="2"/>
  <c r="W681" i="2"/>
  <c r="V681" i="2"/>
  <c r="U681" i="2"/>
  <c r="S681" i="2"/>
  <c r="R681" i="2"/>
  <c r="Q681" i="2"/>
  <c r="P681" i="2"/>
  <c r="O681" i="2"/>
  <c r="N681" i="2"/>
  <c r="M681" i="2"/>
  <c r="L681" i="2"/>
  <c r="Z680" i="2"/>
  <c r="Y680" i="2"/>
  <c r="X680" i="2"/>
  <c r="W680" i="2"/>
  <c r="V680" i="2"/>
  <c r="U680" i="2"/>
  <c r="S680" i="2"/>
  <c r="R680" i="2"/>
  <c r="Q680" i="2"/>
  <c r="P680" i="2"/>
  <c r="O680" i="2"/>
  <c r="N680" i="2"/>
  <c r="M680" i="2"/>
  <c r="L680" i="2"/>
  <c r="Z679" i="2"/>
  <c r="Y679" i="2"/>
  <c r="X679" i="2"/>
  <c r="W679" i="2"/>
  <c r="V679" i="2"/>
  <c r="U679" i="2"/>
  <c r="S679" i="2"/>
  <c r="R679" i="2"/>
  <c r="Q679" i="2"/>
  <c r="P679" i="2"/>
  <c r="O679" i="2"/>
  <c r="N679" i="2"/>
  <c r="M679" i="2"/>
  <c r="L679" i="2"/>
  <c r="Z678" i="2"/>
  <c r="Y678" i="2"/>
  <c r="X678" i="2"/>
  <c r="W678" i="2"/>
  <c r="V678" i="2"/>
  <c r="U678" i="2"/>
  <c r="S678" i="2"/>
  <c r="R678" i="2"/>
  <c r="Q678" i="2"/>
  <c r="P678" i="2"/>
  <c r="O678" i="2"/>
  <c r="N678" i="2"/>
  <c r="M678" i="2"/>
  <c r="L678" i="2"/>
  <c r="Z677" i="2"/>
  <c r="Y677" i="2"/>
  <c r="X677" i="2"/>
  <c r="W677" i="2"/>
  <c r="V677" i="2"/>
  <c r="U677" i="2"/>
  <c r="S677" i="2"/>
  <c r="R677" i="2"/>
  <c r="Q677" i="2"/>
  <c r="P677" i="2"/>
  <c r="O677" i="2"/>
  <c r="N677" i="2"/>
  <c r="M677" i="2"/>
  <c r="L677" i="2"/>
  <c r="Z676" i="2"/>
  <c r="Y676" i="2"/>
  <c r="X676" i="2"/>
  <c r="W676" i="2"/>
  <c r="V676" i="2"/>
  <c r="U676" i="2"/>
  <c r="S676" i="2"/>
  <c r="R676" i="2"/>
  <c r="Q676" i="2"/>
  <c r="P676" i="2"/>
  <c r="O676" i="2"/>
  <c r="N676" i="2"/>
  <c r="M676" i="2"/>
  <c r="L676" i="2"/>
  <c r="Z675" i="2"/>
  <c r="Y675" i="2"/>
  <c r="X675" i="2"/>
  <c r="W675" i="2"/>
  <c r="V675" i="2"/>
  <c r="U675" i="2"/>
  <c r="S675" i="2"/>
  <c r="R675" i="2"/>
  <c r="Q675" i="2"/>
  <c r="P675" i="2"/>
  <c r="O675" i="2"/>
  <c r="N675" i="2"/>
  <c r="M675" i="2"/>
  <c r="L675" i="2"/>
  <c r="Z674" i="2"/>
  <c r="Y674" i="2"/>
  <c r="X674" i="2"/>
  <c r="W674" i="2"/>
  <c r="V674" i="2"/>
  <c r="U674" i="2"/>
  <c r="S674" i="2"/>
  <c r="R674" i="2"/>
  <c r="Q674" i="2"/>
  <c r="P674" i="2"/>
  <c r="O674" i="2"/>
  <c r="N674" i="2"/>
  <c r="M674" i="2"/>
  <c r="L674" i="2"/>
  <c r="Z673" i="2"/>
  <c r="Y673" i="2"/>
  <c r="X673" i="2"/>
  <c r="W673" i="2"/>
  <c r="V673" i="2"/>
  <c r="U673" i="2"/>
  <c r="S673" i="2"/>
  <c r="R673" i="2"/>
  <c r="Q673" i="2"/>
  <c r="P673" i="2"/>
  <c r="O673" i="2"/>
  <c r="N673" i="2"/>
  <c r="M673" i="2"/>
  <c r="L673" i="2"/>
  <c r="Z672" i="2"/>
  <c r="Y672" i="2"/>
  <c r="X672" i="2"/>
  <c r="W672" i="2"/>
  <c r="V672" i="2"/>
  <c r="U672" i="2"/>
  <c r="S672" i="2"/>
  <c r="R672" i="2"/>
  <c r="Q672" i="2"/>
  <c r="P672" i="2"/>
  <c r="O672" i="2"/>
  <c r="N672" i="2"/>
  <c r="M672" i="2"/>
  <c r="L672" i="2"/>
  <c r="Z671" i="2"/>
  <c r="Y671" i="2"/>
  <c r="X671" i="2"/>
  <c r="W671" i="2"/>
  <c r="V671" i="2"/>
  <c r="U671" i="2"/>
  <c r="S671" i="2"/>
  <c r="R671" i="2"/>
  <c r="Q671" i="2"/>
  <c r="P671" i="2"/>
  <c r="O671" i="2"/>
  <c r="N671" i="2"/>
  <c r="M671" i="2"/>
  <c r="L671" i="2"/>
  <c r="Z670" i="2"/>
  <c r="Y670" i="2"/>
  <c r="X670" i="2"/>
  <c r="W670" i="2"/>
  <c r="V670" i="2"/>
  <c r="U670" i="2"/>
  <c r="S670" i="2"/>
  <c r="R670" i="2"/>
  <c r="Q670" i="2"/>
  <c r="P670" i="2"/>
  <c r="O670" i="2"/>
  <c r="N670" i="2"/>
  <c r="M670" i="2"/>
  <c r="L670" i="2"/>
  <c r="Z669" i="2"/>
  <c r="Y669" i="2"/>
  <c r="X669" i="2"/>
  <c r="W669" i="2"/>
  <c r="V669" i="2"/>
  <c r="U669" i="2"/>
  <c r="S669" i="2"/>
  <c r="R669" i="2"/>
  <c r="Q669" i="2"/>
  <c r="P669" i="2"/>
  <c r="O669" i="2"/>
  <c r="N669" i="2"/>
  <c r="M669" i="2"/>
  <c r="L669" i="2"/>
  <c r="Z668" i="2"/>
  <c r="Y668" i="2"/>
  <c r="X668" i="2"/>
  <c r="W668" i="2"/>
  <c r="V668" i="2"/>
  <c r="U668" i="2"/>
  <c r="S668" i="2"/>
  <c r="R668" i="2"/>
  <c r="Q668" i="2"/>
  <c r="P668" i="2"/>
  <c r="O668" i="2"/>
  <c r="N668" i="2"/>
  <c r="M668" i="2"/>
  <c r="L668" i="2"/>
  <c r="Z667" i="2"/>
  <c r="Y667" i="2"/>
  <c r="X667" i="2"/>
  <c r="W667" i="2"/>
  <c r="V667" i="2"/>
  <c r="U667" i="2"/>
  <c r="S667" i="2"/>
  <c r="R667" i="2"/>
  <c r="Q667" i="2"/>
  <c r="P667" i="2"/>
  <c r="O667" i="2"/>
  <c r="N667" i="2"/>
  <c r="M667" i="2"/>
  <c r="L667" i="2"/>
  <c r="Z666" i="2"/>
  <c r="Y666" i="2"/>
  <c r="X666" i="2"/>
  <c r="W666" i="2"/>
  <c r="V666" i="2"/>
  <c r="U666" i="2"/>
  <c r="S666" i="2"/>
  <c r="R666" i="2"/>
  <c r="Q666" i="2"/>
  <c r="P666" i="2"/>
  <c r="O666" i="2"/>
  <c r="N666" i="2"/>
  <c r="M666" i="2"/>
  <c r="L666" i="2"/>
  <c r="Z665" i="2"/>
  <c r="Y665" i="2"/>
  <c r="X665" i="2"/>
  <c r="W665" i="2"/>
  <c r="V665" i="2"/>
  <c r="U665" i="2"/>
  <c r="S665" i="2"/>
  <c r="R665" i="2"/>
  <c r="Q665" i="2"/>
  <c r="P665" i="2"/>
  <c r="O665" i="2"/>
  <c r="N665" i="2"/>
  <c r="M665" i="2"/>
  <c r="L665" i="2"/>
  <c r="Z664" i="2"/>
  <c r="Y664" i="2"/>
  <c r="X664" i="2"/>
  <c r="W664" i="2"/>
  <c r="V664" i="2"/>
  <c r="U664" i="2"/>
  <c r="S664" i="2"/>
  <c r="R664" i="2"/>
  <c r="Q664" i="2"/>
  <c r="P664" i="2"/>
  <c r="O664" i="2"/>
  <c r="N664" i="2"/>
  <c r="M664" i="2"/>
  <c r="L664" i="2"/>
  <c r="Z663" i="2"/>
  <c r="Y663" i="2"/>
  <c r="X663" i="2"/>
  <c r="W663" i="2"/>
  <c r="V663" i="2"/>
  <c r="U663" i="2"/>
  <c r="S663" i="2"/>
  <c r="R663" i="2"/>
  <c r="Q663" i="2"/>
  <c r="P663" i="2"/>
  <c r="O663" i="2"/>
  <c r="N663" i="2"/>
  <c r="M663" i="2"/>
  <c r="L663" i="2"/>
  <c r="Z662" i="2"/>
  <c r="Y662" i="2"/>
  <c r="X662" i="2"/>
  <c r="W662" i="2"/>
  <c r="V662" i="2"/>
  <c r="U662" i="2"/>
  <c r="S662" i="2"/>
  <c r="R662" i="2"/>
  <c r="Q662" i="2"/>
  <c r="P662" i="2"/>
  <c r="O662" i="2"/>
  <c r="N662" i="2"/>
  <c r="M662" i="2"/>
  <c r="L662" i="2"/>
  <c r="Z661" i="2"/>
  <c r="Y661" i="2"/>
  <c r="X661" i="2"/>
  <c r="W661" i="2"/>
  <c r="V661" i="2"/>
  <c r="U661" i="2"/>
  <c r="S661" i="2"/>
  <c r="R661" i="2"/>
  <c r="Q661" i="2"/>
  <c r="P661" i="2"/>
  <c r="O661" i="2"/>
  <c r="N661" i="2"/>
  <c r="M661" i="2"/>
  <c r="L661" i="2"/>
  <c r="Z660" i="2"/>
  <c r="Y660" i="2"/>
  <c r="X660" i="2"/>
  <c r="W660" i="2"/>
  <c r="V660" i="2"/>
  <c r="U660" i="2"/>
  <c r="S660" i="2"/>
  <c r="R660" i="2"/>
  <c r="Q660" i="2"/>
  <c r="P660" i="2"/>
  <c r="O660" i="2"/>
  <c r="N660" i="2"/>
  <c r="M660" i="2"/>
  <c r="L660" i="2"/>
  <c r="Z659" i="2"/>
  <c r="Y659" i="2"/>
  <c r="X659" i="2"/>
  <c r="W659" i="2"/>
  <c r="V659" i="2"/>
  <c r="U659" i="2"/>
  <c r="S659" i="2"/>
  <c r="R659" i="2"/>
  <c r="Q659" i="2"/>
  <c r="P659" i="2"/>
  <c r="O659" i="2"/>
  <c r="N659" i="2"/>
  <c r="M659" i="2"/>
  <c r="L659" i="2"/>
  <c r="Z658" i="2"/>
  <c r="Y658" i="2"/>
  <c r="X658" i="2"/>
  <c r="W658" i="2"/>
  <c r="V658" i="2"/>
  <c r="U658" i="2"/>
  <c r="S658" i="2"/>
  <c r="R658" i="2"/>
  <c r="Q658" i="2"/>
  <c r="P658" i="2"/>
  <c r="O658" i="2"/>
  <c r="N658" i="2"/>
  <c r="M658" i="2"/>
  <c r="L658" i="2"/>
  <c r="Z657" i="2"/>
  <c r="Y657" i="2"/>
  <c r="X657" i="2"/>
  <c r="W657" i="2"/>
  <c r="V657" i="2"/>
  <c r="U657" i="2"/>
  <c r="S657" i="2"/>
  <c r="R657" i="2"/>
  <c r="Q657" i="2"/>
  <c r="P657" i="2"/>
  <c r="O657" i="2"/>
  <c r="N657" i="2"/>
  <c r="M657" i="2"/>
  <c r="L657" i="2"/>
  <c r="Z656" i="2"/>
  <c r="Y656" i="2"/>
  <c r="X656" i="2"/>
  <c r="W656" i="2"/>
  <c r="V656" i="2"/>
  <c r="U656" i="2"/>
  <c r="S656" i="2"/>
  <c r="R656" i="2"/>
  <c r="Q656" i="2"/>
  <c r="P656" i="2"/>
  <c r="O656" i="2"/>
  <c r="N656" i="2"/>
  <c r="M656" i="2"/>
  <c r="L656" i="2"/>
  <c r="Z655" i="2"/>
  <c r="Y655" i="2"/>
  <c r="X655" i="2"/>
  <c r="W655" i="2"/>
  <c r="V655" i="2"/>
  <c r="U655" i="2"/>
  <c r="S655" i="2"/>
  <c r="R655" i="2"/>
  <c r="Q655" i="2"/>
  <c r="P655" i="2"/>
  <c r="O655" i="2"/>
  <c r="N655" i="2"/>
  <c r="M655" i="2"/>
  <c r="L655" i="2"/>
  <c r="Z654" i="2"/>
  <c r="Y654" i="2"/>
  <c r="X654" i="2"/>
  <c r="W654" i="2"/>
  <c r="V654" i="2"/>
  <c r="U654" i="2"/>
  <c r="S654" i="2"/>
  <c r="R654" i="2"/>
  <c r="Q654" i="2"/>
  <c r="P654" i="2"/>
  <c r="O654" i="2"/>
  <c r="N654" i="2"/>
  <c r="M654" i="2"/>
  <c r="L654" i="2"/>
  <c r="Z653" i="2"/>
  <c r="Y653" i="2"/>
  <c r="X653" i="2"/>
  <c r="W653" i="2"/>
  <c r="V653" i="2"/>
  <c r="U653" i="2"/>
  <c r="S653" i="2"/>
  <c r="R653" i="2"/>
  <c r="Q653" i="2"/>
  <c r="P653" i="2"/>
  <c r="O653" i="2"/>
  <c r="N653" i="2"/>
  <c r="M653" i="2"/>
  <c r="L653" i="2"/>
  <c r="Z652" i="2"/>
  <c r="Y652" i="2"/>
  <c r="X652" i="2"/>
  <c r="W652" i="2"/>
  <c r="V652" i="2"/>
  <c r="U652" i="2"/>
  <c r="S652" i="2"/>
  <c r="R652" i="2"/>
  <c r="Q652" i="2"/>
  <c r="P652" i="2"/>
  <c r="O652" i="2"/>
  <c r="N652" i="2"/>
  <c r="M652" i="2"/>
  <c r="L652" i="2"/>
  <c r="Z651" i="2"/>
  <c r="Y651" i="2"/>
  <c r="X651" i="2"/>
  <c r="W651" i="2"/>
  <c r="V651" i="2"/>
  <c r="U651" i="2"/>
  <c r="S651" i="2"/>
  <c r="R651" i="2"/>
  <c r="Q651" i="2"/>
  <c r="P651" i="2"/>
  <c r="O651" i="2"/>
  <c r="N651" i="2"/>
  <c r="M651" i="2"/>
  <c r="L651" i="2"/>
  <c r="Z650" i="2"/>
  <c r="Y650" i="2"/>
  <c r="X650" i="2"/>
  <c r="W650" i="2"/>
  <c r="V650" i="2"/>
  <c r="U650" i="2"/>
  <c r="S650" i="2"/>
  <c r="R650" i="2"/>
  <c r="Q650" i="2"/>
  <c r="P650" i="2"/>
  <c r="O650" i="2"/>
  <c r="N650" i="2"/>
  <c r="M650" i="2"/>
  <c r="L650" i="2"/>
  <c r="Z649" i="2"/>
  <c r="Y649" i="2"/>
  <c r="X649" i="2"/>
  <c r="W649" i="2"/>
  <c r="V649" i="2"/>
  <c r="U649" i="2"/>
  <c r="S649" i="2"/>
  <c r="R649" i="2"/>
  <c r="Q649" i="2"/>
  <c r="P649" i="2"/>
  <c r="O649" i="2"/>
  <c r="N649" i="2"/>
  <c r="M649" i="2"/>
  <c r="L649" i="2"/>
  <c r="Z648" i="2"/>
  <c r="Y648" i="2"/>
  <c r="X648" i="2"/>
  <c r="W648" i="2"/>
  <c r="V648" i="2"/>
  <c r="U648" i="2"/>
  <c r="S648" i="2"/>
  <c r="R648" i="2"/>
  <c r="Q648" i="2"/>
  <c r="P648" i="2"/>
  <c r="O648" i="2"/>
  <c r="N648" i="2"/>
  <c r="M648" i="2"/>
  <c r="L648" i="2"/>
  <c r="Z647" i="2"/>
  <c r="Y647" i="2"/>
  <c r="X647" i="2"/>
  <c r="W647" i="2"/>
  <c r="V647" i="2"/>
  <c r="U647" i="2"/>
  <c r="S647" i="2"/>
  <c r="R647" i="2"/>
  <c r="Q647" i="2"/>
  <c r="P647" i="2"/>
  <c r="O647" i="2"/>
  <c r="N647" i="2"/>
  <c r="M647" i="2"/>
  <c r="L647" i="2"/>
  <c r="Z646" i="2"/>
  <c r="Y646" i="2"/>
  <c r="X646" i="2"/>
  <c r="W646" i="2"/>
  <c r="V646" i="2"/>
  <c r="U646" i="2"/>
  <c r="S646" i="2"/>
  <c r="R646" i="2"/>
  <c r="Q646" i="2"/>
  <c r="P646" i="2"/>
  <c r="O646" i="2"/>
  <c r="N646" i="2"/>
  <c r="M646" i="2"/>
  <c r="L646" i="2"/>
  <c r="Z645" i="2"/>
  <c r="Y645" i="2"/>
  <c r="X645" i="2"/>
  <c r="W645" i="2"/>
  <c r="V645" i="2"/>
  <c r="U645" i="2"/>
  <c r="S645" i="2"/>
  <c r="R645" i="2"/>
  <c r="Q645" i="2"/>
  <c r="P645" i="2"/>
  <c r="O645" i="2"/>
  <c r="N645" i="2"/>
  <c r="M645" i="2"/>
  <c r="L645" i="2"/>
  <c r="Z644" i="2"/>
  <c r="Y644" i="2"/>
  <c r="X644" i="2"/>
  <c r="W644" i="2"/>
  <c r="V644" i="2"/>
  <c r="U644" i="2"/>
  <c r="S644" i="2"/>
  <c r="R644" i="2"/>
  <c r="Q644" i="2"/>
  <c r="P644" i="2"/>
  <c r="O644" i="2"/>
  <c r="N644" i="2"/>
  <c r="M644" i="2"/>
  <c r="L644" i="2"/>
  <c r="Z643" i="2"/>
  <c r="Y643" i="2"/>
  <c r="X643" i="2"/>
  <c r="W643" i="2"/>
  <c r="V643" i="2"/>
  <c r="U643" i="2"/>
  <c r="S643" i="2"/>
  <c r="R643" i="2"/>
  <c r="Q643" i="2"/>
  <c r="P643" i="2"/>
  <c r="O643" i="2"/>
  <c r="N643" i="2"/>
  <c r="M643" i="2"/>
  <c r="L643" i="2"/>
  <c r="Z642" i="2"/>
  <c r="Y642" i="2"/>
  <c r="X642" i="2"/>
  <c r="W642" i="2"/>
  <c r="V642" i="2"/>
  <c r="U642" i="2"/>
  <c r="S642" i="2"/>
  <c r="R642" i="2"/>
  <c r="Q642" i="2"/>
  <c r="P642" i="2"/>
  <c r="O642" i="2"/>
  <c r="N642" i="2"/>
  <c r="M642" i="2"/>
  <c r="L642" i="2"/>
  <c r="Z641" i="2"/>
  <c r="Y641" i="2"/>
  <c r="X641" i="2"/>
  <c r="W641" i="2"/>
  <c r="V641" i="2"/>
  <c r="U641" i="2"/>
  <c r="S641" i="2"/>
  <c r="R641" i="2"/>
  <c r="Q641" i="2"/>
  <c r="P641" i="2"/>
  <c r="O641" i="2"/>
  <c r="N641" i="2"/>
  <c r="M641" i="2"/>
  <c r="L641" i="2"/>
  <c r="Z640" i="2"/>
  <c r="Y640" i="2"/>
  <c r="X640" i="2"/>
  <c r="W640" i="2"/>
  <c r="V640" i="2"/>
  <c r="U640" i="2"/>
  <c r="S640" i="2"/>
  <c r="R640" i="2"/>
  <c r="Q640" i="2"/>
  <c r="P640" i="2"/>
  <c r="O640" i="2"/>
  <c r="N640" i="2"/>
  <c r="M640" i="2"/>
  <c r="L640" i="2"/>
  <c r="Z639" i="2"/>
  <c r="Y639" i="2"/>
  <c r="X639" i="2"/>
  <c r="W639" i="2"/>
  <c r="V639" i="2"/>
  <c r="U639" i="2"/>
  <c r="S639" i="2"/>
  <c r="R639" i="2"/>
  <c r="Q639" i="2"/>
  <c r="P639" i="2"/>
  <c r="O639" i="2"/>
  <c r="N639" i="2"/>
  <c r="M639" i="2"/>
  <c r="L639" i="2"/>
  <c r="Z638" i="2"/>
  <c r="Y638" i="2"/>
  <c r="X638" i="2"/>
  <c r="W638" i="2"/>
  <c r="V638" i="2"/>
  <c r="U638" i="2"/>
  <c r="S638" i="2"/>
  <c r="R638" i="2"/>
  <c r="Q638" i="2"/>
  <c r="P638" i="2"/>
  <c r="O638" i="2"/>
  <c r="N638" i="2"/>
  <c r="M638" i="2"/>
  <c r="L638" i="2"/>
  <c r="Z637" i="2"/>
  <c r="Y637" i="2"/>
  <c r="X637" i="2"/>
  <c r="W637" i="2"/>
  <c r="V637" i="2"/>
  <c r="U637" i="2"/>
  <c r="S637" i="2"/>
  <c r="R637" i="2"/>
  <c r="Q637" i="2"/>
  <c r="P637" i="2"/>
  <c r="O637" i="2"/>
  <c r="N637" i="2"/>
  <c r="M637" i="2"/>
  <c r="L637" i="2"/>
  <c r="Z636" i="2"/>
  <c r="Y636" i="2"/>
  <c r="X636" i="2"/>
  <c r="W636" i="2"/>
  <c r="V636" i="2"/>
  <c r="U636" i="2"/>
  <c r="S636" i="2"/>
  <c r="R636" i="2"/>
  <c r="Q636" i="2"/>
  <c r="P636" i="2"/>
  <c r="O636" i="2"/>
  <c r="N636" i="2"/>
  <c r="M636" i="2"/>
  <c r="L636" i="2"/>
  <c r="Z635" i="2"/>
  <c r="Y635" i="2"/>
  <c r="X635" i="2"/>
  <c r="W635" i="2"/>
  <c r="V635" i="2"/>
  <c r="U635" i="2"/>
  <c r="S635" i="2"/>
  <c r="R635" i="2"/>
  <c r="Q635" i="2"/>
  <c r="P635" i="2"/>
  <c r="O635" i="2"/>
  <c r="N635" i="2"/>
  <c r="M635" i="2"/>
  <c r="L635" i="2"/>
  <c r="Z634" i="2"/>
  <c r="Y634" i="2"/>
  <c r="X634" i="2"/>
  <c r="W634" i="2"/>
  <c r="V634" i="2"/>
  <c r="U634" i="2"/>
  <c r="S634" i="2"/>
  <c r="R634" i="2"/>
  <c r="Q634" i="2"/>
  <c r="P634" i="2"/>
  <c r="O634" i="2"/>
  <c r="N634" i="2"/>
  <c r="M634" i="2"/>
  <c r="L634" i="2"/>
  <c r="Z633" i="2"/>
  <c r="Y633" i="2"/>
  <c r="X633" i="2"/>
  <c r="W633" i="2"/>
  <c r="V633" i="2"/>
  <c r="U633" i="2"/>
  <c r="S633" i="2"/>
  <c r="R633" i="2"/>
  <c r="Q633" i="2"/>
  <c r="P633" i="2"/>
  <c r="O633" i="2"/>
  <c r="N633" i="2"/>
  <c r="M633" i="2"/>
  <c r="L633" i="2"/>
  <c r="Z632" i="2"/>
  <c r="Y632" i="2"/>
  <c r="X632" i="2"/>
  <c r="W632" i="2"/>
  <c r="V632" i="2"/>
  <c r="U632" i="2"/>
  <c r="S632" i="2"/>
  <c r="R632" i="2"/>
  <c r="Q632" i="2"/>
  <c r="P632" i="2"/>
  <c r="O632" i="2"/>
  <c r="N632" i="2"/>
  <c r="M632" i="2"/>
  <c r="L632" i="2"/>
  <c r="Z631" i="2"/>
  <c r="Y631" i="2"/>
  <c r="X631" i="2"/>
  <c r="W631" i="2"/>
  <c r="V631" i="2"/>
  <c r="U631" i="2"/>
  <c r="S631" i="2"/>
  <c r="R631" i="2"/>
  <c r="Q631" i="2"/>
  <c r="P631" i="2"/>
  <c r="O631" i="2"/>
  <c r="N631" i="2"/>
  <c r="M631" i="2"/>
  <c r="L631" i="2"/>
  <c r="Z630" i="2"/>
  <c r="Y630" i="2"/>
  <c r="X630" i="2"/>
  <c r="W630" i="2"/>
  <c r="V630" i="2"/>
  <c r="U630" i="2"/>
  <c r="S630" i="2"/>
  <c r="R630" i="2"/>
  <c r="Q630" i="2"/>
  <c r="P630" i="2"/>
  <c r="O630" i="2"/>
  <c r="N630" i="2"/>
  <c r="M630" i="2"/>
  <c r="L630" i="2"/>
  <c r="Z629" i="2"/>
  <c r="Y629" i="2"/>
  <c r="X629" i="2"/>
  <c r="W629" i="2"/>
  <c r="V629" i="2"/>
  <c r="U629" i="2"/>
  <c r="S629" i="2"/>
  <c r="R629" i="2"/>
  <c r="Q629" i="2"/>
  <c r="P629" i="2"/>
  <c r="O629" i="2"/>
  <c r="N629" i="2"/>
  <c r="M629" i="2"/>
  <c r="L629" i="2"/>
  <c r="Z628" i="2"/>
  <c r="Y628" i="2"/>
  <c r="X628" i="2"/>
  <c r="W628" i="2"/>
  <c r="V628" i="2"/>
  <c r="U628" i="2"/>
  <c r="S628" i="2"/>
  <c r="R628" i="2"/>
  <c r="Q628" i="2"/>
  <c r="P628" i="2"/>
  <c r="O628" i="2"/>
  <c r="N628" i="2"/>
  <c r="M628" i="2"/>
  <c r="L628" i="2"/>
  <c r="Z627" i="2"/>
  <c r="Y627" i="2"/>
  <c r="X627" i="2"/>
  <c r="W627" i="2"/>
  <c r="V627" i="2"/>
  <c r="U627" i="2"/>
  <c r="S627" i="2"/>
  <c r="R627" i="2"/>
  <c r="Q627" i="2"/>
  <c r="P627" i="2"/>
  <c r="O627" i="2"/>
  <c r="N627" i="2"/>
  <c r="M627" i="2"/>
  <c r="L627" i="2"/>
  <c r="Z626" i="2"/>
  <c r="Y626" i="2"/>
  <c r="X626" i="2"/>
  <c r="W626" i="2"/>
  <c r="V626" i="2"/>
  <c r="U626" i="2"/>
  <c r="S626" i="2"/>
  <c r="R626" i="2"/>
  <c r="Q626" i="2"/>
  <c r="P626" i="2"/>
  <c r="O626" i="2"/>
  <c r="N626" i="2"/>
  <c r="M626" i="2"/>
  <c r="L626" i="2"/>
  <c r="Z625" i="2"/>
  <c r="Y625" i="2"/>
  <c r="X625" i="2"/>
  <c r="W625" i="2"/>
  <c r="V625" i="2"/>
  <c r="U625" i="2"/>
  <c r="S625" i="2"/>
  <c r="R625" i="2"/>
  <c r="Q625" i="2"/>
  <c r="P625" i="2"/>
  <c r="O625" i="2"/>
  <c r="N625" i="2"/>
  <c r="M625" i="2"/>
  <c r="L625" i="2"/>
  <c r="Z624" i="2"/>
  <c r="Y624" i="2"/>
  <c r="X624" i="2"/>
  <c r="W624" i="2"/>
  <c r="V624" i="2"/>
  <c r="U624" i="2"/>
  <c r="S624" i="2"/>
  <c r="R624" i="2"/>
  <c r="Q624" i="2"/>
  <c r="P624" i="2"/>
  <c r="O624" i="2"/>
  <c r="N624" i="2"/>
  <c r="M624" i="2"/>
  <c r="L624" i="2"/>
  <c r="Z623" i="2"/>
  <c r="Y623" i="2"/>
  <c r="X623" i="2"/>
  <c r="W623" i="2"/>
  <c r="V623" i="2"/>
  <c r="U623" i="2"/>
  <c r="S623" i="2"/>
  <c r="R623" i="2"/>
  <c r="Q623" i="2"/>
  <c r="P623" i="2"/>
  <c r="O623" i="2"/>
  <c r="N623" i="2"/>
  <c r="M623" i="2"/>
  <c r="L623" i="2"/>
  <c r="Z622" i="2"/>
  <c r="Y622" i="2"/>
  <c r="X622" i="2"/>
  <c r="W622" i="2"/>
  <c r="V622" i="2"/>
  <c r="U622" i="2"/>
  <c r="S622" i="2"/>
  <c r="R622" i="2"/>
  <c r="Q622" i="2"/>
  <c r="P622" i="2"/>
  <c r="O622" i="2"/>
  <c r="N622" i="2"/>
  <c r="M622" i="2"/>
  <c r="L622" i="2"/>
  <c r="Z621" i="2"/>
  <c r="Y621" i="2"/>
  <c r="X621" i="2"/>
  <c r="W621" i="2"/>
  <c r="V621" i="2"/>
  <c r="U621" i="2"/>
  <c r="S621" i="2"/>
  <c r="R621" i="2"/>
  <c r="Q621" i="2"/>
  <c r="P621" i="2"/>
  <c r="O621" i="2"/>
  <c r="N621" i="2"/>
  <c r="M621" i="2"/>
  <c r="L621" i="2"/>
  <c r="Z620" i="2"/>
  <c r="Y620" i="2"/>
  <c r="X620" i="2"/>
  <c r="W620" i="2"/>
  <c r="V620" i="2"/>
  <c r="U620" i="2"/>
  <c r="S620" i="2"/>
  <c r="R620" i="2"/>
  <c r="Q620" i="2"/>
  <c r="P620" i="2"/>
  <c r="O620" i="2"/>
  <c r="N620" i="2"/>
  <c r="M620" i="2"/>
  <c r="L620" i="2"/>
  <c r="Z619" i="2"/>
  <c r="Y619" i="2"/>
  <c r="X619" i="2"/>
  <c r="W619" i="2"/>
  <c r="V619" i="2"/>
  <c r="U619" i="2"/>
  <c r="S619" i="2"/>
  <c r="R619" i="2"/>
  <c r="Q619" i="2"/>
  <c r="P619" i="2"/>
  <c r="O619" i="2"/>
  <c r="N619" i="2"/>
  <c r="M619" i="2"/>
  <c r="L619" i="2"/>
  <c r="Z618" i="2"/>
  <c r="Y618" i="2"/>
  <c r="X618" i="2"/>
  <c r="W618" i="2"/>
  <c r="V618" i="2"/>
  <c r="U618" i="2"/>
  <c r="S618" i="2"/>
  <c r="R618" i="2"/>
  <c r="Q618" i="2"/>
  <c r="P618" i="2"/>
  <c r="O618" i="2"/>
  <c r="N618" i="2"/>
  <c r="M618" i="2"/>
  <c r="L618" i="2"/>
  <c r="Z617" i="2"/>
  <c r="Y617" i="2"/>
  <c r="X617" i="2"/>
  <c r="W617" i="2"/>
  <c r="V617" i="2"/>
  <c r="U617" i="2"/>
  <c r="S617" i="2"/>
  <c r="R617" i="2"/>
  <c r="Q617" i="2"/>
  <c r="P617" i="2"/>
  <c r="O617" i="2"/>
  <c r="N617" i="2"/>
  <c r="M617" i="2"/>
  <c r="L617" i="2"/>
  <c r="Z616" i="2"/>
  <c r="Y616" i="2"/>
  <c r="X616" i="2"/>
  <c r="W616" i="2"/>
  <c r="V616" i="2"/>
  <c r="U616" i="2"/>
  <c r="S616" i="2"/>
  <c r="R616" i="2"/>
  <c r="Q616" i="2"/>
  <c r="P616" i="2"/>
  <c r="O616" i="2"/>
  <c r="N616" i="2"/>
  <c r="M616" i="2"/>
  <c r="L616" i="2"/>
  <c r="Z615" i="2"/>
  <c r="Y615" i="2"/>
  <c r="X615" i="2"/>
  <c r="W615" i="2"/>
  <c r="V615" i="2"/>
  <c r="U615" i="2"/>
  <c r="S615" i="2"/>
  <c r="R615" i="2"/>
  <c r="Q615" i="2"/>
  <c r="P615" i="2"/>
  <c r="O615" i="2"/>
  <c r="N615" i="2"/>
  <c r="M615" i="2"/>
  <c r="L615" i="2"/>
  <c r="Z614" i="2"/>
  <c r="Y614" i="2"/>
  <c r="X614" i="2"/>
  <c r="W614" i="2"/>
  <c r="V614" i="2"/>
  <c r="U614" i="2"/>
  <c r="S614" i="2"/>
  <c r="R614" i="2"/>
  <c r="Q614" i="2"/>
  <c r="P614" i="2"/>
  <c r="O614" i="2"/>
  <c r="N614" i="2"/>
  <c r="M614" i="2"/>
  <c r="L614" i="2"/>
  <c r="Z613" i="2"/>
  <c r="Y613" i="2"/>
  <c r="X613" i="2"/>
  <c r="W613" i="2"/>
  <c r="V613" i="2"/>
  <c r="U613" i="2"/>
  <c r="S613" i="2"/>
  <c r="R613" i="2"/>
  <c r="Q613" i="2"/>
  <c r="P613" i="2"/>
  <c r="O613" i="2"/>
  <c r="N613" i="2"/>
  <c r="M613" i="2"/>
  <c r="L613" i="2"/>
  <c r="Z612" i="2"/>
  <c r="Y612" i="2"/>
  <c r="X612" i="2"/>
  <c r="W612" i="2"/>
  <c r="V612" i="2"/>
  <c r="U612" i="2"/>
  <c r="S612" i="2"/>
  <c r="R612" i="2"/>
  <c r="Q612" i="2"/>
  <c r="P612" i="2"/>
  <c r="O612" i="2"/>
  <c r="N612" i="2"/>
  <c r="M612" i="2"/>
  <c r="L612" i="2"/>
  <c r="Z611" i="2"/>
  <c r="Y611" i="2"/>
  <c r="X611" i="2"/>
  <c r="W611" i="2"/>
  <c r="V611" i="2"/>
  <c r="U611" i="2"/>
  <c r="S611" i="2"/>
  <c r="R611" i="2"/>
  <c r="Q611" i="2"/>
  <c r="P611" i="2"/>
  <c r="O611" i="2"/>
  <c r="N611" i="2"/>
  <c r="M611" i="2"/>
  <c r="L611" i="2"/>
  <c r="Z610" i="2"/>
  <c r="Y610" i="2"/>
  <c r="X610" i="2"/>
  <c r="W610" i="2"/>
  <c r="V610" i="2"/>
  <c r="U610" i="2"/>
  <c r="S610" i="2"/>
  <c r="R610" i="2"/>
  <c r="Q610" i="2"/>
  <c r="P610" i="2"/>
  <c r="O610" i="2"/>
  <c r="N610" i="2"/>
  <c r="M610" i="2"/>
  <c r="L610" i="2"/>
  <c r="Z609" i="2"/>
  <c r="Y609" i="2"/>
  <c r="X609" i="2"/>
  <c r="W609" i="2"/>
  <c r="V609" i="2"/>
  <c r="U609" i="2"/>
  <c r="S609" i="2"/>
  <c r="R609" i="2"/>
  <c r="Q609" i="2"/>
  <c r="P609" i="2"/>
  <c r="O609" i="2"/>
  <c r="N609" i="2"/>
  <c r="M609" i="2"/>
  <c r="L609" i="2"/>
  <c r="Z608" i="2"/>
  <c r="Y608" i="2"/>
  <c r="X608" i="2"/>
  <c r="W608" i="2"/>
  <c r="V608" i="2"/>
  <c r="U608" i="2"/>
  <c r="S608" i="2"/>
  <c r="R608" i="2"/>
  <c r="Q608" i="2"/>
  <c r="P608" i="2"/>
  <c r="O608" i="2"/>
  <c r="N608" i="2"/>
  <c r="M608" i="2"/>
  <c r="L608" i="2"/>
  <c r="Z607" i="2"/>
  <c r="Y607" i="2"/>
  <c r="X607" i="2"/>
  <c r="W607" i="2"/>
  <c r="V607" i="2"/>
  <c r="U607" i="2"/>
  <c r="S607" i="2"/>
  <c r="R607" i="2"/>
  <c r="Q607" i="2"/>
  <c r="P607" i="2"/>
  <c r="O607" i="2"/>
  <c r="N607" i="2"/>
  <c r="M607" i="2"/>
  <c r="L607" i="2"/>
  <c r="Z606" i="2"/>
  <c r="Y606" i="2"/>
  <c r="X606" i="2"/>
  <c r="W606" i="2"/>
  <c r="V606" i="2"/>
  <c r="U606" i="2"/>
  <c r="S606" i="2"/>
  <c r="R606" i="2"/>
  <c r="Q606" i="2"/>
  <c r="P606" i="2"/>
  <c r="O606" i="2"/>
  <c r="N606" i="2"/>
  <c r="M606" i="2"/>
  <c r="L606" i="2"/>
  <c r="Z605" i="2"/>
  <c r="Y605" i="2"/>
  <c r="X605" i="2"/>
  <c r="W605" i="2"/>
  <c r="V605" i="2"/>
  <c r="U605" i="2"/>
  <c r="S605" i="2"/>
  <c r="R605" i="2"/>
  <c r="Q605" i="2"/>
  <c r="P605" i="2"/>
  <c r="O605" i="2"/>
  <c r="N605" i="2"/>
  <c r="M605" i="2"/>
  <c r="L605" i="2"/>
  <c r="Z604" i="2"/>
  <c r="Y604" i="2"/>
  <c r="X604" i="2"/>
  <c r="W604" i="2"/>
  <c r="V604" i="2"/>
  <c r="U604" i="2"/>
  <c r="S604" i="2"/>
  <c r="R604" i="2"/>
  <c r="Q604" i="2"/>
  <c r="P604" i="2"/>
  <c r="O604" i="2"/>
  <c r="N604" i="2"/>
  <c r="M604" i="2"/>
  <c r="L604" i="2"/>
  <c r="Z603" i="2"/>
  <c r="Y603" i="2"/>
  <c r="X603" i="2"/>
  <c r="W603" i="2"/>
  <c r="V603" i="2"/>
  <c r="U603" i="2"/>
  <c r="S603" i="2"/>
  <c r="R603" i="2"/>
  <c r="Q603" i="2"/>
  <c r="P603" i="2"/>
  <c r="O603" i="2"/>
  <c r="N603" i="2"/>
  <c r="M603" i="2"/>
  <c r="L603" i="2"/>
  <c r="Z602" i="2"/>
  <c r="Y602" i="2"/>
  <c r="X602" i="2"/>
  <c r="W602" i="2"/>
  <c r="V602" i="2"/>
  <c r="U602" i="2"/>
  <c r="S602" i="2"/>
  <c r="R602" i="2"/>
  <c r="Q602" i="2"/>
  <c r="P602" i="2"/>
  <c r="O602" i="2"/>
  <c r="N602" i="2"/>
  <c r="M602" i="2"/>
  <c r="L602" i="2"/>
  <c r="Z601" i="2"/>
  <c r="Y601" i="2"/>
  <c r="X601" i="2"/>
  <c r="W601" i="2"/>
  <c r="V601" i="2"/>
  <c r="U601" i="2"/>
  <c r="S601" i="2"/>
  <c r="R601" i="2"/>
  <c r="Q601" i="2"/>
  <c r="P601" i="2"/>
  <c r="O601" i="2"/>
  <c r="N601" i="2"/>
  <c r="M601" i="2"/>
  <c r="L601" i="2"/>
  <c r="Z600" i="2"/>
  <c r="Y600" i="2"/>
  <c r="X600" i="2"/>
  <c r="W600" i="2"/>
  <c r="V600" i="2"/>
  <c r="U600" i="2"/>
  <c r="S600" i="2"/>
  <c r="R600" i="2"/>
  <c r="Q600" i="2"/>
  <c r="P600" i="2"/>
  <c r="O600" i="2"/>
  <c r="N600" i="2"/>
  <c r="M600" i="2"/>
  <c r="L600" i="2"/>
  <c r="Z599" i="2"/>
  <c r="Y599" i="2"/>
  <c r="X599" i="2"/>
  <c r="W599" i="2"/>
  <c r="V599" i="2"/>
  <c r="U599" i="2"/>
  <c r="S599" i="2"/>
  <c r="R599" i="2"/>
  <c r="Q599" i="2"/>
  <c r="P599" i="2"/>
  <c r="O599" i="2"/>
  <c r="N599" i="2"/>
  <c r="M599" i="2"/>
  <c r="L599" i="2"/>
  <c r="Z598" i="2"/>
  <c r="Y598" i="2"/>
  <c r="X598" i="2"/>
  <c r="W598" i="2"/>
  <c r="V598" i="2"/>
  <c r="U598" i="2"/>
  <c r="S598" i="2"/>
  <c r="R598" i="2"/>
  <c r="Q598" i="2"/>
  <c r="P598" i="2"/>
  <c r="O598" i="2"/>
  <c r="N598" i="2"/>
  <c r="M598" i="2"/>
  <c r="L598" i="2"/>
  <c r="Z597" i="2"/>
  <c r="Y597" i="2"/>
  <c r="X597" i="2"/>
  <c r="W597" i="2"/>
  <c r="V597" i="2"/>
  <c r="U597" i="2"/>
  <c r="S597" i="2"/>
  <c r="R597" i="2"/>
  <c r="Q597" i="2"/>
  <c r="P597" i="2"/>
  <c r="O597" i="2"/>
  <c r="N597" i="2"/>
  <c r="M597" i="2"/>
  <c r="L597" i="2"/>
  <c r="Z596" i="2"/>
  <c r="Y596" i="2"/>
  <c r="X596" i="2"/>
  <c r="W596" i="2"/>
  <c r="V596" i="2"/>
  <c r="U596" i="2"/>
  <c r="S596" i="2"/>
  <c r="R596" i="2"/>
  <c r="Q596" i="2"/>
  <c r="P596" i="2"/>
  <c r="O596" i="2"/>
  <c r="N596" i="2"/>
  <c r="M596" i="2"/>
  <c r="L596" i="2"/>
  <c r="Z595" i="2"/>
  <c r="Y595" i="2"/>
  <c r="X595" i="2"/>
  <c r="W595" i="2"/>
  <c r="V595" i="2"/>
  <c r="U595" i="2"/>
  <c r="S595" i="2"/>
  <c r="R595" i="2"/>
  <c r="Q595" i="2"/>
  <c r="P595" i="2"/>
  <c r="O595" i="2"/>
  <c r="N595" i="2"/>
  <c r="M595" i="2"/>
  <c r="L595" i="2"/>
  <c r="Z594" i="2"/>
  <c r="Y594" i="2"/>
  <c r="X594" i="2"/>
  <c r="W594" i="2"/>
  <c r="V594" i="2"/>
  <c r="U594" i="2"/>
  <c r="S594" i="2"/>
  <c r="R594" i="2"/>
  <c r="Q594" i="2"/>
  <c r="P594" i="2"/>
  <c r="O594" i="2"/>
  <c r="N594" i="2"/>
  <c r="M594" i="2"/>
  <c r="L594" i="2"/>
  <c r="Z593" i="2"/>
  <c r="Y593" i="2"/>
  <c r="X593" i="2"/>
  <c r="W593" i="2"/>
  <c r="V593" i="2"/>
  <c r="U593" i="2"/>
  <c r="S593" i="2"/>
  <c r="R593" i="2"/>
  <c r="Q593" i="2"/>
  <c r="P593" i="2"/>
  <c r="O593" i="2"/>
  <c r="N593" i="2"/>
  <c r="M593" i="2"/>
  <c r="L593" i="2"/>
  <c r="Z592" i="2"/>
  <c r="Y592" i="2"/>
  <c r="X592" i="2"/>
  <c r="W592" i="2"/>
  <c r="V592" i="2"/>
  <c r="U592" i="2"/>
  <c r="S592" i="2"/>
  <c r="R592" i="2"/>
  <c r="Q592" i="2"/>
  <c r="P592" i="2"/>
  <c r="O592" i="2"/>
  <c r="N592" i="2"/>
  <c r="M592" i="2"/>
  <c r="L592" i="2"/>
  <c r="Z591" i="2"/>
  <c r="Y591" i="2"/>
  <c r="X591" i="2"/>
  <c r="W591" i="2"/>
  <c r="V591" i="2"/>
  <c r="U591" i="2"/>
  <c r="S591" i="2"/>
  <c r="R591" i="2"/>
  <c r="Q591" i="2"/>
  <c r="P591" i="2"/>
  <c r="O591" i="2"/>
  <c r="N591" i="2"/>
  <c r="M591" i="2"/>
  <c r="L591" i="2"/>
  <c r="Z590" i="2"/>
  <c r="Y590" i="2"/>
  <c r="X590" i="2"/>
  <c r="W590" i="2"/>
  <c r="V590" i="2"/>
  <c r="U590" i="2"/>
  <c r="S590" i="2"/>
  <c r="R590" i="2"/>
  <c r="Q590" i="2"/>
  <c r="P590" i="2"/>
  <c r="O590" i="2"/>
  <c r="N590" i="2"/>
  <c r="M590" i="2"/>
  <c r="L590" i="2"/>
  <c r="Z589" i="2"/>
  <c r="Y589" i="2"/>
  <c r="X589" i="2"/>
  <c r="W589" i="2"/>
  <c r="V589" i="2"/>
  <c r="U589" i="2"/>
  <c r="S589" i="2"/>
  <c r="R589" i="2"/>
  <c r="Q589" i="2"/>
  <c r="P589" i="2"/>
  <c r="O589" i="2"/>
  <c r="N589" i="2"/>
  <c r="M589" i="2"/>
  <c r="L589" i="2"/>
  <c r="Z588" i="2"/>
  <c r="Y588" i="2"/>
  <c r="X588" i="2"/>
  <c r="W588" i="2"/>
  <c r="V588" i="2"/>
  <c r="U588" i="2"/>
  <c r="S588" i="2"/>
  <c r="R588" i="2"/>
  <c r="Q588" i="2"/>
  <c r="P588" i="2"/>
  <c r="O588" i="2"/>
  <c r="N588" i="2"/>
  <c r="M588" i="2"/>
  <c r="L588" i="2"/>
  <c r="Z587" i="2"/>
  <c r="Y587" i="2"/>
  <c r="X587" i="2"/>
  <c r="W587" i="2"/>
  <c r="V587" i="2"/>
  <c r="U587" i="2"/>
  <c r="S587" i="2"/>
  <c r="R587" i="2"/>
  <c r="Q587" i="2"/>
  <c r="P587" i="2"/>
  <c r="O587" i="2"/>
  <c r="N587" i="2"/>
  <c r="M587" i="2"/>
  <c r="L587" i="2"/>
  <c r="Z586" i="2"/>
  <c r="Y586" i="2"/>
  <c r="X586" i="2"/>
  <c r="W586" i="2"/>
  <c r="V586" i="2"/>
  <c r="U586" i="2"/>
  <c r="S586" i="2"/>
  <c r="R586" i="2"/>
  <c r="Q586" i="2"/>
  <c r="P586" i="2"/>
  <c r="O586" i="2"/>
  <c r="N586" i="2"/>
  <c r="M586" i="2"/>
  <c r="L586" i="2"/>
  <c r="Z585" i="2"/>
  <c r="Y585" i="2"/>
  <c r="X585" i="2"/>
  <c r="W585" i="2"/>
  <c r="V585" i="2"/>
  <c r="U585" i="2"/>
  <c r="S585" i="2"/>
  <c r="R585" i="2"/>
  <c r="Q585" i="2"/>
  <c r="P585" i="2"/>
  <c r="O585" i="2"/>
  <c r="N585" i="2"/>
  <c r="M585" i="2"/>
  <c r="L585" i="2"/>
  <c r="Z584" i="2"/>
  <c r="Y584" i="2"/>
  <c r="X584" i="2"/>
  <c r="W584" i="2"/>
  <c r="V584" i="2"/>
  <c r="U584" i="2"/>
  <c r="S584" i="2"/>
  <c r="R584" i="2"/>
  <c r="Q584" i="2"/>
  <c r="P584" i="2"/>
  <c r="O584" i="2"/>
  <c r="N584" i="2"/>
  <c r="M584" i="2"/>
  <c r="L584" i="2"/>
  <c r="Z583" i="2"/>
  <c r="Y583" i="2"/>
  <c r="X583" i="2"/>
  <c r="W583" i="2"/>
  <c r="V583" i="2"/>
  <c r="U583" i="2"/>
  <c r="S583" i="2"/>
  <c r="R583" i="2"/>
  <c r="Q583" i="2"/>
  <c r="P583" i="2"/>
  <c r="O583" i="2"/>
  <c r="N583" i="2"/>
  <c r="M583" i="2"/>
  <c r="L583" i="2"/>
  <c r="Z582" i="2"/>
  <c r="Y582" i="2"/>
  <c r="X582" i="2"/>
  <c r="W582" i="2"/>
  <c r="V582" i="2"/>
  <c r="U582" i="2"/>
  <c r="S582" i="2"/>
  <c r="R582" i="2"/>
  <c r="Q582" i="2"/>
  <c r="P582" i="2"/>
  <c r="O582" i="2"/>
  <c r="N582" i="2"/>
  <c r="M582" i="2"/>
  <c r="L582" i="2"/>
  <c r="Z581" i="2"/>
  <c r="Y581" i="2"/>
  <c r="X581" i="2"/>
  <c r="W581" i="2"/>
  <c r="V581" i="2"/>
  <c r="U581" i="2"/>
  <c r="S581" i="2"/>
  <c r="R581" i="2"/>
  <c r="Q581" i="2"/>
  <c r="P581" i="2"/>
  <c r="O581" i="2"/>
  <c r="N581" i="2"/>
  <c r="M581" i="2"/>
  <c r="L581" i="2"/>
  <c r="Z580" i="2"/>
  <c r="Y580" i="2"/>
  <c r="X580" i="2"/>
  <c r="W580" i="2"/>
  <c r="V580" i="2"/>
  <c r="U580" i="2"/>
  <c r="S580" i="2"/>
  <c r="R580" i="2"/>
  <c r="Q580" i="2"/>
  <c r="P580" i="2"/>
  <c r="O580" i="2"/>
  <c r="N580" i="2"/>
  <c r="M580" i="2"/>
  <c r="L580" i="2"/>
  <c r="Z579" i="2"/>
  <c r="Y579" i="2"/>
  <c r="X579" i="2"/>
  <c r="W579" i="2"/>
  <c r="V579" i="2"/>
  <c r="U579" i="2"/>
  <c r="S579" i="2"/>
  <c r="R579" i="2"/>
  <c r="Q579" i="2"/>
  <c r="P579" i="2"/>
  <c r="O579" i="2"/>
  <c r="N579" i="2"/>
  <c r="M579" i="2"/>
  <c r="L579" i="2"/>
  <c r="Z578" i="2"/>
  <c r="Y578" i="2"/>
  <c r="X578" i="2"/>
  <c r="W578" i="2"/>
  <c r="V578" i="2"/>
  <c r="U578" i="2"/>
  <c r="S578" i="2"/>
  <c r="R578" i="2"/>
  <c r="Q578" i="2"/>
  <c r="P578" i="2"/>
  <c r="O578" i="2"/>
  <c r="N578" i="2"/>
  <c r="M578" i="2"/>
  <c r="L578" i="2"/>
  <c r="Z577" i="2"/>
  <c r="Y577" i="2"/>
  <c r="X577" i="2"/>
  <c r="W577" i="2"/>
  <c r="V577" i="2"/>
  <c r="U577" i="2"/>
  <c r="S577" i="2"/>
  <c r="R577" i="2"/>
  <c r="Q577" i="2"/>
  <c r="P577" i="2"/>
  <c r="O577" i="2"/>
  <c r="N577" i="2"/>
  <c r="M577" i="2"/>
  <c r="L577" i="2"/>
  <c r="Z576" i="2"/>
  <c r="Y576" i="2"/>
  <c r="X576" i="2"/>
  <c r="W576" i="2"/>
  <c r="V576" i="2"/>
  <c r="U576" i="2"/>
  <c r="S576" i="2"/>
  <c r="R576" i="2"/>
  <c r="Q576" i="2"/>
  <c r="P576" i="2"/>
  <c r="O576" i="2"/>
  <c r="N576" i="2"/>
  <c r="M576" i="2"/>
  <c r="L576" i="2"/>
  <c r="Z575" i="2"/>
  <c r="Y575" i="2"/>
  <c r="X575" i="2"/>
  <c r="W575" i="2"/>
  <c r="V575" i="2"/>
  <c r="U575" i="2"/>
  <c r="S575" i="2"/>
  <c r="R575" i="2"/>
  <c r="Q575" i="2"/>
  <c r="P575" i="2"/>
  <c r="O575" i="2"/>
  <c r="N575" i="2"/>
  <c r="M575" i="2"/>
  <c r="L575" i="2"/>
  <c r="Z574" i="2"/>
  <c r="Y574" i="2"/>
  <c r="X574" i="2"/>
  <c r="W574" i="2"/>
  <c r="V574" i="2"/>
  <c r="U574" i="2"/>
  <c r="S574" i="2"/>
  <c r="R574" i="2"/>
  <c r="Q574" i="2"/>
  <c r="P574" i="2"/>
  <c r="O574" i="2"/>
  <c r="N574" i="2"/>
  <c r="M574" i="2"/>
  <c r="L574" i="2"/>
  <c r="Z573" i="2"/>
  <c r="Y573" i="2"/>
  <c r="X573" i="2"/>
  <c r="W573" i="2"/>
  <c r="V573" i="2"/>
  <c r="U573" i="2"/>
  <c r="S573" i="2"/>
  <c r="R573" i="2"/>
  <c r="Q573" i="2"/>
  <c r="P573" i="2"/>
  <c r="O573" i="2"/>
  <c r="N573" i="2"/>
  <c r="M573" i="2"/>
  <c r="L573" i="2"/>
  <c r="Z572" i="2"/>
  <c r="Y572" i="2"/>
  <c r="X572" i="2"/>
  <c r="W572" i="2"/>
  <c r="V572" i="2"/>
  <c r="U572" i="2"/>
  <c r="S572" i="2"/>
  <c r="R572" i="2"/>
  <c r="Q572" i="2"/>
  <c r="P572" i="2"/>
  <c r="O572" i="2"/>
  <c r="N572" i="2"/>
  <c r="M572" i="2"/>
  <c r="L572" i="2"/>
  <c r="Z571" i="2"/>
  <c r="Y571" i="2"/>
  <c r="X571" i="2"/>
  <c r="W571" i="2"/>
  <c r="V571" i="2"/>
  <c r="U571" i="2"/>
  <c r="S571" i="2"/>
  <c r="R571" i="2"/>
  <c r="Q571" i="2"/>
  <c r="P571" i="2"/>
  <c r="O571" i="2"/>
  <c r="N571" i="2"/>
  <c r="M571" i="2"/>
  <c r="L571" i="2"/>
  <c r="Z570" i="2"/>
  <c r="Y570" i="2"/>
  <c r="X570" i="2"/>
  <c r="W570" i="2"/>
  <c r="V570" i="2"/>
  <c r="U570" i="2"/>
  <c r="S570" i="2"/>
  <c r="R570" i="2"/>
  <c r="Q570" i="2"/>
  <c r="P570" i="2"/>
  <c r="O570" i="2"/>
  <c r="N570" i="2"/>
  <c r="M570" i="2"/>
  <c r="L570" i="2"/>
  <c r="Z569" i="2"/>
  <c r="Y569" i="2"/>
  <c r="X569" i="2"/>
  <c r="W569" i="2"/>
  <c r="V569" i="2"/>
  <c r="U569" i="2"/>
  <c r="S569" i="2"/>
  <c r="R569" i="2"/>
  <c r="Q569" i="2"/>
  <c r="P569" i="2"/>
  <c r="O569" i="2"/>
  <c r="N569" i="2"/>
  <c r="M569" i="2"/>
  <c r="L569" i="2"/>
  <c r="Z568" i="2"/>
  <c r="Y568" i="2"/>
  <c r="X568" i="2"/>
  <c r="W568" i="2"/>
  <c r="V568" i="2"/>
  <c r="U568" i="2"/>
  <c r="S568" i="2"/>
  <c r="R568" i="2"/>
  <c r="Q568" i="2"/>
  <c r="P568" i="2"/>
  <c r="O568" i="2"/>
  <c r="N568" i="2"/>
  <c r="M568" i="2"/>
  <c r="L568" i="2"/>
  <c r="Z567" i="2"/>
  <c r="Y567" i="2"/>
  <c r="X567" i="2"/>
  <c r="W567" i="2"/>
  <c r="V567" i="2"/>
  <c r="U567" i="2"/>
  <c r="S567" i="2"/>
  <c r="R567" i="2"/>
  <c r="Q567" i="2"/>
  <c r="P567" i="2"/>
  <c r="O567" i="2"/>
  <c r="N567" i="2"/>
  <c r="M567" i="2"/>
  <c r="L567" i="2"/>
  <c r="Z566" i="2"/>
  <c r="Y566" i="2"/>
  <c r="X566" i="2"/>
  <c r="W566" i="2"/>
  <c r="V566" i="2"/>
  <c r="U566" i="2"/>
  <c r="S566" i="2"/>
  <c r="R566" i="2"/>
  <c r="Q566" i="2"/>
  <c r="P566" i="2"/>
  <c r="O566" i="2"/>
  <c r="N566" i="2"/>
  <c r="M566" i="2"/>
  <c r="L566" i="2"/>
  <c r="Z565" i="2"/>
  <c r="Y565" i="2"/>
  <c r="X565" i="2"/>
  <c r="W565" i="2"/>
  <c r="V565" i="2"/>
  <c r="U565" i="2"/>
  <c r="S565" i="2"/>
  <c r="R565" i="2"/>
  <c r="Q565" i="2"/>
  <c r="P565" i="2"/>
  <c r="O565" i="2"/>
  <c r="N565" i="2"/>
  <c r="M565" i="2"/>
  <c r="L565" i="2"/>
  <c r="Z564" i="2"/>
  <c r="Y564" i="2"/>
  <c r="X564" i="2"/>
  <c r="W564" i="2"/>
  <c r="V564" i="2"/>
  <c r="U564" i="2"/>
  <c r="S564" i="2"/>
  <c r="R564" i="2"/>
  <c r="Q564" i="2"/>
  <c r="P564" i="2"/>
  <c r="O564" i="2"/>
  <c r="N564" i="2"/>
  <c r="M564" i="2"/>
  <c r="L564" i="2"/>
  <c r="Z563" i="2"/>
  <c r="Y563" i="2"/>
  <c r="X563" i="2"/>
  <c r="W563" i="2"/>
  <c r="V563" i="2"/>
  <c r="U563" i="2"/>
  <c r="S563" i="2"/>
  <c r="R563" i="2"/>
  <c r="Q563" i="2"/>
  <c r="P563" i="2"/>
  <c r="O563" i="2"/>
  <c r="N563" i="2"/>
  <c r="M563" i="2"/>
  <c r="L563" i="2"/>
  <c r="Z562" i="2"/>
  <c r="Y562" i="2"/>
  <c r="X562" i="2"/>
  <c r="W562" i="2"/>
  <c r="V562" i="2"/>
  <c r="U562" i="2"/>
  <c r="S562" i="2"/>
  <c r="R562" i="2"/>
  <c r="Q562" i="2"/>
  <c r="P562" i="2"/>
  <c r="O562" i="2"/>
  <c r="N562" i="2"/>
  <c r="M562" i="2"/>
  <c r="L562" i="2"/>
  <c r="Z561" i="2"/>
  <c r="Y561" i="2"/>
  <c r="X561" i="2"/>
  <c r="W561" i="2"/>
  <c r="V561" i="2"/>
  <c r="U561" i="2"/>
  <c r="S561" i="2"/>
  <c r="R561" i="2"/>
  <c r="Q561" i="2"/>
  <c r="P561" i="2"/>
  <c r="O561" i="2"/>
  <c r="N561" i="2"/>
  <c r="M561" i="2"/>
  <c r="L561" i="2"/>
  <c r="Z560" i="2"/>
  <c r="Y560" i="2"/>
  <c r="X560" i="2"/>
  <c r="W560" i="2"/>
  <c r="V560" i="2"/>
  <c r="U560" i="2"/>
  <c r="S560" i="2"/>
  <c r="R560" i="2"/>
  <c r="Q560" i="2"/>
  <c r="P560" i="2"/>
  <c r="O560" i="2"/>
  <c r="N560" i="2"/>
  <c r="M560" i="2"/>
  <c r="L560" i="2"/>
  <c r="Z559" i="2"/>
  <c r="Y559" i="2"/>
  <c r="X559" i="2"/>
  <c r="W559" i="2"/>
  <c r="V559" i="2"/>
  <c r="U559" i="2"/>
  <c r="S559" i="2"/>
  <c r="R559" i="2"/>
  <c r="Q559" i="2"/>
  <c r="P559" i="2"/>
  <c r="O559" i="2"/>
  <c r="N559" i="2"/>
  <c r="M559" i="2"/>
  <c r="L559" i="2"/>
  <c r="Z558" i="2"/>
  <c r="Y558" i="2"/>
  <c r="X558" i="2"/>
  <c r="W558" i="2"/>
  <c r="V558" i="2"/>
  <c r="U558" i="2"/>
  <c r="S558" i="2"/>
  <c r="R558" i="2"/>
  <c r="Q558" i="2"/>
  <c r="P558" i="2"/>
  <c r="O558" i="2"/>
  <c r="N558" i="2"/>
  <c r="M558" i="2"/>
  <c r="L558" i="2"/>
  <c r="Z557" i="2"/>
  <c r="Y557" i="2"/>
  <c r="X557" i="2"/>
  <c r="W557" i="2"/>
  <c r="V557" i="2"/>
  <c r="U557" i="2"/>
  <c r="S557" i="2"/>
  <c r="R557" i="2"/>
  <c r="Q557" i="2"/>
  <c r="P557" i="2"/>
  <c r="O557" i="2"/>
  <c r="N557" i="2"/>
  <c r="M557" i="2"/>
  <c r="L557" i="2"/>
  <c r="Z556" i="2"/>
  <c r="Y556" i="2"/>
  <c r="X556" i="2"/>
  <c r="W556" i="2"/>
  <c r="V556" i="2"/>
  <c r="U556" i="2"/>
  <c r="S556" i="2"/>
  <c r="R556" i="2"/>
  <c r="Q556" i="2"/>
  <c r="P556" i="2"/>
  <c r="O556" i="2"/>
  <c r="N556" i="2"/>
  <c r="M556" i="2"/>
  <c r="L556" i="2"/>
  <c r="Z555" i="2"/>
  <c r="Y555" i="2"/>
  <c r="X555" i="2"/>
  <c r="W555" i="2"/>
  <c r="V555" i="2"/>
  <c r="U555" i="2"/>
  <c r="S555" i="2"/>
  <c r="R555" i="2"/>
  <c r="Q555" i="2"/>
  <c r="P555" i="2"/>
  <c r="O555" i="2"/>
  <c r="N555" i="2"/>
  <c r="M555" i="2"/>
  <c r="L555" i="2"/>
  <c r="Z554" i="2"/>
  <c r="Y554" i="2"/>
  <c r="X554" i="2"/>
  <c r="W554" i="2"/>
  <c r="V554" i="2"/>
  <c r="U554" i="2"/>
  <c r="S554" i="2"/>
  <c r="R554" i="2"/>
  <c r="Q554" i="2"/>
  <c r="P554" i="2"/>
  <c r="O554" i="2"/>
  <c r="N554" i="2"/>
  <c r="M554" i="2"/>
  <c r="L554" i="2"/>
  <c r="Z553" i="2"/>
  <c r="Y553" i="2"/>
  <c r="X553" i="2"/>
  <c r="W553" i="2"/>
  <c r="V553" i="2"/>
  <c r="U553" i="2"/>
  <c r="S553" i="2"/>
  <c r="R553" i="2"/>
  <c r="Q553" i="2"/>
  <c r="P553" i="2"/>
  <c r="O553" i="2"/>
  <c r="N553" i="2"/>
  <c r="M553" i="2"/>
  <c r="L553" i="2"/>
  <c r="Z552" i="2"/>
  <c r="Y552" i="2"/>
  <c r="X552" i="2"/>
  <c r="W552" i="2"/>
  <c r="V552" i="2"/>
  <c r="U552" i="2"/>
  <c r="S552" i="2"/>
  <c r="R552" i="2"/>
  <c r="Q552" i="2"/>
  <c r="P552" i="2"/>
  <c r="O552" i="2"/>
  <c r="N552" i="2"/>
  <c r="M552" i="2"/>
  <c r="L552" i="2"/>
  <c r="Z551" i="2"/>
  <c r="Y551" i="2"/>
  <c r="X551" i="2"/>
  <c r="W551" i="2"/>
  <c r="V551" i="2"/>
  <c r="U551" i="2"/>
  <c r="S551" i="2"/>
  <c r="R551" i="2"/>
  <c r="Q551" i="2"/>
  <c r="P551" i="2"/>
  <c r="O551" i="2"/>
  <c r="N551" i="2"/>
  <c r="M551" i="2"/>
  <c r="L551" i="2"/>
  <c r="Z550" i="2"/>
  <c r="Y550" i="2"/>
  <c r="X550" i="2"/>
  <c r="W550" i="2"/>
  <c r="V550" i="2"/>
  <c r="U550" i="2"/>
  <c r="S550" i="2"/>
  <c r="R550" i="2"/>
  <c r="Q550" i="2"/>
  <c r="P550" i="2"/>
  <c r="O550" i="2"/>
  <c r="N550" i="2"/>
  <c r="M550" i="2"/>
  <c r="L550" i="2"/>
  <c r="Z549" i="2"/>
  <c r="Y549" i="2"/>
  <c r="X549" i="2"/>
  <c r="W549" i="2"/>
  <c r="V549" i="2"/>
  <c r="U549" i="2"/>
  <c r="S549" i="2"/>
  <c r="R549" i="2"/>
  <c r="Q549" i="2"/>
  <c r="P549" i="2"/>
  <c r="O549" i="2"/>
  <c r="N549" i="2"/>
  <c r="M549" i="2"/>
  <c r="L549" i="2"/>
  <c r="Z548" i="2"/>
  <c r="Y548" i="2"/>
  <c r="X548" i="2"/>
  <c r="W548" i="2"/>
  <c r="V548" i="2"/>
  <c r="U548" i="2"/>
  <c r="S548" i="2"/>
  <c r="R548" i="2"/>
  <c r="Q548" i="2"/>
  <c r="P548" i="2"/>
  <c r="O548" i="2"/>
  <c r="N548" i="2"/>
  <c r="M548" i="2"/>
  <c r="L548" i="2"/>
  <c r="Z547" i="2"/>
  <c r="Y547" i="2"/>
  <c r="X547" i="2"/>
  <c r="W547" i="2"/>
  <c r="V547" i="2"/>
  <c r="U547" i="2"/>
  <c r="S547" i="2"/>
  <c r="R547" i="2"/>
  <c r="Q547" i="2"/>
  <c r="P547" i="2"/>
  <c r="O547" i="2"/>
  <c r="N547" i="2"/>
  <c r="M547" i="2"/>
  <c r="L547" i="2"/>
  <c r="Z546" i="2"/>
  <c r="Y546" i="2"/>
  <c r="X546" i="2"/>
  <c r="W546" i="2"/>
  <c r="V546" i="2"/>
  <c r="U546" i="2"/>
  <c r="S546" i="2"/>
  <c r="R546" i="2"/>
  <c r="Q546" i="2"/>
  <c r="P546" i="2"/>
  <c r="O546" i="2"/>
  <c r="N546" i="2"/>
  <c r="M546" i="2"/>
  <c r="L546" i="2"/>
  <c r="Z545" i="2"/>
  <c r="Y545" i="2"/>
  <c r="X545" i="2"/>
  <c r="W545" i="2"/>
  <c r="V545" i="2"/>
  <c r="U545" i="2"/>
  <c r="S545" i="2"/>
  <c r="R545" i="2"/>
  <c r="Q545" i="2"/>
  <c r="P545" i="2"/>
  <c r="O545" i="2"/>
  <c r="N545" i="2"/>
  <c r="M545" i="2"/>
  <c r="L545" i="2"/>
  <c r="Z544" i="2"/>
  <c r="Y544" i="2"/>
  <c r="X544" i="2"/>
  <c r="W544" i="2"/>
  <c r="V544" i="2"/>
  <c r="U544" i="2"/>
  <c r="S544" i="2"/>
  <c r="R544" i="2"/>
  <c r="Q544" i="2"/>
  <c r="P544" i="2"/>
  <c r="O544" i="2"/>
  <c r="N544" i="2"/>
  <c r="M544" i="2"/>
  <c r="L544" i="2"/>
  <c r="Z543" i="2"/>
  <c r="Y543" i="2"/>
  <c r="X543" i="2"/>
  <c r="W543" i="2"/>
  <c r="V543" i="2"/>
  <c r="U543" i="2"/>
  <c r="S543" i="2"/>
  <c r="R543" i="2"/>
  <c r="Q543" i="2"/>
  <c r="P543" i="2"/>
  <c r="O543" i="2"/>
  <c r="N543" i="2"/>
  <c r="M543" i="2"/>
  <c r="L543" i="2"/>
  <c r="Z542" i="2"/>
  <c r="Y542" i="2"/>
  <c r="X542" i="2"/>
  <c r="W542" i="2"/>
  <c r="V542" i="2"/>
  <c r="U542" i="2"/>
  <c r="S542" i="2"/>
  <c r="R542" i="2"/>
  <c r="Q542" i="2"/>
  <c r="P542" i="2"/>
  <c r="O542" i="2"/>
  <c r="N542" i="2"/>
  <c r="M542" i="2"/>
  <c r="L542" i="2"/>
  <c r="Z541" i="2"/>
  <c r="Y541" i="2"/>
  <c r="X541" i="2"/>
  <c r="W541" i="2"/>
  <c r="V541" i="2"/>
  <c r="U541" i="2"/>
  <c r="S541" i="2"/>
  <c r="R541" i="2"/>
  <c r="Q541" i="2"/>
  <c r="P541" i="2"/>
  <c r="O541" i="2"/>
  <c r="N541" i="2"/>
  <c r="M541" i="2"/>
  <c r="L541" i="2"/>
  <c r="Z540" i="2"/>
  <c r="Y540" i="2"/>
  <c r="X540" i="2"/>
  <c r="W540" i="2"/>
  <c r="V540" i="2"/>
  <c r="U540" i="2"/>
  <c r="S540" i="2"/>
  <c r="R540" i="2"/>
  <c r="Q540" i="2"/>
  <c r="P540" i="2"/>
  <c r="O540" i="2"/>
  <c r="N540" i="2"/>
  <c r="M540" i="2"/>
  <c r="L540" i="2"/>
  <c r="Z539" i="2"/>
  <c r="Y539" i="2"/>
  <c r="X539" i="2"/>
  <c r="W539" i="2"/>
  <c r="V539" i="2"/>
  <c r="U539" i="2"/>
  <c r="S539" i="2"/>
  <c r="R539" i="2"/>
  <c r="Q539" i="2"/>
  <c r="P539" i="2"/>
  <c r="O539" i="2"/>
  <c r="N539" i="2"/>
  <c r="M539" i="2"/>
  <c r="L539" i="2"/>
  <c r="Z538" i="2"/>
  <c r="Y538" i="2"/>
  <c r="X538" i="2"/>
  <c r="W538" i="2"/>
  <c r="V538" i="2"/>
  <c r="U538" i="2"/>
  <c r="S538" i="2"/>
  <c r="R538" i="2"/>
  <c r="Q538" i="2"/>
  <c r="P538" i="2"/>
  <c r="O538" i="2"/>
  <c r="N538" i="2"/>
  <c r="M538" i="2"/>
  <c r="L538" i="2"/>
  <c r="Z537" i="2"/>
  <c r="Y537" i="2"/>
  <c r="X537" i="2"/>
  <c r="W537" i="2"/>
  <c r="V537" i="2"/>
  <c r="U537" i="2"/>
  <c r="S537" i="2"/>
  <c r="R537" i="2"/>
  <c r="Q537" i="2"/>
  <c r="P537" i="2"/>
  <c r="O537" i="2"/>
  <c r="N537" i="2"/>
  <c r="M537" i="2"/>
  <c r="L537" i="2"/>
  <c r="Z536" i="2"/>
  <c r="Y536" i="2"/>
  <c r="X536" i="2"/>
  <c r="W536" i="2"/>
  <c r="V536" i="2"/>
  <c r="U536" i="2"/>
  <c r="S536" i="2"/>
  <c r="R536" i="2"/>
  <c r="Q536" i="2"/>
  <c r="P536" i="2"/>
  <c r="O536" i="2"/>
  <c r="N536" i="2"/>
  <c r="M536" i="2"/>
  <c r="L536" i="2"/>
  <c r="Z535" i="2"/>
  <c r="Y535" i="2"/>
  <c r="X535" i="2"/>
  <c r="W535" i="2"/>
  <c r="V535" i="2"/>
  <c r="U535" i="2"/>
  <c r="S535" i="2"/>
  <c r="R535" i="2"/>
  <c r="Q535" i="2"/>
  <c r="P535" i="2"/>
  <c r="O535" i="2"/>
  <c r="N535" i="2"/>
  <c r="M535" i="2"/>
  <c r="L535" i="2"/>
  <c r="Z534" i="2"/>
  <c r="Y534" i="2"/>
  <c r="X534" i="2"/>
  <c r="W534" i="2"/>
  <c r="V534" i="2"/>
  <c r="U534" i="2"/>
  <c r="S534" i="2"/>
  <c r="R534" i="2"/>
  <c r="Q534" i="2"/>
  <c r="P534" i="2"/>
  <c r="O534" i="2"/>
  <c r="N534" i="2"/>
  <c r="M534" i="2"/>
  <c r="L534" i="2"/>
  <c r="Z533" i="2"/>
  <c r="Y533" i="2"/>
  <c r="X533" i="2"/>
  <c r="W533" i="2"/>
  <c r="V533" i="2"/>
  <c r="U533" i="2"/>
  <c r="S533" i="2"/>
  <c r="R533" i="2"/>
  <c r="Q533" i="2"/>
  <c r="P533" i="2"/>
  <c r="O533" i="2"/>
  <c r="N533" i="2"/>
  <c r="M533" i="2"/>
  <c r="L533" i="2"/>
  <c r="Z532" i="2"/>
  <c r="Y532" i="2"/>
  <c r="X532" i="2"/>
  <c r="W532" i="2"/>
  <c r="V532" i="2"/>
  <c r="U532" i="2"/>
  <c r="S532" i="2"/>
  <c r="R532" i="2"/>
  <c r="Q532" i="2"/>
  <c r="P532" i="2"/>
  <c r="O532" i="2"/>
  <c r="N532" i="2"/>
  <c r="M532" i="2"/>
  <c r="L532" i="2"/>
  <c r="Z531" i="2"/>
  <c r="Y531" i="2"/>
  <c r="X531" i="2"/>
  <c r="W531" i="2"/>
  <c r="V531" i="2"/>
  <c r="U531" i="2"/>
  <c r="S531" i="2"/>
  <c r="R531" i="2"/>
  <c r="Q531" i="2"/>
  <c r="P531" i="2"/>
  <c r="O531" i="2"/>
  <c r="N531" i="2"/>
  <c r="M531" i="2"/>
  <c r="L531" i="2"/>
  <c r="Z530" i="2"/>
  <c r="Y530" i="2"/>
  <c r="X530" i="2"/>
  <c r="W530" i="2"/>
  <c r="V530" i="2"/>
  <c r="U530" i="2"/>
  <c r="S530" i="2"/>
  <c r="R530" i="2"/>
  <c r="Q530" i="2"/>
  <c r="P530" i="2"/>
  <c r="O530" i="2"/>
  <c r="N530" i="2"/>
  <c r="M530" i="2"/>
  <c r="L530" i="2"/>
  <c r="Z529" i="2"/>
  <c r="Y529" i="2"/>
  <c r="X529" i="2"/>
  <c r="W529" i="2"/>
  <c r="V529" i="2"/>
  <c r="U529" i="2"/>
  <c r="S529" i="2"/>
  <c r="R529" i="2"/>
  <c r="Q529" i="2"/>
  <c r="P529" i="2"/>
  <c r="O529" i="2"/>
  <c r="N529" i="2"/>
  <c r="M529" i="2"/>
  <c r="L529" i="2"/>
  <c r="Z528" i="2"/>
  <c r="Y528" i="2"/>
  <c r="X528" i="2"/>
  <c r="W528" i="2"/>
  <c r="V528" i="2"/>
  <c r="U528" i="2"/>
  <c r="S528" i="2"/>
  <c r="R528" i="2"/>
  <c r="Q528" i="2"/>
  <c r="P528" i="2"/>
  <c r="O528" i="2"/>
  <c r="N528" i="2"/>
  <c r="M528" i="2"/>
  <c r="L528" i="2"/>
  <c r="Z527" i="2"/>
  <c r="Y527" i="2"/>
  <c r="X527" i="2"/>
  <c r="W527" i="2"/>
  <c r="V527" i="2"/>
  <c r="U527" i="2"/>
  <c r="S527" i="2"/>
  <c r="R527" i="2"/>
  <c r="Q527" i="2"/>
  <c r="P527" i="2"/>
  <c r="O527" i="2"/>
  <c r="N527" i="2"/>
  <c r="M527" i="2"/>
  <c r="L527" i="2"/>
  <c r="Z526" i="2"/>
  <c r="Y526" i="2"/>
  <c r="X526" i="2"/>
  <c r="W526" i="2"/>
  <c r="V526" i="2"/>
  <c r="U526" i="2"/>
  <c r="S526" i="2"/>
  <c r="R526" i="2"/>
  <c r="Q526" i="2"/>
  <c r="P526" i="2"/>
  <c r="O526" i="2"/>
  <c r="N526" i="2"/>
  <c r="M526" i="2"/>
  <c r="L526" i="2"/>
  <c r="Z525" i="2"/>
  <c r="Y525" i="2"/>
  <c r="X525" i="2"/>
  <c r="W525" i="2"/>
  <c r="V525" i="2"/>
  <c r="U525" i="2"/>
  <c r="S525" i="2"/>
  <c r="R525" i="2"/>
  <c r="Q525" i="2"/>
  <c r="P525" i="2"/>
  <c r="O525" i="2"/>
  <c r="N525" i="2"/>
  <c r="M525" i="2"/>
  <c r="L525" i="2"/>
  <c r="Z524" i="2"/>
  <c r="Y524" i="2"/>
  <c r="X524" i="2"/>
  <c r="W524" i="2"/>
  <c r="V524" i="2"/>
  <c r="U524" i="2"/>
  <c r="S524" i="2"/>
  <c r="R524" i="2"/>
  <c r="Q524" i="2"/>
  <c r="P524" i="2"/>
  <c r="O524" i="2"/>
  <c r="N524" i="2"/>
  <c r="M524" i="2"/>
  <c r="L524" i="2"/>
  <c r="Z523" i="2"/>
  <c r="Y523" i="2"/>
  <c r="X523" i="2"/>
  <c r="W523" i="2"/>
  <c r="V523" i="2"/>
  <c r="U523" i="2"/>
  <c r="S523" i="2"/>
  <c r="R523" i="2"/>
  <c r="Q523" i="2"/>
  <c r="P523" i="2"/>
  <c r="O523" i="2"/>
  <c r="N523" i="2"/>
  <c r="M523" i="2"/>
  <c r="L523" i="2"/>
  <c r="Z522" i="2"/>
  <c r="Y522" i="2"/>
  <c r="X522" i="2"/>
  <c r="W522" i="2"/>
  <c r="V522" i="2"/>
  <c r="U522" i="2"/>
  <c r="S522" i="2"/>
  <c r="R522" i="2"/>
  <c r="Q522" i="2"/>
  <c r="P522" i="2"/>
  <c r="O522" i="2"/>
  <c r="N522" i="2"/>
  <c r="M522" i="2"/>
  <c r="L522" i="2"/>
  <c r="Z521" i="2"/>
  <c r="Y521" i="2"/>
  <c r="X521" i="2"/>
  <c r="W521" i="2"/>
  <c r="V521" i="2"/>
  <c r="U521" i="2"/>
  <c r="S521" i="2"/>
  <c r="R521" i="2"/>
  <c r="Q521" i="2"/>
  <c r="P521" i="2"/>
  <c r="O521" i="2"/>
  <c r="N521" i="2"/>
  <c r="M521" i="2"/>
  <c r="L521" i="2"/>
  <c r="Z520" i="2"/>
  <c r="Y520" i="2"/>
  <c r="X520" i="2"/>
  <c r="W520" i="2"/>
  <c r="V520" i="2"/>
  <c r="U520" i="2"/>
  <c r="S520" i="2"/>
  <c r="R520" i="2"/>
  <c r="Q520" i="2"/>
  <c r="P520" i="2"/>
  <c r="O520" i="2"/>
  <c r="N520" i="2"/>
  <c r="M520" i="2"/>
  <c r="L520" i="2"/>
  <c r="Z519" i="2"/>
  <c r="Y519" i="2"/>
  <c r="X519" i="2"/>
  <c r="W519" i="2"/>
  <c r="V519" i="2"/>
  <c r="U519" i="2"/>
  <c r="S519" i="2"/>
  <c r="R519" i="2"/>
  <c r="Q519" i="2"/>
  <c r="P519" i="2"/>
  <c r="O519" i="2"/>
  <c r="N519" i="2"/>
  <c r="M519" i="2"/>
  <c r="L519" i="2"/>
  <c r="Z518" i="2"/>
  <c r="Y518" i="2"/>
  <c r="X518" i="2"/>
  <c r="W518" i="2"/>
  <c r="V518" i="2"/>
  <c r="U518" i="2"/>
  <c r="S518" i="2"/>
  <c r="R518" i="2"/>
  <c r="Q518" i="2"/>
  <c r="P518" i="2"/>
  <c r="O518" i="2"/>
  <c r="N518" i="2"/>
  <c r="M518" i="2"/>
  <c r="L518" i="2"/>
  <c r="Z517" i="2"/>
  <c r="Y517" i="2"/>
  <c r="X517" i="2"/>
  <c r="W517" i="2"/>
  <c r="V517" i="2"/>
  <c r="U517" i="2"/>
  <c r="S517" i="2"/>
  <c r="R517" i="2"/>
  <c r="Q517" i="2"/>
  <c r="P517" i="2"/>
  <c r="O517" i="2"/>
  <c r="N517" i="2"/>
  <c r="M517" i="2"/>
  <c r="L517" i="2"/>
  <c r="Z516" i="2"/>
  <c r="Y516" i="2"/>
  <c r="X516" i="2"/>
  <c r="W516" i="2"/>
  <c r="V516" i="2"/>
  <c r="U516" i="2"/>
  <c r="S516" i="2"/>
  <c r="R516" i="2"/>
  <c r="Q516" i="2"/>
  <c r="P516" i="2"/>
  <c r="O516" i="2"/>
  <c r="N516" i="2"/>
  <c r="M516" i="2"/>
  <c r="L516" i="2"/>
  <c r="Z515" i="2"/>
  <c r="Y515" i="2"/>
  <c r="X515" i="2"/>
  <c r="W515" i="2"/>
  <c r="V515" i="2"/>
  <c r="U515" i="2"/>
  <c r="S515" i="2"/>
  <c r="R515" i="2"/>
  <c r="Q515" i="2"/>
  <c r="P515" i="2"/>
  <c r="O515" i="2"/>
  <c r="N515" i="2"/>
  <c r="M515" i="2"/>
  <c r="L515" i="2"/>
  <c r="Z514" i="2"/>
  <c r="Y514" i="2"/>
  <c r="X514" i="2"/>
  <c r="W514" i="2"/>
  <c r="V514" i="2"/>
  <c r="U514" i="2"/>
  <c r="S514" i="2"/>
  <c r="R514" i="2"/>
  <c r="Q514" i="2"/>
  <c r="P514" i="2"/>
  <c r="O514" i="2"/>
  <c r="N514" i="2"/>
  <c r="M514" i="2"/>
  <c r="L514" i="2"/>
  <c r="Z513" i="2"/>
  <c r="Y513" i="2"/>
  <c r="X513" i="2"/>
  <c r="W513" i="2"/>
  <c r="V513" i="2"/>
  <c r="U513" i="2"/>
  <c r="S513" i="2"/>
  <c r="R513" i="2"/>
  <c r="Q513" i="2"/>
  <c r="P513" i="2"/>
  <c r="O513" i="2"/>
  <c r="N513" i="2"/>
  <c r="M513" i="2"/>
  <c r="L513" i="2"/>
  <c r="Z512" i="2"/>
  <c r="Y512" i="2"/>
  <c r="X512" i="2"/>
  <c r="W512" i="2"/>
  <c r="V512" i="2"/>
  <c r="U512" i="2"/>
  <c r="S512" i="2"/>
  <c r="R512" i="2"/>
  <c r="Q512" i="2"/>
  <c r="P512" i="2"/>
  <c r="O512" i="2"/>
  <c r="N512" i="2"/>
  <c r="M512" i="2"/>
  <c r="L512" i="2"/>
  <c r="Z511" i="2"/>
  <c r="Y511" i="2"/>
  <c r="X511" i="2"/>
  <c r="W511" i="2"/>
  <c r="V511" i="2"/>
  <c r="U511" i="2"/>
  <c r="S511" i="2"/>
  <c r="R511" i="2"/>
  <c r="Q511" i="2"/>
  <c r="P511" i="2"/>
  <c r="O511" i="2"/>
  <c r="N511" i="2"/>
  <c r="M511" i="2"/>
  <c r="L511" i="2"/>
  <c r="Z510" i="2"/>
  <c r="Y510" i="2"/>
  <c r="X510" i="2"/>
  <c r="W510" i="2"/>
  <c r="V510" i="2"/>
  <c r="U510" i="2"/>
  <c r="S510" i="2"/>
  <c r="R510" i="2"/>
  <c r="Q510" i="2"/>
  <c r="P510" i="2"/>
  <c r="O510" i="2"/>
  <c r="N510" i="2"/>
  <c r="M510" i="2"/>
  <c r="L510" i="2"/>
  <c r="Z509" i="2"/>
  <c r="Y509" i="2"/>
  <c r="X509" i="2"/>
  <c r="W509" i="2"/>
  <c r="V509" i="2"/>
  <c r="U509" i="2"/>
  <c r="S509" i="2"/>
  <c r="R509" i="2"/>
  <c r="Q509" i="2"/>
  <c r="P509" i="2"/>
  <c r="O509" i="2"/>
  <c r="N509" i="2"/>
  <c r="M509" i="2"/>
  <c r="L509" i="2"/>
  <c r="Z508" i="2"/>
  <c r="Y508" i="2"/>
  <c r="X508" i="2"/>
  <c r="W508" i="2"/>
  <c r="V508" i="2"/>
  <c r="U508" i="2"/>
  <c r="S508" i="2"/>
  <c r="R508" i="2"/>
  <c r="Q508" i="2"/>
  <c r="P508" i="2"/>
  <c r="O508" i="2"/>
  <c r="N508" i="2"/>
  <c r="M508" i="2"/>
  <c r="L508" i="2"/>
  <c r="Z507" i="2"/>
  <c r="Y507" i="2"/>
  <c r="X507" i="2"/>
  <c r="W507" i="2"/>
  <c r="V507" i="2"/>
  <c r="U507" i="2"/>
  <c r="S507" i="2"/>
  <c r="R507" i="2"/>
  <c r="Q507" i="2"/>
  <c r="P507" i="2"/>
  <c r="O507" i="2"/>
  <c r="N507" i="2"/>
  <c r="M507" i="2"/>
  <c r="L507" i="2"/>
  <c r="Z506" i="2"/>
  <c r="Y506" i="2"/>
  <c r="X506" i="2"/>
  <c r="W506" i="2"/>
  <c r="V506" i="2"/>
  <c r="U506" i="2"/>
  <c r="S506" i="2"/>
  <c r="R506" i="2"/>
  <c r="Q506" i="2"/>
  <c r="P506" i="2"/>
  <c r="O506" i="2"/>
  <c r="N506" i="2"/>
  <c r="M506" i="2"/>
  <c r="L506" i="2"/>
  <c r="Z505" i="2"/>
  <c r="Y505" i="2"/>
  <c r="X505" i="2"/>
  <c r="W505" i="2"/>
  <c r="V505" i="2"/>
  <c r="U505" i="2"/>
  <c r="S505" i="2"/>
  <c r="R505" i="2"/>
  <c r="Q505" i="2"/>
  <c r="P505" i="2"/>
  <c r="O505" i="2"/>
  <c r="N505" i="2"/>
  <c r="M505" i="2"/>
  <c r="L505" i="2"/>
  <c r="Z504" i="2"/>
  <c r="Y504" i="2"/>
  <c r="X504" i="2"/>
  <c r="W504" i="2"/>
  <c r="V504" i="2"/>
  <c r="U504" i="2"/>
  <c r="S504" i="2"/>
  <c r="R504" i="2"/>
  <c r="Q504" i="2"/>
  <c r="P504" i="2"/>
  <c r="O504" i="2"/>
  <c r="N504" i="2"/>
  <c r="M504" i="2"/>
  <c r="L504" i="2"/>
  <c r="Y1850" i="2"/>
  <c r="W1850" i="2"/>
  <c r="U1850" i="2"/>
  <c r="R1850" i="2"/>
  <c r="S1850" i="2" s="1"/>
  <c r="P1850" i="2"/>
  <c r="Q1850" i="2" s="1"/>
  <c r="N1850" i="2"/>
  <c r="O1850" i="2" s="1"/>
  <c r="L1850" i="2"/>
  <c r="X1850" i="2" s="1"/>
  <c r="H5" i="5"/>
  <c r="I5" i="5" s="1"/>
  <c r="H6" i="5"/>
  <c r="I6" i="5" s="1"/>
  <c r="H7" i="5"/>
  <c r="I7" i="5" s="1"/>
  <c r="H8" i="5"/>
  <c r="I8" i="5"/>
  <c r="H9" i="5"/>
  <c r="I9" i="5" s="1"/>
  <c r="H10" i="5"/>
  <c r="I10" i="5" s="1"/>
  <c r="H11" i="5"/>
  <c r="I11" i="5" s="1"/>
  <c r="H12" i="5"/>
  <c r="I12" i="5"/>
  <c r="H13" i="5"/>
  <c r="I13" i="5" s="1"/>
  <c r="H14" i="5"/>
  <c r="I14" i="5" s="1"/>
  <c r="H15" i="5"/>
  <c r="I15" i="5" s="1"/>
  <c r="H16" i="5"/>
  <c r="I16" i="5"/>
  <c r="H17" i="5"/>
  <c r="I17" i="5" s="1"/>
  <c r="H18" i="5"/>
  <c r="I18" i="5" s="1"/>
  <c r="H19" i="5"/>
  <c r="I19" i="5" s="1"/>
  <c r="H20" i="5"/>
  <c r="I20" i="5"/>
  <c r="H21" i="5"/>
  <c r="I21" i="5" s="1"/>
  <c r="H22" i="5"/>
  <c r="I22" i="5" s="1"/>
  <c r="H23" i="5"/>
  <c r="I23" i="5" s="1"/>
  <c r="H24" i="5"/>
  <c r="I24" i="5"/>
  <c r="H25" i="5"/>
  <c r="I25" i="5" s="1"/>
  <c r="H26" i="5"/>
  <c r="I26" i="5" s="1"/>
  <c r="H27" i="5"/>
  <c r="I27" i="5" s="1"/>
  <c r="H28" i="5"/>
  <c r="I28" i="5"/>
  <c r="H29" i="5"/>
  <c r="I29" i="5" s="1"/>
  <c r="H30" i="5"/>
  <c r="I30" i="5" s="1"/>
  <c r="H31" i="5"/>
  <c r="I31" i="5" s="1"/>
  <c r="H32" i="5"/>
  <c r="I32" i="5"/>
  <c r="H33" i="5"/>
  <c r="I33" i="5" s="1"/>
  <c r="H34" i="5"/>
  <c r="I34" i="5" s="1"/>
  <c r="H35" i="5"/>
  <c r="I35" i="5" s="1"/>
  <c r="H36" i="5"/>
  <c r="I36" i="5"/>
  <c r="H37" i="5"/>
  <c r="I37" i="5" s="1"/>
  <c r="H38" i="5"/>
  <c r="I38" i="5" s="1"/>
  <c r="H39" i="5"/>
  <c r="I39" i="5" s="1"/>
  <c r="H40" i="5"/>
  <c r="I40" i="5"/>
  <c r="H41" i="5"/>
  <c r="I41" i="5" s="1"/>
  <c r="H42" i="5"/>
  <c r="I42" i="5" s="1"/>
  <c r="H43" i="5"/>
  <c r="I43" i="5" s="1"/>
  <c r="H44" i="5"/>
  <c r="I44" i="5"/>
  <c r="H45" i="5"/>
  <c r="I45" i="5" s="1"/>
  <c r="H46" i="5"/>
  <c r="I46" i="5" s="1"/>
  <c r="H47" i="5"/>
  <c r="I47" i="5" s="1"/>
  <c r="H48" i="5"/>
  <c r="I48" i="5"/>
  <c r="H49" i="5"/>
  <c r="I49" i="5" s="1"/>
  <c r="H50" i="5"/>
  <c r="I50" i="5" s="1"/>
  <c r="H51" i="5"/>
  <c r="I51" i="5" s="1"/>
  <c r="H52" i="5"/>
  <c r="I52" i="5"/>
  <c r="H53" i="5"/>
  <c r="I53" i="5" s="1"/>
  <c r="H54" i="5"/>
  <c r="I54" i="5" s="1"/>
  <c r="H55" i="5"/>
  <c r="I55" i="5" s="1"/>
  <c r="H56" i="5"/>
  <c r="I56" i="5"/>
  <c r="H57" i="5"/>
  <c r="I57" i="5" s="1"/>
  <c r="H58" i="5"/>
  <c r="I58" i="5" s="1"/>
  <c r="H59" i="5"/>
  <c r="I59" i="5" s="1"/>
  <c r="H60" i="5"/>
  <c r="I60" i="5"/>
  <c r="H61" i="5"/>
  <c r="I61" i="5" s="1"/>
  <c r="H62" i="5"/>
  <c r="I62" i="5" s="1"/>
  <c r="H63" i="5"/>
  <c r="I63" i="5" s="1"/>
  <c r="H64" i="5"/>
  <c r="I64" i="5"/>
  <c r="H65" i="5"/>
  <c r="I65" i="5" s="1"/>
  <c r="H66" i="5"/>
  <c r="I66" i="5" s="1"/>
  <c r="H67" i="5"/>
  <c r="I67" i="5" s="1"/>
  <c r="H68" i="5"/>
  <c r="I68" i="5"/>
  <c r="H69" i="5"/>
  <c r="I69" i="5" s="1"/>
  <c r="H70" i="5"/>
  <c r="I70" i="5" s="1"/>
  <c r="H71" i="5"/>
  <c r="I71" i="5" s="1"/>
  <c r="H72" i="5"/>
  <c r="I72" i="5"/>
  <c r="H73" i="5"/>
  <c r="I73" i="5" s="1"/>
  <c r="H74" i="5"/>
  <c r="I74" i="5" s="1"/>
  <c r="H75" i="5"/>
  <c r="I75" i="5" s="1"/>
  <c r="H76" i="5"/>
  <c r="I76" i="5" s="1"/>
  <c r="H77" i="5"/>
  <c r="I77" i="5" s="1"/>
  <c r="H78" i="5"/>
  <c r="I78" i="5" s="1"/>
  <c r="H79" i="5"/>
  <c r="I79" i="5" s="1"/>
  <c r="H80" i="5"/>
  <c r="I80" i="5"/>
  <c r="H81" i="5"/>
  <c r="I81" i="5" s="1"/>
  <c r="H82" i="5"/>
  <c r="I82" i="5" s="1"/>
  <c r="H83" i="5"/>
  <c r="I83" i="5" s="1"/>
  <c r="H84" i="5"/>
  <c r="I84" i="5" s="1"/>
  <c r="H85" i="5"/>
  <c r="I85" i="5" s="1"/>
  <c r="H86" i="5"/>
  <c r="I86" i="5" s="1"/>
  <c r="H87" i="5"/>
  <c r="I87" i="5" s="1"/>
  <c r="H88" i="5"/>
  <c r="I88" i="5"/>
  <c r="H89" i="5"/>
  <c r="I89" i="5" s="1"/>
  <c r="H90" i="5"/>
  <c r="I90" i="5" s="1"/>
  <c r="H91" i="5"/>
  <c r="I91" i="5" s="1"/>
  <c r="H92" i="5"/>
  <c r="I92" i="5" s="1"/>
  <c r="H93" i="5"/>
  <c r="I93" i="5" s="1"/>
  <c r="H94" i="5"/>
  <c r="I94" i="5" s="1"/>
  <c r="H95" i="5"/>
  <c r="I95" i="5" s="1"/>
  <c r="H96" i="5"/>
  <c r="I96" i="5"/>
  <c r="H97" i="5"/>
  <c r="I97" i="5" s="1"/>
  <c r="H98" i="5"/>
  <c r="I98" i="5" s="1"/>
  <c r="H99" i="5"/>
  <c r="I99" i="5" s="1"/>
  <c r="H100" i="5"/>
  <c r="I100" i="5" s="1"/>
  <c r="H101" i="5"/>
  <c r="I101" i="5" s="1"/>
  <c r="H102" i="5"/>
  <c r="I102" i="5" s="1"/>
  <c r="H103" i="5"/>
  <c r="I103" i="5" s="1"/>
  <c r="H104" i="5"/>
  <c r="I104" i="5"/>
  <c r="H105" i="5"/>
  <c r="I105" i="5" s="1"/>
  <c r="H106" i="5"/>
  <c r="I106" i="5" s="1"/>
  <c r="H107" i="5"/>
  <c r="I107" i="5" s="1"/>
  <c r="H108" i="5"/>
  <c r="I108" i="5" s="1"/>
  <c r="H109" i="5"/>
  <c r="I109" i="5" s="1"/>
  <c r="H110" i="5"/>
  <c r="I110" i="5" s="1"/>
  <c r="H111" i="5"/>
  <c r="I111" i="5" s="1"/>
  <c r="H112" i="5"/>
  <c r="I112" i="5"/>
  <c r="H113" i="5"/>
  <c r="I113" i="5" s="1"/>
  <c r="H114" i="5"/>
  <c r="I114" i="5" s="1"/>
  <c r="H115" i="5"/>
  <c r="I115" i="5" s="1"/>
  <c r="H116" i="5"/>
  <c r="I116" i="5" s="1"/>
  <c r="H117" i="5"/>
  <c r="I117" i="5" s="1"/>
  <c r="H118" i="5"/>
  <c r="I118" i="5" s="1"/>
  <c r="H119" i="5"/>
  <c r="I119" i="5" s="1"/>
  <c r="H120" i="5"/>
  <c r="I120" i="5"/>
  <c r="H121" i="5"/>
  <c r="I121" i="5" s="1"/>
  <c r="H122" i="5"/>
  <c r="I122" i="5" s="1"/>
  <c r="H123" i="5"/>
  <c r="I123" i="5" s="1"/>
  <c r="H124" i="5"/>
  <c r="I124" i="5" s="1"/>
  <c r="H125" i="5"/>
  <c r="I125" i="5" s="1"/>
  <c r="H126" i="5"/>
  <c r="I126" i="5" s="1"/>
  <c r="H127" i="5"/>
  <c r="I127" i="5" s="1"/>
  <c r="H128" i="5"/>
  <c r="I128" i="5"/>
  <c r="H129" i="5"/>
  <c r="I129" i="5" s="1"/>
  <c r="H130" i="5"/>
  <c r="I130" i="5" s="1"/>
  <c r="H131" i="5"/>
  <c r="I131" i="5" s="1"/>
  <c r="H132" i="5"/>
  <c r="I132" i="5" s="1"/>
  <c r="H133" i="5"/>
  <c r="I133" i="5" s="1"/>
  <c r="H134" i="5"/>
  <c r="I134" i="5" s="1"/>
  <c r="H135" i="5"/>
  <c r="I135" i="5" s="1"/>
  <c r="H136" i="5"/>
  <c r="I136" i="5"/>
  <c r="H137" i="5"/>
  <c r="I137" i="5" s="1"/>
  <c r="H138" i="5"/>
  <c r="I138" i="5" s="1"/>
  <c r="H139" i="5"/>
  <c r="I139" i="5" s="1"/>
  <c r="H140" i="5"/>
  <c r="I140" i="5" s="1"/>
  <c r="H141" i="5"/>
  <c r="I141" i="5" s="1"/>
  <c r="H142" i="5"/>
  <c r="I142" i="5" s="1"/>
  <c r="H143" i="5"/>
  <c r="I143" i="5" s="1"/>
  <c r="H144" i="5"/>
  <c r="I144" i="5"/>
  <c r="H145" i="5"/>
  <c r="I145" i="5" s="1"/>
  <c r="H146" i="5"/>
  <c r="I146" i="5" s="1"/>
  <c r="H147" i="5"/>
  <c r="I147" i="5" s="1"/>
  <c r="H148" i="5"/>
  <c r="I148" i="5" s="1"/>
  <c r="H149" i="5"/>
  <c r="I149" i="5" s="1"/>
  <c r="H150" i="5"/>
  <c r="I150" i="5" s="1"/>
  <c r="H151" i="5"/>
  <c r="I151" i="5" s="1"/>
  <c r="H152" i="5"/>
  <c r="I152" i="5"/>
  <c r="H153" i="5"/>
  <c r="I153" i="5" s="1"/>
  <c r="H154" i="5"/>
  <c r="I154" i="5" s="1"/>
  <c r="H155" i="5"/>
  <c r="I155" i="5" s="1"/>
  <c r="H156" i="5"/>
  <c r="I156" i="5" s="1"/>
  <c r="H157" i="5"/>
  <c r="I157" i="5" s="1"/>
  <c r="H158" i="5"/>
  <c r="I158" i="5" s="1"/>
  <c r="H159" i="5"/>
  <c r="I159" i="5" s="1"/>
  <c r="H160" i="5"/>
  <c r="I160" i="5"/>
  <c r="H161" i="5"/>
  <c r="I161" i="5" s="1"/>
  <c r="H162" i="5"/>
  <c r="I162" i="5" s="1"/>
  <c r="H163" i="5"/>
  <c r="I163" i="5" s="1"/>
  <c r="H164" i="5"/>
  <c r="I164" i="5" s="1"/>
  <c r="H165" i="5"/>
  <c r="I165" i="5" s="1"/>
  <c r="H166" i="5"/>
  <c r="I166" i="5" s="1"/>
  <c r="H167" i="5"/>
  <c r="I167" i="5" s="1"/>
  <c r="H168" i="5"/>
  <c r="I168" i="5"/>
  <c r="H169" i="5"/>
  <c r="I169" i="5" s="1"/>
  <c r="H170" i="5"/>
  <c r="I170" i="5" s="1"/>
  <c r="H171" i="5"/>
  <c r="I171" i="5" s="1"/>
  <c r="H172" i="5"/>
  <c r="I172" i="5" s="1"/>
  <c r="H173" i="5"/>
  <c r="I173" i="5" s="1"/>
  <c r="H174" i="5"/>
  <c r="I174" i="5" s="1"/>
  <c r="H175" i="5"/>
  <c r="I175" i="5" s="1"/>
  <c r="H176" i="5"/>
  <c r="I176" i="5" s="1"/>
  <c r="H177" i="5"/>
  <c r="I177" i="5" s="1"/>
  <c r="H178" i="5"/>
  <c r="I178" i="5" s="1"/>
  <c r="H179" i="5"/>
  <c r="I179" i="5" s="1"/>
  <c r="H180" i="5"/>
  <c r="I180" i="5" s="1"/>
  <c r="H181" i="5"/>
  <c r="I181" i="5" s="1"/>
  <c r="H182" i="5"/>
  <c r="I182" i="5" s="1"/>
  <c r="H183" i="5"/>
  <c r="I183" i="5" s="1"/>
  <c r="H184" i="5"/>
  <c r="I184" i="5" s="1"/>
  <c r="H185" i="5"/>
  <c r="I185" i="5" s="1"/>
  <c r="H186" i="5"/>
  <c r="I186" i="5" s="1"/>
  <c r="H187" i="5"/>
  <c r="I187" i="5" s="1"/>
  <c r="H188" i="5"/>
  <c r="I188" i="5" s="1"/>
  <c r="H189" i="5"/>
  <c r="I189" i="5" s="1"/>
  <c r="H190" i="5"/>
  <c r="I190" i="5" s="1"/>
  <c r="H191" i="5"/>
  <c r="I191" i="5" s="1"/>
  <c r="H192" i="5"/>
  <c r="I192" i="5" s="1"/>
  <c r="H193" i="5"/>
  <c r="I193" i="5" s="1"/>
  <c r="H194" i="5"/>
  <c r="I194" i="5" s="1"/>
  <c r="H195" i="5"/>
  <c r="I195" i="5" s="1"/>
  <c r="H196" i="5"/>
  <c r="I196" i="5" s="1"/>
  <c r="H197" i="5"/>
  <c r="I197" i="5" s="1"/>
  <c r="H198" i="5"/>
  <c r="I198" i="5" s="1"/>
  <c r="H199" i="5"/>
  <c r="I199" i="5" s="1"/>
  <c r="H200" i="5"/>
  <c r="I200" i="5" s="1"/>
  <c r="H201" i="5"/>
  <c r="I201" i="5" s="1"/>
  <c r="H202" i="5"/>
  <c r="I202" i="5" s="1"/>
  <c r="H203" i="5"/>
  <c r="I203" i="5" s="1"/>
  <c r="H204" i="5"/>
  <c r="I204" i="5" s="1"/>
  <c r="H205" i="5"/>
  <c r="I205" i="5" s="1"/>
  <c r="H206" i="5"/>
  <c r="I206" i="5" s="1"/>
  <c r="H207" i="5"/>
  <c r="I207" i="5" s="1"/>
  <c r="H208" i="5"/>
  <c r="I208" i="5" s="1"/>
  <c r="H209" i="5"/>
  <c r="I209" i="5" s="1"/>
  <c r="H210" i="5"/>
  <c r="I210" i="5" s="1"/>
  <c r="H211" i="5"/>
  <c r="I211" i="5" s="1"/>
  <c r="H212" i="5"/>
  <c r="I212" i="5" s="1"/>
  <c r="H213" i="5"/>
  <c r="I213" i="5" s="1"/>
  <c r="H214" i="5"/>
  <c r="I214" i="5" s="1"/>
  <c r="H215" i="5"/>
  <c r="I215" i="5" s="1"/>
  <c r="H216" i="5"/>
  <c r="I216" i="5" s="1"/>
  <c r="H217" i="5"/>
  <c r="I217" i="5" s="1"/>
  <c r="H218" i="5"/>
  <c r="I218" i="5" s="1"/>
  <c r="H219" i="5"/>
  <c r="I219" i="5" s="1"/>
  <c r="H220" i="5"/>
  <c r="I220" i="5" s="1"/>
  <c r="H221" i="5"/>
  <c r="I221" i="5" s="1"/>
  <c r="H222" i="5"/>
  <c r="I222" i="5" s="1"/>
  <c r="H223" i="5"/>
  <c r="I223" i="5" s="1"/>
  <c r="H224" i="5"/>
  <c r="I224" i="5" s="1"/>
  <c r="H225" i="5"/>
  <c r="I225" i="5" s="1"/>
  <c r="H226" i="5"/>
  <c r="I226" i="5" s="1"/>
  <c r="H227" i="5"/>
  <c r="I227" i="5" s="1"/>
  <c r="H228" i="5"/>
  <c r="I228" i="5" s="1"/>
  <c r="H229" i="5"/>
  <c r="I229" i="5" s="1"/>
  <c r="H230" i="5"/>
  <c r="I230" i="5" s="1"/>
  <c r="H231" i="5"/>
  <c r="I231" i="5" s="1"/>
  <c r="H232" i="5"/>
  <c r="I232" i="5" s="1"/>
  <c r="H233" i="5"/>
  <c r="I233" i="5" s="1"/>
  <c r="H234" i="5"/>
  <c r="I234" i="5" s="1"/>
  <c r="H235" i="5"/>
  <c r="I235" i="5" s="1"/>
  <c r="H236" i="5"/>
  <c r="I236" i="5" s="1"/>
  <c r="H237" i="5"/>
  <c r="I237" i="5" s="1"/>
  <c r="H238" i="5"/>
  <c r="I238" i="5" s="1"/>
  <c r="H239" i="5"/>
  <c r="I239" i="5" s="1"/>
  <c r="H240" i="5"/>
  <c r="I240" i="5" s="1"/>
  <c r="H241" i="5"/>
  <c r="I241" i="5" s="1"/>
  <c r="H242" i="5"/>
  <c r="I242" i="5" s="1"/>
  <c r="H243" i="5"/>
  <c r="I243" i="5" s="1"/>
  <c r="H244" i="5"/>
  <c r="I244" i="5" s="1"/>
  <c r="H245" i="5"/>
  <c r="I245" i="5" s="1"/>
  <c r="H246" i="5"/>
  <c r="I246" i="5" s="1"/>
  <c r="H247" i="5"/>
  <c r="I247" i="5" s="1"/>
  <c r="H248" i="5"/>
  <c r="I248" i="5" s="1"/>
  <c r="H249" i="5"/>
  <c r="I249" i="5" s="1"/>
  <c r="H250" i="5"/>
  <c r="I250" i="5" s="1"/>
  <c r="H251" i="5"/>
  <c r="I251" i="5" s="1"/>
  <c r="H252" i="5"/>
  <c r="I252" i="5" s="1"/>
  <c r="H253" i="5"/>
  <c r="I253" i="5" s="1"/>
  <c r="H254" i="5"/>
  <c r="I254" i="5" s="1"/>
  <c r="H255" i="5"/>
  <c r="I255" i="5" s="1"/>
  <c r="H256" i="5"/>
  <c r="I256" i="5" s="1"/>
  <c r="H257" i="5"/>
  <c r="I257" i="5" s="1"/>
  <c r="H258" i="5"/>
  <c r="I258" i="5" s="1"/>
  <c r="H259" i="5"/>
  <c r="I259" i="5" s="1"/>
  <c r="H260" i="5"/>
  <c r="I260" i="5" s="1"/>
  <c r="H261" i="5"/>
  <c r="I261" i="5" s="1"/>
  <c r="H262" i="5"/>
  <c r="I262" i="5" s="1"/>
  <c r="H263" i="5"/>
  <c r="I263" i="5" s="1"/>
  <c r="H264" i="5"/>
  <c r="I264" i="5" s="1"/>
  <c r="H265" i="5"/>
  <c r="I265" i="5" s="1"/>
  <c r="H266" i="5"/>
  <c r="I266" i="5" s="1"/>
  <c r="H267" i="5"/>
  <c r="I267" i="5" s="1"/>
  <c r="H268" i="5"/>
  <c r="I268" i="5" s="1"/>
  <c r="H269" i="5"/>
  <c r="I269" i="5" s="1"/>
  <c r="H270" i="5"/>
  <c r="I270" i="5" s="1"/>
  <c r="H271" i="5"/>
  <c r="I271" i="5" s="1"/>
  <c r="H272" i="5"/>
  <c r="I272" i="5" s="1"/>
  <c r="H273" i="5"/>
  <c r="I273" i="5" s="1"/>
  <c r="H274" i="5"/>
  <c r="I274" i="5" s="1"/>
  <c r="H275" i="5"/>
  <c r="I275" i="5" s="1"/>
  <c r="H276" i="5"/>
  <c r="I276" i="5" s="1"/>
  <c r="H277" i="5"/>
  <c r="I277" i="5" s="1"/>
  <c r="H278" i="5"/>
  <c r="I278" i="5" s="1"/>
  <c r="H279" i="5"/>
  <c r="I279" i="5" s="1"/>
  <c r="H280" i="5"/>
  <c r="I280" i="5" s="1"/>
  <c r="H281" i="5"/>
  <c r="I281" i="5" s="1"/>
  <c r="H282" i="5"/>
  <c r="I282" i="5" s="1"/>
  <c r="H283" i="5"/>
  <c r="I283" i="5" s="1"/>
  <c r="H284" i="5"/>
  <c r="I284" i="5" s="1"/>
  <c r="H285" i="5"/>
  <c r="I285" i="5" s="1"/>
  <c r="H286" i="5"/>
  <c r="I286" i="5" s="1"/>
  <c r="H287" i="5"/>
  <c r="I287" i="5" s="1"/>
  <c r="H288" i="5"/>
  <c r="I288" i="5" s="1"/>
  <c r="H289" i="5"/>
  <c r="I289" i="5" s="1"/>
  <c r="H290" i="5"/>
  <c r="I290" i="5" s="1"/>
  <c r="H291" i="5"/>
  <c r="I291" i="5" s="1"/>
  <c r="H292" i="5"/>
  <c r="I292" i="5" s="1"/>
  <c r="H293" i="5"/>
  <c r="I293" i="5" s="1"/>
  <c r="H294" i="5"/>
  <c r="I294" i="5" s="1"/>
  <c r="H295" i="5"/>
  <c r="I295" i="5" s="1"/>
  <c r="H296" i="5"/>
  <c r="I296" i="5" s="1"/>
  <c r="H297" i="5"/>
  <c r="I297" i="5" s="1"/>
  <c r="H298" i="5"/>
  <c r="I298" i="5" s="1"/>
  <c r="H299" i="5"/>
  <c r="I299" i="5" s="1"/>
  <c r="H300" i="5"/>
  <c r="I300" i="5" s="1"/>
  <c r="H301" i="5"/>
  <c r="I301" i="5" s="1"/>
  <c r="H302" i="5"/>
  <c r="I302" i="5" s="1"/>
  <c r="H303" i="5"/>
  <c r="I303" i="5" s="1"/>
  <c r="H304" i="5"/>
  <c r="I304" i="5" s="1"/>
  <c r="H305" i="5"/>
  <c r="I305" i="5" s="1"/>
  <c r="H306" i="5"/>
  <c r="I306" i="5" s="1"/>
  <c r="H307" i="5"/>
  <c r="I307" i="5" s="1"/>
  <c r="H308" i="5"/>
  <c r="I308" i="5" s="1"/>
  <c r="H309" i="5"/>
  <c r="I309" i="5" s="1"/>
  <c r="H310" i="5"/>
  <c r="I310" i="5" s="1"/>
  <c r="H311" i="5"/>
  <c r="I311" i="5" s="1"/>
  <c r="H312" i="5"/>
  <c r="I312" i="5" s="1"/>
  <c r="H313" i="5"/>
  <c r="I313" i="5" s="1"/>
  <c r="H314" i="5"/>
  <c r="I314" i="5" s="1"/>
  <c r="H315" i="5"/>
  <c r="I315" i="5" s="1"/>
  <c r="H316" i="5"/>
  <c r="I316" i="5" s="1"/>
  <c r="H317" i="5"/>
  <c r="I317" i="5" s="1"/>
  <c r="H318" i="5"/>
  <c r="I318" i="5" s="1"/>
  <c r="H319" i="5"/>
  <c r="I319" i="5" s="1"/>
  <c r="H320" i="5"/>
  <c r="I320" i="5" s="1"/>
  <c r="H321" i="5"/>
  <c r="I321" i="5" s="1"/>
  <c r="H322" i="5"/>
  <c r="I322" i="5" s="1"/>
  <c r="H323" i="5"/>
  <c r="I323" i="5" s="1"/>
  <c r="H324" i="5"/>
  <c r="I324" i="5" s="1"/>
  <c r="H325" i="5"/>
  <c r="I325" i="5" s="1"/>
  <c r="H326" i="5"/>
  <c r="I326" i="5" s="1"/>
  <c r="H327" i="5"/>
  <c r="I327" i="5" s="1"/>
  <c r="H328" i="5"/>
  <c r="I328" i="5" s="1"/>
  <c r="H329" i="5"/>
  <c r="I329" i="5" s="1"/>
  <c r="H330" i="5"/>
  <c r="I330" i="5" s="1"/>
  <c r="H331" i="5"/>
  <c r="I331" i="5" s="1"/>
  <c r="H332" i="5"/>
  <c r="I332" i="5" s="1"/>
  <c r="H333" i="5"/>
  <c r="I333" i="5" s="1"/>
  <c r="H334" i="5"/>
  <c r="I334" i="5" s="1"/>
  <c r="H335" i="5"/>
  <c r="I335" i="5" s="1"/>
  <c r="H336" i="5"/>
  <c r="I336" i="5" s="1"/>
  <c r="H337" i="5"/>
  <c r="I337" i="5" s="1"/>
  <c r="H338" i="5"/>
  <c r="I338" i="5" s="1"/>
  <c r="H339" i="5"/>
  <c r="I339" i="5" s="1"/>
  <c r="H340" i="5"/>
  <c r="I340" i="5" s="1"/>
  <c r="H341" i="5"/>
  <c r="I341" i="5" s="1"/>
  <c r="H342" i="5"/>
  <c r="I342" i="5" s="1"/>
  <c r="H343" i="5"/>
  <c r="I343" i="5" s="1"/>
  <c r="H344" i="5"/>
  <c r="I344" i="5" s="1"/>
  <c r="H345" i="5"/>
  <c r="I345" i="5" s="1"/>
  <c r="H346" i="5"/>
  <c r="I346" i="5" s="1"/>
  <c r="H347" i="5"/>
  <c r="I347" i="5" s="1"/>
  <c r="H348" i="5"/>
  <c r="I348" i="5" s="1"/>
  <c r="H349" i="5"/>
  <c r="I349" i="5" s="1"/>
  <c r="H350" i="5"/>
  <c r="I350" i="5" s="1"/>
  <c r="H351" i="5"/>
  <c r="I351" i="5" s="1"/>
  <c r="H352" i="5"/>
  <c r="I352" i="5" s="1"/>
  <c r="H353" i="5"/>
  <c r="I353" i="5" s="1"/>
  <c r="H354" i="5"/>
  <c r="I354" i="5" s="1"/>
  <c r="H355" i="5"/>
  <c r="I355" i="5"/>
  <c r="H356" i="5"/>
  <c r="I356" i="5" s="1"/>
  <c r="H357" i="5"/>
  <c r="I357" i="5" s="1"/>
  <c r="H358" i="5"/>
  <c r="I358" i="5" s="1"/>
  <c r="H359" i="5"/>
  <c r="I359" i="5"/>
  <c r="H360" i="5"/>
  <c r="I360" i="5" s="1"/>
  <c r="H361" i="5"/>
  <c r="I361" i="5" s="1"/>
  <c r="H362" i="5"/>
  <c r="I362" i="5" s="1"/>
  <c r="H363" i="5"/>
  <c r="I363" i="5"/>
  <c r="H364" i="5"/>
  <c r="I364" i="5" s="1"/>
  <c r="H365" i="5"/>
  <c r="I365" i="5" s="1"/>
  <c r="H366" i="5"/>
  <c r="I366" i="5" s="1"/>
  <c r="H367" i="5"/>
  <c r="I367" i="5"/>
  <c r="H368" i="5"/>
  <c r="I368" i="5" s="1"/>
  <c r="H369" i="5"/>
  <c r="I369" i="5" s="1"/>
  <c r="H370" i="5"/>
  <c r="I370" i="5" s="1"/>
  <c r="H371" i="5"/>
  <c r="I371" i="5"/>
  <c r="H372" i="5"/>
  <c r="I372" i="5" s="1"/>
  <c r="H373" i="5"/>
  <c r="I373" i="5" s="1"/>
  <c r="H374" i="5"/>
  <c r="I374" i="5" s="1"/>
  <c r="H375" i="5"/>
  <c r="I375" i="5"/>
  <c r="H376" i="5"/>
  <c r="I376" i="5" s="1"/>
  <c r="H377" i="5"/>
  <c r="I377" i="5" s="1"/>
  <c r="H378" i="5"/>
  <c r="I378" i="5" s="1"/>
  <c r="H379" i="5"/>
  <c r="I379" i="5"/>
  <c r="H380" i="5"/>
  <c r="I380" i="5" s="1"/>
  <c r="H381" i="5"/>
  <c r="I381" i="5" s="1"/>
  <c r="H382" i="5"/>
  <c r="I382" i="5" s="1"/>
  <c r="H383" i="5"/>
  <c r="I383" i="5"/>
  <c r="H384" i="5"/>
  <c r="I384" i="5" s="1"/>
  <c r="H385" i="5"/>
  <c r="I385" i="5" s="1"/>
  <c r="H386" i="5"/>
  <c r="I386" i="5" s="1"/>
  <c r="H387" i="5"/>
  <c r="I387" i="5"/>
  <c r="H388" i="5"/>
  <c r="I388" i="5" s="1"/>
  <c r="H389" i="5"/>
  <c r="I389" i="5" s="1"/>
  <c r="H390" i="5"/>
  <c r="I390" i="5" s="1"/>
  <c r="H391" i="5"/>
  <c r="I391" i="5"/>
  <c r="H392" i="5"/>
  <c r="I392" i="5" s="1"/>
  <c r="H393" i="5"/>
  <c r="I393" i="5" s="1"/>
  <c r="H394" i="5"/>
  <c r="I394" i="5" s="1"/>
  <c r="H395" i="5"/>
  <c r="I395" i="5"/>
  <c r="H396" i="5"/>
  <c r="I396" i="5" s="1"/>
  <c r="H397" i="5"/>
  <c r="I397" i="5" s="1"/>
  <c r="H398" i="5"/>
  <c r="I398" i="5" s="1"/>
  <c r="H399" i="5"/>
  <c r="I399" i="5"/>
  <c r="H400" i="5"/>
  <c r="I400" i="5" s="1"/>
  <c r="H401" i="5"/>
  <c r="I401" i="5" s="1"/>
  <c r="H402" i="5"/>
  <c r="I402" i="5" s="1"/>
  <c r="H403" i="5"/>
  <c r="I403" i="5"/>
  <c r="H404" i="5"/>
  <c r="I404" i="5" s="1"/>
  <c r="H405" i="5"/>
  <c r="I405" i="5" s="1"/>
  <c r="H406" i="5"/>
  <c r="I406" i="5" s="1"/>
  <c r="H407" i="5"/>
  <c r="I407" i="5"/>
  <c r="H408" i="5"/>
  <c r="I408" i="5" s="1"/>
  <c r="H409" i="5"/>
  <c r="I409" i="5" s="1"/>
  <c r="H410" i="5"/>
  <c r="I410" i="5" s="1"/>
  <c r="H411" i="5"/>
  <c r="I411" i="5"/>
  <c r="H412" i="5"/>
  <c r="I412" i="5" s="1"/>
  <c r="H413" i="5"/>
  <c r="I413" i="5" s="1"/>
  <c r="H414" i="5"/>
  <c r="I414" i="5" s="1"/>
  <c r="H415" i="5"/>
  <c r="I415" i="5"/>
  <c r="H416" i="5"/>
  <c r="I416" i="5" s="1"/>
  <c r="H417" i="5"/>
  <c r="I417" i="5" s="1"/>
  <c r="H418" i="5"/>
  <c r="I418" i="5" s="1"/>
  <c r="H419" i="5"/>
  <c r="I419" i="5"/>
  <c r="H420" i="5"/>
  <c r="I420" i="5" s="1"/>
  <c r="H421" i="5"/>
  <c r="I421" i="5" s="1"/>
  <c r="H422" i="5"/>
  <c r="I422" i="5" s="1"/>
  <c r="H423" i="5"/>
  <c r="I423" i="5"/>
  <c r="H424" i="5"/>
  <c r="I424" i="5" s="1"/>
  <c r="H425" i="5"/>
  <c r="I425" i="5" s="1"/>
  <c r="H426" i="5"/>
  <c r="I426" i="5" s="1"/>
  <c r="H427" i="5"/>
  <c r="I427" i="5"/>
  <c r="H428" i="5"/>
  <c r="I428" i="5" s="1"/>
  <c r="H429" i="5"/>
  <c r="I429" i="5" s="1"/>
  <c r="H430" i="5"/>
  <c r="I430" i="5" s="1"/>
  <c r="H431" i="5"/>
  <c r="I431" i="5"/>
  <c r="H432" i="5"/>
  <c r="I432" i="5" s="1"/>
  <c r="H433" i="5"/>
  <c r="I433" i="5" s="1"/>
  <c r="H434" i="5"/>
  <c r="I434" i="5" s="1"/>
  <c r="H435" i="5"/>
  <c r="I435" i="5" s="1"/>
  <c r="H436" i="5"/>
  <c r="I436" i="5" s="1"/>
  <c r="H437" i="5"/>
  <c r="I437" i="5"/>
  <c r="H438" i="5"/>
  <c r="I438" i="5" s="1"/>
  <c r="H439" i="5"/>
  <c r="I439" i="5" s="1"/>
  <c r="H440" i="5"/>
  <c r="I440" i="5" s="1"/>
  <c r="H441" i="5"/>
  <c r="I441" i="5"/>
  <c r="H442" i="5"/>
  <c r="I442" i="5" s="1"/>
  <c r="H443" i="5"/>
  <c r="I443" i="5" s="1"/>
  <c r="H444" i="5"/>
  <c r="I444" i="5" s="1"/>
  <c r="H445" i="5"/>
  <c r="I445" i="5" s="1"/>
  <c r="H446" i="5"/>
  <c r="I446" i="5" s="1"/>
  <c r="H447" i="5"/>
  <c r="I447" i="5" s="1"/>
  <c r="H448" i="5"/>
  <c r="I448" i="5" s="1"/>
  <c r="H449" i="5"/>
  <c r="I449" i="5"/>
  <c r="H450" i="5"/>
  <c r="I450" i="5" s="1"/>
  <c r="H451" i="5"/>
  <c r="I451" i="5" s="1"/>
  <c r="H452" i="5"/>
  <c r="I452" i="5" s="1"/>
  <c r="H453" i="5"/>
  <c r="I453" i="5" s="1"/>
  <c r="H454" i="5"/>
  <c r="I454" i="5" s="1"/>
  <c r="H455" i="5"/>
  <c r="I455" i="5" s="1"/>
  <c r="H456" i="5"/>
  <c r="I456" i="5" s="1"/>
  <c r="H457" i="5"/>
  <c r="I457" i="5" s="1"/>
  <c r="H458" i="5"/>
  <c r="I458" i="5" s="1"/>
  <c r="H459" i="5"/>
  <c r="I459" i="5" s="1"/>
  <c r="H460" i="5"/>
  <c r="I460" i="5" s="1"/>
  <c r="H461" i="5"/>
  <c r="I461" i="5" s="1"/>
  <c r="H462" i="5"/>
  <c r="I462" i="5" s="1"/>
  <c r="H463" i="5"/>
  <c r="I463" i="5"/>
  <c r="H464" i="5"/>
  <c r="I464" i="5" s="1"/>
  <c r="H465" i="5"/>
  <c r="I465" i="5" s="1"/>
  <c r="H466" i="5"/>
  <c r="I466" i="5" s="1"/>
  <c r="H467" i="5"/>
  <c r="I467" i="5" s="1"/>
  <c r="H468" i="5"/>
  <c r="I468" i="5" s="1"/>
  <c r="H469" i="5"/>
  <c r="I469" i="5"/>
  <c r="H470" i="5"/>
  <c r="I470" i="5" s="1"/>
  <c r="H471" i="5"/>
  <c r="I471" i="5" s="1"/>
  <c r="H472" i="5"/>
  <c r="I472" i="5" s="1"/>
  <c r="H473" i="5"/>
  <c r="I473" i="5"/>
  <c r="H474" i="5"/>
  <c r="I474" i="5" s="1"/>
  <c r="H475" i="5"/>
  <c r="I475" i="5" s="1"/>
  <c r="H476" i="5"/>
  <c r="I476" i="5" s="1"/>
  <c r="H477" i="5"/>
  <c r="I477" i="5" s="1"/>
  <c r="H478" i="5"/>
  <c r="I478" i="5" s="1"/>
  <c r="H479" i="5"/>
  <c r="I479" i="5" s="1"/>
  <c r="H480" i="5"/>
  <c r="I480" i="5" s="1"/>
  <c r="H481" i="5"/>
  <c r="I481" i="5"/>
  <c r="H482" i="5"/>
  <c r="I482" i="5" s="1"/>
  <c r="H483" i="5"/>
  <c r="I483" i="5" s="1"/>
  <c r="H484" i="5"/>
  <c r="I484" i="5" s="1"/>
  <c r="H485" i="5"/>
  <c r="I485" i="5" s="1"/>
  <c r="H486" i="5"/>
  <c r="I486" i="5" s="1"/>
  <c r="H487" i="5"/>
  <c r="I487" i="5" s="1"/>
  <c r="H488" i="5"/>
  <c r="I488" i="5" s="1"/>
  <c r="H489" i="5"/>
  <c r="I489" i="5" s="1"/>
  <c r="H490" i="5"/>
  <c r="I490" i="5" s="1"/>
  <c r="H491" i="5"/>
  <c r="I491" i="5" s="1"/>
  <c r="H492" i="5"/>
  <c r="I492" i="5" s="1"/>
  <c r="H493" i="5"/>
  <c r="I493" i="5" s="1"/>
  <c r="H494" i="5"/>
  <c r="I494" i="5" s="1"/>
  <c r="H495" i="5"/>
  <c r="I495" i="5"/>
  <c r="H496" i="5"/>
  <c r="I496" i="5" s="1"/>
  <c r="H497" i="5"/>
  <c r="I497" i="5" s="1"/>
  <c r="H498" i="5"/>
  <c r="I498" i="5" s="1"/>
  <c r="H499" i="5"/>
  <c r="I499" i="5" s="1"/>
  <c r="H500" i="5"/>
  <c r="I500" i="5" s="1"/>
  <c r="H501" i="5"/>
  <c r="I501" i="5"/>
  <c r="H502" i="5"/>
  <c r="I502" i="5" s="1"/>
  <c r="H503" i="5"/>
  <c r="I503" i="5" s="1"/>
  <c r="H504" i="5"/>
  <c r="I504" i="5" s="1"/>
  <c r="H505" i="5"/>
  <c r="I505" i="5"/>
  <c r="H506" i="5"/>
  <c r="I506" i="5" s="1"/>
  <c r="H507" i="5"/>
  <c r="I507" i="5" s="1"/>
  <c r="H508" i="5"/>
  <c r="I508" i="5" s="1"/>
  <c r="H509" i="5"/>
  <c r="I509" i="5" s="1"/>
  <c r="H510" i="5"/>
  <c r="I510" i="5" s="1"/>
  <c r="H511" i="5"/>
  <c r="I511" i="5" s="1"/>
  <c r="H512" i="5"/>
  <c r="I512" i="5" s="1"/>
  <c r="H513" i="5"/>
  <c r="I513" i="5"/>
  <c r="H514" i="5"/>
  <c r="I514" i="5" s="1"/>
  <c r="H515" i="5"/>
  <c r="I515" i="5" s="1"/>
  <c r="H516" i="5"/>
  <c r="I516" i="5" s="1"/>
  <c r="H517" i="5"/>
  <c r="I517" i="5" s="1"/>
  <c r="H518" i="5"/>
  <c r="I518" i="5" s="1"/>
  <c r="H519" i="5"/>
  <c r="I519" i="5" s="1"/>
  <c r="H520" i="5"/>
  <c r="I520" i="5" s="1"/>
  <c r="H521" i="5"/>
  <c r="I521" i="5" s="1"/>
  <c r="H522" i="5"/>
  <c r="I522" i="5" s="1"/>
  <c r="H523" i="5"/>
  <c r="I523" i="5" s="1"/>
  <c r="H524" i="5"/>
  <c r="I524" i="5" s="1"/>
  <c r="H525" i="5"/>
  <c r="I525" i="5" s="1"/>
  <c r="H526" i="5"/>
  <c r="I526" i="5" s="1"/>
  <c r="H527" i="5"/>
  <c r="I527" i="5"/>
  <c r="H528" i="5"/>
  <c r="I528" i="5" s="1"/>
  <c r="H529" i="5"/>
  <c r="I529" i="5" s="1"/>
  <c r="H530" i="5"/>
  <c r="I530" i="5" s="1"/>
  <c r="H531" i="5"/>
  <c r="I531" i="5" s="1"/>
  <c r="H532" i="5"/>
  <c r="I532" i="5" s="1"/>
  <c r="H533" i="5"/>
  <c r="I533" i="5"/>
  <c r="H534" i="5"/>
  <c r="I534" i="5" s="1"/>
  <c r="H535" i="5"/>
  <c r="I535" i="5" s="1"/>
  <c r="H536" i="5"/>
  <c r="I536" i="5" s="1"/>
  <c r="H537" i="5"/>
  <c r="I537" i="5"/>
  <c r="H538" i="5"/>
  <c r="I538" i="5" s="1"/>
  <c r="H539" i="5"/>
  <c r="I539" i="5" s="1"/>
  <c r="H540" i="5"/>
  <c r="I540" i="5" s="1"/>
  <c r="H541" i="5"/>
  <c r="I541" i="5" s="1"/>
  <c r="H542" i="5"/>
  <c r="I542" i="5" s="1"/>
  <c r="H543" i="5"/>
  <c r="I543" i="5" s="1"/>
  <c r="H544" i="5"/>
  <c r="I544" i="5" s="1"/>
  <c r="H545" i="5"/>
  <c r="I545" i="5"/>
  <c r="H546" i="5"/>
  <c r="I546" i="5" s="1"/>
  <c r="H547" i="5"/>
  <c r="I547" i="5" s="1"/>
  <c r="H548" i="5"/>
  <c r="I548" i="5" s="1"/>
  <c r="H549" i="5"/>
  <c r="I549" i="5" s="1"/>
  <c r="H550" i="5"/>
  <c r="I550" i="5" s="1"/>
  <c r="H551" i="5"/>
  <c r="I551" i="5" s="1"/>
  <c r="H552" i="5"/>
  <c r="I552" i="5" s="1"/>
  <c r="H553" i="5"/>
  <c r="I553" i="5" s="1"/>
  <c r="H554" i="5"/>
  <c r="I554" i="5" s="1"/>
  <c r="H555" i="5"/>
  <c r="I555" i="5" s="1"/>
  <c r="H556" i="5"/>
  <c r="I556" i="5" s="1"/>
  <c r="H557" i="5"/>
  <c r="I557" i="5" s="1"/>
  <c r="H558" i="5"/>
  <c r="I558" i="5" s="1"/>
  <c r="H559" i="5"/>
  <c r="I559" i="5"/>
  <c r="H560" i="5"/>
  <c r="I560" i="5" s="1"/>
  <c r="H561" i="5"/>
  <c r="I561" i="5" s="1"/>
  <c r="H562" i="5"/>
  <c r="I562" i="5" s="1"/>
  <c r="H563" i="5"/>
  <c r="I563" i="5" s="1"/>
  <c r="H564" i="5"/>
  <c r="I564" i="5" s="1"/>
  <c r="H565" i="5"/>
  <c r="I565" i="5"/>
  <c r="H566" i="5"/>
  <c r="I566" i="5" s="1"/>
  <c r="H567" i="5"/>
  <c r="I567" i="5" s="1"/>
  <c r="H568" i="5"/>
  <c r="I568" i="5" s="1"/>
  <c r="H569" i="5"/>
  <c r="I569" i="5"/>
  <c r="H570" i="5"/>
  <c r="I570" i="5" s="1"/>
  <c r="H571" i="5"/>
  <c r="I571" i="5" s="1"/>
  <c r="H572" i="5"/>
  <c r="I572" i="5" s="1"/>
  <c r="H573" i="5"/>
  <c r="I573" i="5" s="1"/>
  <c r="H574" i="5"/>
  <c r="I574" i="5" s="1"/>
  <c r="H575" i="5"/>
  <c r="I575" i="5" s="1"/>
  <c r="H576" i="5"/>
  <c r="I576" i="5" s="1"/>
  <c r="H577" i="5"/>
  <c r="I577" i="5"/>
  <c r="H578" i="5"/>
  <c r="I578" i="5" s="1"/>
  <c r="H579" i="5"/>
  <c r="I579" i="5" s="1"/>
  <c r="H580" i="5"/>
  <c r="I580" i="5" s="1"/>
  <c r="H581" i="5"/>
  <c r="I581" i="5" s="1"/>
  <c r="H582" i="5"/>
  <c r="I582" i="5" s="1"/>
  <c r="H583" i="5"/>
  <c r="I583" i="5" s="1"/>
  <c r="H584" i="5"/>
  <c r="I584" i="5" s="1"/>
  <c r="H585" i="5"/>
  <c r="I585" i="5" s="1"/>
  <c r="H586" i="5"/>
  <c r="I586" i="5" s="1"/>
  <c r="H587" i="5"/>
  <c r="I587" i="5" s="1"/>
  <c r="H588" i="5"/>
  <c r="I588" i="5" s="1"/>
  <c r="H589" i="5"/>
  <c r="I589" i="5" s="1"/>
  <c r="H590" i="5"/>
  <c r="I590" i="5" s="1"/>
  <c r="H591" i="5"/>
  <c r="I591" i="5"/>
  <c r="H592" i="5"/>
  <c r="I592" i="5" s="1"/>
  <c r="H593" i="5"/>
  <c r="I593" i="5" s="1"/>
  <c r="H594" i="5"/>
  <c r="I594" i="5" s="1"/>
  <c r="H595" i="5"/>
  <c r="I595" i="5" s="1"/>
  <c r="H596" i="5"/>
  <c r="I596" i="5" s="1"/>
  <c r="H597" i="5"/>
  <c r="I597" i="5"/>
  <c r="H598" i="5"/>
  <c r="I598" i="5" s="1"/>
  <c r="H599" i="5"/>
  <c r="I599" i="5" s="1"/>
  <c r="H600" i="5"/>
  <c r="I600" i="5" s="1"/>
  <c r="H601" i="5"/>
  <c r="I601" i="5"/>
  <c r="H602" i="5"/>
  <c r="I602" i="5" s="1"/>
  <c r="H603" i="5"/>
  <c r="I603" i="5" s="1"/>
  <c r="H604" i="5"/>
  <c r="I604" i="5" s="1"/>
  <c r="H605" i="5"/>
  <c r="I605" i="5" s="1"/>
  <c r="H606" i="5"/>
  <c r="I606" i="5" s="1"/>
  <c r="H607" i="5"/>
  <c r="I607" i="5" s="1"/>
  <c r="H608" i="5"/>
  <c r="I608" i="5" s="1"/>
  <c r="H609" i="5"/>
  <c r="I609" i="5"/>
  <c r="H610" i="5"/>
  <c r="I610" i="5" s="1"/>
  <c r="H611" i="5"/>
  <c r="I611" i="5" s="1"/>
  <c r="H612" i="5"/>
  <c r="I612" i="5" s="1"/>
  <c r="H613" i="5"/>
  <c r="I613" i="5" s="1"/>
  <c r="H614" i="5"/>
  <c r="I614" i="5" s="1"/>
  <c r="H615" i="5"/>
  <c r="I615" i="5" s="1"/>
  <c r="H616" i="5"/>
  <c r="I616" i="5" s="1"/>
  <c r="H617" i="5"/>
  <c r="I617" i="5" s="1"/>
  <c r="H618" i="5"/>
  <c r="I618" i="5" s="1"/>
  <c r="H619" i="5"/>
  <c r="I619" i="5" s="1"/>
  <c r="H620" i="5"/>
  <c r="I620" i="5" s="1"/>
  <c r="H621" i="5"/>
  <c r="I621" i="5" s="1"/>
  <c r="H622" i="5"/>
  <c r="I622" i="5" s="1"/>
  <c r="H623" i="5"/>
  <c r="I623" i="5"/>
  <c r="H624" i="5"/>
  <c r="I624" i="5" s="1"/>
  <c r="H625" i="5"/>
  <c r="I625" i="5" s="1"/>
  <c r="H626" i="5"/>
  <c r="I626" i="5" s="1"/>
  <c r="H627" i="5"/>
  <c r="I627" i="5" s="1"/>
  <c r="H628" i="5"/>
  <c r="I628" i="5" s="1"/>
  <c r="H629" i="5"/>
  <c r="I629" i="5"/>
  <c r="H630" i="5"/>
  <c r="I630" i="5" s="1"/>
  <c r="H631" i="5"/>
  <c r="I631" i="5" s="1"/>
  <c r="H632" i="5"/>
  <c r="I632" i="5" s="1"/>
  <c r="H633" i="5"/>
  <c r="I633" i="5"/>
  <c r="H634" i="5"/>
  <c r="I634" i="5" s="1"/>
  <c r="H635" i="5"/>
  <c r="I635" i="5" s="1"/>
  <c r="H636" i="5"/>
  <c r="I636" i="5" s="1"/>
  <c r="H637" i="5"/>
  <c r="I637" i="5" s="1"/>
  <c r="H638" i="5"/>
  <c r="I638" i="5" s="1"/>
  <c r="H639" i="5"/>
  <c r="I639" i="5" s="1"/>
  <c r="H640" i="5"/>
  <c r="I640" i="5" s="1"/>
  <c r="H641" i="5"/>
  <c r="I641" i="5"/>
  <c r="H642" i="5"/>
  <c r="I642" i="5" s="1"/>
  <c r="H643" i="5"/>
  <c r="I643" i="5" s="1"/>
  <c r="H644" i="5"/>
  <c r="I644" i="5" s="1"/>
  <c r="H645" i="5"/>
  <c r="I645" i="5" s="1"/>
  <c r="H646" i="5"/>
  <c r="I646" i="5" s="1"/>
  <c r="H647" i="5"/>
  <c r="I647" i="5" s="1"/>
  <c r="H648" i="5"/>
  <c r="I648" i="5" s="1"/>
  <c r="H649" i="5"/>
  <c r="I649" i="5"/>
  <c r="H650" i="5"/>
  <c r="I650" i="5" s="1"/>
  <c r="H651" i="5"/>
  <c r="I651" i="5" s="1"/>
  <c r="H652" i="5"/>
  <c r="I652" i="5" s="1"/>
  <c r="H653" i="5"/>
  <c r="I653" i="5" s="1"/>
  <c r="H654" i="5"/>
  <c r="I654" i="5" s="1"/>
  <c r="H655" i="5"/>
  <c r="I655" i="5"/>
  <c r="H656" i="5"/>
  <c r="I656" i="5" s="1"/>
  <c r="H657" i="5"/>
  <c r="I657" i="5" s="1"/>
  <c r="H658" i="5"/>
  <c r="I658" i="5" s="1"/>
  <c r="H659" i="5"/>
  <c r="I659" i="5" s="1"/>
  <c r="H660" i="5"/>
  <c r="I660" i="5" s="1"/>
  <c r="H661" i="5"/>
  <c r="I661" i="5"/>
  <c r="H662" i="5"/>
  <c r="I662" i="5" s="1"/>
  <c r="H663" i="5"/>
  <c r="I663" i="5" s="1"/>
  <c r="H664" i="5"/>
  <c r="I664" i="5" s="1"/>
  <c r="H665" i="5"/>
  <c r="I665" i="5" s="1"/>
  <c r="H666" i="5"/>
  <c r="I666" i="5" s="1"/>
  <c r="H667" i="5"/>
  <c r="I667" i="5" s="1"/>
  <c r="H668" i="5"/>
  <c r="I668" i="5" s="1"/>
  <c r="H669" i="5"/>
  <c r="I669" i="5" s="1"/>
  <c r="H670" i="5"/>
  <c r="I670" i="5" s="1"/>
  <c r="H671" i="5"/>
  <c r="I671" i="5" s="1"/>
  <c r="H672" i="5"/>
  <c r="I672" i="5" s="1"/>
  <c r="H673" i="5"/>
  <c r="I673" i="5"/>
  <c r="H674" i="5"/>
  <c r="I674" i="5" s="1"/>
  <c r="H675" i="5"/>
  <c r="I675" i="5" s="1"/>
  <c r="H676" i="5"/>
  <c r="I676" i="5" s="1"/>
  <c r="H677" i="5"/>
  <c r="I677" i="5" s="1"/>
  <c r="H678" i="5"/>
  <c r="I678" i="5" s="1"/>
  <c r="H679" i="5"/>
  <c r="I679" i="5" s="1"/>
  <c r="H680" i="5"/>
  <c r="I680" i="5" s="1"/>
  <c r="H681" i="5"/>
  <c r="I681" i="5" s="1"/>
  <c r="H682" i="5"/>
  <c r="I682" i="5" s="1"/>
  <c r="H683" i="5"/>
  <c r="I683" i="5" s="1"/>
  <c r="H684" i="5"/>
  <c r="I684" i="5" s="1"/>
  <c r="H685" i="5"/>
  <c r="I685" i="5" s="1"/>
  <c r="H686" i="5"/>
  <c r="I686" i="5" s="1"/>
  <c r="H687" i="5"/>
  <c r="I687" i="5"/>
  <c r="H688" i="5"/>
  <c r="I688" i="5" s="1"/>
  <c r="H689" i="5"/>
  <c r="I689" i="5" s="1"/>
  <c r="H690" i="5"/>
  <c r="I690" i="5" s="1"/>
  <c r="H691" i="5"/>
  <c r="I691" i="5" s="1"/>
  <c r="H692" i="5"/>
  <c r="I692" i="5" s="1"/>
  <c r="H693" i="5"/>
  <c r="I693" i="5" s="1"/>
  <c r="H694" i="5"/>
  <c r="I694" i="5" s="1"/>
  <c r="H695" i="5"/>
  <c r="I695" i="5" s="1"/>
  <c r="H696" i="5"/>
  <c r="I696" i="5" s="1"/>
  <c r="H697" i="5"/>
  <c r="I697" i="5" s="1"/>
  <c r="H698" i="5"/>
  <c r="I698" i="5"/>
  <c r="H699" i="5"/>
  <c r="I699" i="5" s="1"/>
  <c r="H700" i="5"/>
  <c r="I700" i="5" s="1"/>
  <c r="H701" i="5"/>
  <c r="I701" i="5" s="1"/>
  <c r="H702" i="5"/>
  <c r="I702" i="5" s="1"/>
  <c r="H703" i="5"/>
  <c r="I703" i="5" s="1"/>
  <c r="H704" i="5"/>
  <c r="I704" i="5" s="1"/>
  <c r="H705" i="5"/>
  <c r="I705" i="5" s="1"/>
  <c r="H706" i="5"/>
  <c r="I706" i="5"/>
  <c r="H707" i="5"/>
  <c r="I707" i="5" s="1"/>
  <c r="H708" i="5"/>
  <c r="I708" i="5" s="1"/>
  <c r="H709" i="5"/>
  <c r="I709" i="5" s="1"/>
  <c r="H710" i="5"/>
  <c r="I710" i="5" s="1"/>
  <c r="H711" i="5"/>
  <c r="I711" i="5" s="1"/>
  <c r="H712" i="5"/>
  <c r="I712" i="5" s="1"/>
  <c r="H713" i="5"/>
  <c r="I713" i="5" s="1"/>
  <c r="H714" i="5"/>
  <c r="I714" i="5" s="1"/>
  <c r="H715" i="5"/>
  <c r="I715" i="5" s="1"/>
  <c r="H716" i="5"/>
  <c r="I716" i="5"/>
  <c r="H717" i="5"/>
  <c r="I717" i="5" s="1"/>
  <c r="H718" i="5"/>
  <c r="I718" i="5" s="1"/>
  <c r="H719" i="5"/>
  <c r="I719" i="5" s="1"/>
  <c r="H720" i="5"/>
  <c r="I720" i="5" s="1"/>
  <c r="H721" i="5"/>
  <c r="I721" i="5" s="1"/>
  <c r="H722" i="5"/>
  <c r="I722" i="5"/>
  <c r="H723" i="5"/>
  <c r="I723" i="5" s="1"/>
  <c r="H724" i="5"/>
  <c r="I724" i="5" s="1"/>
  <c r="H725" i="5"/>
  <c r="I725" i="5" s="1"/>
  <c r="H726" i="5"/>
  <c r="I726" i="5" s="1"/>
  <c r="H727" i="5"/>
  <c r="I727" i="5" s="1"/>
  <c r="H728" i="5"/>
  <c r="I728" i="5" s="1"/>
  <c r="H729" i="5"/>
  <c r="I729" i="5" s="1"/>
  <c r="H730" i="5"/>
  <c r="I730" i="5"/>
  <c r="H731" i="5"/>
  <c r="I731" i="5" s="1"/>
  <c r="H732" i="5"/>
  <c r="I732" i="5" s="1"/>
  <c r="H733" i="5"/>
  <c r="I733" i="5" s="1"/>
  <c r="H734" i="5"/>
  <c r="I734" i="5" s="1"/>
  <c r="H735" i="5"/>
  <c r="I735" i="5" s="1"/>
  <c r="H736" i="5"/>
  <c r="I736" i="5" s="1"/>
  <c r="H737" i="5"/>
  <c r="I737" i="5" s="1"/>
  <c r="H738" i="5"/>
  <c r="I738" i="5"/>
  <c r="H739" i="5"/>
  <c r="I739" i="5" s="1"/>
  <c r="H740" i="5"/>
  <c r="I740" i="5" s="1"/>
  <c r="H741" i="5"/>
  <c r="I741" i="5" s="1"/>
  <c r="H742" i="5"/>
  <c r="I742" i="5" s="1"/>
  <c r="H743" i="5"/>
  <c r="I743" i="5" s="1"/>
  <c r="H744" i="5"/>
  <c r="I744" i="5" s="1"/>
  <c r="H745" i="5"/>
  <c r="I745" i="5" s="1"/>
  <c r="H746" i="5"/>
  <c r="I746" i="5" s="1"/>
  <c r="H747" i="5"/>
  <c r="I747" i="5" s="1"/>
  <c r="H748" i="5"/>
  <c r="I748" i="5"/>
  <c r="H749" i="5"/>
  <c r="I749" i="5" s="1"/>
  <c r="H750" i="5"/>
  <c r="I750" i="5" s="1"/>
  <c r="H751" i="5"/>
  <c r="I751" i="5" s="1"/>
  <c r="H752" i="5"/>
  <c r="I752" i="5" s="1"/>
  <c r="H753" i="5"/>
  <c r="I753" i="5" s="1"/>
  <c r="H754" i="5"/>
  <c r="I754" i="5"/>
  <c r="H755" i="5"/>
  <c r="I755" i="5" s="1"/>
  <c r="H756" i="5"/>
  <c r="I756" i="5" s="1"/>
  <c r="H757" i="5"/>
  <c r="I757" i="5" s="1"/>
  <c r="H758" i="5"/>
  <c r="I758" i="5" s="1"/>
  <c r="H759" i="5"/>
  <c r="I759" i="5" s="1"/>
  <c r="H760" i="5"/>
  <c r="I760" i="5" s="1"/>
  <c r="H761" i="5"/>
  <c r="I761" i="5" s="1"/>
  <c r="H762" i="5"/>
  <c r="I762" i="5"/>
  <c r="H763" i="5"/>
  <c r="I763" i="5" s="1"/>
  <c r="H764" i="5"/>
  <c r="I764" i="5" s="1"/>
  <c r="H765" i="5"/>
  <c r="I765" i="5" s="1"/>
  <c r="H766" i="5"/>
  <c r="I766" i="5" s="1"/>
  <c r="H767" i="5"/>
  <c r="I767" i="5" s="1"/>
  <c r="H768" i="5"/>
  <c r="I768" i="5" s="1"/>
  <c r="H769" i="5"/>
  <c r="I769" i="5" s="1"/>
  <c r="H770" i="5"/>
  <c r="I770" i="5"/>
  <c r="H771" i="5"/>
  <c r="I771" i="5" s="1"/>
  <c r="H772" i="5"/>
  <c r="I772" i="5" s="1"/>
  <c r="H773" i="5"/>
  <c r="I773" i="5" s="1"/>
  <c r="H774" i="5"/>
  <c r="I774" i="5" s="1"/>
  <c r="H775" i="5"/>
  <c r="I775" i="5" s="1"/>
  <c r="H776" i="5"/>
  <c r="I776" i="5" s="1"/>
  <c r="H777" i="5"/>
  <c r="I777" i="5" s="1"/>
  <c r="H778" i="5"/>
  <c r="I778" i="5" s="1"/>
  <c r="H779" i="5"/>
  <c r="I779" i="5" s="1"/>
  <c r="H780" i="5"/>
  <c r="I780" i="5"/>
  <c r="H781" i="5"/>
  <c r="I781" i="5" s="1"/>
  <c r="H782" i="5"/>
  <c r="I782" i="5" s="1"/>
  <c r="H783" i="5"/>
  <c r="I783" i="5" s="1"/>
  <c r="H784" i="5"/>
  <c r="I784" i="5" s="1"/>
  <c r="H785" i="5"/>
  <c r="I785" i="5" s="1"/>
  <c r="H786" i="5"/>
  <c r="I786" i="5"/>
  <c r="H787" i="5"/>
  <c r="I787" i="5" s="1"/>
  <c r="H788" i="5"/>
  <c r="I788" i="5" s="1"/>
  <c r="H789" i="5"/>
  <c r="I789" i="5" s="1"/>
  <c r="H790" i="5"/>
  <c r="I790" i="5" s="1"/>
  <c r="H791" i="5"/>
  <c r="I791" i="5" s="1"/>
  <c r="H792" i="5"/>
  <c r="I792" i="5" s="1"/>
  <c r="H793" i="5"/>
  <c r="I793" i="5" s="1"/>
  <c r="H794" i="5"/>
  <c r="I794" i="5"/>
  <c r="H795" i="5"/>
  <c r="I795" i="5" s="1"/>
  <c r="H796" i="5"/>
  <c r="I796" i="5" s="1"/>
  <c r="H797" i="5"/>
  <c r="I797" i="5" s="1"/>
  <c r="H798" i="5"/>
  <c r="I798" i="5"/>
  <c r="H799" i="5"/>
  <c r="I799" i="5" s="1"/>
  <c r="H800" i="5"/>
  <c r="I800" i="5" s="1"/>
  <c r="H801" i="5"/>
  <c r="I801" i="5" s="1"/>
  <c r="H802" i="5"/>
  <c r="I802" i="5" s="1"/>
  <c r="H803" i="5"/>
  <c r="I803" i="5" s="1"/>
  <c r="H804" i="5"/>
  <c r="I804" i="5"/>
  <c r="H805" i="5"/>
  <c r="I805" i="5" s="1"/>
  <c r="H806" i="5"/>
  <c r="I806" i="5"/>
  <c r="H807" i="5"/>
  <c r="I807" i="5" s="1"/>
  <c r="H808" i="5"/>
  <c r="I808" i="5" s="1"/>
  <c r="H809" i="5"/>
  <c r="I809" i="5" s="1"/>
  <c r="H810" i="5"/>
  <c r="I810" i="5"/>
  <c r="H811" i="5"/>
  <c r="I811" i="5" s="1"/>
  <c r="H812" i="5"/>
  <c r="I812" i="5" s="1"/>
  <c r="H813" i="5"/>
  <c r="I813" i="5" s="1"/>
  <c r="H814" i="5"/>
  <c r="I814" i="5"/>
  <c r="H815" i="5"/>
  <c r="I815" i="5" s="1"/>
  <c r="H816" i="5"/>
  <c r="I816" i="5" s="1"/>
  <c r="H817" i="5"/>
  <c r="I817" i="5" s="1"/>
  <c r="H818" i="5"/>
  <c r="I818" i="5" s="1"/>
  <c r="H819" i="5"/>
  <c r="I819" i="5" s="1"/>
  <c r="H820" i="5"/>
  <c r="I820" i="5"/>
  <c r="H821" i="5"/>
  <c r="I821" i="5" s="1"/>
  <c r="H822" i="5"/>
  <c r="I822" i="5"/>
  <c r="H823" i="5"/>
  <c r="I823" i="5" s="1"/>
  <c r="H824" i="5"/>
  <c r="I824" i="5" s="1"/>
  <c r="H825" i="5"/>
  <c r="I825" i="5" s="1"/>
  <c r="H826" i="5"/>
  <c r="I826" i="5"/>
  <c r="H827" i="5"/>
  <c r="I827" i="5" s="1"/>
  <c r="H828" i="5"/>
  <c r="I828" i="5" s="1"/>
  <c r="H829" i="5"/>
  <c r="I829" i="5" s="1"/>
  <c r="H830" i="5"/>
  <c r="I830" i="5"/>
  <c r="H831" i="5"/>
  <c r="I831" i="5" s="1"/>
  <c r="H832" i="5"/>
  <c r="I832" i="5" s="1"/>
  <c r="H833" i="5"/>
  <c r="I833" i="5" s="1"/>
  <c r="H834" i="5"/>
  <c r="I834" i="5" s="1"/>
  <c r="H835" i="5"/>
  <c r="I835" i="5" s="1"/>
  <c r="H836" i="5"/>
  <c r="I836" i="5"/>
  <c r="H837" i="5"/>
  <c r="I837" i="5" s="1"/>
  <c r="H838" i="5"/>
  <c r="I838" i="5"/>
  <c r="H839" i="5"/>
  <c r="I839" i="5" s="1"/>
  <c r="H840" i="5"/>
  <c r="I840" i="5" s="1"/>
  <c r="H841" i="5"/>
  <c r="I841" i="5" s="1"/>
  <c r="H842" i="5"/>
  <c r="I842" i="5"/>
  <c r="H843" i="5"/>
  <c r="I843" i="5" s="1"/>
  <c r="H844" i="5"/>
  <c r="I844" i="5" s="1"/>
  <c r="H845" i="5"/>
  <c r="I845" i="5" s="1"/>
  <c r="H846" i="5"/>
  <c r="I846" i="5"/>
  <c r="H847" i="5"/>
  <c r="I847" i="5" s="1"/>
  <c r="H848" i="5"/>
  <c r="I848" i="5" s="1"/>
  <c r="H849" i="5"/>
  <c r="I849" i="5" s="1"/>
  <c r="H850" i="5"/>
  <c r="I850" i="5" s="1"/>
  <c r="H851" i="5"/>
  <c r="I851" i="5" s="1"/>
  <c r="H852" i="5"/>
  <c r="I852" i="5"/>
  <c r="H853" i="5"/>
  <c r="I853" i="5" s="1"/>
  <c r="H854" i="5"/>
  <c r="I854" i="5"/>
  <c r="H855" i="5"/>
  <c r="I855" i="5" s="1"/>
  <c r="H856" i="5"/>
  <c r="I856" i="5" s="1"/>
  <c r="H857" i="5"/>
  <c r="I857" i="5" s="1"/>
  <c r="H858" i="5"/>
  <c r="I858" i="5"/>
  <c r="H859" i="5"/>
  <c r="I859" i="5" s="1"/>
  <c r="H860" i="5"/>
  <c r="I860" i="5" s="1"/>
  <c r="H861" i="5"/>
  <c r="I861" i="5" s="1"/>
  <c r="H862" i="5"/>
  <c r="I862" i="5"/>
  <c r="H863" i="5"/>
  <c r="I863" i="5" s="1"/>
  <c r="H864" i="5"/>
  <c r="I864" i="5" s="1"/>
  <c r="H865" i="5"/>
  <c r="I865" i="5" s="1"/>
  <c r="H866" i="5"/>
  <c r="I866" i="5" s="1"/>
  <c r="H867" i="5"/>
  <c r="I867" i="5" s="1"/>
  <c r="H868" i="5"/>
  <c r="I868" i="5"/>
  <c r="H869" i="5"/>
  <c r="I869" i="5" s="1"/>
  <c r="H870" i="5"/>
  <c r="I870" i="5" s="1"/>
  <c r="H871" i="5"/>
  <c r="I871" i="5" s="1"/>
  <c r="H872" i="5"/>
  <c r="I872" i="5" s="1"/>
  <c r="H873" i="5"/>
  <c r="I873" i="5" s="1"/>
  <c r="H874" i="5"/>
  <c r="I874" i="5" s="1"/>
  <c r="H875" i="5"/>
  <c r="I875" i="5" s="1"/>
  <c r="H876" i="5"/>
  <c r="I876" i="5" s="1"/>
  <c r="H877" i="5"/>
  <c r="I877" i="5" s="1"/>
  <c r="H878" i="5"/>
  <c r="I878" i="5" s="1"/>
  <c r="H879" i="5"/>
  <c r="I879" i="5" s="1"/>
  <c r="H880" i="5"/>
  <c r="I880" i="5"/>
  <c r="H881" i="5"/>
  <c r="I881" i="5" s="1"/>
  <c r="H882" i="5"/>
  <c r="I882" i="5" s="1"/>
  <c r="H883" i="5"/>
  <c r="I883" i="5" s="1"/>
  <c r="H884" i="5"/>
  <c r="I884" i="5" s="1"/>
  <c r="H885" i="5"/>
  <c r="I885" i="5" s="1"/>
  <c r="H886" i="5"/>
  <c r="I886" i="5" s="1"/>
  <c r="H887" i="5"/>
  <c r="I887" i="5" s="1"/>
  <c r="H888" i="5"/>
  <c r="I888" i="5"/>
  <c r="H889" i="5"/>
  <c r="I889" i="5" s="1"/>
  <c r="H890" i="5"/>
  <c r="I890" i="5" s="1"/>
  <c r="H891" i="5"/>
  <c r="I891" i="5" s="1"/>
  <c r="H892" i="5"/>
  <c r="I892" i="5" s="1"/>
  <c r="H893" i="5"/>
  <c r="I893" i="5" s="1"/>
  <c r="H894" i="5"/>
  <c r="I894" i="5" s="1"/>
  <c r="H895" i="5"/>
  <c r="I895" i="5" s="1"/>
  <c r="H896" i="5"/>
  <c r="I896" i="5"/>
  <c r="H897" i="5"/>
  <c r="I897" i="5" s="1"/>
  <c r="H898" i="5"/>
  <c r="I898" i="5" s="1"/>
  <c r="H899" i="5"/>
  <c r="I899" i="5" s="1"/>
  <c r="H900" i="5"/>
  <c r="I900" i="5" s="1"/>
  <c r="H901" i="5"/>
  <c r="I901" i="5" s="1"/>
  <c r="H902" i="5"/>
  <c r="I902" i="5" s="1"/>
  <c r="H903" i="5"/>
  <c r="I903" i="5" s="1"/>
  <c r="H904" i="5"/>
  <c r="I904" i="5"/>
  <c r="H905" i="5"/>
  <c r="I905" i="5" s="1"/>
  <c r="H906" i="5"/>
  <c r="I906" i="5" s="1"/>
  <c r="H907" i="5"/>
  <c r="I907" i="5" s="1"/>
  <c r="H908" i="5"/>
  <c r="I908" i="5" s="1"/>
  <c r="H909" i="5"/>
  <c r="I909" i="5" s="1"/>
  <c r="H910" i="5"/>
  <c r="I910" i="5" s="1"/>
  <c r="H911" i="5"/>
  <c r="I911" i="5" s="1"/>
  <c r="H912" i="5"/>
  <c r="I912" i="5" s="1"/>
  <c r="H913" i="5"/>
  <c r="I913" i="5" s="1"/>
  <c r="H914" i="5"/>
  <c r="I914" i="5" s="1"/>
  <c r="H915" i="5"/>
  <c r="I915" i="5" s="1"/>
  <c r="H916" i="5"/>
  <c r="I916" i="5" s="1"/>
  <c r="H917" i="5"/>
  <c r="I917" i="5" s="1"/>
  <c r="H918" i="5"/>
  <c r="I918" i="5" s="1"/>
  <c r="H919" i="5"/>
  <c r="I919" i="5" s="1"/>
  <c r="H920" i="5"/>
  <c r="I920" i="5" s="1"/>
  <c r="H921" i="5"/>
  <c r="I921" i="5" s="1"/>
  <c r="H922" i="5"/>
  <c r="I922" i="5" s="1"/>
  <c r="H923" i="5"/>
  <c r="I923" i="5" s="1"/>
  <c r="H924" i="5"/>
  <c r="I924" i="5" s="1"/>
  <c r="H925" i="5"/>
  <c r="I925" i="5" s="1"/>
  <c r="H926" i="5"/>
  <c r="I926" i="5" s="1"/>
  <c r="H927" i="5"/>
  <c r="I927" i="5" s="1"/>
  <c r="H928" i="5"/>
  <c r="I928" i="5" s="1"/>
  <c r="H929" i="5"/>
  <c r="I929" i="5" s="1"/>
  <c r="H930" i="5"/>
  <c r="I930" i="5" s="1"/>
  <c r="H931" i="5"/>
  <c r="I931" i="5"/>
  <c r="H932" i="5"/>
  <c r="I932" i="5" s="1"/>
  <c r="H933" i="5"/>
  <c r="I933" i="5" s="1"/>
  <c r="H934" i="5"/>
  <c r="I934" i="5" s="1"/>
  <c r="H935" i="5"/>
  <c r="I935" i="5" s="1"/>
  <c r="H936" i="5"/>
  <c r="I936" i="5" s="1"/>
  <c r="H937" i="5"/>
  <c r="I937" i="5" s="1"/>
  <c r="H938" i="5"/>
  <c r="I938" i="5" s="1"/>
  <c r="H939" i="5"/>
  <c r="I939" i="5" s="1"/>
  <c r="H940" i="5"/>
  <c r="I940" i="5" s="1"/>
  <c r="H941" i="5"/>
  <c r="I941" i="5" s="1"/>
  <c r="H942" i="5"/>
  <c r="I942" i="5" s="1"/>
  <c r="H943" i="5"/>
  <c r="I943" i="5" s="1"/>
  <c r="H944" i="5"/>
  <c r="I944" i="5" s="1"/>
  <c r="H945" i="5"/>
  <c r="I945" i="5" s="1"/>
  <c r="H946" i="5"/>
  <c r="I946" i="5" s="1"/>
  <c r="H947" i="5"/>
  <c r="I947" i="5" s="1"/>
  <c r="H948" i="5"/>
  <c r="I948" i="5" s="1"/>
  <c r="H949" i="5"/>
  <c r="I949" i="5" s="1"/>
  <c r="H950" i="5"/>
  <c r="I950" i="5" s="1"/>
  <c r="H951" i="5"/>
  <c r="I951" i="5" s="1"/>
  <c r="H952" i="5"/>
  <c r="I952" i="5" s="1"/>
  <c r="H953" i="5"/>
  <c r="I953" i="5" s="1"/>
  <c r="H954" i="5"/>
  <c r="I954" i="5" s="1"/>
  <c r="H955" i="5"/>
  <c r="I955" i="5" s="1"/>
  <c r="H956" i="5"/>
  <c r="I956" i="5" s="1"/>
  <c r="H957" i="5"/>
  <c r="I957" i="5" s="1"/>
  <c r="H958" i="5"/>
  <c r="I958" i="5" s="1"/>
  <c r="H959" i="5"/>
  <c r="I959" i="5" s="1"/>
  <c r="H960" i="5"/>
  <c r="I960" i="5" s="1"/>
  <c r="H961" i="5"/>
  <c r="I961" i="5" s="1"/>
  <c r="H962" i="5"/>
  <c r="I962" i="5" s="1"/>
  <c r="H963" i="5"/>
  <c r="I963" i="5" s="1"/>
  <c r="H964" i="5"/>
  <c r="I964" i="5" s="1"/>
  <c r="H965" i="5"/>
  <c r="I965" i="5" s="1"/>
  <c r="H966" i="5"/>
  <c r="I966" i="5" s="1"/>
  <c r="H967" i="5"/>
  <c r="I967" i="5" s="1"/>
  <c r="H968" i="5"/>
  <c r="I968" i="5" s="1"/>
  <c r="H969" i="5"/>
  <c r="I969" i="5" s="1"/>
  <c r="H970" i="5"/>
  <c r="I970" i="5" s="1"/>
  <c r="H971" i="5"/>
  <c r="I971" i="5" s="1"/>
  <c r="H972" i="5"/>
  <c r="I972" i="5" s="1"/>
  <c r="H973" i="5"/>
  <c r="I973" i="5" s="1"/>
  <c r="H974" i="5"/>
  <c r="I974" i="5" s="1"/>
  <c r="H975" i="5"/>
  <c r="I975" i="5" s="1"/>
  <c r="H976" i="5"/>
  <c r="I976" i="5" s="1"/>
  <c r="H977" i="5"/>
  <c r="I977" i="5" s="1"/>
  <c r="H978" i="5"/>
  <c r="I978" i="5" s="1"/>
  <c r="H979" i="5"/>
  <c r="I979" i="5" s="1"/>
  <c r="H980" i="5"/>
  <c r="I980" i="5" s="1"/>
  <c r="H981" i="5"/>
  <c r="I981" i="5" s="1"/>
  <c r="H982" i="5"/>
  <c r="I982" i="5" s="1"/>
  <c r="H983" i="5"/>
  <c r="I983" i="5" s="1"/>
  <c r="H984" i="5"/>
  <c r="I984" i="5" s="1"/>
  <c r="H985" i="5"/>
  <c r="I985" i="5" s="1"/>
  <c r="H986" i="5"/>
  <c r="I986" i="5" s="1"/>
  <c r="H987" i="5"/>
  <c r="I987" i="5" s="1"/>
  <c r="H988" i="5"/>
  <c r="I988" i="5" s="1"/>
  <c r="H989" i="5"/>
  <c r="I989" i="5" s="1"/>
  <c r="H990" i="5"/>
  <c r="I990" i="5" s="1"/>
  <c r="H991" i="5"/>
  <c r="I991" i="5" s="1"/>
  <c r="H992" i="5"/>
  <c r="I992" i="5" s="1"/>
  <c r="H993" i="5"/>
  <c r="I993" i="5" s="1"/>
  <c r="H994" i="5"/>
  <c r="I994" i="5" s="1"/>
  <c r="H995" i="5"/>
  <c r="I995" i="5" s="1"/>
  <c r="H996" i="5"/>
  <c r="I996" i="5" s="1"/>
  <c r="H997" i="5"/>
  <c r="I997" i="5" s="1"/>
  <c r="H998" i="5"/>
  <c r="I998" i="5" s="1"/>
  <c r="H999" i="5"/>
  <c r="I999" i="5" s="1"/>
  <c r="H1000" i="5"/>
  <c r="I1000" i="5" s="1"/>
  <c r="H1001" i="5"/>
  <c r="I1001" i="5" s="1"/>
  <c r="H1002" i="5"/>
  <c r="I1002" i="5" s="1"/>
  <c r="H1003" i="5"/>
  <c r="I1003" i="5" s="1"/>
  <c r="H1004" i="5"/>
  <c r="I1004" i="5" s="1"/>
  <c r="H1005" i="5"/>
  <c r="I1005" i="5" s="1"/>
  <c r="H1006" i="5"/>
  <c r="I1006" i="5" s="1"/>
  <c r="H1007" i="5"/>
  <c r="I1007" i="5" s="1"/>
  <c r="H1008" i="5"/>
  <c r="I1008" i="5" s="1"/>
  <c r="H1009" i="5"/>
  <c r="I1009" i="5" s="1"/>
  <c r="H1010" i="5"/>
  <c r="I1010" i="5" s="1"/>
  <c r="H1011" i="5"/>
  <c r="I1011" i="5" s="1"/>
  <c r="H1012" i="5"/>
  <c r="I1012" i="5" s="1"/>
  <c r="H1013" i="5"/>
  <c r="I1013" i="5" s="1"/>
  <c r="H1014" i="5"/>
  <c r="I1014" i="5" s="1"/>
  <c r="H1015" i="5"/>
  <c r="I1015" i="5" s="1"/>
  <c r="H1016" i="5"/>
  <c r="I1016" i="5" s="1"/>
  <c r="H1017" i="5"/>
  <c r="I1017" i="5" s="1"/>
  <c r="H1018" i="5"/>
  <c r="I1018" i="5" s="1"/>
  <c r="H1019" i="5"/>
  <c r="I1019" i="5" s="1"/>
  <c r="H1020" i="5"/>
  <c r="I1020" i="5" s="1"/>
  <c r="H1021" i="5"/>
  <c r="I1021" i="5" s="1"/>
  <c r="H1022" i="5"/>
  <c r="I1022" i="5" s="1"/>
  <c r="H1023" i="5"/>
  <c r="I1023" i="5" s="1"/>
  <c r="H1024" i="5"/>
  <c r="I1024" i="5" s="1"/>
  <c r="H1025" i="5"/>
  <c r="I1025" i="5" s="1"/>
  <c r="H1026" i="5"/>
  <c r="I1026" i="5" s="1"/>
  <c r="H1027" i="5"/>
  <c r="I1027" i="5" s="1"/>
  <c r="H1028" i="5"/>
  <c r="I1028" i="5" s="1"/>
  <c r="H1029" i="5"/>
  <c r="I1029" i="5" s="1"/>
  <c r="H1030" i="5"/>
  <c r="I1030" i="5" s="1"/>
  <c r="H1031" i="5"/>
  <c r="I1031" i="5" s="1"/>
  <c r="H1032" i="5"/>
  <c r="I1032" i="5" s="1"/>
  <c r="H1033" i="5"/>
  <c r="I1033" i="5" s="1"/>
  <c r="H1034" i="5"/>
  <c r="I1034" i="5" s="1"/>
  <c r="H1035" i="5"/>
  <c r="I1035" i="5" s="1"/>
  <c r="H1036" i="5"/>
  <c r="I1036" i="5" s="1"/>
  <c r="H1037" i="5"/>
  <c r="I1037" i="5" s="1"/>
  <c r="H1038" i="5"/>
  <c r="I1038" i="5" s="1"/>
  <c r="H1039" i="5"/>
  <c r="I1039" i="5" s="1"/>
  <c r="H1040" i="5"/>
  <c r="I1040" i="5" s="1"/>
  <c r="H1041" i="5"/>
  <c r="I1041" i="5" s="1"/>
  <c r="H1042" i="5"/>
  <c r="I1042" i="5" s="1"/>
  <c r="H1043" i="5"/>
  <c r="I1043" i="5" s="1"/>
  <c r="H1044" i="5"/>
  <c r="I1044" i="5" s="1"/>
  <c r="H1045" i="5"/>
  <c r="I1045" i="5" s="1"/>
  <c r="H1046" i="5"/>
  <c r="I1046" i="5" s="1"/>
  <c r="H1047" i="5"/>
  <c r="I1047" i="5" s="1"/>
  <c r="H1048" i="5"/>
  <c r="I1048" i="5" s="1"/>
  <c r="H1049" i="5"/>
  <c r="I1049" i="5" s="1"/>
  <c r="H1050" i="5"/>
  <c r="I1050" i="5" s="1"/>
  <c r="H1051" i="5"/>
  <c r="I1051" i="5" s="1"/>
  <c r="H1052" i="5"/>
  <c r="I1052" i="5" s="1"/>
  <c r="H1053" i="5"/>
  <c r="I1053" i="5" s="1"/>
  <c r="H1054" i="5"/>
  <c r="I1054" i="5" s="1"/>
  <c r="H1055" i="5"/>
  <c r="I1055" i="5" s="1"/>
  <c r="H1056" i="5"/>
  <c r="I1056" i="5" s="1"/>
  <c r="H1057" i="5"/>
  <c r="I1057" i="5" s="1"/>
  <c r="H1058" i="5"/>
  <c r="I1058" i="5" s="1"/>
  <c r="H1059" i="5"/>
  <c r="I1059" i="5" s="1"/>
  <c r="H1060" i="5"/>
  <c r="I1060" i="5" s="1"/>
  <c r="H1061" i="5"/>
  <c r="I1061" i="5" s="1"/>
  <c r="H1062" i="5"/>
  <c r="I1062" i="5" s="1"/>
  <c r="H1063" i="5"/>
  <c r="I1063" i="5" s="1"/>
  <c r="H1064" i="5"/>
  <c r="I1064" i="5" s="1"/>
  <c r="H1065" i="5"/>
  <c r="I1065" i="5" s="1"/>
  <c r="H1066" i="5"/>
  <c r="I1066" i="5" s="1"/>
  <c r="H1067" i="5"/>
  <c r="I1067" i="5" s="1"/>
  <c r="H1068" i="5"/>
  <c r="I1068" i="5" s="1"/>
  <c r="H1069" i="5"/>
  <c r="I1069" i="5" s="1"/>
  <c r="H1070" i="5"/>
  <c r="I1070" i="5" s="1"/>
  <c r="H1071" i="5"/>
  <c r="I1071" i="5" s="1"/>
  <c r="H1072" i="5"/>
  <c r="I1072" i="5" s="1"/>
  <c r="H1073" i="5"/>
  <c r="I1073" i="5" s="1"/>
  <c r="H1074" i="5"/>
  <c r="I1074" i="5" s="1"/>
  <c r="H1075" i="5"/>
  <c r="I1075" i="5" s="1"/>
  <c r="H1076" i="5"/>
  <c r="I1076" i="5" s="1"/>
  <c r="H1077" i="5"/>
  <c r="I1077" i="5" s="1"/>
  <c r="H1078" i="5"/>
  <c r="I1078" i="5" s="1"/>
  <c r="H1079" i="5"/>
  <c r="I1079" i="5" s="1"/>
  <c r="H1080" i="5"/>
  <c r="I1080" i="5" s="1"/>
  <c r="H1081" i="5"/>
  <c r="I1081" i="5" s="1"/>
  <c r="H1082" i="5"/>
  <c r="I1082" i="5" s="1"/>
  <c r="H1083" i="5"/>
  <c r="I1083" i="5" s="1"/>
  <c r="H1084" i="5"/>
  <c r="I1084" i="5" s="1"/>
  <c r="H1085" i="5"/>
  <c r="I1085" i="5" s="1"/>
  <c r="H1086" i="5"/>
  <c r="I1086" i="5" s="1"/>
  <c r="H1087" i="5"/>
  <c r="I1087" i="5" s="1"/>
  <c r="H1088" i="5"/>
  <c r="I1088" i="5" s="1"/>
  <c r="H1089" i="5"/>
  <c r="I1089" i="5" s="1"/>
  <c r="H1090" i="5"/>
  <c r="I1090" i="5" s="1"/>
  <c r="H1091" i="5"/>
  <c r="I1091" i="5" s="1"/>
  <c r="H1092" i="5"/>
  <c r="I1092" i="5" s="1"/>
  <c r="H1093" i="5"/>
  <c r="I1093" i="5" s="1"/>
  <c r="H1094" i="5"/>
  <c r="I1094" i="5" s="1"/>
  <c r="H1095" i="5"/>
  <c r="I1095" i="5" s="1"/>
  <c r="H1096" i="5"/>
  <c r="I1096" i="5" s="1"/>
  <c r="H1097" i="5"/>
  <c r="I1097" i="5" s="1"/>
  <c r="H1098" i="5"/>
  <c r="I1098" i="5" s="1"/>
  <c r="H1099" i="5"/>
  <c r="I1099" i="5" s="1"/>
  <c r="H1100" i="5"/>
  <c r="I1100" i="5" s="1"/>
  <c r="H1101" i="5"/>
  <c r="I1101" i="5" s="1"/>
  <c r="H1102" i="5"/>
  <c r="I1102" i="5" s="1"/>
  <c r="H1103" i="5"/>
  <c r="I1103" i="5" s="1"/>
  <c r="H1104" i="5"/>
  <c r="I1104" i="5" s="1"/>
  <c r="H1105" i="5"/>
  <c r="I1105" i="5" s="1"/>
  <c r="H1106" i="5"/>
  <c r="I1106" i="5" s="1"/>
  <c r="H1107" i="5"/>
  <c r="I1107" i="5" s="1"/>
  <c r="H1108" i="5"/>
  <c r="I1108" i="5" s="1"/>
  <c r="H1109" i="5"/>
  <c r="I1109" i="5" s="1"/>
  <c r="H1110" i="5"/>
  <c r="I1110" i="5" s="1"/>
  <c r="H1111" i="5"/>
  <c r="I1111" i="5" s="1"/>
  <c r="H1112" i="5"/>
  <c r="I1112" i="5" s="1"/>
  <c r="H1113" i="5"/>
  <c r="I1113" i="5" s="1"/>
  <c r="H1114" i="5"/>
  <c r="I1114" i="5" s="1"/>
  <c r="H1115" i="5"/>
  <c r="I1115" i="5" s="1"/>
  <c r="H1116" i="5"/>
  <c r="I1116" i="5" s="1"/>
  <c r="H1117" i="5"/>
  <c r="I1117" i="5" s="1"/>
  <c r="H1118" i="5"/>
  <c r="I1118" i="5" s="1"/>
  <c r="H1119" i="5"/>
  <c r="I1119" i="5" s="1"/>
  <c r="H1120" i="5"/>
  <c r="I1120" i="5" s="1"/>
  <c r="H1121" i="5"/>
  <c r="I1121" i="5" s="1"/>
  <c r="H1122" i="5"/>
  <c r="I1122" i="5" s="1"/>
  <c r="H1123" i="5"/>
  <c r="I1123" i="5" s="1"/>
  <c r="H1124" i="5"/>
  <c r="I1124" i="5" s="1"/>
  <c r="H1125" i="5"/>
  <c r="I1125" i="5" s="1"/>
  <c r="H1126" i="5"/>
  <c r="I1126" i="5" s="1"/>
  <c r="H1127" i="5"/>
  <c r="I1127" i="5" s="1"/>
  <c r="H1128" i="5"/>
  <c r="I1128" i="5" s="1"/>
  <c r="H1129" i="5"/>
  <c r="I1129" i="5" s="1"/>
  <c r="H1130" i="5"/>
  <c r="I1130" i="5" s="1"/>
  <c r="H1131" i="5"/>
  <c r="I1131" i="5" s="1"/>
  <c r="H1132" i="5"/>
  <c r="I1132" i="5" s="1"/>
  <c r="H1133" i="5"/>
  <c r="I1133" i="5" s="1"/>
  <c r="H1134" i="5"/>
  <c r="I1134" i="5" s="1"/>
  <c r="H1135" i="5"/>
  <c r="I1135" i="5" s="1"/>
  <c r="H1136" i="5"/>
  <c r="I1136" i="5" s="1"/>
  <c r="H1137" i="5"/>
  <c r="I1137" i="5" s="1"/>
  <c r="H1138" i="5"/>
  <c r="I1138" i="5" s="1"/>
  <c r="H1139" i="5"/>
  <c r="I1139" i="5" s="1"/>
  <c r="H1140" i="5"/>
  <c r="I1140" i="5" s="1"/>
  <c r="H1141" i="5"/>
  <c r="I1141" i="5" s="1"/>
  <c r="H1142" i="5"/>
  <c r="I1142" i="5" s="1"/>
  <c r="H1143" i="5"/>
  <c r="I1143" i="5" s="1"/>
  <c r="H1144" i="5"/>
  <c r="I1144" i="5" s="1"/>
  <c r="H1145" i="5"/>
  <c r="I1145" i="5" s="1"/>
  <c r="H1146" i="5"/>
  <c r="I1146" i="5" s="1"/>
  <c r="H1147" i="5"/>
  <c r="I1147" i="5" s="1"/>
  <c r="H1148" i="5"/>
  <c r="I1148" i="5" s="1"/>
  <c r="H1149" i="5"/>
  <c r="I1149" i="5" s="1"/>
  <c r="H1150" i="5"/>
  <c r="I1150" i="5" s="1"/>
  <c r="H1151" i="5"/>
  <c r="I1151" i="5" s="1"/>
  <c r="H1152" i="5"/>
  <c r="I1152" i="5" s="1"/>
  <c r="H1153" i="5"/>
  <c r="I1153" i="5" s="1"/>
  <c r="H1154" i="5"/>
  <c r="I1154" i="5" s="1"/>
  <c r="H1155" i="5"/>
  <c r="I1155" i="5" s="1"/>
  <c r="H1156" i="5"/>
  <c r="I1156" i="5" s="1"/>
  <c r="H1157" i="5"/>
  <c r="I1157" i="5" s="1"/>
  <c r="H1158" i="5"/>
  <c r="I1158" i="5" s="1"/>
  <c r="H1159" i="5"/>
  <c r="I1159" i="5" s="1"/>
  <c r="H1160" i="5"/>
  <c r="I1160" i="5" s="1"/>
  <c r="H1161" i="5"/>
  <c r="I1161" i="5" s="1"/>
  <c r="H1162" i="5"/>
  <c r="I1162" i="5" s="1"/>
  <c r="H1163" i="5"/>
  <c r="I1163" i="5" s="1"/>
  <c r="H1164" i="5"/>
  <c r="I1164" i="5" s="1"/>
  <c r="H1165" i="5"/>
  <c r="I1165" i="5" s="1"/>
  <c r="H1166" i="5"/>
  <c r="I1166" i="5" s="1"/>
  <c r="H1167" i="5"/>
  <c r="I1167" i="5" s="1"/>
  <c r="H1168" i="5"/>
  <c r="I1168" i="5" s="1"/>
  <c r="H1169" i="5"/>
  <c r="I1169" i="5" s="1"/>
  <c r="H1170" i="5"/>
  <c r="I1170" i="5" s="1"/>
  <c r="H1171" i="5"/>
  <c r="I1171" i="5" s="1"/>
  <c r="H1172" i="5"/>
  <c r="I1172" i="5" s="1"/>
  <c r="H1173" i="5"/>
  <c r="I1173" i="5" s="1"/>
  <c r="H1174" i="5"/>
  <c r="I1174" i="5" s="1"/>
  <c r="H1175" i="5"/>
  <c r="I1175" i="5" s="1"/>
  <c r="H1176" i="5"/>
  <c r="I1176" i="5" s="1"/>
  <c r="H1177" i="5"/>
  <c r="I1177" i="5" s="1"/>
  <c r="H1178" i="5"/>
  <c r="I1178" i="5" s="1"/>
  <c r="H1179" i="5"/>
  <c r="I1179" i="5" s="1"/>
  <c r="H1180" i="5"/>
  <c r="I1180" i="5" s="1"/>
  <c r="H1181" i="5"/>
  <c r="I1181" i="5" s="1"/>
  <c r="H1182" i="5"/>
  <c r="I1182" i="5" s="1"/>
  <c r="H1183" i="5"/>
  <c r="I1183" i="5" s="1"/>
  <c r="H1184" i="5"/>
  <c r="I1184" i="5" s="1"/>
  <c r="H1185" i="5"/>
  <c r="I1185" i="5" s="1"/>
  <c r="H1186" i="5"/>
  <c r="I1186" i="5" s="1"/>
  <c r="H1187" i="5"/>
  <c r="I1187" i="5" s="1"/>
  <c r="H1188" i="5"/>
  <c r="I1188" i="5" s="1"/>
  <c r="H1189" i="5"/>
  <c r="I1189" i="5" s="1"/>
  <c r="H1190" i="5"/>
  <c r="I1190" i="5" s="1"/>
  <c r="H1191" i="5"/>
  <c r="I1191" i="5" s="1"/>
  <c r="H1192" i="5"/>
  <c r="I1192" i="5" s="1"/>
  <c r="H1193" i="5"/>
  <c r="I1193" i="5" s="1"/>
  <c r="H1194" i="5"/>
  <c r="I1194" i="5" s="1"/>
  <c r="H1195" i="5"/>
  <c r="I1195" i="5" s="1"/>
  <c r="H1196" i="5"/>
  <c r="I1196" i="5" s="1"/>
  <c r="H1197" i="5"/>
  <c r="I1197" i="5" s="1"/>
  <c r="H1198" i="5"/>
  <c r="I1198" i="5" s="1"/>
  <c r="H1199" i="5"/>
  <c r="I1199" i="5" s="1"/>
  <c r="H1200" i="5"/>
  <c r="I1200" i="5" s="1"/>
  <c r="H1201" i="5"/>
  <c r="I1201" i="5" s="1"/>
  <c r="H1202" i="5"/>
  <c r="I1202" i="5" s="1"/>
  <c r="H1203" i="5"/>
  <c r="I1203" i="5" s="1"/>
  <c r="H1204" i="5"/>
  <c r="I1204" i="5" s="1"/>
  <c r="H1205" i="5"/>
  <c r="I1205" i="5" s="1"/>
  <c r="H1206" i="5"/>
  <c r="I1206" i="5" s="1"/>
  <c r="H1207" i="5"/>
  <c r="I1207" i="5" s="1"/>
  <c r="H1208" i="5"/>
  <c r="I1208" i="5" s="1"/>
  <c r="H1209" i="5"/>
  <c r="I1209" i="5" s="1"/>
  <c r="H1210" i="5"/>
  <c r="I1210" i="5" s="1"/>
  <c r="H1211" i="5"/>
  <c r="I1211" i="5" s="1"/>
  <c r="H1212" i="5"/>
  <c r="I1212" i="5" s="1"/>
  <c r="H1213" i="5"/>
  <c r="I1213" i="5" s="1"/>
  <c r="H1214" i="5"/>
  <c r="I1214" i="5" s="1"/>
  <c r="H1215" i="5"/>
  <c r="I1215" i="5" s="1"/>
  <c r="H1216" i="5"/>
  <c r="I1216" i="5" s="1"/>
  <c r="H1217" i="5"/>
  <c r="I1217" i="5" s="1"/>
  <c r="H1218" i="5"/>
  <c r="I1218" i="5" s="1"/>
  <c r="H1219" i="5"/>
  <c r="I1219" i="5" s="1"/>
  <c r="H1220" i="5"/>
  <c r="I1220" i="5" s="1"/>
  <c r="H1221" i="5"/>
  <c r="I1221" i="5" s="1"/>
  <c r="H1222" i="5"/>
  <c r="I1222" i="5" s="1"/>
  <c r="H1223" i="5"/>
  <c r="I1223" i="5" s="1"/>
  <c r="H1224" i="5"/>
  <c r="I1224" i="5" s="1"/>
  <c r="H1225" i="5"/>
  <c r="I1225" i="5" s="1"/>
  <c r="H1226" i="5"/>
  <c r="I1226" i="5" s="1"/>
  <c r="H1227" i="5"/>
  <c r="I1227" i="5" s="1"/>
  <c r="H1228" i="5"/>
  <c r="I1228" i="5" s="1"/>
  <c r="H1229" i="5"/>
  <c r="I1229" i="5" s="1"/>
  <c r="H1230" i="5"/>
  <c r="I1230" i="5" s="1"/>
  <c r="H1231" i="5"/>
  <c r="I1231" i="5" s="1"/>
  <c r="H1232" i="5"/>
  <c r="I1232" i="5" s="1"/>
  <c r="H1233" i="5"/>
  <c r="I1233" i="5" s="1"/>
  <c r="H1234" i="5"/>
  <c r="I1234" i="5" s="1"/>
  <c r="H1235" i="5"/>
  <c r="I1235" i="5" s="1"/>
  <c r="H1236" i="5"/>
  <c r="I1236" i="5" s="1"/>
  <c r="H1237" i="5"/>
  <c r="I1237" i="5" s="1"/>
  <c r="H1238" i="5"/>
  <c r="I1238" i="5" s="1"/>
  <c r="H1239" i="5"/>
  <c r="I1239" i="5" s="1"/>
  <c r="H1240" i="5"/>
  <c r="I1240" i="5" s="1"/>
  <c r="H1241" i="5"/>
  <c r="I1241" i="5" s="1"/>
  <c r="H1242" i="5"/>
  <c r="I1242" i="5" s="1"/>
  <c r="H1243" i="5"/>
  <c r="I1243" i="5" s="1"/>
  <c r="H1244" i="5"/>
  <c r="I1244" i="5" s="1"/>
  <c r="H1245" i="5"/>
  <c r="I1245" i="5" s="1"/>
  <c r="H1246" i="5"/>
  <c r="I1246" i="5" s="1"/>
  <c r="H1247" i="5"/>
  <c r="I1247" i="5" s="1"/>
  <c r="H1248" i="5"/>
  <c r="I1248" i="5" s="1"/>
  <c r="H1249" i="5"/>
  <c r="I1249" i="5" s="1"/>
  <c r="H1250" i="5"/>
  <c r="I1250" i="5" s="1"/>
  <c r="H1251" i="5"/>
  <c r="I1251" i="5" s="1"/>
  <c r="H1252" i="5"/>
  <c r="I1252" i="5" s="1"/>
  <c r="H1253" i="5"/>
  <c r="I1253" i="5" s="1"/>
  <c r="H1254" i="5"/>
  <c r="I1254" i="5" s="1"/>
  <c r="H1255" i="5"/>
  <c r="I1255" i="5" s="1"/>
  <c r="H1256" i="5"/>
  <c r="I1256" i="5" s="1"/>
  <c r="H1257" i="5"/>
  <c r="I1257" i="5" s="1"/>
  <c r="H1258" i="5"/>
  <c r="I1258" i="5" s="1"/>
  <c r="H1259" i="5"/>
  <c r="I1259" i="5" s="1"/>
  <c r="H1260" i="5"/>
  <c r="I1260" i="5" s="1"/>
  <c r="H1261" i="5"/>
  <c r="I1261" i="5" s="1"/>
  <c r="H1262" i="5"/>
  <c r="I1262" i="5" s="1"/>
  <c r="H1263" i="5"/>
  <c r="I1263" i="5" s="1"/>
  <c r="H1264" i="5"/>
  <c r="I1264" i="5" s="1"/>
  <c r="H1265" i="5"/>
  <c r="I1265" i="5" s="1"/>
  <c r="H1266" i="5"/>
  <c r="I1266" i="5" s="1"/>
  <c r="H1267" i="5"/>
  <c r="I1267" i="5" s="1"/>
  <c r="H1268" i="5"/>
  <c r="I1268" i="5" s="1"/>
  <c r="H1269" i="5"/>
  <c r="I1269" i="5" s="1"/>
  <c r="H1270" i="5"/>
  <c r="I1270" i="5" s="1"/>
  <c r="H1271" i="5"/>
  <c r="I1271" i="5" s="1"/>
  <c r="H1272" i="5"/>
  <c r="I1272" i="5" s="1"/>
  <c r="H1273" i="5"/>
  <c r="I1273" i="5" s="1"/>
  <c r="H1274" i="5"/>
  <c r="I1274" i="5" s="1"/>
  <c r="H1275" i="5"/>
  <c r="I1275" i="5" s="1"/>
  <c r="H1276" i="5"/>
  <c r="I1276" i="5" s="1"/>
  <c r="H1277" i="5"/>
  <c r="I1277" i="5" s="1"/>
  <c r="H1278" i="5"/>
  <c r="I1278" i="5" s="1"/>
  <c r="H1279" i="5"/>
  <c r="I1279" i="5" s="1"/>
  <c r="H1280" i="5"/>
  <c r="I1280" i="5" s="1"/>
  <c r="H1281" i="5"/>
  <c r="I1281" i="5" s="1"/>
  <c r="H1282" i="5"/>
  <c r="I1282" i="5" s="1"/>
  <c r="H1283" i="5"/>
  <c r="I1283" i="5" s="1"/>
  <c r="H1284" i="5"/>
  <c r="I1284" i="5" s="1"/>
  <c r="H1285" i="5"/>
  <c r="I1285" i="5" s="1"/>
  <c r="H1286" i="5"/>
  <c r="I1286" i="5" s="1"/>
  <c r="H1287" i="5"/>
  <c r="I1287" i="5" s="1"/>
  <c r="H1288" i="5"/>
  <c r="I1288" i="5" s="1"/>
  <c r="H1289" i="5"/>
  <c r="I1289" i="5" s="1"/>
  <c r="H1290" i="5"/>
  <c r="I1290" i="5" s="1"/>
  <c r="H1291" i="5"/>
  <c r="I1291" i="5" s="1"/>
  <c r="H1292" i="5"/>
  <c r="I1292" i="5" s="1"/>
  <c r="H1293" i="5"/>
  <c r="I1293" i="5" s="1"/>
  <c r="H1294" i="5"/>
  <c r="I1294" i="5" s="1"/>
  <c r="H1295" i="5"/>
  <c r="I1295" i="5" s="1"/>
  <c r="H1296" i="5"/>
  <c r="I1296" i="5" s="1"/>
  <c r="H1297" i="5"/>
  <c r="I1297" i="5" s="1"/>
  <c r="H1298" i="5"/>
  <c r="I1298" i="5" s="1"/>
  <c r="H1299" i="5"/>
  <c r="I1299" i="5" s="1"/>
  <c r="H1300" i="5"/>
  <c r="I1300" i="5" s="1"/>
  <c r="H1301" i="5"/>
  <c r="I1301" i="5" s="1"/>
  <c r="H1302" i="5"/>
  <c r="I1302" i="5" s="1"/>
  <c r="H1303" i="5"/>
  <c r="I1303" i="5" s="1"/>
  <c r="H1304" i="5"/>
  <c r="I1304" i="5" s="1"/>
  <c r="H1305" i="5"/>
  <c r="I1305" i="5" s="1"/>
  <c r="H1306" i="5"/>
  <c r="I1306" i="5" s="1"/>
  <c r="H1307" i="5"/>
  <c r="I1307" i="5" s="1"/>
  <c r="H1308" i="5"/>
  <c r="I1308" i="5" s="1"/>
  <c r="H1309" i="5"/>
  <c r="I1309" i="5" s="1"/>
  <c r="H1310" i="5"/>
  <c r="I1310" i="5" s="1"/>
  <c r="H1311" i="5"/>
  <c r="I1311" i="5" s="1"/>
  <c r="H1312" i="5"/>
  <c r="I1312" i="5" s="1"/>
  <c r="H1313" i="5"/>
  <c r="I1313" i="5" s="1"/>
  <c r="H1314" i="5"/>
  <c r="I1314" i="5" s="1"/>
  <c r="H1315" i="5"/>
  <c r="I1315" i="5" s="1"/>
  <c r="H1316" i="5"/>
  <c r="I1316" i="5" s="1"/>
  <c r="H1317" i="5"/>
  <c r="I1317" i="5" s="1"/>
  <c r="H1318" i="5"/>
  <c r="I1318" i="5" s="1"/>
  <c r="H1319" i="5"/>
  <c r="I1319" i="5" s="1"/>
  <c r="H1320" i="5"/>
  <c r="I1320" i="5" s="1"/>
  <c r="H1321" i="5"/>
  <c r="I1321" i="5" s="1"/>
  <c r="H1322" i="5"/>
  <c r="I1322" i="5" s="1"/>
  <c r="H1323" i="5"/>
  <c r="I1323" i="5" s="1"/>
  <c r="H1324" i="5"/>
  <c r="I1324" i="5" s="1"/>
  <c r="H1325" i="5"/>
  <c r="I1325" i="5" s="1"/>
  <c r="H1326" i="5"/>
  <c r="I1326" i="5" s="1"/>
  <c r="H1327" i="5"/>
  <c r="I1327" i="5" s="1"/>
  <c r="H1328" i="5"/>
  <c r="I1328" i="5" s="1"/>
  <c r="H1329" i="5"/>
  <c r="I1329" i="5" s="1"/>
  <c r="H1330" i="5"/>
  <c r="I1330" i="5" s="1"/>
  <c r="H1331" i="5"/>
  <c r="I1331" i="5" s="1"/>
  <c r="H1332" i="5"/>
  <c r="I1332" i="5" s="1"/>
  <c r="H1333" i="5"/>
  <c r="I1333" i="5" s="1"/>
  <c r="H1334" i="5"/>
  <c r="I1334" i="5" s="1"/>
  <c r="H1335" i="5"/>
  <c r="I1335" i="5" s="1"/>
  <c r="H1336" i="5"/>
  <c r="I1336" i="5" s="1"/>
  <c r="H1337" i="5"/>
  <c r="I1337" i="5" s="1"/>
  <c r="H1338" i="5"/>
  <c r="I1338" i="5" s="1"/>
  <c r="H1339" i="5"/>
  <c r="I1339" i="5" s="1"/>
  <c r="H1340" i="5"/>
  <c r="I1340" i="5" s="1"/>
  <c r="H1341" i="5"/>
  <c r="I1341" i="5" s="1"/>
  <c r="H1342" i="5"/>
  <c r="I1342" i="5" s="1"/>
  <c r="H1343" i="5"/>
  <c r="I1343" i="5" s="1"/>
  <c r="H1344" i="5"/>
  <c r="I1344" i="5" s="1"/>
  <c r="H1345" i="5"/>
  <c r="I1345" i="5" s="1"/>
  <c r="H1346" i="5"/>
  <c r="I1346" i="5" s="1"/>
  <c r="H1347" i="5"/>
  <c r="I1347" i="5" s="1"/>
  <c r="H1348" i="5"/>
  <c r="I1348" i="5" s="1"/>
  <c r="H1349" i="5"/>
  <c r="I1349" i="5" s="1"/>
  <c r="H1350" i="5"/>
  <c r="I1350" i="5" s="1"/>
  <c r="H1351" i="5"/>
  <c r="I1351" i="5" s="1"/>
  <c r="H1352" i="5"/>
  <c r="I1352" i="5" s="1"/>
  <c r="H1353" i="5"/>
  <c r="I1353" i="5" s="1"/>
  <c r="H1354" i="5"/>
  <c r="I1354" i="5" s="1"/>
  <c r="H1355" i="5"/>
  <c r="I1355" i="5" s="1"/>
  <c r="H1356" i="5"/>
  <c r="I1356" i="5" s="1"/>
  <c r="H1357" i="5"/>
  <c r="I1357" i="5" s="1"/>
  <c r="H1358" i="5"/>
  <c r="I1358" i="5" s="1"/>
  <c r="H1359" i="5"/>
  <c r="I1359" i="5" s="1"/>
  <c r="H1360" i="5"/>
  <c r="I1360" i="5" s="1"/>
  <c r="H1361" i="5"/>
  <c r="I1361" i="5" s="1"/>
  <c r="H1362" i="5"/>
  <c r="I1362" i="5" s="1"/>
  <c r="H1363" i="5"/>
  <c r="I1363" i="5" s="1"/>
  <c r="H1364" i="5"/>
  <c r="I1364" i="5" s="1"/>
  <c r="H1365" i="5"/>
  <c r="I1365" i="5" s="1"/>
  <c r="H1366" i="5"/>
  <c r="I1366" i="5" s="1"/>
  <c r="H1367" i="5"/>
  <c r="I1367" i="5" s="1"/>
  <c r="H1368" i="5"/>
  <c r="I1368" i="5" s="1"/>
  <c r="H1369" i="5"/>
  <c r="I1369" i="5" s="1"/>
  <c r="H1370" i="5"/>
  <c r="I1370" i="5" s="1"/>
  <c r="H1371" i="5"/>
  <c r="I1371" i="5" s="1"/>
  <c r="H1372" i="5"/>
  <c r="I1372" i="5" s="1"/>
  <c r="H1373" i="5"/>
  <c r="I1373" i="5" s="1"/>
  <c r="H1374" i="5"/>
  <c r="I1374" i="5" s="1"/>
  <c r="H1375" i="5"/>
  <c r="I1375" i="5" s="1"/>
  <c r="H1376" i="5"/>
  <c r="I1376" i="5" s="1"/>
  <c r="H1377" i="5"/>
  <c r="I1377" i="5" s="1"/>
  <c r="H1378" i="5"/>
  <c r="I1378" i="5" s="1"/>
  <c r="H1379" i="5"/>
  <c r="I1379" i="5" s="1"/>
  <c r="H1380" i="5"/>
  <c r="I1380" i="5" s="1"/>
  <c r="H1381" i="5"/>
  <c r="I1381" i="5" s="1"/>
  <c r="H1382" i="5"/>
  <c r="I1382" i="5" s="1"/>
  <c r="H1383" i="5"/>
  <c r="I1383" i="5" s="1"/>
  <c r="H1384" i="5"/>
  <c r="I1384" i="5" s="1"/>
  <c r="H1385" i="5"/>
  <c r="I1385" i="5" s="1"/>
  <c r="H1386" i="5"/>
  <c r="I1386" i="5" s="1"/>
  <c r="H1387" i="5"/>
  <c r="I1387" i="5" s="1"/>
  <c r="H1388" i="5"/>
  <c r="I1388" i="5" s="1"/>
  <c r="H1389" i="5"/>
  <c r="I1389" i="5" s="1"/>
  <c r="H1390" i="5"/>
  <c r="I1390" i="5" s="1"/>
  <c r="H1391" i="5"/>
  <c r="I1391" i="5" s="1"/>
  <c r="H1392" i="5"/>
  <c r="I1392" i="5" s="1"/>
  <c r="H1393" i="5"/>
  <c r="I1393" i="5" s="1"/>
  <c r="H1394" i="5"/>
  <c r="I1394" i="5" s="1"/>
  <c r="H1395" i="5"/>
  <c r="I1395" i="5" s="1"/>
  <c r="H1396" i="5"/>
  <c r="I1396" i="5" s="1"/>
  <c r="H1397" i="5"/>
  <c r="I1397" i="5" s="1"/>
  <c r="H1398" i="5"/>
  <c r="I1398" i="5" s="1"/>
  <c r="H1399" i="5"/>
  <c r="I1399" i="5" s="1"/>
  <c r="H1400" i="5"/>
  <c r="I1400" i="5" s="1"/>
  <c r="H1401" i="5"/>
  <c r="I1401" i="5" s="1"/>
  <c r="H1402" i="5"/>
  <c r="I1402" i="5" s="1"/>
  <c r="H1403" i="5"/>
  <c r="I1403" i="5" s="1"/>
  <c r="H1404" i="5"/>
  <c r="I1404" i="5" s="1"/>
  <c r="H1405" i="5"/>
  <c r="I1405" i="5" s="1"/>
  <c r="H1406" i="5"/>
  <c r="I1406" i="5" s="1"/>
  <c r="H1407" i="5"/>
  <c r="I1407" i="5" s="1"/>
  <c r="H1408" i="5"/>
  <c r="I1408" i="5" s="1"/>
  <c r="H1409" i="5"/>
  <c r="I1409" i="5" s="1"/>
  <c r="H1410" i="5"/>
  <c r="I1410" i="5" s="1"/>
  <c r="H1411" i="5"/>
  <c r="I1411" i="5" s="1"/>
  <c r="H1412" i="5"/>
  <c r="I1412" i="5" s="1"/>
  <c r="H1413" i="5"/>
  <c r="I1413" i="5" s="1"/>
  <c r="H1414" i="5"/>
  <c r="I1414" i="5" s="1"/>
  <c r="H1415" i="5"/>
  <c r="I1415" i="5" s="1"/>
  <c r="H1416" i="5"/>
  <c r="I1416" i="5" s="1"/>
  <c r="H1417" i="5"/>
  <c r="I1417" i="5" s="1"/>
  <c r="H1418" i="5"/>
  <c r="I1418" i="5" s="1"/>
  <c r="H1419" i="5"/>
  <c r="I1419" i="5" s="1"/>
  <c r="H1420" i="5"/>
  <c r="I1420" i="5" s="1"/>
  <c r="H1421" i="5"/>
  <c r="I1421" i="5" s="1"/>
  <c r="H1422" i="5"/>
  <c r="I1422" i="5" s="1"/>
  <c r="H1423" i="5"/>
  <c r="I1423" i="5" s="1"/>
  <c r="H1424" i="5"/>
  <c r="I1424" i="5" s="1"/>
  <c r="H1425" i="5"/>
  <c r="I1425" i="5" s="1"/>
  <c r="H1426" i="5"/>
  <c r="I1426" i="5" s="1"/>
  <c r="H1427" i="5"/>
  <c r="I1427" i="5" s="1"/>
  <c r="H1428" i="5"/>
  <c r="I1428" i="5" s="1"/>
  <c r="H1429" i="5"/>
  <c r="I1429" i="5" s="1"/>
  <c r="H1430" i="5"/>
  <c r="I1430" i="5" s="1"/>
  <c r="H1431" i="5"/>
  <c r="I1431" i="5" s="1"/>
  <c r="H1432" i="5"/>
  <c r="I1432" i="5" s="1"/>
  <c r="H1433" i="5"/>
  <c r="I1433" i="5" s="1"/>
  <c r="H1434" i="5"/>
  <c r="I1434" i="5" s="1"/>
  <c r="H1435" i="5"/>
  <c r="I1435" i="5" s="1"/>
  <c r="H1436" i="5"/>
  <c r="I1436" i="5" s="1"/>
  <c r="H1437" i="5"/>
  <c r="I1437" i="5" s="1"/>
  <c r="H1438" i="5"/>
  <c r="I1438" i="5" s="1"/>
  <c r="H1439" i="5"/>
  <c r="I1439" i="5" s="1"/>
  <c r="H1440" i="5"/>
  <c r="I1440" i="5" s="1"/>
  <c r="H1441" i="5"/>
  <c r="I1441" i="5" s="1"/>
  <c r="H1442" i="5"/>
  <c r="I1442" i="5" s="1"/>
  <c r="H1443" i="5"/>
  <c r="I1443" i="5" s="1"/>
  <c r="H1444" i="5"/>
  <c r="I1444" i="5" s="1"/>
  <c r="H1445" i="5"/>
  <c r="I1445" i="5" s="1"/>
  <c r="H1446" i="5"/>
  <c r="I1446" i="5" s="1"/>
  <c r="H1447" i="5"/>
  <c r="I1447" i="5" s="1"/>
  <c r="H1448" i="5"/>
  <c r="I1448" i="5" s="1"/>
  <c r="H1449" i="5"/>
  <c r="I1449" i="5" s="1"/>
  <c r="H1450" i="5"/>
  <c r="I1450" i="5" s="1"/>
  <c r="H1451" i="5"/>
  <c r="I1451" i="5" s="1"/>
  <c r="H1452" i="5"/>
  <c r="I1452" i="5" s="1"/>
  <c r="H1453" i="5"/>
  <c r="I1453" i="5" s="1"/>
  <c r="H1454" i="5"/>
  <c r="I1454" i="5" s="1"/>
  <c r="H1455" i="5"/>
  <c r="I1455" i="5" s="1"/>
  <c r="H1456" i="5"/>
  <c r="I1456" i="5" s="1"/>
  <c r="H1457" i="5"/>
  <c r="I1457" i="5" s="1"/>
  <c r="H1458" i="5"/>
  <c r="I1458" i="5" s="1"/>
  <c r="H1459" i="5"/>
  <c r="I1459" i="5" s="1"/>
  <c r="H1460" i="5"/>
  <c r="I1460" i="5" s="1"/>
  <c r="H1461" i="5"/>
  <c r="I1461" i="5" s="1"/>
  <c r="H1462" i="5"/>
  <c r="I1462" i="5" s="1"/>
  <c r="H1463" i="5"/>
  <c r="I1463" i="5" s="1"/>
  <c r="H1464" i="5"/>
  <c r="I1464" i="5" s="1"/>
  <c r="H1465" i="5"/>
  <c r="I1465" i="5" s="1"/>
  <c r="H1466" i="5"/>
  <c r="I1466" i="5" s="1"/>
  <c r="H1467" i="5"/>
  <c r="I1467" i="5" s="1"/>
  <c r="H1468" i="5"/>
  <c r="I1468" i="5" s="1"/>
  <c r="H1469" i="5"/>
  <c r="I1469" i="5" s="1"/>
  <c r="H1470" i="5"/>
  <c r="I1470" i="5" s="1"/>
  <c r="H1471" i="5"/>
  <c r="I1471" i="5" s="1"/>
  <c r="H1472" i="5"/>
  <c r="I1472" i="5" s="1"/>
  <c r="H1473" i="5"/>
  <c r="I1473" i="5" s="1"/>
  <c r="H1474" i="5"/>
  <c r="I1474" i="5" s="1"/>
  <c r="H1475" i="5"/>
  <c r="I1475" i="5" s="1"/>
  <c r="H1476" i="5"/>
  <c r="I1476" i="5" s="1"/>
  <c r="H1477" i="5"/>
  <c r="I1477" i="5" s="1"/>
  <c r="H1478" i="5"/>
  <c r="I1478" i="5" s="1"/>
  <c r="H1479" i="5"/>
  <c r="I1479" i="5" s="1"/>
  <c r="H1480" i="5"/>
  <c r="I1480" i="5" s="1"/>
  <c r="H1481" i="5"/>
  <c r="I1481" i="5" s="1"/>
  <c r="H1482" i="5"/>
  <c r="I1482" i="5" s="1"/>
  <c r="H1483" i="5"/>
  <c r="I1483" i="5" s="1"/>
  <c r="H1484" i="5"/>
  <c r="I1484" i="5" s="1"/>
  <c r="H1485" i="5"/>
  <c r="I1485" i="5" s="1"/>
  <c r="H1486" i="5"/>
  <c r="I1486" i="5" s="1"/>
  <c r="H1487" i="5"/>
  <c r="I1487" i="5" s="1"/>
  <c r="H1488" i="5"/>
  <c r="I1488" i="5" s="1"/>
  <c r="H1489" i="5"/>
  <c r="I1489" i="5" s="1"/>
  <c r="H1490" i="5"/>
  <c r="I1490" i="5" s="1"/>
  <c r="H1491" i="5"/>
  <c r="I1491" i="5" s="1"/>
  <c r="H1492" i="5"/>
  <c r="I1492" i="5" s="1"/>
  <c r="H1493" i="5"/>
  <c r="I1493" i="5" s="1"/>
  <c r="H1494" i="5"/>
  <c r="I1494" i="5" s="1"/>
  <c r="H1495" i="5"/>
  <c r="I1495" i="5" s="1"/>
  <c r="H1496" i="5"/>
  <c r="I1496" i="5" s="1"/>
  <c r="H1497" i="5"/>
  <c r="I1497" i="5" s="1"/>
  <c r="H1498" i="5"/>
  <c r="I1498" i="5" s="1"/>
  <c r="H1499" i="5"/>
  <c r="I1499" i="5" s="1"/>
  <c r="H1500" i="5"/>
  <c r="I1500" i="5" s="1"/>
  <c r="H1501" i="5"/>
  <c r="I1501" i="5" s="1"/>
  <c r="H1502" i="5"/>
  <c r="I1502" i="5" s="1"/>
  <c r="H1503" i="5"/>
  <c r="I1503" i="5" s="1"/>
  <c r="H1504" i="5"/>
  <c r="I1504" i="5" s="1"/>
  <c r="H1505" i="5"/>
  <c r="I1505" i="5" s="1"/>
  <c r="H1506" i="5"/>
  <c r="I1506" i="5" s="1"/>
  <c r="H1507" i="5"/>
  <c r="I1507" i="5" s="1"/>
  <c r="H1508" i="5"/>
  <c r="I1508" i="5" s="1"/>
  <c r="H1509" i="5"/>
  <c r="I1509" i="5" s="1"/>
  <c r="H1510" i="5"/>
  <c r="I1510" i="5" s="1"/>
  <c r="H1511" i="5"/>
  <c r="I1511" i="5" s="1"/>
  <c r="H1512" i="5"/>
  <c r="I1512" i="5" s="1"/>
  <c r="H1513" i="5"/>
  <c r="I1513" i="5" s="1"/>
  <c r="H1514" i="5"/>
  <c r="I1514" i="5" s="1"/>
  <c r="H1515" i="5"/>
  <c r="I1515" i="5" s="1"/>
  <c r="H1516" i="5"/>
  <c r="I1516" i="5" s="1"/>
  <c r="H1517" i="5"/>
  <c r="I1517" i="5" s="1"/>
  <c r="H1518" i="5"/>
  <c r="I1518" i="5" s="1"/>
  <c r="H1519" i="5"/>
  <c r="I1519" i="5" s="1"/>
  <c r="H1520" i="5"/>
  <c r="I1520" i="5" s="1"/>
  <c r="H1521" i="5"/>
  <c r="I1521" i="5" s="1"/>
  <c r="H1522" i="5"/>
  <c r="I1522" i="5" s="1"/>
  <c r="H1523" i="5"/>
  <c r="I1523" i="5" s="1"/>
  <c r="H1524" i="5"/>
  <c r="I1524" i="5" s="1"/>
  <c r="H1525" i="5"/>
  <c r="I1525" i="5" s="1"/>
  <c r="H1526" i="5"/>
  <c r="I1526" i="5" s="1"/>
  <c r="H1527" i="5"/>
  <c r="I1527" i="5" s="1"/>
  <c r="H1528" i="5"/>
  <c r="I1528" i="5" s="1"/>
  <c r="H1529" i="5"/>
  <c r="I1529" i="5" s="1"/>
  <c r="H1530" i="5"/>
  <c r="I1530" i="5" s="1"/>
  <c r="H1531" i="5"/>
  <c r="I1531" i="5" s="1"/>
  <c r="H1532" i="5"/>
  <c r="I1532" i="5" s="1"/>
  <c r="H1533" i="5"/>
  <c r="I1533" i="5" s="1"/>
  <c r="H1534" i="5"/>
  <c r="I1534" i="5" s="1"/>
  <c r="H1535" i="5"/>
  <c r="I1535" i="5" s="1"/>
  <c r="H1536" i="5"/>
  <c r="I1536" i="5" s="1"/>
  <c r="H1537" i="5"/>
  <c r="I1537" i="5" s="1"/>
  <c r="H1538" i="5"/>
  <c r="I1538" i="5" s="1"/>
  <c r="H1539" i="5"/>
  <c r="I1539" i="5" s="1"/>
  <c r="H1540" i="5"/>
  <c r="I1540" i="5" s="1"/>
  <c r="H1541" i="5"/>
  <c r="I1541" i="5" s="1"/>
  <c r="H1542" i="5"/>
  <c r="I1542" i="5" s="1"/>
  <c r="H1543" i="5"/>
  <c r="I1543" i="5" s="1"/>
  <c r="H1544" i="5"/>
  <c r="I1544" i="5" s="1"/>
  <c r="H1545" i="5"/>
  <c r="I1545" i="5" s="1"/>
  <c r="H1546" i="5"/>
  <c r="I1546" i="5" s="1"/>
  <c r="H1547" i="5"/>
  <c r="I1547" i="5" s="1"/>
  <c r="H1548" i="5"/>
  <c r="I1548" i="5" s="1"/>
  <c r="H1549" i="5"/>
  <c r="I1549" i="5" s="1"/>
  <c r="H1550" i="5"/>
  <c r="I1550" i="5" s="1"/>
  <c r="H1551" i="5"/>
  <c r="I1551" i="5" s="1"/>
  <c r="H1552" i="5"/>
  <c r="I1552" i="5" s="1"/>
  <c r="H1553" i="5"/>
  <c r="I1553" i="5" s="1"/>
  <c r="H1554" i="5"/>
  <c r="I1554" i="5" s="1"/>
  <c r="H1555" i="5"/>
  <c r="I1555" i="5" s="1"/>
  <c r="H1556" i="5"/>
  <c r="I1556" i="5" s="1"/>
  <c r="H1557" i="5"/>
  <c r="I1557" i="5" s="1"/>
  <c r="H1558" i="5"/>
  <c r="I1558" i="5" s="1"/>
  <c r="H1559" i="5"/>
  <c r="I1559" i="5" s="1"/>
  <c r="H1560" i="5"/>
  <c r="I1560" i="5" s="1"/>
  <c r="H1561" i="5"/>
  <c r="I1561" i="5" s="1"/>
  <c r="H1562" i="5"/>
  <c r="I1562" i="5" s="1"/>
  <c r="H1563" i="5"/>
  <c r="I1563" i="5" s="1"/>
  <c r="H1564" i="5"/>
  <c r="I1564" i="5" s="1"/>
  <c r="H1565" i="5"/>
  <c r="I1565" i="5" s="1"/>
  <c r="H1566" i="5"/>
  <c r="I1566" i="5" s="1"/>
  <c r="H1567" i="5"/>
  <c r="I1567" i="5" s="1"/>
  <c r="H1568" i="5"/>
  <c r="I1568" i="5" s="1"/>
  <c r="H1569" i="5"/>
  <c r="I1569" i="5" s="1"/>
  <c r="H1570" i="5"/>
  <c r="I1570" i="5" s="1"/>
  <c r="H1571" i="5"/>
  <c r="I1571" i="5" s="1"/>
  <c r="H1572" i="5"/>
  <c r="I1572" i="5" s="1"/>
  <c r="H1573" i="5"/>
  <c r="I1573" i="5" s="1"/>
  <c r="H1574" i="5"/>
  <c r="I1574" i="5" s="1"/>
  <c r="H1575" i="5"/>
  <c r="I1575" i="5" s="1"/>
  <c r="H1576" i="5"/>
  <c r="I1576" i="5" s="1"/>
  <c r="H1577" i="5"/>
  <c r="I1577" i="5" s="1"/>
  <c r="H1578" i="5"/>
  <c r="I1578" i="5" s="1"/>
  <c r="H1579" i="5"/>
  <c r="I1579" i="5" s="1"/>
  <c r="H1580" i="5"/>
  <c r="I1580" i="5" s="1"/>
  <c r="H1581" i="5"/>
  <c r="I1581" i="5" s="1"/>
  <c r="H1582" i="5"/>
  <c r="I1582" i="5" s="1"/>
  <c r="H1583" i="5"/>
  <c r="I1583" i="5" s="1"/>
  <c r="H1584" i="5"/>
  <c r="I1584" i="5" s="1"/>
  <c r="H1585" i="5"/>
  <c r="I1585" i="5" s="1"/>
  <c r="H1586" i="5"/>
  <c r="I1586" i="5" s="1"/>
  <c r="H1587" i="5"/>
  <c r="I1587" i="5" s="1"/>
  <c r="H1588" i="5"/>
  <c r="I1588" i="5" s="1"/>
  <c r="H1589" i="5"/>
  <c r="I1589" i="5" s="1"/>
  <c r="H1590" i="5"/>
  <c r="I1590" i="5" s="1"/>
  <c r="H1591" i="5"/>
  <c r="I1591" i="5" s="1"/>
  <c r="H1592" i="5"/>
  <c r="I1592" i="5" s="1"/>
  <c r="H1593" i="5"/>
  <c r="I1593" i="5" s="1"/>
  <c r="H1594" i="5"/>
  <c r="I1594" i="5" s="1"/>
  <c r="H1595" i="5"/>
  <c r="I1595" i="5" s="1"/>
  <c r="H1596" i="5"/>
  <c r="I1596" i="5" s="1"/>
  <c r="H1597" i="5"/>
  <c r="I1597" i="5" s="1"/>
  <c r="H1598" i="5"/>
  <c r="I1598" i="5" s="1"/>
  <c r="H1599" i="5"/>
  <c r="I1599" i="5" s="1"/>
  <c r="H1600" i="5"/>
  <c r="I1600" i="5" s="1"/>
  <c r="H1601" i="5"/>
  <c r="I1601" i="5" s="1"/>
  <c r="H1602" i="5"/>
  <c r="I1602" i="5" s="1"/>
  <c r="H1603" i="5"/>
  <c r="I1603" i="5" s="1"/>
  <c r="H1604" i="5"/>
  <c r="I1604" i="5" s="1"/>
  <c r="H1605" i="5"/>
  <c r="I1605" i="5" s="1"/>
  <c r="H1606" i="5"/>
  <c r="I1606" i="5" s="1"/>
  <c r="H1607" i="5"/>
  <c r="I1607" i="5" s="1"/>
  <c r="H1608" i="5"/>
  <c r="I1608" i="5" s="1"/>
  <c r="H1609" i="5"/>
  <c r="I1609" i="5" s="1"/>
  <c r="H1610" i="5"/>
  <c r="I1610" i="5" s="1"/>
  <c r="H1611" i="5"/>
  <c r="I1611" i="5" s="1"/>
  <c r="H1612" i="5"/>
  <c r="I1612" i="5" s="1"/>
  <c r="H1613" i="5"/>
  <c r="I1613" i="5" s="1"/>
  <c r="H1614" i="5"/>
  <c r="I1614" i="5" s="1"/>
  <c r="H1615" i="5"/>
  <c r="I1615" i="5" s="1"/>
  <c r="H1616" i="5"/>
  <c r="I1616" i="5" s="1"/>
  <c r="H1617" i="5"/>
  <c r="I1617" i="5" s="1"/>
  <c r="H1618" i="5"/>
  <c r="I1618" i="5" s="1"/>
  <c r="H1619" i="5"/>
  <c r="I1619" i="5" s="1"/>
  <c r="H1620" i="5"/>
  <c r="I1620" i="5" s="1"/>
  <c r="H1621" i="5"/>
  <c r="I1621" i="5" s="1"/>
  <c r="H1622" i="5"/>
  <c r="I1622" i="5" s="1"/>
  <c r="H1623" i="5"/>
  <c r="I1623" i="5" s="1"/>
  <c r="H1624" i="5"/>
  <c r="I1624" i="5" s="1"/>
  <c r="H1625" i="5"/>
  <c r="I1625" i="5" s="1"/>
  <c r="H1626" i="5"/>
  <c r="I1626" i="5" s="1"/>
  <c r="H1627" i="5"/>
  <c r="I1627" i="5" s="1"/>
  <c r="H1628" i="5"/>
  <c r="I1628" i="5" s="1"/>
  <c r="H1629" i="5"/>
  <c r="I1629" i="5" s="1"/>
  <c r="H1630" i="5"/>
  <c r="I1630" i="5" s="1"/>
  <c r="H1631" i="5"/>
  <c r="I1631" i="5" s="1"/>
  <c r="H1632" i="5"/>
  <c r="I1632" i="5" s="1"/>
  <c r="H1633" i="5"/>
  <c r="I1633" i="5" s="1"/>
  <c r="H1634" i="5"/>
  <c r="I1634" i="5" s="1"/>
  <c r="H1635" i="5"/>
  <c r="I1635" i="5" s="1"/>
  <c r="H1636" i="5"/>
  <c r="I1636" i="5" s="1"/>
  <c r="H1637" i="5"/>
  <c r="I1637" i="5" s="1"/>
  <c r="H1638" i="5"/>
  <c r="I1638" i="5" s="1"/>
  <c r="H1639" i="5"/>
  <c r="I1639" i="5" s="1"/>
  <c r="H1640" i="5"/>
  <c r="I1640" i="5" s="1"/>
  <c r="H1641" i="5"/>
  <c r="I1641" i="5" s="1"/>
  <c r="H1642" i="5"/>
  <c r="I1642" i="5" s="1"/>
  <c r="H1643" i="5"/>
  <c r="I1643" i="5" s="1"/>
  <c r="H1644" i="5"/>
  <c r="I1644" i="5" s="1"/>
  <c r="H1645" i="5"/>
  <c r="I1645" i="5" s="1"/>
  <c r="H1646" i="5"/>
  <c r="I1646" i="5" s="1"/>
  <c r="H1647" i="5"/>
  <c r="I1647" i="5" s="1"/>
  <c r="H1648" i="5"/>
  <c r="I1648" i="5" s="1"/>
  <c r="H1649" i="5"/>
  <c r="I1649" i="5" s="1"/>
  <c r="H1650" i="5"/>
  <c r="I1650" i="5" s="1"/>
  <c r="H1651" i="5"/>
  <c r="I1651" i="5" s="1"/>
  <c r="H1652" i="5"/>
  <c r="I1652" i="5" s="1"/>
  <c r="H1653" i="5"/>
  <c r="I1653" i="5" s="1"/>
  <c r="H1654" i="5"/>
  <c r="I1654" i="5" s="1"/>
  <c r="H1655" i="5"/>
  <c r="I1655" i="5" s="1"/>
  <c r="H1656" i="5"/>
  <c r="I1656" i="5" s="1"/>
  <c r="H1657" i="5"/>
  <c r="I1657" i="5" s="1"/>
  <c r="H1658" i="5"/>
  <c r="I1658" i="5" s="1"/>
  <c r="H1659" i="5"/>
  <c r="I1659" i="5" s="1"/>
  <c r="H1660" i="5"/>
  <c r="I1660" i="5" s="1"/>
  <c r="H1661" i="5"/>
  <c r="I1661" i="5" s="1"/>
  <c r="H1662" i="5"/>
  <c r="I1662" i="5" s="1"/>
  <c r="H1663" i="5"/>
  <c r="I1663" i="5" s="1"/>
  <c r="H1664" i="5"/>
  <c r="I1664" i="5" s="1"/>
  <c r="H1665" i="5"/>
  <c r="I1665" i="5" s="1"/>
  <c r="H1666" i="5"/>
  <c r="I1666" i="5" s="1"/>
  <c r="H1667" i="5"/>
  <c r="I1667" i="5" s="1"/>
  <c r="H1668" i="5"/>
  <c r="I1668" i="5" s="1"/>
  <c r="H1669" i="5"/>
  <c r="I1669" i="5" s="1"/>
  <c r="H1670" i="5"/>
  <c r="I1670" i="5" s="1"/>
  <c r="H1671" i="5"/>
  <c r="I1671" i="5" s="1"/>
  <c r="H1672" i="5"/>
  <c r="I1672" i="5" s="1"/>
  <c r="H1673" i="5"/>
  <c r="I1673" i="5" s="1"/>
  <c r="H1674" i="5"/>
  <c r="I1674" i="5" s="1"/>
  <c r="H1675" i="5"/>
  <c r="I1675" i="5" s="1"/>
  <c r="H1676" i="5"/>
  <c r="I1676" i="5" s="1"/>
  <c r="H1677" i="5"/>
  <c r="I1677" i="5" s="1"/>
  <c r="H1678" i="5"/>
  <c r="I1678" i="5" s="1"/>
  <c r="H1679" i="5"/>
  <c r="I1679" i="5" s="1"/>
  <c r="H1680" i="5"/>
  <c r="I1680" i="5" s="1"/>
  <c r="H1681" i="5"/>
  <c r="I1681" i="5" s="1"/>
  <c r="H1682" i="5"/>
  <c r="I1682" i="5" s="1"/>
  <c r="H1683" i="5"/>
  <c r="I1683" i="5" s="1"/>
  <c r="H1684" i="5"/>
  <c r="I1684" i="5" s="1"/>
  <c r="H1685" i="5"/>
  <c r="I1685" i="5" s="1"/>
  <c r="H1686" i="5"/>
  <c r="I1686" i="5" s="1"/>
  <c r="H1687" i="5"/>
  <c r="I1687" i="5" s="1"/>
  <c r="H1688" i="5"/>
  <c r="I1688" i="5" s="1"/>
  <c r="H1689" i="5"/>
  <c r="I1689" i="5" s="1"/>
  <c r="H1690" i="5"/>
  <c r="I1690" i="5" s="1"/>
  <c r="H1691" i="5"/>
  <c r="I1691" i="5" s="1"/>
  <c r="H1692" i="5"/>
  <c r="I1692" i="5" s="1"/>
  <c r="H1693" i="5"/>
  <c r="I1693" i="5" s="1"/>
  <c r="H1694" i="5"/>
  <c r="I1694" i="5" s="1"/>
  <c r="H1695" i="5"/>
  <c r="I1695" i="5" s="1"/>
  <c r="H1696" i="5"/>
  <c r="I1696" i="5" s="1"/>
  <c r="H1697" i="5"/>
  <c r="I1697" i="5" s="1"/>
  <c r="H1698" i="5"/>
  <c r="I1698" i="5" s="1"/>
  <c r="H1699" i="5"/>
  <c r="I1699" i="5" s="1"/>
  <c r="H1700" i="5"/>
  <c r="I1700" i="5" s="1"/>
  <c r="H1701" i="5"/>
  <c r="I1701" i="5" s="1"/>
  <c r="H1702" i="5"/>
  <c r="I1702" i="5" s="1"/>
  <c r="H1703" i="5"/>
  <c r="I1703" i="5" s="1"/>
  <c r="H1704" i="5"/>
  <c r="I1704" i="5" s="1"/>
  <c r="H1705" i="5"/>
  <c r="I1705" i="5" s="1"/>
  <c r="H1706" i="5"/>
  <c r="I1706" i="5" s="1"/>
  <c r="H1707" i="5"/>
  <c r="I1707" i="5" s="1"/>
  <c r="H1708" i="5"/>
  <c r="I1708" i="5" s="1"/>
  <c r="H1709" i="5"/>
  <c r="I1709" i="5" s="1"/>
  <c r="H1710" i="5"/>
  <c r="I1710" i="5" s="1"/>
  <c r="H1711" i="5"/>
  <c r="I1711" i="5" s="1"/>
  <c r="H1712" i="5"/>
  <c r="I1712" i="5" s="1"/>
  <c r="H1713" i="5"/>
  <c r="I1713" i="5" s="1"/>
  <c r="H1714" i="5"/>
  <c r="I1714" i="5" s="1"/>
  <c r="H1715" i="5"/>
  <c r="I1715" i="5" s="1"/>
  <c r="H1716" i="5"/>
  <c r="I1716" i="5" s="1"/>
  <c r="H1717" i="5"/>
  <c r="I1717" i="5" s="1"/>
  <c r="H1718" i="5"/>
  <c r="I1718" i="5" s="1"/>
  <c r="H1719" i="5"/>
  <c r="I1719" i="5" s="1"/>
  <c r="H1720" i="5"/>
  <c r="I1720" i="5" s="1"/>
  <c r="H1721" i="5"/>
  <c r="I1721" i="5" s="1"/>
  <c r="H1722" i="5"/>
  <c r="I1722" i="5" s="1"/>
  <c r="H1723" i="5"/>
  <c r="I1723" i="5" s="1"/>
  <c r="H1724" i="5"/>
  <c r="I1724" i="5" s="1"/>
  <c r="H1725" i="5"/>
  <c r="I1725" i="5" s="1"/>
  <c r="H1726" i="5"/>
  <c r="I1726" i="5" s="1"/>
  <c r="H1727" i="5"/>
  <c r="I1727" i="5" s="1"/>
  <c r="H1728" i="5"/>
  <c r="I1728" i="5" s="1"/>
  <c r="H1729" i="5"/>
  <c r="I1729" i="5" s="1"/>
  <c r="H1730" i="5"/>
  <c r="I1730" i="5" s="1"/>
  <c r="H1731" i="5"/>
  <c r="I1731" i="5" s="1"/>
  <c r="H1732" i="5"/>
  <c r="I1732" i="5" s="1"/>
  <c r="H1733" i="5"/>
  <c r="I1733" i="5" s="1"/>
  <c r="H1734" i="5"/>
  <c r="I1734" i="5" s="1"/>
  <c r="H1735" i="5"/>
  <c r="I1735" i="5" s="1"/>
  <c r="H1736" i="5"/>
  <c r="I1736" i="5" s="1"/>
  <c r="H1737" i="5"/>
  <c r="I1737" i="5" s="1"/>
  <c r="H1738" i="5"/>
  <c r="I1738" i="5" s="1"/>
  <c r="H1739" i="5"/>
  <c r="I1739" i="5" s="1"/>
  <c r="H1740" i="5"/>
  <c r="I1740" i="5" s="1"/>
  <c r="H1741" i="5"/>
  <c r="I1741" i="5" s="1"/>
  <c r="H1742" i="5"/>
  <c r="I1742" i="5" s="1"/>
  <c r="H1743" i="5"/>
  <c r="I1743" i="5" s="1"/>
  <c r="H1744" i="5"/>
  <c r="I1744" i="5" s="1"/>
  <c r="H1745" i="5"/>
  <c r="I1745" i="5" s="1"/>
  <c r="H1746" i="5"/>
  <c r="I1746" i="5" s="1"/>
  <c r="H1747" i="5"/>
  <c r="I1747" i="5" s="1"/>
  <c r="H1748" i="5"/>
  <c r="I1748" i="5" s="1"/>
  <c r="H1749" i="5"/>
  <c r="I1749" i="5" s="1"/>
  <c r="H1750" i="5"/>
  <c r="I1750" i="5" s="1"/>
  <c r="H1751" i="5"/>
  <c r="I1751" i="5" s="1"/>
  <c r="H1752" i="5"/>
  <c r="I1752" i="5" s="1"/>
  <c r="H1753" i="5"/>
  <c r="I1753" i="5" s="1"/>
  <c r="H1754" i="5"/>
  <c r="I1754" i="5" s="1"/>
  <c r="H1755" i="5"/>
  <c r="I1755" i="5" s="1"/>
  <c r="H1756" i="5"/>
  <c r="I1756" i="5" s="1"/>
  <c r="H1757" i="5"/>
  <c r="I1757" i="5" s="1"/>
  <c r="H1758" i="5"/>
  <c r="I1758" i="5" s="1"/>
  <c r="H1759" i="5"/>
  <c r="I1759" i="5" s="1"/>
  <c r="H1760" i="5"/>
  <c r="I1760" i="5" s="1"/>
  <c r="H1761" i="5"/>
  <c r="I1761" i="5" s="1"/>
  <c r="H1762" i="5"/>
  <c r="I1762" i="5" s="1"/>
  <c r="H1763" i="5"/>
  <c r="I1763" i="5" s="1"/>
  <c r="H1764" i="5"/>
  <c r="I1764" i="5" s="1"/>
  <c r="H1765" i="5"/>
  <c r="I1765" i="5" s="1"/>
  <c r="H1766" i="5"/>
  <c r="I1766" i="5" s="1"/>
  <c r="H1767" i="5"/>
  <c r="I1767" i="5" s="1"/>
  <c r="H1768" i="5"/>
  <c r="I1768" i="5" s="1"/>
  <c r="H1769" i="5"/>
  <c r="I1769" i="5" s="1"/>
  <c r="H1770" i="5"/>
  <c r="I1770" i="5" s="1"/>
  <c r="H1771" i="5"/>
  <c r="I1771" i="5" s="1"/>
  <c r="H1772" i="5"/>
  <c r="I1772" i="5" s="1"/>
  <c r="H1773" i="5"/>
  <c r="I1773" i="5" s="1"/>
  <c r="H1774" i="5"/>
  <c r="I1774" i="5" s="1"/>
  <c r="H1775" i="5"/>
  <c r="I1775" i="5" s="1"/>
  <c r="H1776" i="5"/>
  <c r="I1776" i="5" s="1"/>
  <c r="H1777" i="5"/>
  <c r="I1777" i="5" s="1"/>
  <c r="H1778" i="5"/>
  <c r="I1778" i="5" s="1"/>
  <c r="H1779" i="5"/>
  <c r="I1779" i="5" s="1"/>
  <c r="H1780" i="5"/>
  <c r="I1780" i="5" s="1"/>
  <c r="H1781" i="5"/>
  <c r="I1781" i="5" s="1"/>
  <c r="H1782" i="5"/>
  <c r="I1782" i="5" s="1"/>
  <c r="H1783" i="5"/>
  <c r="I1783" i="5" s="1"/>
  <c r="H1784" i="5"/>
  <c r="I1784" i="5" s="1"/>
  <c r="H1785" i="5"/>
  <c r="I1785" i="5" s="1"/>
  <c r="H1786" i="5"/>
  <c r="I1786" i="5" s="1"/>
  <c r="H1787" i="5"/>
  <c r="I1787" i="5" s="1"/>
  <c r="H1788" i="5"/>
  <c r="I1788" i="5" s="1"/>
  <c r="H1789" i="5"/>
  <c r="I1789" i="5" s="1"/>
  <c r="H1790" i="5"/>
  <c r="I1790" i="5" s="1"/>
  <c r="H1791" i="5"/>
  <c r="I1791" i="5" s="1"/>
  <c r="H1792" i="5"/>
  <c r="I1792" i="5" s="1"/>
  <c r="H1793" i="5"/>
  <c r="I1793" i="5" s="1"/>
  <c r="H1794" i="5"/>
  <c r="I1794" i="5" s="1"/>
  <c r="H1795" i="5"/>
  <c r="I1795" i="5" s="1"/>
  <c r="H1796" i="5"/>
  <c r="I1796" i="5" s="1"/>
  <c r="H1797" i="5"/>
  <c r="I1797" i="5" s="1"/>
  <c r="H1798" i="5"/>
  <c r="I1798" i="5" s="1"/>
  <c r="H1799" i="5"/>
  <c r="I1799" i="5" s="1"/>
  <c r="H1800" i="5"/>
  <c r="I1800" i="5" s="1"/>
  <c r="H1801" i="5"/>
  <c r="I1801" i="5" s="1"/>
  <c r="H1802" i="5"/>
  <c r="I1802" i="5" s="1"/>
  <c r="H1803" i="5"/>
  <c r="I1803" i="5" s="1"/>
  <c r="H1804" i="5"/>
  <c r="I1804" i="5" s="1"/>
  <c r="H1805" i="5"/>
  <c r="I1805" i="5" s="1"/>
  <c r="H1806" i="5"/>
  <c r="I1806" i="5" s="1"/>
  <c r="H1807" i="5"/>
  <c r="I1807" i="5" s="1"/>
  <c r="H1808" i="5"/>
  <c r="I1808" i="5" s="1"/>
  <c r="H1809" i="5"/>
  <c r="I1809" i="5" s="1"/>
  <c r="H1810" i="5"/>
  <c r="I1810" i="5" s="1"/>
  <c r="H1811" i="5"/>
  <c r="I1811" i="5" s="1"/>
  <c r="H1812" i="5"/>
  <c r="I1812" i="5" s="1"/>
  <c r="H1813" i="5"/>
  <c r="I1813" i="5" s="1"/>
  <c r="H1814" i="5"/>
  <c r="I1814" i="5" s="1"/>
  <c r="H1815" i="5"/>
  <c r="I1815" i="5" s="1"/>
  <c r="H1816" i="5"/>
  <c r="I1816" i="5" s="1"/>
  <c r="H1817" i="5"/>
  <c r="I1817" i="5" s="1"/>
  <c r="H1818" i="5"/>
  <c r="I1818" i="5" s="1"/>
  <c r="H1819" i="5"/>
  <c r="I1819" i="5" s="1"/>
  <c r="H1820" i="5"/>
  <c r="I1820" i="5" s="1"/>
  <c r="H1821" i="5"/>
  <c r="I1821" i="5" s="1"/>
  <c r="H1822" i="5"/>
  <c r="I1822" i="5" s="1"/>
  <c r="H1823" i="5"/>
  <c r="I1823" i="5" s="1"/>
  <c r="H1824" i="5"/>
  <c r="I1824" i="5" s="1"/>
  <c r="H1825" i="5"/>
  <c r="I1825" i="5" s="1"/>
  <c r="H1826" i="5"/>
  <c r="I1826" i="5" s="1"/>
  <c r="H1827" i="5"/>
  <c r="I1827" i="5" s="1"/>
  <c r="H1828" i="5"/>
  <c r="I1828" i="5" s="1"/>
  <c r="H1829" i="5"/>
  <c r="I1829" i="5" s="1"/>
  <c r="H1830" i="5"/>
  <c r="I1830" i="5" s="1"/>
  <c r="H1831" i="5"/>
  <c r="I1831" i="5" s="1"/>
  <c r="H1832" i="5"/>
  <c r="I1832" i="5" s="1"/>
  <c r="H1833" i="5"/>
  <c r="I1833" i="5" s="1"/>
  <c r="H1834" i="5"/>
  <c r="I1834" i="5" s="1"/>
  <c r="H1835" i="5"/>
  <c r="I1835" i="5" s="1"/>
  <c r="H1836" i="5"/>
  <c r="I1836" i="5" s="1"/>
  <c r="H1837" i="5"/>
  <c r="I1837" i="5" s="1"/>
  <c r="H1838" i="5"/>
  <c r="I1838" i="5" s="1"/>
  <c r="H1839" i="5"/>
  <c r="I1839" i="5" s="1"/>
  <c r="H1840" i="5"/>
  <c r="I1840" i="5" s="1"/>
  <c r="H1841" i="5"/>
  <c r="I1841" i="5" s="1"/>
  <c r="H1842" i="5"/>
  <c r="I1842" i="5" s="1"/>
  <c r="H1843" i="5"/>
  <c r="I1843" i="5" s="1"/>
  <c r="H1844" i="5"/>
  <c r="I1844" i="5" s="1"/>
  <c r="H1845" i="5"/>
  <c r="I1845" i="5" s="1"/>
  <c r="H1846" i="5"/>
  <c r="I1846" i="5" s="1"/>
  <c r="H1847" i="5"/>
  <c r="I1847" i="5" s="1"/>
  <c r="H1848" i="5"/>
  <c r="I1848" i="5" s="1"/>
  <c r="H1849" i="5"/>
  <c r="I1849" i="5" s="1"/>
  <c r="H1850" i="5"/>
  <c r="I1850" i="5" s="1"/>
  <c r="H1851" i="5"/>
  <c r="I1851" i="5" s="1"/>
  <c r="H1852" i="5"/>
  <c r="I1852" i="5" s="1"/>
  <c r="H4" i="5"/>
  <c r="I4" i="5" s="1"/>
  <c r="Z1803" i="2" l="1"/>
  <c r="V1803" i="2"/>
  <c r="M1803" i="2"/>
  <c r="X1803" i="2"/>
  <c r="Z1811" i="2"/>
  <c r="V1811" i="2"/>
  <c r="M1811" i="2"/>
  <c r="X1811" i="2"/>
  <c r="Z1819" i="2"/>
  <c r="V1819" i="2"/>
  <c r="M1819" i="2"/>
  <c r="X1819" i="2"/>
  <c r="V1804" i="2"/>
  <c r="Z1805" i="2"/>
  <c r="V1805" i="2"/>
  <c r="M1805" i="2"/>
  <c r="X1805" i="2"/>
  <c r="M1808" i="2"/>
  <c r="V1812" i="2"/>
  <c r="Z1813" i="2"/>
  <c r="V1813" i="2"/>
  <c r="M1813" i="2"/>
  <c r="X1813" i="2"/>
  <c r="M1816" i="2"/>
  <c r="Z1821" i="2"/>
  <c r="V1821" i="2"/>
  <c r="M1821" i="2"/>
  <c r="X1821" i="2"/>
  <c r="Z1807" i="2"/>
  <c r="V1807" i="2"/>
  <c r="M1807" i="2"/>
  <c r="X1807" i="2"/>
  <c r="Z1808" i="2"/>
  <c r="Z1815" i="2"/>
  <c r="V1815" i="2"/>
  <c r="M1815" i="2"/>
  <c r="X1815" i="2"/>
  <c r="Z1816" i="2"/>
  <c r="Z1823" i="2"/>
  <c r="V1823" i="2"/>
  <c r="M1823" i="2"/>
  <c r="X1823" i="2"/>
  <c r="M1804" i="2"/>
  <c r="V1808" i="2"/>
  <c r="Z1809" i="2"/>
  <c r="V1809" i="2"/>
  <c r="M1809" i="2"/>
  <c r="X1809" i="2"/>
  <c r="M1812" i="2"/>
  <c r="V1816" i="2"/>
  <c r="Z1817" i="2"/>
  <c r="V1817" i="2"/>
  <c r="M1817" i="2"/>
  <c r="X1817" i="2"/>
  <c r="Z1825" i="2"/>
  <c r="X1825" i="2"/>
  <c r="X1826" i="2"/>
  <c r="Z1826" i="2"/>
  <c r="V1826" i="2"/>
  <c r="M1826" i="2"/>
  <c r="X1830" i="2"/>
  <c r="Z1830" i="2"/>
  <c r="V1830" i="2"/>
  <c r="M1830" i="2"/>
  <c r="X1834" i="2"/>
  <c r="Z1834" i="2"/>
  <c r="V1834" i="2"/>
  <c r="M1834" i="2"/>
  <c r="X1838" i="2"/>
  <c r="Z1838" i="2"/>
  <c r="V1838" i="2"/>
  <c r="M1838" i="2"/>
  <c r="X1842" i="2"/>
  <c r="Z1842" i="2"/>
  <c r="V1842" i="2"/>
  <c r="M1842" i="2"/>
  <c r="X1846" i="2"/>
  <c r="Z1846" i="2"/>
  <c r="V1846" i="2"/>
  <c r="M1846" i="2"/>
  <c r="M1825" i="2"/>
  <c r="V1825" i="2"/>
  <c r="Z1829" i="2"/>
  <c r="V1829" i="2"/>
  <c r="M1829" i="2"/>
  <c r="X1829" i="2"/>
  <c r="Z1833" i="2"/>
  <c r="V1833" i="2"/>
  <c r="M1833" i="2"/>
  <c r="X1833" i="2"/>
  <c r="Z1837" i="2"/>
  <c r="V1837" i="2"/>
  <c r="M1837" i="2"/>
  <c r="X1837" i="2"/>
  <c r="Z1841" i="2"/>
  <c r="V1841" i="2"/>
  <c r="M1841" i="2"/>
  <c r="X1841" i="2"/>
  <c r="Z1845" i="2"/>
  <c r="V1845" i="2"/>
  <c r="M1845" i="2"/>
  <c r="X1845" i="2"/>
  <c r="Z1849" i="2"/>
  <c r="V1849" i="2"/>
  <c r="M1849" i="2"/>
  <c r="X1849" i="2"/>
  <c r="X1828" i="2"/>
  <c r="Z1828" i="2"/>
  <c r="V1828" i="2"/>
  <c r="M1828" i="2"/>
  <c r="X1832" i="2"/>
  <c r="Z1832" i="2"/>
  <c r="V1832" i="2"/>
  <c r="M1832" i="2"/>
  <c r="X1836" i="2"/>
  <c r="Z1836" i="2"/>
  <c r="V1836" i="2"/>
  <c r="M1836" i="2"/>
  <c r="X1840" i="2"/>
  <c r="Z1840" i="2"/>
  <c r="V1840" i="2"/>
  <c r="M1840" i="2"/>
  <c r="X1844" i="2"/>
  <c r="Z1844" i="2"/>
  <c r="V1844" i="2"/>
  <c r="M1844" i="2"/>
  <c r="X1848" i="2"/>
  <c r="Z1848" i="2"/>
  <c r="V1848" i="2"/>
  <c r="M1848" i="2"/>
  <c r="Z1827" i="2"/>
  <c r="V1827" i="2"/>
  <c r="M1827" i="2"/>
  <c r="X1827" i="2"/>
  <c r="Z1831" i="2"/>
  <c r="V1831" i="2"/>
  <c r="M1831" i="2"/>
  <c r="X1831" i="2"/>
  <c r="Z1835" i="2"/>
  <c r="V1835" i="2"/>
  <c r="M1835" i="2"/>
  <c r="X1835" i="2"/>
  <c r="Z1839" i="2"/>
  <c r="V1839" i="2"/>
  <c r="M1839" i="2"/>
  <c r="X1839" i="2"/>
  <c r="Z1843" i="2"/>
  <c r="V1843" i="2"/>
  <c r="M1843" i="2"/>
  <c r="X1843" i="2"/>
  <c r="Z1847" i="2"/>
  <c r="V1847" i="2"/>
  <c r="M1847" i="2"/>
  <c r="X1847" i="2"/>
  <c r="M1850" i="2"/>
  <c r="V1850" i="2"/>
  <c r="Z1850" i="2"/>
  <c r="D3" i="2"/>
  <c r="L3" i="2"/>
  <c r="N3" i="2"/>
  <c r="O3" i="2" s="1"/>
  <c r="P3" i="2"/>
  <c r="Q3" i="2" s="1"/>
  <c r="R3" i="2"/>
  <c r="S3" i="2" s="1"/>
  <c r="U3" i="2"/>
  <c r="W3" i="2"/>
  <c r="Y3" i="2"/>
  <c r="D4" i="2"/>
  <c r="L4" i="2"/>
  <c r="M4" i="2" s="1"/>
  <c r="N4" i="2"/>
  <c r="O4" i="2" s="1"/>
  <c r="P4" i="2"/>
  <c r="Q4" i="2" s="1"/>
  <c r="R4" i="2"/>
  <c r="S4" i="2" s="1"/>
  <c r="U4" i="2"/>
  <c r="W4" i="2"/>
  <c r="Y4" i="2"/>
  <c r="D5" i="2"/>
  <c r="L5" i="2"/>
  <c r="M5" i="2" s="1"/>
  <c r="N5" i="2"/>
  <c r="O5" i="2" s="1"/>
  <c r="P5" i="2"/>
  <c r="Q5" i="2" s="1"/>
  <c r="R5" i="2"/>
  <c r="S5" i="2" s="1"/>
  <c r="U5" i="2"/>
  <c r="W5" i="2"/>
  <c r="Y5" i="2"/>
  <c r="D6" i="2"/>
  <c r="L6" i="2"/>
  <c r="M6" i="2" s="1"/>
  <c r="N6" i="2"/>
  <c r="O6" i="2" s="1"/>
  <c r="P6" i="2"/>
  <c r="Q6" i="2" s="1"/>
  <c r="R6" i="2"/>
  <c r="S6" i="2" s="1"/>
  <c r="U6" i="2"/>
  <c r="W6" i="2"/>
  <c r="Y6" i="2"/>
  <c r="D7" i="2"/>
  <c r="L7" i="2"/>
  <c r="M7" i="2" s="1"/>
  <c r="N7" i="2"/>
  <c r="O7" i="2" s="1"/>
  <c r="P7" i="2"/>
  <c r="Q7" i="2" s="1"/>
  <c r="R7" i="2"/>
  <c r="S7" i="2" s="1"/>
  <c r="U7" i="2"/>
  <c r="W7" i="2"/>
  <c r="Y7" i="2"/>
  <c r="D8" i="2"/>
  <c r="L8" i="2"/>
  <c r="M8" i="2" s="1"/>
  <c r="N8" i="2"/>
  <c r="O8" i="2" s="1"/>
  <c r="P8" i="2"/>
  <c r="Q8" i="2" s="1"/>
  <c r="R8" i="2"/>
  <c r="S8" i="2" s="1"/>
  <c r="U8" i="2"/>
  <c r="W8" i="2"/>
  <c r="Y8" i="2"/>
  <c r="D9" i="2"/>
  <c r="L9" i="2"/>
  <c r="M9" i="2" s="1"/>
  <c r="N9" i="2"/>
  <c r="O9" i="2" s="1"/>
  <c r="P9" i="2"/>
  <c r="Q9" i="2" s="1"/>
  <c r="R9" i="2"/>
  <c r="S9" i="2" s="1"/>
  <c r="U9" i="2"/>
  <c r="W9" i="2"/>
  <c r="Y9" i="2"/>
  <c r="D10" i="2"/>
  <c r="L10" i="2"/>
  <c r="N10" i="2"/>
  <c r="O10" i="2" s="1"/>
  <c r="P10" i="2"/>
  <c r="Q10" i="2" s="1"/>
  <c r="R10" i="2"/>
  <c r="S10" i="2" s="1"/>
  <c r="U10" i="2"/>
  <c r="W10" i="2"/>
  <c r="Y10" i="2"/>
  <c r="D11" i="2"/>
  <c r="L11" i="2"/>
  <c r="M11" i="2" s="1"/>
  <c r="N11" i="2"/>
  <c r="O11" i="2" s="1"/>
  <c r="P11" i="2"/>
  <c r="Q11" i="2" s="1"/>
  <c r="R11" i="2"/>
  <c r="S11" i="2" s="1"/>
  <c r="U11" i="2"/>
  <c r="W11" i="2"/>
  <c r="Y11" i="2"/>
  <c r="D12" i="2"/>
  <c r="L12" i="2"/>
  <c r="M12" i="2" s="1"/>
  <c r="N12" i="2"/>
  <c r="O12" i="2" s="1"/>
  <c r="P12" i="2"/>
  <c r="Q12" i="2" s="1"/>
  <c r="R12" i="2"/>
  <c r="S12" i="2" s="1"/>
  <c r="U12" i="2"/>
  <c r="W12" i="2"/>
  <c r="Y12" i="2"/>
  <c r="D13" i="2"/>
  <c r="L13" i="2"/>
  <c r="M13" i="2" s="1"/>
  <c r="N13" i="2"/>
  <c r="O13" i="2" s="1"/>
  <c r="P13" i="2"/>
  <c r="Q13" i="2" s="1"/>
  <c r="R13" i="2"/>
  <c r="S13" i="2" s="1"/>
  <c r="U13" i="2"/>
  <c r="W13" i="2"/>
  <c r="Y13" i="2"/>
  <c r="D14" i="2"/>
  <c r="L14" i="2"/>
  <c r="Z14" i="2" s="1"/>
  <c r="N14" i="2"/>
  <c r="O14" i="2" s="1"/>
  <c r="P14" i="2"/>
  <c r="Q14" i="2" s="1"/>
  <c r="R14" i="2"/>
  <c r="S14" i="2" s="1"/>
  <c r="U14" i="2"/>
  <c r="W14" i="2"/>
  <c r="Y14" i="2"/>
  <c r="D15" i="2"/>
  <c r="L15" i="2"/>
  <c r="M15" i="2" s="1"/>
  <c r="N15" i="2"/>
  <c r="O15" i="2" s="1"/>
  <c r="P15" i="2"/>
  <c r="Q15" i="2" s="1"/>
  <c r="R15" i="2"/>
  <c r="S15" i="2" s="1"/>
  <c r="U15" i="2"/>
  <c r="W15" i="2"/>
  <c r="Y15" i="2"/>
  <c r="D16" i="2"/>
  <c r="L16" i="2"/>
  <c r="M16" i="2" s="1"/>
  <c r="N16" i="2"/>
  <c r="O16" i="2" s="1"/>
  <c r="P16" i="2"/>
  <c r="Q16" i="2" s="1"/>
  <c r="R16" i="2"/>
  <c r="S16" i="2" s="1"/>
  <c r="U16" i="2"/>
  <c r="W16" i="2"/>
  <c r="Y16" i="2"/>
  <c r="D17" i="2"/>
  <c r="L17" i="2"/>
  <c r="M17" i="2" s="1"/>
  <c r="N17" i="2"/>
  <c r="O17" i="2" s="1"/>
  <c r="P17" i="2"/>
  <c r="Q17" i="2" s="1"/>
  <c r="R17" i="2"/>
  <c r="S17" i="2" s="1"/>
  <c r="U17" i="2"/>
  <c r="W17" i="2"/>
  <c r="Y17" i="2"/>
  <c r="D18" i="2"/>
  <c r="L18" i="2"/>
  <c r="M18" i="2" s="1"/>
  <c r="N18" i="2"/>
  <c r="O18" i="2" s="1"/>
  <c r="P18" i="2"/>
  <c r="Q18" i="2" s="1"/>
  <c r="R18" i="2"/>
  <c r="S18" i="2" s="1"/>
  <c r="U18" i="2"/>
  <c r="W18" i="2"/>
  <c r="Y18" i="2"/>
  <c r="D19" i="2"/>
  <c r="L19" i="2"/>
  <c r="M19" i="2" s="1"/>
  <c r="N19" i="2"/>
  <c r="O19" i="2" s="1"/>
  <c r="P19" i="2"/>
  <c r="Q19" i="2" s="1"/>
  <c r="R19" i="2"/>
  <c r="S19" i="2" s="1"/>
  <c r="U19" i="2"/>
  <c r="W19" i="2"/>
  <c r="Y19" i="2"/>
  <c r="D20" i="2"/>
  <c r="L20" i="2"/>
  <c r="M20" i="2" s="1"/>
  <c r="N20" i="2"/>
  <c r="O20" i="2" s="1"/>
  <c r="P20" i="2"/>
  <c r="Q20" i="2" s="1"/>
  <c r="R20" i="2"/>
  <c r="S20" i="2" s="1"/>
  <c r="U20" i="2"/>
  <c r="W20" i="2"/>
  <c r="Y20" i="2"/>
  <c r="D21" i="2"/>
  <c r="L21" i="2"/>
  <c r="M21" i="2" s="1"/>
  <c r="N21" i="2"/>
  <c r="O21" i="2" s="1"/>
  <c r="P21" i="2"/>
  <c r="Q21" i="2" s="1"/>
  <c r="R21" i="2"/>
  <c r="S21" i="2" s="1"/>
  <c r="U21" i="2"/>
  <c r="W21" i="2"/>
  <c r="Y21" i="2"/>
  <c r="D22" i="2"/>
  <c r="L22" i="2"/>
  <c r="M22" i="2" s="1"/>
  <c r="N22" i="2"/>
  <c r="O22" i="2" s="1"/>
  <c r="P22" i="2"/>
  <c r="Q22" i="2" s="1"/>
  <c r="R22" i="2"/>
  <c r="S22" i="2" s="1"/>
  <c r="U22" i="2"/>
  <c r="W22" i="2"/>
  <c r="Y22" i="2"/>
  <c r="D23" i="2"/>
  <c r="L23" i="2"/>
  <c r="M23" i="2" s="1"/>
  <c r="N23" i="2"/>
  <c r="O23" i="2" s="1"/>
  <c r="P23" i="2"/>
  <c r="Q23" i="2" s="1"/>
  <c r="R23" i="2"/>
  <c r="S23" i="2" s="1"/>
  <c r="U23" i="2"/>
  <c r="W23" i="2"/>
  <c r="Y23" i="2"/>
  <c r="D24" i="2"/>
  <c r="L24" i="2"/>
  <c r="M24" i="2" s="1"/>
  <c r="N24" i="2"/>
  <c r="O24" i="2" s="1"/>
  <c r="P24" i="2"/>
  <c r="Q24" i="2" s="1"/>
  <c r="R24" i="2"/>
  <c r="S24" i="2" s="1"/>
  <c r="U24" i="2"/>
  <c r="W24" i="2"/>
  <c r="Y24" i="2"/>
  <c r="D25" i="2"/>
  <c r="L25" i="2"/>
  <c r="M25" i="2" s="1"/>
  <c r="N25" i="2"/>
  <c r="O25" i="2" s="1"/>
  <c r="P25" i="2"/>
  <c r="Q25" i="2" s="1"/>
  <c r="R25" i="2"/>
  <c r="S25" i="2" s="1"/>
  <c r="U25" i="2"/>
  <c r="W25" i="2"/>
  <c r="Y25" i="2"/>
  <c r="D26" i="2"/>
  <c r="L26" i="2"/>
  <c r="N26" i="2"/>
  <c r="O26" i="2" s="1"/>
  <c r="P26" i="2"/>
  <c r="Q26" i="2" s="1"/>
  <c r="R26" i="2"/>
  <c r="S26" i="2" s="1"/>
  <c r="U26" i="2"/>
  <c r="W26" i="2"/>
  <c r="Y26" i="2"/>
  <c r="D27" i="2"/>
  <c r="L27" i="2"/>
  <c r="M27" i="2" s="1"/>
  <c r="N27" i="2"/>
  <c r="O27" i="2" s="1"/>
  <c r="P27" i="2"/>
  <c r="Q27" i="2" s="1"/>
  <c r="R27" i="2"/>
  <c r="S27" i="2" s="1"/>
  <c r="U27" i="2"/>
  <c r="W27" i="2"/>
  <c r="Y27" i="2"/>
  <c r="D28" i="2"/>
  <c r="L28" i="2"/>
  <c r="M28" i="2" s="1"/>
  <c r="N28" i="2"/>
  <c r="O28" i="2" s="1"/>
  <c r="P28" i="2"/>
  <c r="Q28" i="2" s="1"/>
  <c r="R28" i="2"/>
  <c r="S28" i="2" s="1"/>
  <c r="U28" i="2"/>
  <c r="W28" i="2"/>
  <c r="Y28" i="2"/>
  <c r="D29" i="2"/>
  <c r="L29" i="2"/>
  <c r="M29" i="2"/>
  <c r="N29" i="2"/>
  <c r="O29" i="2" s="1"/>
  <c r="P29" i="2"/>
  <c r="Q29" i="2" s="1"/>
  <c r="R29" i="2"/>
  <c r="S29" i="2" s="1"/>
  <c r="U29" i="2"/>
  <c r="W29" i="2"/>
  <c r="Y29" i="2"/>
  <c r="D30" i="2"/>
  <c r="L30" i="2"/>
  <c r="N30" i="2"/>
  <c r="O30" i="2" s="1"/>
  <c r="P30" i="2"/>
  <c r="Q30" i="2" s="1"/>
  <c r="R30" i="2"/>
  <c r="S30" i="2" s="1"/>
  <c r="U30" i="2"/>
  <c r="W30" i="2"/>
  <c r="Y30" i="2"/>
  <c r="D31" i="2"/>
  <c r="L31" i="2"/>
  <c r="N31" i="2"/>
  <c r="O31" i="2" s="1"/>
  <c r="P31" i="2"/>
  <c r="Q31" i="2" s="1"/>
  <c r="R31" i="2"/>
  <c r="S31" i="2" s="1"/>
  <c r="U31" i="2"/>
  <c r="W31" i="2"/>
  <c r="Y31" i="2"/>
  <c r="D32" i="2"/>
  <c r="L32" i="2"/>
  <c r="N32" i="2"/>
  <c r="O32" i="2" s="1"/>
  <c r="P32" i="2"/>
  <c r="Q32" i="2" s="1"/>
  <c r="R32" i="2"/>
  <c r="S32" i="2" s="1"/>
  <c r="U32" i="2"/>
  <c r="W32" i="2"/>
  <c r="Y32" i="2"/>
  <c r="D33" i="2"/>
  <c r="L33" i="2"/>
  <c r="N33" i="2"/>
  <c r="O33" i="2" s="1"/>
  <c r="P33" i="2"/>
  <c r="Q33" i="2" s="1"/>
  <c r="R33" i="2"/>
  <c r="S33" i="2" s="1"/>
  <c r="U33" i="2"/>
  <c r="W33" i="2"/>
  <c r="Y33" i="2"/>
  <c r="D34" i="2"/>
  <c r="L34" i="2"/>
  <c r="N34" i="2"/>
  <c r="O34" i="2" s="1"/>
  <c r="P34" i="2"/>
  <c r="Q34" i="2" s="1"/>
  <c r="R34" i="2"/>
  <c r="S34" i="2" s="1"/>
  <c r="U34" i="2"/>
  <c r="W34" i="2"/>
  <c r="Y34" i="2"/>
  <c r="D35" i="2"/>
  <c r="L35" i="2"/>
  <c r="N35" i="2"/>
  <c r="O35" i="2" s="1"/>
  <c r="P35" i="2"/>
  <c r="Q35" i="2" s="1"/>
  <c r="R35" i="2"/>
  <c r="S35" i="2" s="1"/>
  <c r="U35" i="2"/>
  <c r="W35" i="2"/>
  <c r="Y35" i="2"/>
  <c r="D36" i="2"/>
  <c r="L36" i="2"/>
  <c r="N36" i="2"/>
  <c r="O36" i="2" s="1"/>
  <c r="P36" i="2"/>
  <c r="Q36" i="2" s="1"/>
  <c r="R36" i="2"/>
  <c r="S36" i="2" s="1"/>
  <c r="U36" i="2"/>
  <c r="W36" i="2"/>
  <c r="Y36" i="2"/>
  <c r="D37" i="2"/>
  <c r="L37" i="2"/>
  <c r="N37" i="2"/>
  <c r="O37" i="2" s="1"/>
  <c r="P37" i="2"/>
  <c r="Q37" i="2" s="1"/>
  <c r="R37" i="2"/>
  <c r="S37" i="2" s="1"/>
  <c r="U37" i="2"/>
  <c r="W37" i="2"/>
  <c r="Y37" i="2"/>
  <c r="D38" i="2"/>
  <c r="L38" i="2"/>
  <c r="N38" i="2"/>
  <c r="O38" i="2" s="1"/>
  <c r="P38" i="2"/>
  <c r="Q38" i="2" s="1"/>
  <c r="R38" i="2"/>
  <c r="S38" i="2" s="1"/>
  <c r="U38" i="2"/>
  <c r="W38" i="2"/>
  <c r="Y38" i="2"/>
  <c r="D39" i="2"/>
  <c r="L39" i="2"/>
  <c r="M39" i="2" s="1"/>
  <c r="N39" i="2"/>
  <c r="O39" i="2" s="1"/>
  <c r="P39" i="2"/>
  <c r="Q39" i="2" s="1"/>
  <c r="R39" i="2"/>
  <c r="S39" i="2" s="1"/>
  <c r="U39" i="2"/>
  <c r="W39" i="2"/>
  <c r="Y39" i="2"/>
  <c r="D40" i="2"/>
  <c r="L40" i="2"/>
  <c r="N40" i="2"/>
  <c r="O40" i="2" s="1"/>
  <c r="P40" i="2"/>
  <c r="Q40" i="2" s="1"/>
  <c r="R40" i="2"/>
  <c r="S40" i="2" s="1"/>
  <c r="U40" i="2"/>
  <c r="W40" i="2"/>
  <c r="Y40" i="2"/>
  <c r="D41" i="2"/>
  <c r="L41" i="2"/>
  <c r="N41" i="2"/>
  <c r="O41" i="2" s="1"/>
  <c r="P41" i="2"/>
  <c r="Q41" i="2" s="1"/>
  <c r="R41" i="2"/>
  <c r="S41" i="2" s="1"/>
  <c r="U41" i="2"/>
  <c r="W41" i="2"/>
  <c r="Y41" i="2"/>
  <c r="D42" i="2"/>
  <c r="L42" i="2"/>
  <c r="M42" i="2" s="1"/>
  <c r="N42" i="2"/>
  <c r="O42" i="2" s="1"/>
  <c r="P42" i="2"/>
  <c r="Q42" i="2" s="1"/>
  <c r="R42" i="2"/>
  <c r="S42" i="2" s="1"/>
  <c r="U42" i="2"/>
  <c r="W42" i="2"/>
  <c r="Y42" i="2"/>
  <c r="D43" i="2"/>
  <c r="L43" i="2"/>
  <c r="M43" i="2" s="1"/>
  <c r="N43" i="2"/>
  <c r="O43" i="2" s="1"/>
  <c r="P43" i="2"/>
  <c r="Q43" i="2" s="1"/>
  <c r="R43" i="2"/>
  <c r="S43" i="2" s="1"/>
  <c r="U43" i="2"/>
  <c r="W43" i="2"/>
  <c r="Y43" i="2"/>
  <c r="D44" i="2"/>
  <c r="L44" i="2"/>
  <c r="M44" i="2" s="1"/>
  <c r="N44" i="2"/>
  <c r="O44" i="2" s="1"/>
  <c r="P44" i="2"/>
  <c r="Q44" i="2" s="1"/>
  <c r="R44" i="2"/>
  <c r="S44" i="2" s="1"/>
  <c r="U44" i="2"/>
  <c r="W44" i="2"/>
  <c r="Y44" i="2"/>
  <c r="D45" i="2"/>
  <c r="L45" i="2"/>
  <c r="M45" i="2" s="1"/>
  <c r="N45" i="2"/>
  <c r="O45" i="2" s="1"/>
  <c r="P45" i="2"/>
  <c r="Q45" i="2" s="1"/>
  <c r="R45" i="2"/>
  <c r="S45" i="2" s="1"/>
  <c r="U45" i="2"/>
  <c r="W45" i="2"/>
  <c r="Y45" i="2"/>
  <c r="D46" i="2"/>
  <c r="L46" i="2"/>
  <c r="N46" i="2"/>
  <c r="O46" i="2" s="1"/>
  <c r="P46" i="2"/>
  <c r="Q46" i="2" s="1"/>
  <c r="R46" i="2"/>
  <c r="S46" i="2" s="1"/>
  <c r="U46" i="2"/>
  <c r="W46" i="2"/>
  <c r="Y46" i="2"/>
  <c r="D47" i="2"/>
  <c r="L47" i="2"/>
  <c r="M47" i="2" s="1"/>
  <c r="N47" i="2"/>
  <c r="O47" i="2" s="1"/>
  <c r="P47" i="2"/>
  <c r="Q47" i="2" s="1"/>
  <c r="R47" i="2"/>
  <c r="S47" i="2" s="1"/>
  <c r="U47" i="2"/>
  <c r="W47" i="2"/>
  <c r="Y47" i="2"/>
  <c r="D48" i="2"/>
  <c r="L48" i="2"/>
  <c r="N48" i="2"/>
  <c r="O48" i="2" s="1"/>
  <c r="P48" i="2"/>
  <c r="Q48" i="2" s="1"/>
  <c r="R48" i="2"/>
  <c r="S48" i="2" s="1"/>
  <c r="U48" i="2"/>
  <c r="W48" i="2"/>
  <c r="Y48" i="2"/>
  <c r="D49" i="2"/>
  <c r="L49" i="2"/>
  <c r="M49" i="2" s="1"/>
  <c r="N49" i="2"/>
  <c r="O49" i="2" s="1"/>
  <c r="P49" i="2"/>
  <c r="Q49" i="2" s="1"/>
  <c r="R49" i="2"/>
  <c r="S49" i="2" s="1"/>
  <c r="U49" i="2"/>
  <c r="W49" i="2"/>
  <c r="Y49" i="2"/>
  <c r="D50" i="2"/>
  <c r="L50" i="2"/>
  <c r="N50" i="2"/>
  <c r="O50" i="2" s="1"/>
  <c r="P50" i="2"/>
  <c r="Q50" i="2" s="1"/>
  <c r="R50" i="2"/>
  <c r="S50" i="2" s="1"/>
  <c r="U50" i="2"/>
  <c r="W50" i="2"/>
  <c r="Y50" i="2"/>
  <c r="D51" i="2"/>
  <c r="L51" i="2"/>
  <c r="M51" i="2" s="1"/>
  <c r="N51" i="2"/>
  <c r="O51" i="2" s="1"/>
  <c r="P51" i="2"/>
  <c r="Q51" i="2" s="1"/>
  <c r="R51" i="2"/>
  <c r="S51" i="2" s="1"/>
  <c r="U51" i="2"/>
  <c r="W51" i="2"/>
  <c r="Y51" i="2"/>
  <c r="D52" i="2"/>
  <c r="L52" i="2"/>
  <c r="N52" i="2"/>
  <c r="O52" i="2" s="1"/>
  <c r="P52" i="2"/>
  <c r="Q52" i="2" s="1"/>
  <c r="R52" i="2"/>
  <c r="S52" i="2" s="1"/>
  <c r="U52" i="2"/>
  <c r="W52" i="2"/>
  <c r="Y52" i="2"/>
  <c r="D53" i="2"/>
  <c r="L53" i="2"/>
  <c r="M53" i="2"/>
  <c r="N53" i="2"/>
  <c r="O53" i="2" s="1"/>
  <c r="P53" i="2"/>
  <c r="Q53" i="2" s="1"/>
  <c r="R53" i="2"/>
  <c r="S53" i="2" s="1"/>
  <c r="U53" i="2"/>
  <c r="W53" i="2"/>
  <c r="Y53" i="2"/>
  <c r="D54" i="2"/>
  <c r="L54" i="2"/>
  <c r="M54" i="2" s="1"/>
  <c r="N54" i="2"/>
  <c r="O54" i="2" s="1"/>
  <c r="P54" i="2"/>
  <c r="Q54" i="2" s="1"/>
  <c r="R54" i="2"/>
  <c r="S54" i="2" s="1"/>
  <c r="U54" i="2"/>
  <c r="W54" i="2"/>
  <c r="Y54" i="2"/>
  <c r="D55" i="2"/>
  <c r="L55" i="2"/>
  <c r="M55" i="2" s="1"/>
  <c r="N55" i="2"/>
  <c r="O55" i="2" s="1"/>
  <c r="P55" i="2"/>
  <c r="Q55" i="2" s="1"/>
  <c r="R55" i="2"/>
  <c r="S55" i="2" s="1"/>
  <c r="U55" i="2"/>
  <c r="W55" i="2"/>
  <c r="Y55" i="2"/>
  <c r="D56" i="2"/>
  <c r="L56" i="2"/>
  <c r="M56" i="2" s="1"/>
  <c r="N56" i="2"/>
  <c r="O56" i="2" s="1"/>
  <c r="P56" i="2"/>
  <c r="Q56" i="2" s="1"/>
  <c r="R56" i="2"/>
  <c r="S56" i="2" s="1"/>
  <c r="U56" i="2"/>
  <c r="W56" i="2"/>
  <c r="Y56" i="2"/>
  <c r="D57" i="2"/>
  <c r="L57" i="2"/>
  <c r="M57" i="2" s="1"/>
  <c r="N57" i="2"/>
  <c r="O57" i="2" s="1"/>
  <c r="P57" i="2"/>
  <c r="Q57" i="2" s="1"/>
  <c r="R57" i="2"/>
  <c r="S57" i="2" s="1"/>
  <c r="U57" i="2"/>
  <c r="W57" i="2"/>
  <c r="Y57" i="2"/>
  <c r="D58" i="2"/>
  <c r="L58" i="2"/>
  <c r="M58" i="2" s="1"/>
  <c r="N58" i="2"/>
  <c r="O58" i="2" s="1"/>
  <c r="P58" i="2"/>
  <c r="Q58" i="2" s="1"/>
  <c r="R58" i="2"/>
  <c r="S58" i="2" s="1"/>
  <c r="U58" i="2"/>
  <c r="W58" i="2"/>
  <c r="Y58" i="2"/>
  <c r="D59" i="2"/>
  <c r="L59" i="2"/>
  <c r="M59" i="2" s="1"/>
  <c r="N59" i="2"/>
  <c r="O59" i="2" s="1"/>
  <c r="P59" i="2"/>
  <c r="Q59" i="2" s="1"/>
  <c r="R59" i="2"/>
  <c r="S59" i="2" s="1"/>
  <c r="U59" i="2"/>
  <c r="W59" i="2"/>
  <c r="Y59" i="2"/>
  <c r="D60" i="2"/>
  <c r="L60" i="2"/>
  <c r="M60" i="2" s="1"/>
  <c r="N60" i="2"/>
  <c r="O60" i="2" s="1"/>
  <c r="P60" i="2"/>
  <c r="Q60" i="2" s="1"/>
  <c r="R60" i="2"/>
  <c r="S60" i="2" s="1"/>
  <c r="U60" i="2"/>
  <c r="W60" i="2"/>
  <c r="Y60" i="2"/>
  <c r="D61" i="2"/>
  <c r="L61" i="2"/>
  <c r="M61" i="2" s="1"/>
  <c r="N61" i="2"/>
  <c r="O61" i="2" s="1"/>
  <c r="P61" i="2"/>
  <c r="Q61" i="2" s="1"/>
  <c r="R61" i="2"/>
  <c r="S61" i="2" s="1"/>
  <c r="U61" i="2"/>
  <c r="W61" i="2"/>
  <c r="Y61" i="2"/>
  <c r="D62" i="2"/>
  <c r="L62" i="2"/>
  <c r="M62" i="2" s="1"/>
  <c r="N62" i="2"/>
  <c r="O62" i="2" s="1"/>
  <c r="P62" i="2"/>
  <c r="Q62" i="2" s="1"/>
  <c r="R62" i="2"/>
  <c r="S62" i="2" s="1"/>
  <c r="U62" i="2"/>
  <c r="W62" i="2"/>
  <c r="Y62" i="2"/>
  <c r="D63" i="2"/>
  <c r="L63" i="2"/>
  <c r="M63" i="2" s="1"/>
  <c r="N63" i="2"/>
  <c r="O63" i="2" s="1"/>
  <c r="P63" i="2"/>
  <c r="Q63" i="2" s="1"/>
  <c r="R63" i="2"/>
  <c r="S63" i="2" s="1"/>
  <c r="U63" i="2"/>
  <c r="W63" i="2"/>
  <c r="Y63" i="2"/>
  <c r="D64" i="2"/>
  <c r="L64" i="2"/>
  <c r="M64" i="2" s="1"/>
  <c r="N64" i="2"/>
  <c r="O64" i="2" s="1"/>
  <c r="P64" i="2"/>
  <c r="Q64" i="2" s="1"/>
  <c r="R64" i="2"/>
  <c r="S64" i="2" s="1"/>
  <c r="U64" i="2"/>
  <c r="W64" i="2"/>
  <c r="Y64" i="2"/>
  <c r="D65" i="2"/>
  <c r="L65" i="2"/>
  <c r="M65" i="2" s="1"/>
  <c r="N65" i="2"/>
  <c r="O65" i="2" s="1"/>
  <c r="P65" i="2"/>
  <c r="Q65" i="2" s="1"/>
  <c r="R65" i="2"/>
  <c r="S65" i="2" s="1"/>
  <c r="U65" i="2"/>
  <c r="W65" i="2"/>
  <c r="Y65" i="2"/>
  <c r="D66" i="2"/>
  <c r="L66" i="2"/>
  <c r="N66" i="2"/>
  <c r="O66" i="2" s="1"/>
  <c r="P66" i="2"/>
  <c r="Q66" i="2" s="1"/>
  <c r="R66" i="2"/>
  <c r="S66" i="2" s="1"/>
  <c r="U66" i="2"/>
  <c r="W66" i="2"/>
  <c r="Y66" i="2"/>
  <c r="D67" i="2"/>
  <c r="L67" i="2"/>
  <c r="M67" i="2" s="1"/>
  <c r="N67" i="2"/>
  <c r="O67" i="2" s="1"/>
  <c r="P67" i="2"/>
  <c r="Q67" i="2" s="1"/>
  <c r="R67" i="2"/>
  <c r="S67" i="2" s="1"/>
  <c r="U67" i="2"/>
  <c r="W67" i="2"/>
  <c r="Y67" i="2"/>
  <c r="D68" i="2"/>
  <c r="L68" i="2"/>
  <c r="M68" i="2" s="1"/>
  <c r="N68" i="2"/>
  <c r="O68" i="2" s="1"/>
  <c r="P68" i="2"/>
  <c r="Q68" i="2" s="1"/>
  <c r="R68" i="2"/>
  <c r="S68" i="2" s="1"/>
  <c r="U68" i="2"/>
  <c r="W68" i="2"/>
  <c r="Y68" i="2"/>
  <c r="D69" i="2"/>
  <c r="L69" i="2"/>
  <c r="M69" i="2" s="1"/>
  <c r="N69" i="2"/>
  <c r="O69" i="2" s="1"/>
  <c r="P69" i="2"/>
  <c r="Q69" i="2" s="1"/>
  <c r="R69" i="2"/>
  <c r="S69" i="2" s="1"/>
  <c r="U69" i="2"/>
  <c r="W69" i="2"/>
  <c r="Y69" i="2"/>
  <c r="D70" i="2"/>
  <c r="L70" i="2"/>
  <c r="M70" i="2" s="1"/>
  <c r="N70" i="2"/>
  <c r="O70" i="2" s="1"/>
  <c r="P70" i="2"/>
  <c r="Q70" i="2" s="1"/>
  <c r="R70" i="2"/>
  <c r="S70" i="2" s="1"/>
  <c r="U70" i="2"/>
  <c r="W70" i="2"/>
  <c r="Y70" i="2"/>
  <c r="D71" i="2"/>
  <c r="L71" i="2"/>
  <c r="M71" i="2" s="1"/>
  <c r="N71" i="2"/>
  <c r="O71" i="2" s="1"/>
  <c r="P71" i="2"/>
  <c r="Q71" i="2" s="1"/>
  <c r="R71" i="2"/>
  <c r="S71" i="2" s="1"/>
  <c r="U71" i="2"/>
  <c r="W71" i="2"/>
  <c r="Y71" i="2"/>
  <c r="D72" i="2"/>
  <c r="L72" i="2"/>
  <c r="M72" i="2" s="1"/>
  <c r="N72" i="2"/>
  <c r="O72" i="2" s="1"/>
  <c r="P72" i="2"/>
  <c r="Q72" i="2" s="1"/>
  <c r="R72" i="2"/>
  <c r="S72" i="2" s="1"/>
  <c r="U72" i="2"/>
  <c r="W72" i="2"/>
  <c r="Y72" i="2"/>
  <c r="D73" i="2"/>
  <c r="L73" i="2"/>
  <c r="M73" i="2" s="1"/>
  <c r="N73" i="2"/>
  <c r="O73" i="2" s="1"/>
  <c r="P73" i="2"/>
  <c r="Q73" i="2" s="1"/>
  <c r="R73" i="2"/>
  <c r="S73" i="2" s="1"/>
  <c r="U73" i="2"/>
  <c r="W73" i="2"/>
  <c r="Y73" i="2"/>
  <c r="D74" i="2"/>
  <c r="L74" i="2"/>
  <c r="M74" i="2" s="1"/>
  <c r="N74" i="2"/>
  <c r="O74" i="2" s="1"/>
  <c r="P74" i="2"/>
  <c r="Q74" i="2" s="1"/>
  <c r="R74" i="2"/>
  <c r="S74" i="2" s="1"/>
  <c r="U74" i="2"/>
  <c r="W74" i="2"/>
  <c r="Y74" i="2"/>
  <c r="D75" i="2"/>
  <c r="L75" i="2"/>
  <c r="M75" i="2" s="1"/>
  <c r="N75" i="2"/>
  <c r="O75" i="2" s="1"/>
  <c r="P75" i="2"/>
  <c r="Q75" i="2" s="1"/>
  <c r="R75" i="2"/>
  <c r="S75" i="2" s="1"/>
  <c r="U75" i="2"/>
  <c r="W75" i="2"/>
  <c r="Y75" i="2"/>
  <c r="D76" i="2"/>
  <c r="L76" i="2"/>
  <c r="M76" i="2" s="1"/>
  <c r="N76" i="2"/>
  <c r="O76" i="2" s="1"/>
  <c r="P76" i="2"/>
  <c r="Q76" i="2" s="1"/>
  <c r="R76" i="2"/>
  <c r="S76" i="2" s="1"/>
  <c r="U76" i="2"/>
  <c r="W76" i="2"/>
  <c r="Y76" i="2"/>
  <c r="D77" i="2"/>
  <c r="L77" i="2"/>
  <c r="M77" i="2" s="1"/>
  <c r="N77" i="2"/>
  <c r="O77" i="2" s="1"/>
  <c r="P77" i="2"/>
  <c r="Q77" i="2" s="1"/>
  <c r="R77" i="2"/>
  <c r="S77" i="2" s="1"/>
  <c r="U77" i="2"/>
  <c r="W77" i="2"/>
  <c r="Y77" i="2"/>
  <c r="D78" i="2"/>
  <c r="L78" i="2"/>
  <c r="N78" i="2"/>
  <c r="O78" i="2" s="1"/>
  <c r="P78" i="2"/>
  <c r="Q78" i="2" s="1"/>
  <c r="R78" i="2"/>
  <c r="S78" i="2" s="1"/>
  <c r="U78" i="2"/>
  <c r="W78" i="2"/>
  <c r="Y78" i="2"/>
  <c r="D79" i="2"/>
  <c r="L79" i="2"/>
  <c r="M79" i="2" s="1"/>
  <c r="N79" i="2"/>
  <c r="O79" i="2" s="1"/>
  <c r="P79" i="2"/>
  <c r="Q79" i="2" s="1"/>
  <c r="R79" i="2"/>
  <c r="S79" i="2" s="1"/>
  <c r="U79" i="2"/>
  <c r="W79" i="2"/>
  <c r="Y79" i="2"/>
  <c r="D80" i="2"/>
  <c r="L80" i="2"/>
  <c r="M80" i="2" s="1"/>
  <c r="N80" i="2"/>
  <c r="O80" i="2" s="1"/>
  <c r="P80" i="2"/>
  <c r="Q80" i="2" s="1"/>
  <c r="R80" i="2"/>
  <c r="S80" i="2" s="1"/>
  <c r="U80" i="2"/>
  <c r="W80" i="2"/>
  <c r="Y80" i="2"/>
  <c r="D81" i="2"/>
  <c r="L81" i="2"/>
  <c r="M81" i="2" s="1"/>
  <c r="N81" i="2"/>
  <c r="O81" i="2" s="1"/>
  <c r="P81" i="2"/>
  <c r="Q81" i="2" s="1"/>
  <c r="R81" i="2"/>
  <c r="S81" i="2" s="1"/>
  <c r="U81" i="2"/>
  <c r="W81" i="2"/>
  <c r="Y81" i="2"/>
  <c r="D82" i="2"/>
  <c r="L82" i="2"/>
  <c r="N82" i="2"/>
  <c r="O82" i="2" s="1"/>
  <c r="P82" i="2"/>
  <c r="Q82" i="2" s="1"/>
  <c r="R82" i="2"/>
  <c r="S82" i="2" s="1"/>
  <c r="U82" i="2"/>
  <c r="W82" i="2"/>
  <c r="Y82" i="2"/>
  <c r="D83" i="2"/>
  <c r="L83" i="2"/>
  <c r="M83" i="2" s="1"/>
  <c r="N83" i="2"/>
  <c r="O83" i="2" s="1"/>
  <c r="P83" i="2"/>
  <c r="Q83" i="2" s="1"/>
  <c r="R83" i="2"/>
  <c r="S83" i="2" s="1"/>
  <c r="U83" i="2"/>
  <c r="W83" i="2"/>
  <c r="Y83" i="2"/>
  <c r="D84" i="2"/>
  <c r="L84" i="2"/>
  <c r="M84" i="2" s="1"/>
  <c r="N84" i="2"/>
  <c r="O84" i="2" s="1"/>
  <c r="P84" i="2"/>
  <c r="Q84" i="2" s="1"/>
  <c r="R84" i="2"/>
  <c r="S84" i="2" s="1"/>
  <c r="U84" i="2"/>
  <c r="W84" i="2"/>
  <c r="Y84" i="2"/>
  <c r="D85" i="2"/>
  <c r="L85" i="2"/>
  <c r="M85" i="2" s="1"/>
  <c r="N85" i="2"/>
  <c r="O85" i="2" s="1"/>
  <c r="P85" i="2"/>
  <c r="Q85" i="2" s="1"/>
  <c r="R85" i="2"/>
  <c r="S85" i="2" s="1"/>
  <c r="U85" i="2"/>
  <c r="W85" i="2"/>
  <c r="Y85" i="2"/>
  <c r="D86" i="2"/>
  <c r="L86" i="2"/>
  <c r="M86" i="2" s="1"/>
  <c r="N86" i="2"/>
  <c r="O86" i="2" s="1"/>
  <c r="P86" i="2"/>
  <c r="Q86" i="2" s="1"/>
  <c r="R86" i="2"/>
  <c r="S86" i="2" s="1"/>
  <c r="U86" i="2"/>
  <c r="W86" i="2"/>
  <c r="Y86" i="2"/>
  <c r="D87" i="2"/>
  <c r="L87" i="2"/>
  <c r="M87" i="2" s="1"/>
  <c r="N87" i="2"/>
  <c r="O87" i="2" s="1"/>
  <c r="P87" i="2"/>
  <c r="Q87" i="2" s="1"/>
  <c r="R87" i="2"/>
  <c r="S87" i="2" s="1"/>
  <c r="U87" i="2"/>
  <c r="W87" i="2"/>
  <c r="Y87" i="2"/>
  <c r="D88" i="2"/>
  <c r="L88" i="2"/>
  <c r="M88" i="2" s="1"/>
  <c r="N88" i="2"/>
  <c r="O88" i="2" s="1"/>
  <c r="P88" i="2"/>
  <c r="Q88" i="2" s="1"/>
  <c r="R88" i="2"/>
  <c r="S88" i="2" s="1"/>
  <c r="U88" i="2"/>
  <c r="W88" i="2"/>
  <c r="Y88" i="2"/>
  <c r="D89" i="2"/>
  <c r="L89" i="2"/>
  <c r="M89" i="2" s="1"/>
  <c r="N89" i="2"/>
  <c r="O89" i="2" s="1"/>
  <c r="P89" i="2"/>
  <c r="Q89" i="2" s="1"/>
  <c r="R89" i="2"/>
  <c r="S89" i="2" s="1"/>
  <c r="U89" i="2"/>
  <c r="W89" i="2"/>
  <c r="Y89" i="2"/>
  <c r="D90" i="2"/>
  <c r="L90" i="2"/>
  <c r="M90" i="2" s="1"/>
  <c r="N90" i="2"/>
  <c r="O90" i="2" s="1"/>
  <c r="P90" i="2"/>
  <c r="Q90" i="2" s="1"/>
  <c r="R90" i="2"/>
  <c r="S90" i="2" s="1"/>
  <c r="U90" i="2"/>
  <c r="W90" i="2"/>
  <c r="Y90" i="2"/>
  <c r="D91" i="2"/>
  <c r="L91" i="2"/>
  <c r="M91" i="2" s="1"/>
  <c r="N91" i="2"/>
  <c r="O91" i="2" s="1"/>
  <c r="P91" i="2"/>
  <c r="Q91" i="2" s="1"/>
  <c r="R91" i="2"/>
  <c r="S91" i="2" s="1"/>
  <c r="U91" i="2"/>
  <c r="W91" i="2"/>
  <c r="Y91" i="2"/>
  <c r="D92" i="2"/>
  <c r="L92" i="2"/>
  <c r="M92" i="2" s="1"/>
  <c r="N92" i="2"/>
  <c r="O92" i="2" s="1"/>
  <c r="P92" i="2"/>
  <c r="Q92" i="2" s="1"/>
  <c r="R92" i="2"/>
  <c r="S92" i="2" s="1"/>
  <c r="U92" i="2"/>
  <c r="W92" i="2"/>
  <c r="Y92" i="2"/>
  <c r="D93" i="2"/>
  <c r="L93" i="2"/>
  <c r="M93" i="2" s="1"/>
  <c r="N93" i="2"/>
  <c r="O93" i="2" s="1"/>
  <c r="P93" i="2"/>
  <c r="Q93" i="2" s="1"/>
  <c r="R93" i="2"/>
  <c r="S93" i="2" s="1"/>
  <c r="U93" i="2"/>
  <c r="W93" i="2"/>
  <c r="Y93" i="2"/>
  <c r="D94" i="2"/>
  <c r="L94" i="2"/>
  <c r="M94" i="2" s="1"/>
  <c r="N94" i="2"/>
  <c r="O94" i="2" s="1"/>
  <c r="P94" i="2"/>
  <c r="Q94" i="2" s="1"/>
  <c r="R94" i="2"/>
  <c r="S94" i="2" s="1"/>
  <c r="U94" i="2"/>
  <c r="W94" i="2"/>
  <c r="Y94" i="2"/>
  <c r="D95" i="2"/>
  <c r="L95" i="2"/>
  <c r="M95" i="2" s="1"/>
  <c r="N95" i="2"/>
  <c r="O95" i="2" s="1"/>
  <c r="P95" i="2"/>
  <c r="Q95" i="2" s="1"/>
  <c r="R95" i="2"/>
  <c r="S95" i="2" s="1"/>
  <c r="U95" i="2"/>
  <c r="W95" i="2"/>
  <c r="Y95" i="2"/>
  <c r="D96" i="2"/>
  <c r="L96" i="2"/>
  <c r="M96" i="2" s="1"/>
  <c r="N96" i="2"/>
  <c r="O96" i="2" s="1"/>
  <c r="P96" i="2"/>
  <c r="Q96" i="2" s="1"/>
  <c r="R96" i="2"/>
  <c r="S96" i="2" s="1"/>
  <c r="U96" i="2"/>
  <c r="W96" i="2"/>
  <c r="Y96" i="2"/>
  <c r="D97" i="2"/>
  <c r="L97" i="2"/>
  <c r="M97" i="2" s="1"/>
  <c r="N97" i="2"/>
  <c r="O97" i="2" s="1"/>
  <c r="P97" i="2"/>
  <c r="Q97" i="2" s="1"/>
  <c r="R97" i="2"/>
  <c r="S97" i="2" s="1"/>
  <c r="U97" i="2"/>
  <c r="W97" i="2"/>
  <c r="Y97" i="2"/>
  <c r="D98" i="2"/>
  <c r="L98" i="2"/>
  <c r="M98" i="2" s="1"/>
  <c r="N98" i="2"/>
  <c r="O98" i="2" s="1"/>
  <c r="P98" i="2"/>
  <c r="Q98" i="2" s="1"/>
  <c r="R98" i="2"/>
  <c r="S98" i="2" s="1"/>
  <c r="U98" i="2"/>
  <c r="W98" i="2"/>
  <c r="Y98" i="2"/>
  <c r="D99" i="2"/>
  <c r="L99" i="2"/>
  <c r="M99" i="2" s="1"/>
  <c r="N99" i="2"/>
  <c r="O99" i="2" s="1"/>
  <c r="P99" i="2"/>
  <c r="Q99" i="2" s="1"/>
  <c r="R99" i="2"/>
  <c r="S99" i="2" s="1"/>
  <c r="U99" i="2"/>
  <c r="W99" i="2"/>
  <c r="Y99" i="2"/>
  <c r="D100" i="2"/>
  <c r="L100" i="2"/>
  <c r="M100" i="2" s="1"/>
  <c r="N100" i="2"/>
  <c r="O100" i="2" s="1"/>
  <c r="P100" i="2"/>
  <c r="Q100" i="2" s="1"/>
  <c r="R100" i="2"/>
  <c r="S100" i="2" s="1"/>
  <c r="U100" i="2"/>
  <c r="W100" i="2"/>
  <c r="Y100" i="2"/>
  <c r="D101" i="2"/>
  <c r="L101" i="2"/>
  <c r="M101" i="2" s="1"/>
  <c r="N101" i="2"/>
  <c r="O101" i="2" s="1"/>
  <c r="P101" i="2"/>
  <c r="Q101" i="2" s="1"/>
  <c r="R101" i="2"/>
  <c r="S101" i="2" s="1"/>
  <c r="U101" i="2"/>
  <c r="W101" i="2"/>
  <c r="Y101" i="2"/>
  <c r="D102" i="2"/>
  <c r="L102" i="2"/>
  <c r="M102" i="2" s="1"/>
  <c r="N102" i="2"/>
  <c r="O102" i="2" s="1"/>
  <c r="P102" i="2"/>
  <c r="Q102" i="2" s="1"/>
  <c r="R102" i="2"/>
  <c r="S102" i="2" s="1"/>
  <c r="U102" i="2"/>
  <c r="W102" i="2"/>
  <c r="Y102" i="2"/>
  <c r="D103" i="2"/>
  <c r="L103" i="2"/>
  <c r="M103" i="2" s="1"/>
  <c r="N103" i="2"/>
  <c r="O103" i="2" s="1"/>
  <c r="P103" i="2"/>
  <c r="Q103" i="2" s="1"/>
  <c r="R103" i="2"/>
  <c r="S103" i="2" s="1"/>
  <c r="U103" i="2"/>
  <c r="W103" i="2"/>
  <c r="Y103" i="2"/>
  <c r="D104" i="2"/>
  <c r="L104" i="2"/>
  <c r="N104" i="2"/>
  <c r="O104" i="2" s="1"/>
  <c r="P104" i="2"/>
  <c r="Q104" i="2" s="1"/>
  <c r="R104" i="2"/>
  <c r="S104" i="2" s="1"/>
  <c r="U104" i="2"/>
  <c r="W104" i="2"/>
  <c r="Y104" i="2"/>
  <c r="D105" i="2"/>
  <c r="L105" i="2"/>
  <c r="N105" i="2"/>
  <c r="O105" i="2" s="1"/>
  <c r="P105" i="2"/>
  <c r="Q105" i="2" s="1"/>
  <c r="R105" i="2"/>
  <c r="S105" i="2" s="1"/>
  <c r="U105" i="2"/>
  <c r="W105" i="2"/>
  <c r="Y105" i="2"/>
  <c r="D106" i="2"/>
  <c r="L106" i="2"/>
  <c r="M106" i="2" s="1"/>
  <c r="N106" i="2"/>
  <c r="O106" i="2" s="1"/>
  <c r="P106" i="2"/>
  <c r="Q106" i="2" s="1"/>
  <c r="R106" i="2"/>
  <c r="S106" i="2" s="1"/>
  <c r="U106" i="2"/>
  <c r="W106" i="2"/>
  <c r="Y106" i="2"/>
  <c r="D107" i="2"/>
  <c r="L107" i="2"/>
  <c r="M107" i="2" s="1"/>
  <c r="N107" i="2"/>
  <c r="O107" i="2" s="1"/>
  <c r="P107" i="2"/>
  <c r="Q107" i="2" s="1"/>
  <c r="R107" i="2"/>
  <c r="S107" i="2" s="1"/>
  <c r="U107" i="2"/>
  <c r="W107" i="2"/>
  <c r="Y107" i="2"/>
  <c r="D108" i="2"/>
  <c r="L108" i="2"/>
  <c r="M108" i="2" s="1"/>
  <c r="N108" i="2"/>
  <c r="O108" i="2" s="1"/>
  <c r="P108" i="2"/>
  <c r="Q108" i="2" s="1"/>
  <c r="R108" i="2"/>
  <c r="S108" i="2" s="1"/>
  <c r="U108" i="2"/>
  <c r="W108" i="2"/>
  <c r="Y108" i="2"/>
  <c r="D109" i="2"/>
  <c r="L109" i="2"/>
  <c r="N109" i="2"/>
  <c r="O109" i="2" s="1"/>
  <c r="P109" i="2"/>
  <c r="Q109" i="2" s="1"/>
  <c r="R109" i="2"/>
  <c r="S109" i="2" s="1"/>
  <c r="U109" i="2"/>
  <c r="W109" i="2"/>
  <c r="Y109" i="2"/>
  <c r="D110" i="2"/>
  <c r="L110" i="2"/>
  <c r="N110" i="2"/>
  <c r="O110" i="2" s="1"/>
  <c r="P110" i="2"/>
  <c r="Q110" i="2" s="1"/>
  <c r="R110" i="2"/>
  <c r="S110" i="2" s="1"/>
  <c r="U110" i="2"/>
  <c r="W110" i="2"/>
  <c r="Y110" i="2"/>
  <c r="D111" i="2"/>
  <c r="L111" i="2"/>
  <c r="N111" i="2"/>
  <c r="O111" i="2" s="1"/>
  <c r="P111" i="2"/>
  <c r="Q111" i="2" s="1"/>
  <c r="R111" i="2"/>
  <c r="S111" i="2" s="1"/>
  <c r="U111" i="2"/>
  <c r="W111" i="2"/>
  <c r="Y111" i="2"/>
  <c r="D112" i="2"/>
  <c r="L112" i="2"/>
  <c r="N112" i="2"/>
  <c r="O112" i="2" s="1"/>
  <c r="P112" i="2"/>
  <c r="Q112" i="2" s="1"/>
  <c r="R112" i="2"/>
  <c r="S112" i="2" s="1"/>
  <c r="U112" i="2"/>
  <c r="W112" i="2"/>
  <c r="Y112" i="2"/>
  <c r="D113" i="2"/>
  <c r="L113" i="2"/>
  <c r="N113" i="2"/>
  <c r="O113" i="2" s="1"/>
  <c r="P113" i="2"/>
  <c r="Q113" i="2" s="1"/>
  <c r="R113" i="2"/>
  <c r="S113" i="2" s="1"/>
  <c r="U113" i="2"/>
  <c r="W113" i="2"/>
  <c r="Y113" i="2"/>
  <c r="D114" i="2"/>
  <c r="L114" i="2"/>
  <c r="N114" i="2"/>
  <c r="O114" i="2" s="1"/>
  <c r="P114" i="2"/>
  <c r="Q114" i="2" s="1"/>
  <c r="R114" i="2"/>
  <c r="S114" i="2" s="1"/>
  <c r="U114" i="2"/>
  <c r="W114" i="2"/>
  <c r="Y114" i="2"/>
  <c r="D115" i="2"/>
  <c r="L115" i="2"/>
  <c r="N115" i="2"/>
  <c r="O115" i="2" s="1"/>
  <c r="P115" i="2"/>
  <c r="Q115" i="2" s="1"/>
  <c r="R115" i="2"/>
  <c r="S115" i="2" s="1"/>
  <c r="U115" i="2"/>
  <c r="W115" i="2"/>
  <c r="Y115" i="2"/>
  <c r="D116" i="2"/>
  <c r="L116" i="2"/>
  <c r="N116" i="2"/>
  <c r="O116" i="2" s="1"/>
  <c r="P116" i="2"/>
  <c r="Q116" i="2" s="1"/>
  <c r="R116" i="2"/>
  <c r="S116" i="2" s="1"/>
  <c r="U116" i="2"/>
  <c r="W116" i="2"/>
  <c r="Y116" i="2"/>
  <c r="D117" i="2"/>
  <c r="L117" i="2"/>
  <c r="N117" i="2"/>
  <c r="O117" i="2" s="1"/>
  <c r="P117" i="2"/>
  <c r="Q117" i="2" s="1"/>
  <c r="R117" i="2"/>
  <c r="S117" i="2" s="1"/>
  <c r="U117" i="2"/>
  <c r="W117" i="2"/>
  <c r="Y117" i="2"/>
  <c r="D118" i="2"/>
  <c r="L118" i="2"/>
  <c r="N118" i="2"/>
  <c r="O118" i="2" s="1"/>
  <c r="P118" i="2"/>
  <c r="Q118" i="2" s="1"/>
  <c r="R118" i="2"/>
  <c r="S118" i="2" s="1"/>
  <c r="U118" i="2"/>
  <c r="W118" i="2"/>
  <c r="Y118" i="2"/>
  <c r="D119" i="2"/>
  <c r="L119" i="2"/>
  <c r="N119" i="2"/>
  <c r="O119" i="2" s="1"/>
  <c r="P119" i="2"/>
  <c r="Q119" i="2" s="1"/>
  <c r="R119" i="2"/>
  <c r="S119" i="2" s="1"/>
  <c r="U119" i="2"/>
  <c r="W119" i="2"/>
  <c r="Y119" i="2"/>
  <c r="D120" i="2"/>
  <c r="L120" i="2"/>
  <c r="N120" i="2"/>
  <c r="O120" i="2" s="1"/>
  <c r="P120" i="2"/>
  <c r="Q120" i="2" s="1"/>
  <c r="R120" i="2"/>
  <c r="S120" i="2" s="1"/>
  <c r="U120" i="2"/>
  <c r="W120" i="2"/>
  <c r="Y120" i="2"/>
  <c r="D121" i="2"/>
  <c r="L121" i="2"/>
  <c r="N121" i="2"/>
  <c r="O121" i="2" s="1"/>
  <c r="P121" i="2"/>
  <c r="Q121" i="2" s="1"/>
  <c r="R121" i="2"/>
  <c r="S121" i="2" s="1"/>
  <c r="U121" i="2"/>
  <c r="W121" i="2"/>
  <c r="Y121" i="2"/>
  <c r="D122" i="2"/>
  <c r="L122" i="2"/>
  <c r="N122" i="2"/>
  <c r="O122" i="2" s="1"/>
  <c r="P122" i="2"/>
  <c r="Q122" i="2" s="1"/>
  <c r="R122" i="2"/>
  <c r="S122" i="2" s="1"/>
  <c r="U122" i="2"/>
  <c r="W122" i="2"/>
  <c r="Y122" i="2"/>
  <c r="D123" i="2"/>
  <c r="L123" i="2"/>
  <c r="N123" i="2"/>
  <c r="O123" i="2" s="1"/>
  <c r="P123" i="2"/>
  <c r="Q123" i="2" s="1"/>
  <c r="R123" i="2"/>
  <c r="S123" i="2" s="1"/>
  <c r="U123" i="2"/>
  <c r="W123" i="2"/>
  <c r="Y123" i="2"/>
  <c r="D124" i="2"/>
  <c r="L124" i="2"/>
  <c r="N124" i="2"/>
  <c r="O124" i="2" s="1"/>
  <c r="P124" i="2"/>
  <c r="Q124" i="2" s="1"/>
  <c r="R124" i="2"/>
  <c r="S124" i="2" s="1"/>
  <c r="U124" i="2"/>
  <c r="W124" i="2"/>
  <c r="Y124" i="2"/>
  <c r="D125" i="2"/>
  <c r="L125" i="2"/>
  <c r="N125" i="2"/>
  <c r="O125" i="2" s="1"/>
  <c r="P125" i="2"/>
  <c r="Q125" i="2" s="1"/>
  <c r="R125" i="2"/>
  <c r="S125" i="2" s="1"/>
  <c r="U125" i="2"/>
  <c r="W125" i="2"/>
  <c r="Y125" i="2"/>
  <c r="D126" i="2"/>
  <c r="L126" i="2"/>
  <c r="N126" i="2"/>
  <c r="O126" i="2" s="1"/>
  <c r="P126" i="2"/>
  <c r="Q126" i="2" s="1"/>
  <c r="R126" i="2"/>
  <c r="S126" i="2" s="1"/>
  <c r="U126" i="2"/>
  <c r="W126" i="2"/>
  <c r="Y126" i="2"/>
  <c r="D127" i="2"/>
  <c r="L127" i="2"/>
  <c r="N127" i="2"/>
  <c r="O127" i="2" s="1"/>
  <c r="P127" i="2"/>
  <c r="Q127" i="2" s="1"/>
  <c r="R127" i="2"/>
  <c r="S127" i="2" s="1"/>
  <c r="U127" i="2"/>
  <c r="W127" i="2"/>
  <c r="Y127" i="2"/>
  <c r="D128" i="2"/>
  <c r="L128" i="2"/>
  <c r="N128" i="2"/>
  <c r="O128" i="2" s="1"/>
  <c r="P128" i="2"/>
  <c r="Q128" i="2" s="1"/>
  <c r="R128" i="2"/>
  <c r="S128" i="2" s="1"/>
  <c r="U128" i="2"/>
  <c r="W128" i="2"/>
  <c r="Y128" i="2"/>
  <c r="D129" i="2"/>
  <c r="L129" i="2"/>
  <c r="N129" i="2"/>
  <c r="O129" i="2" s="1"/>
  <c r="P129" i="2"/>
  <c r="Q129" i="2" s="1"/>
  <c r="R129" i="2"/>
  <c r="S129" i="2" s="1"/>
  <c r="U129" i="2"/>
  <c r="W129" i="2"/>
  <c r="Y129" i="2"/>
  <c r="D130" i="2"/>
  <c r="L130" i="2"/>
  <c r="M130" i="2" s="1"/>
  <c r="N130" i="2"/>
  <c r="O130" i="2" s="1"/>
  <c r="P130" i="2"/>
  <c r="Q130" i="2" s="1"/>
  <c r="R130" i="2"/>
  <c r="S130" i="2" s="1"/>
  <c r="U130" i="2"/>
  <c r="W130" i="2"/>
  <c r="Y130" i="2"/>
  <c r="D131" i="2"/>
  <c r="L131" i="2"/>
  <c r="M131" i="2" s="1"/>
  <c r="N131" i="2"/>
  <c r="O131" i="2" s="1"/>
  <c r="P131" i="2"/>
  <c r="Q131" i="2" s="1"/>
  <c r="R131" i="2"/>
  <c r="S131" i="2" s="1"/>
  <c r="U131" i="2"/>
  <c r="W131" i="2"/>
  <c r="Y131" i="2"/>
  <c r="D132" i="2"/>
  <c r="L132" i="2"/>
  <c r="N132" i="2"/>
  <c r="O132" i="2" s="1"/>
  <c r="P132" i="2"/>
  <c r="Q132" i="2" s="1"/>
  <c r="R132" i="2"/>
  <c r="S132" i="2" s="1"/>
  <c r="U132" i="2"/>
  <c r="W132" i="2"/>
  <c r="Y132" i="2"/>
  <c r="D133" i="2"/>
  <c r="L133" i="2"/>
  <c r="M133" i="2" s="1"/>
  <c r="N133" i="2"/>
  <c r="O133" i="2" s="1"/>
  <c r="P133" i="2"/>
  <c r="Q133" i="2" s="1"/>
  <c r="R133" i="2"/>
  <c r="S133" i="2" s="1"/>
  <c r="U133" i="2"/>
  <c r="W133" i="2"/>
  <c r="Y133" i="2"/>
  <c r="D134" i="2"/>
  <c r="L134" i="2"/>
  <c r="M134" i="2" s="1"/>
  <c r="N134" i="2"/>
  <c r="O134" i="2" s="1"/>
  <c r="P134" i="2"/>
  <c r="Q134" i="2" s="1"/>
  <c r="R134" i="2"/>
  <c r="S134" i="2" s="1"/>
  <c r="U134" i="2"/>
  <c r="W134" i="2"/>
  <c r="Y134" i="2"/>
  <c r="D135" i="2"/>
  <c r="L135" i="2"/>
  <c r="M135" i="2" s="1"/>
  <c r="N135" i="2"/>
  <c r="O135" i="2" s="1"/>
  <c r="P135" i="2"/>
  <c r="Q135" i="2" s="1"/>
  <c r="R135" i="2"/>
  <c r="S135" i="2" s="1"/>
  <c r="U135" i="2"/>
  <c r="W135" i="2"/>
  <c r="Y135" i="2"/>
  <c r="D136" i="2"/>
  <c r="L136" i="2"/>
  <c r="N136" i="2"/>
  <c r="O136" i="2" s="1"/>
  <c r="P136" i="2"/>
  <c r="Q136" i="2" s="1"/>
  <c r="R136" i="2"/>
  <c r="S136" i="2" s="1"/>
  <c r="U136" i="2"/>
  <c r="W136" i="2"/>
  <c r="Y136" i="2"/>
  <c r="D137" i="2"/>
  <c r="L137" i="2"/>
  <c r="M137" i="2" s="1"/>
  <c r="N137" i="2"/>
  <c r="O137" i="2" s="1"/>
  <c r="P137" i="2"/>
  <c r="Q137" i="2" s="1"/>
  <c r="R137" i="2"/>
  <c r="S137" i="2" s="1"/>
  <c r="U137" i="2"/>
  <c r="W137" i="2"/>
  <c r="Y137" i="2"/>
  <c r="D138" i="2"/>
  <c r="L138" i="2"/>
  <c r="N138" i="2"/>
  <c r="O138" i="2" s="1"/>
  <c r="P138" i="2"/>
  <c r="Q138" i="2" s="1"/>
  <c r="R138" i="2"/>
  <c r="S138" i="2" s="1"/>
  <c r="U138" i="2"/>
  <c r="W138" i="2"/>
  <c r="Y138" i="2"/>
  <c r="D139" i="2"/>
  <c r="L139" i="2"/>
  <c r="N139" i="2"/>
  <c r="O139" i="2" s="1"/>
  <c r="P139" i="2"/>
  <c r="Q139" i="2" s="1"/>
  <c r="R139" i="2"/>
  <c r="S139" i="2" s="1"/>
  <c r="U139" i="2"/>
  <c r="W139" i="2"/>
  <c r="Y139" i="2"/>
  <c r="D140" i="2"/>
  <c r="L140" i="2"/>
  <c r="N140" i="2"/>
  <c r="O140" i="2" s="1"/>
  <c r="P140" i="2"/>
  <c r="Q140" i="2" s="1"/>
  <c r="R140" i="2"/>
  <c r="S140" i="2" s="1"/>
  <c r="U140" i="2"/>
  <c r="W140" i="2"/>
  <c r="Y140" i="2"/>
  <c r="D141" i="2"/>
  <c r="L141" i="2"/>
  <c r="N141" i="2"/>
  <c r="O141" i="2" s="1"/>
  <c r="P141" i="2"/>
  <c r="Q141" i="2" s="1"/>
  <c r="R141" i="2"/>
  <c r="S141" i="2" s="1"/>
  <c r="U141" i="2"/>
  <c r="W141" i="2"/>
  <c r="Y141" i="2"/>
  <c r="D142" i="2"/>
  <c r="L142" i="2"/>
  <c r="N142" i="2"/>
  <c r="O142" i="2" s="1"/>
  <c r="P142" i="2"/>
  <c r="Q142" i="2" s="1"/>
  <c r="R142" i="2"/>
  <c r="S142" i="2" s="1"/>
  <c r="U142" i="2"/>
  <c r="W142" i="2"/>
  <c r="Y142" i="2"/>
  <c r="D143" i="2"/>
  <c r="L143" i="2"/>
  <c r="N143" i="2"/>
  <c r="O143" i="2" s="1"/>
  <c r="P143" i="2"/>
  <c r="Q143" i="2" s="1"/>
  <c r="R143" i="2"/>
  <c r="S143" i="2" s="1"/>
  <c r="U143" i="2"/>
  <c r="W143" i="2"/>
  <c r="Y143" i="2"/>
  <c r="D144" i="2"/>
  <c r="L144" i="2"/>
  <c r="N144" i="2"/>
  <c r="O144" i="2" s="1"/>
  <c r="P144" i="2"/>
  <c r="Q144" i="2" s="1"/>
  <c r="R144" i="2"/>
  <c r="S144" i="2" s="1"/>
  <c r="U144" i="2"/>
  <c r="W144" i="2"/>
  <c r="Y144" i="2"/>
  <c r="D145" i="2"/>
  <c r="L145" i="2"/>
  <c r="N145" i="2"/>
  <c r="O145" i="2" s="1"/>
  <c r="P145" i="2"/>
  <c r="Q145" i="2" s="1"/>
  <c r="R145" i="2"/>
  <c r="S145" i="2" s="1"/>
  <c r="U145" i="2"/>
  <c r="W145" i="2"/>
  <c r="Y145" i="2"/>
  <c r="D146" i="2"/>
  <c r="L146" i="2"/>
  <c r="N146" i="2"/>
  <c r="O146" i="2" s="1"/>
  <c r="P146" i="2"/>
  <c r="Q146" i="2" s="1"/>
  <c r="R146" i="2"/>
  <c r="S146" i="2" s="1"/>
  <c r="U146" i="2"/>
  <c r="W146" i="2"/>
  <c r="Y146" i="2"/>
  <c r="D147" i="2"/>
  <c r="L147" i="2"/>
  <c r="N147" i="2"/>
  <c r="O147" i="2" s="1"/>
  <c r="P147" i="2"/>
  <c r="Q147" i="2" s="1"/>
  <c r="R147" i="2"/>
  <c r="S147" i="2" s="1"/>
  <c r="U147" i="2"/>
  <c r="W147" i="2"/>
  <c r="Y147" i="2"/>
  <c r="D148" i="2"/>
  <c r="L148" i="2"/>
  <c r="N148" i="2"/>
  <c r="O148" i="2" s="1"/>
  <c r="P148" i="2"/>
  <c r="Q148" i="2" s="1"/>
  <c r="R148" i="2"/>
  <c r="S148" i="2" s="1"/>
  <c r="U148" i="2"/>
  <c r="W148" i="2"/>
  <c r="Y148" i="2"/>
  <c r="D149" i="2"/>
  <c r="L149" i="2"/>
  <c r="N149" i="2"/>
  <c r="O149" i="2" s="1"/>
  <c r="P149" i="2"/>
  <c r="Q149" i="2" s="1"/>
  <c r="R149" i="2"/>
  <c r="S149" i="2" s="1"/>
  <c r="U149" i="2"/>
  <c r="W149" i="2"/>
  <c r="Y149" i="2"/>
  <c r="D150" i="2"/>
  <c r="L150" i="2"/>
  <c r="N150" i="2"/>
  <c r="O150" i="2" s="1"/>
  <c r="P150" i="2"/>
  <c r="Q150" i="2" s="1"/>
  <c r="R150" i="2"/>
  <c r="S150" i="2" s="1"/>
  <c r="U150" i="2"/>
  <c r="W150" i="2"/>
  <c r="Y150" i="2"/>
  <c r="D151" i="2"/>
  <c r="L151" i="2"/>
  <c r="N151" i="2"/>
  <c r="O151" i="2" s="1"/>
  <c r="P151" i="2"/>
  <c r="Q151" i="2" s="1"/>
  <c r="R151" i="2"/>
  <c r="S151" i="2" s="1"/>
  <c r="U151" i="2"/>
  <c r="W151" i="2"/>
  <c r="Y151" i="2"/>
  <c r="D152" i="2"/>
  <c r="L152" i="2"/>
  <c r="N152" i="2"/>
  <c r="O152" i="2" s="1"/>
  <c r="P152" i="2"/>
  <c r="Q152" i="2" s="1"/>
  <c r="R152" i="2"/>
  <c r="S152" i="2" s="1"/>
  <c r="U152" i="2"/>
  <c r="W152" i="2"/>
  <c r="Y152" i="2"/>
  <c r="D153" i="2"/>
  <c r="L153" i="2"/>
  <c r="N153" i="2"/>
  <c r="O153" i="2" s="1"/>
  <c r="P153" i="2"/>
  <c r="Q153" i="2" s="1"/>
  <c r="R153" i="2"/>
  <c r="S153" i="2" s="1"/>
  <c r="U153" i="2"/>
  <c r="W153" i="2"/>
  <c r="Y153" i="2"/>
  <c r="D154" i="2"/>
  <c r="L154" i="2"/>
  <c r="N154" i="2"/>
  <c r="O154" i="2" s="1"/>
  <c r="P154" i="2"/>
  <c r="Q154" i="2" s="1"/>
  <c r="R154" i="2"/>
  <c r="S154" i="2" s="1"/>
  <c r="U154" i="2"/>
  <c r="W154" i="2"/>
  <c r="Y154" i="2"/>
  <c r="D155" i="2"/>
  <c r="L155" i="2"/>
  <c r="M155" i="2" s="1"/>
  <c r="N155" i="2"/>
  <c r="O155" i="2" s="1"/>
  <c r="P155" i="2"/>
  <c r="Q155" i="2" s="1"/>
  <c r="R155" i="2"/>
  <c r="S155" i="2" s="1"/>
  <c r="U155" i="2"/>
  <c r="W155" i="2"/>
  <c r="Y155" i="2"/>
  <c r="D156" i="2"/>
  <c r="L156" i="2"/>
  <c r="N156" i="2"/>
  <c r="O156" i="2" s="1"/>
  <c r="P156" i="2"/>
  <c r="Q156" i="2" s="1"/>
  <c r="R156" i="2"/>
  <c r="S156" i="2" s="1"/>
  <c r="U156" i="2"/>
  <c r="W156" i="2"/>
  <c r="Y156" i="2"/>
  <c r="D157" i="2"/>
  <c r="L157" i="2"/>
  <c r="M157" i="2" s="1"/>
  <c r="N157" i="2"/>
  <c r="O157" i="2" s="1"/>
  <c r="P157" i="2"/>
  <c r="Q157" i="2" s="1"/>
  <c r="R157" i="2"/>
  <c r="S157" i="2" s="1"/>
  <c r="U157" i="2"/>
  <c r="W157" i="2"/>
  <c r="Y157" i="2"/>
  <c r="D158" i="2"/>
  <c r="L158" i="2"/>
  <c r="N158" i="2"/>
  <c r="O158" i="2" s="1"/>
  <c r="P158" i="2"/>
  <c r="Q158" i="2" s="1"/>
  <c r="R158" i="2"/>
  <c r="S158" i="2" s="1"/>
  <c r="U158" i="2"/>
  <c r="W158" i="2"/>
  <c r="Y158" i="2"/>
  <c r="D159" i="2"/>
  <c r="L159" i="2"/>
  <c r="M159" i="2" s="1"/>
  <c r="N159" i="2"/>
  <c r="O159" i="2" s="1"/>
  <c r="P159" i="2"/>
  <c r="Q159" i="2" s="1"/>
  <c r="R159" i="2"/>
  <c r="S159" i="2" s="1"/>
  <c r="U159" i="2"/>
  <c r="W159" i="2"/>
  <c r="Y159" i="2"/>
  <c r="D160" i="2"/>
  <c r="L160" i="2"/>
  <c r="N160" i="2"/>
  <c r="O160" i="2" s="1"/>
  <c r="P160" i="2"/>
  <c r="Q160" i="2" s="1"/>
  <c r="R160" i="2"/>
  <c r="S160" i="2" s="1"/>
  <c r="U160" i="2"/>
  <c r="W160" i="2"/>
  <c r="Y160" i="2"/>
  <c r="D161" i="2"/>
  <c r="L161" i="2"/>
  <c r="M161" i="2" s="1"/>
  <c r="N161" i="2"/>
  <c r="O161" i="2" s="1"/>
  <c r="P161" i="2"/>
  <c r="Q161" i="2" s="1"/>
  <c r="R161" i="2"/>
  <c r="S161" i="2" s="1"/>
  <c r="U161" i="2"/>
  <c r="W161" i="2"/>
  <c r="Y161" i="2"/>
  <c r="D162" i="2"/>
  <c r="L162" i="2"/>
  <c r="M162" i="2" s="1"/>
  <c r="N162" i="2"/>
  <c r="O162" i="2" s="1"/>
  <c r="P162" i="2"/>
  <c r="Q162" i="2" s="1"/>
  <c r="R162" i="2"/>
  <c r="S162" i="2" s="1"/>
  <c r="U162" i="2"/>
  <c r="W162" i="2"/>
  <c r="Y162" i="2"/>
  <c r="D163" i="2"/>
  <c r="L163" i="2"/>
  <c r="M163" i="2" s="1"/>
  <c r="N163" i="2"/>
  <c r="O163" i="2" s="1"/>
  <c r="P163" i="2"/>
  <c r="Q163" i="2" s="1"/>
  <c r="R163" i="2"/>
  <c r="S163" i="2" s="1"/>
  <c r="U163" i="2"/>
  <c r="W163" i="2"/>
  <c r="Y163" i="2"/>
  <c r="D164" i="2"/>
  <c r="L164" i="2"/>
  <c r="N164" i="2"/>
  <c r="O164" i="2" s="1"/>
  <c r="P164" i="2"/>
  <c r="Q164" i="2" s="1"/>
  <c r="R164" i="2"/>
  <c r="S164" i="2" s="1"/>
  <c r="U164" i="2"/>
  <c r="W164" i="2"/>
  <c r="Y164" i="2"/>
  <c r="D165" i="2"/>
  <c r="L165" i="2"/>
  <c r="M165" i="2" s="1"/>
  <c r="N165" i="2"/>
  <c r="O165" i="2" s="1"/>
  <c r="P165" i="2"/>
  <c r="Q165" i="2" s="1"/>
  <c r="R165" i="2"/>
  <c r="S165" i="2" s="1"/>
  <c r="U165" i="2"/>
  <c r="W165" i="2"/>
  <c r="Y165" i="2"/>
  <c r="D166" i="2"/>
  <c r="L166" i="2"/>
  <c r="N166" i="2"/>
  <c r="O166" i="2" s="1"/>
  <c r="P166" i="2"/>
  <c r="Q166" i="2" s="1"/>
  <c r="R166" i="2"/>
  <c r="S166" i="2" s="1"/>
  <c r="U166" i="2"/>
  <c r="W166" i="2"/>
  <c r="Y166" i="2"/>
  <c r="D167" i="2"/>
  <c r="L167" i="2"/>
  <c r="M167" i="2" s="1"/>
  <c r="N167" i="2"/>
  <c r="O167" i="2" s="1"/>
  <c r="P167" i="2"/>
  <c r="Q167" i="2" s="1"/>
  <c r="R167" i="2"/>
  <c r="S167" i="2" s="1"/>
  <c r="U167" i="2"/>
  <c r="W167" i="2"/>
  <c r="Y167" i="2"/>
  <c r="D168" i="2"/>
  <c r="L168" i="2"/>
  <c r="N168" i="2"/>
  <c r="O168" i="2" s="1"/>
  <c r="P168" i="2"/>
  <c r="Q168" i="2" s="1"/>
  <c r="R168" i="2"/>
  <c r="S168" i="2" s="1"/>
  <c r="U168" i="2"/>
  <c r="W168" i="2"/>
  <c r="Y168" i="2"/>
  <c r="D169" i="2"/>
  <c r="L169" i="2"/>
  <c r="M169" i="2" s="1"/>
  <c r="N169" i="2"/>
  <c r="O169" i="2" s="1"/>
  <c r="P169" i="2"/>
  <c r="Q169" i="2" s="1"/>
  <c r="R169" i="2"/>
  <c r="S169" i="2" s="1"/>
  <c r="U169" i="2"/>
  <c r="W169" i="2"/>
  <c r="Y169" i="2"/>
  <c r="D170" i="2"/>
  <c r="L170" i="2"/>
  <c r="N170" i="2"/>
  <c r="O170" i="2" s="1"/>
  <c r="P170" i="2"/>
  <c r="Q170" i="2" s="1"/>
  <c r="R170" i="2"/>
  <c r="S170" i="2" s="1"/>
  <c r="U170" i="2"/>
  <c r="W170" i="2"/>
  <c r="Y170" i="2"/>
  <c r="D171" i="2"/>
  <c r="L171" i="2"/>
  <c r="N171" i="2"/>
  <c r="O171" i="2" s="1"/>
  <c r="P171" i="2"/>
  <c r="Q171" i="2" s="1"/>
  <c r="R171" i="2"/>
  <c r="S171" i="2" s="1"/>
  <c r="U171" i="2"/>
  <c r="W171" i="2"/>
  <c r="Y171" i="2"/>
  <c r="D172" i="2"/>
  <c r="L172" i="2"/>
  <c r="N172" i="2"/>
  <c r="O172" i="2" s="1"/>
  <c r="P172" i="2"/>
  <c r="Q172" i="2" s="1"/>
  <c r="R172" i="2"/>
  <c r="S172" i="2" s="1"/>
  <c r="U172" i="2"/>
  <c r="W172" i="2"/>
  <c r="Y172" i="2"/>
  <c r="D173" i="2"/>
  <c r="L173" i="2"/>
  <c r="N173" i="2"/>
  <c r="O173" i="2" s="1"/>
  <c r="P173" i="2"/>
  <c r="Q173" i="2" s="1"/>
  <c r="R173" i="2"/>
  <c r="S173" i="2" s="1"/>
  <c r="U173" i="2"/>
  <c r="W173" i="2"/>
  <c r="Y173" i="2"/>
  <c r="D174" i="2"/>
  <c r="L174" i="2"/>
  <c r="N174" i="2"/>
  <c r="O174" i="2" s="1"/>
  <c r="P174" i="2"/>
  <c r="Q174" i="2" s="1"/>
  <c r="R174" i="2"/>
  <c r="S174" i="2" s="1"/>
  <c r="U174" i="2"/>
  <c r="W174" i="2"/>
  <c r="Y174" i="2"/>
  <c r="D175" i="2"/>
  <c r="L175" i="2"/>
  <c r="N175" i="2"/>
  <c r="O175" i="2" s="1"/>
  <c r="P175" i="2"/>
  <c r="Q175" i="2" s="1"/>
  <c r="R175" i="2"/>
  <c r="S175" i="2" s="1"/>
  <c r="U175" i="2"/>
  <c r="W175" i="2"/>
  <c r="Y175" i="2"/>
  <c r="D176" i="2"/>
  <c r="L176" i="2"/>
  <c r="N176" i="2"/>
  <c r="O176" i="2" s="1"/>
  <c r="P176" i="2"/>
  <c r="Q176" i="2" s="1"/>
  <c r="R176" i="2"/>
  <c r="S176" i="2" s="1"/>
  <c r="U176" i="2"/>
  <c r="W176" i="2"/>
  <c r="Y176" i="2"/>
  <c r="D177" i="2"/>
  <c r="L177" i="2"/>
  <c r="N177" i="2"/>
  <c r="O177" i="2" s="1"/>
  <c r="P177" i="2"/>
  <c r="Q177" i="2" s="1"/>
  <c r="R177" i="2"/>
  <c r="S177" i="2" s="1"/>
  <c r="U177" i="2"/>
  <c r="W177" i="2"/>
  <c r="Y177" i="2"/>
  <c r="D178" i="2"/>
  <c r="L178" i="2"/>
  <c r="M178" i="2" s="1"/>
  <c r="N178" i="2"/>
  <c r="O178" i="2" s="1"/>
  <c r="P178" i="2"/>
  <c r="Q178" i="2" s="1"/>
  <c r="R178" i="2"/>
  <c r="S178" i="2" s="1"/>
  <c r="U178" i="2"/>
  <c r="W178" i="2"/>
  <c r="Y178" i="2"/>
  <c r="D179" i="2"/>
  <c r="L179" i="2"/>
  <c r="M179" i="2" s="1"/>
  <c r="N179" i="2"/>
  <c r="O179" i="2" s="1"/>
  <c r="P179" i="2"/>
  <c r="Q179" i="2" s="1"/>
  <c r="R179" i="2"/>
  <c r="S179" i="2" s="1"/>
  <c r="U179" i="2"/>
  <c r="W179" i="2"/>
  <c r="Y179" i="2"/>
  <c r="D180" i="2"/>
  <c r="L180" i="2"/>
  <c r="N180" i="2"/>
  <c r="O180" i="2" s="1"/>
  <c r="P180" i="2"/>
  <c r="Q180" i="2" s="1"/>
  <c r="R180" i="2"/>
  <c r="S180" i="2" s="1"/>
  <c r="U180" i="2"/>
  <c r="W180" i="2"/>
  <c r="Y180" i="2"/>
  <c r="D181" i="2"/>
  <c r="L181" i="2"/>
  <c r="M181" i="2" s="1"/>
  <c r="N181" i="2"/>
  <c r="O181" i="2" s="1"/>
  <c r="P181" i="2"/>
  <c r="Q181" i="2" s="1"/>
  <c r="R181" i="2"/>
  <c r="S181" i="2" s="1"/>
  <c r="U181" i="2"/>
  <c r="W181" i="2"/>
  <c r="Y181" i="2"/>
  <c r="D182" i="2"/>
  <c r="L182" i="2"/>
  <c r="N182" i="2"/>
  <c r="O182" i="2" s="1"/>
  <c r="P182" i="2"/>
  <c r="Q182" i="2" s="1"/>
  <c r="R182" i="2"/>
  <c r="S182" i="2" s="1"/>
  <c r="U182" i="2"/>
  <c r="W182" i="2"/>
  <c r="Y182" i="2"/>
  <c r="D183" i="2"/>
  <c r="L183" i="2"/>
  <c r="N183" i="2"/>
  <c r="O183" i="2" s="1"/>
  <c r="P183" i="2"/>
  <c r="Q183" i="2" s="1"/>
  <c r="R183" i="2"/>
  <c r="S183" i="2" s="1"/>
  <c r="U183" i="2"/>
  <c r="W183" i="2"/>
  <c r="Y183" i="2"/>
  <c r="D184" i="2"/>
  <c r="L184" i="2"/>
  <c r="N184" i="2"/>
  <c r="O184" i="2" s="1"/>
  <c r="P184" i="2"/>
  <c r="Q184" i="2" s="1"/>
  <c r="R184" i="2"/>
  <c r="S184" i="2" s="1"/>
  <c r="U184" i="2"/>
  <c r="W184" i="2"/>
  <c r="Y184" i="2"/>
  <c r="D185" i="2"/>
  <c r="L185" i="2"/>
  <c r="N185" i="2"/>
  <c r="O185" i="2" s="1"/>
  <c r="P185" i="2"/>
  <c r="Q185" i="2" s="1"/>
  <c r="R185" i="2"/>
  <c r="S185" i="2" s="1"/>
  <c r="U185" i="2"/>
  <c r="W185" i="2"/>
  <c r="Y185" i="2"/>
  <c r="D186" i="2"/>
  <c r="L186" i="2"/>
  <c r="N186" i="2"/>
  <c r="O186" i="2" s="1"/>
  <c r="P186" i="2"/>
  <c r="Q186" i="2" s="1"/>
  <c r="R186" i="2"/>
  <c r="S186" i="2" s="1"/>
  <c r="U186" i="2"/>
  <c r="W186" i="2"/>
  <c r="Y186" i="2"/>
  <c r="D187" i="2"/>
  <c r="L187" i="2"/>
  <c r="N187" i="2"/>
  <c r="O187" i="2" s="1"/>
  <c r="P187" i="2"/>
  <c r="Q187" i="2" s="1"/>
  <c r="R187" i="2"/>
  <c r="S187" i="2" s="1"/>
  <c r="U187" i="2"/>
  <c r="W187" i="2"/>
  <c r="Y187" i="2"/>
  <c r="D188" i="2"/>
  <c r="L188" i="2"/>
  <c r="N188" i="2"/>
  <c r="O188" i="2" s="1"/>
  <c r="P188" i="2"/>
  <c r="Q188" i="2" s="1"/>
  <c r="R188" i="2"/>
  <c r="S188" i="2" s="1"/>
  <c r="U188" i="2"/>
  <c r="W188" i="2"/>
  <c r="Y188" i="2"/>
  <c r="D189" i="2"/>
  <c r="L189" i="2"/>
  <c r="N189" i="2"/>
  <c r="O189" i="2" s="1"/>
  <c r="P189" i="2"/>
  <c r="Q189" i="2" s="1"/>
  <c r="R189" i="2"/>
  <c r="S189" i="2" s="1"/>
  <c r="U189" i="2"/>
  <c r="W189" i="2"/>
  <c r="Y189" i="2"/>
  <c r="D190" i="2"/>
  <c r="L190" i="2"/>
  <c r="N190" i="2"/>
  <c r="O190" i="2" s="1"/>
  <c r="P190" i="2"/>
  <c r="Q190" i="2" s="1"/>
  <c r="R190" i="2"/>
  <c r="S190" i="2" s="1"/>
  <c r="U190" i="2"/>
  <c r="W190" i="2"/>
  <c r="Y190" i="2"/>
  <c r="D191" i="2"/>
  <c r="L191" i="2"/>
  <c r="N191" i="2"/>
  <c r="O191" i="2" s="1"/>
  <c r="P191" i="2"/>
  <c r="Q191" i="2" s="1"/>
  <c r="R191" i="2"/>
  <c r="S191" i="2" s="1"/>
  <c r="U191" i="2"/>
  <c r="W191" i="2"/>
  <c r="Y191" i="2"/>
  <c r="D192" i="2"/>
  <c r="L192" i="2"/>
  <c r="N192" i="2"/>
  <c r="O192" i="2" s="1"/>
  <c r="P192" i="2"/>
  <c r="Q192" i="2" s="1"/>
  <c r="R192" i="2"/>
  <c r="S192" i="2" s="1"/>
  <c r="U192" i="2"/>
  <c r="W192" i="2"/>
  <c r="Y192" i="2"/>
  <c r="D193" i="2"/>
  <c r="L193" i="2"/>
  <c r="N193" i="2"/>
  <c r="O193" i="2" s="1"/>
  <c r="P193" i="2"/>
  <c r="Q193" i="2" s="1"/>
  <c r="R193" i="2"/>
  <c r="S193" i="2" s="1"/>
  <c r="U193" i="2"/>
  <c r="W193" i="2"/>
  <c r="Y193" i="2"/>
  <c r="D194" i="2"/>
  <c r="L194" i="2"/>
  <c r="N194" i="2"/>
  <c r="O194" i="2" s="1"/>
  <c r="P194" i="2"/>
  <c r="Q194" i="2" s="1"/>
  <c r="R194" i="2"/>
  <c r="S194" i="2" s="1"/>
  <c r="U194" i="2"/>
  <c r="W194" i="2"/>
  <c r="Y194" i="2"/>
  <c r="D195" i="2"/>
  <c r="L195" i="2"/>
  <c r="N195" i="2"/>
  <c r="O195" i="2" s="1"/>
  <c r="P195" i="2"/>
  <c r="Q195" i="2" s="1"/>
  <c r="R195" i="2"/>
  <c r="S195" i="2" s="1"/>
  <c r="U195" i="2"/>
  <c r="W195" i="2"/>
  <c r="Y195" i="2"/>
  <c r="D196" i="2"/>
  <c r="L196" i="2"/>
  <c r="N196" i="2"/>
  <c r="O196" i="2" s="1"/>
  <c r="P196" i="2"/>
  <c r="Q196" i="2" s="1"/>
  <c r="R196" i="2"/>
  <c r="S196" i="2" s="1"/>
  <c r="U196" i="2"/>
  <c r="W196" i="2"/>
  <c r="Y196" i="2"/>
  <c r="D197" i="2"/>
  <c r="L197" i="2"/>
  <c r="N197" i="2"/>
  <c r="O197" i="2" s="1"/>
  <c r="P197" i="2"/>
  <c r="Q197" i="2" s="1"/>
  <c r="R197" i="2"/>
  <c r="S197" i="2" s="1"/>
  <c r="U197" i="2"/>
  <c r="W197" i="2"/>
  <c r="Y197" i="2"/>
  <c r="D198" i="2"/>
  <c r="L198" i="2"/>
  <c r="N198" i="2"/>
  <c r="O198" i="2" s="1"/>
  <c r="P198" i="2"/>
  <c r="Q198" i="2" s="1"/>
  <c r="R198" i="2"/>
  <c r="S198" i="2" s="1"/>
  <c r="U198" i="2"/>
  <c r="W198" i="2"/>
  <c r="Y198" i="2"/>
  <c r="D199" i="2"/>
  <c r="L199" i="2"/>
  <c r="N199" i="2"/>
  <c r="O199" i="2" s="1"/>
  <c r="P199" i="2"/>
  <c r="Q199" i="2" s="1"/>
  <c r="R199" i="2"/>
  <c r="S199" i="2" s="1"/>
  <c r="U199" i="2"/>
  <c r="W199" i="2"/>
  <c r="Y199" i="2"/>
  <c r="D200" i="2"/>
  <c r="L200" i="2"/>
  <c r="N200" i="2"/>
  <c r="O200" i="2" s="1"/>
  <c r="P200" i="2"/>
  <c r="Q200" i="2" s="1"/>
  <c r="R200" i="2"/>
  <c r="S200" i="2" s="1"/>
  <c r="U200" i="2"/>
  <c r="W200" i="2"/>
  <c r="Y200" i="2"/>
  <c r="D201" i="2"/>
  <c r="L201" i="2"/>
  <c r="N201" i="2"/>
  <c r="O201" i="2" s="1"/>
  <c r="P201" i="2"/>
  <c r="Q201" i="2" s="1"/>
  <c r="R201" i="2"/>
  <c r="S201" i="2" s="1"/>
  <c r="U201" i="2"/>
  <c r="W201" i="2"/>
  <c r="Y201" i="2"/>
  <c r="D202" i="2"/>
  <c r="L202" i="2"/>
  <c r="N202" i="2"/>
  <c r="O202" i="2" s="1"/>
  <c r="P202" i="2"/>
  <c r="Q202" i="2" s="1"/>
  <c r="R202" i="2"/>
  <c r="S202" i="2" s="1"/>
  <c r="U202" i="2"/>
  <c r="W202" i="2"/>
  <c r="Y202" i="2"/>
  <c r="D203" i="2"/>
  <c r="L203" i="2"/>
  <c r="N203" i="2"/>
  <c r="O203" i="2" s="1"/>
  <c r="P203" i="2"/>
  <c r="Q203" i="2" s="1"/>
  <c r="R203" i="2"/>
  <c r="S203" i="2" s="1"/>
  <c r="U203" i="2"/>
  <c r="W203" i="2"/>
  <c r="Y203" i="2"/>
  <c r="D204" i="2"/>
  <c r="L204" i="2"/>
  <c r="N204" i="2"/>
  <c r="O204" i="2" s="1"/>
  <c r="P204" i="2"/>
  <c r="Q204" i="2" s="1"/>
  <c r="R204" i="2"/>
  <c r="S204" i="2" s="1"/>
  <c r="U204" i="2"/>
  <c r="W204" i="2"/>
  <c r="Y204" i="2"/>
  <c r="D205" i="2"/>
  <c r="L205" i="2"/>
  <c r="M205" i="2" s="1"/>
  <c r="N205" i="2"/>
  <c r="O205" i="2" s="1"/>
  <c r="P205" i="2"/>
  <c r="Q205" i="2" s="1"/>
  <c r="R205" i="2"/>
  <c r="S205" i="2" s="1"/>
  <c r="U205" i="2"/>
  <c r="W205" i="2"/>
  <c r="Y205" i="2"/>
  <c r="D206" i="2"/>
  <c r="L206" i="2"/>
  <c r="M206" i="2" s="1"/>
  <c r="N206" i="2"/>
  <c r="O206" i="2" s="1"/>
  <c r="P206" i="2"/>
  <c r="Q206" i="2" s="1"/>
  <c r="R206" i="2"/>
  <c r="S206" i="2" s="1"/>
  <c r="U206" i="2"/>
  <c r="W206" i="2"/>
  <c r="Y206" i="2"/>
  <c r="D207" i="2"/>
  <c r="L207" i="2"/>
  <c r="N207" i="2"/>
  <c r="O207" i="2" s="1"/>
  <c r="P207" i="2"/>
  <c r="Q207" i="2" s="1"/>
  <c r="R207" i="2"/>
  <c r="S207" i="2" s="1"/>
  <c r="U207" i="2"/>
  <c r="W207" i="2"/>
  <c r="Y207" i="2"/>
  <c r="D208" i="2"/>
  <c r="L208" i="2"/>
  <c r="M208" i="2" s="1"/>
  <c r="N208" i="2"/>
  <c r="O208" i="2" s="1"/>
  <c r="P208" i="2"/>
  <c r="Q208" i="2" s="1"/>
  <c r="R208" i="2"/>
  <c r="S208" i="2" s="1"/>
  <c r="U208" i="2"/>
  <c r="W208" i="2"/>
  <c r="Y208" i="2"/>
  <c r="D209" i="2"/>
  <c r="L209" i="2"/>
  <c r="M209" i="2" s="1"/>
  <c r="N209" i="2"/>
  <c r="O209" i="2" s="1"/>
  <c r="P209" i="2"/>
  <c r="Q209" i="2" s="1"/>
  <c r="R209" i="2"/>
  <c r="S209" i="2" s="1"/>
  <c r="U209" i="2"/>
  <c r="W209" i="2"/>
  <c r="Y209" i="2"/>
  <c r="D210" i="2"/>
  <c r="L210" i="2"/>
  <c r="N210" i="2"/>
  <c r="O210" i="2" s="1"/>
  <c r="P210" i="2"/>
  <c r="Q210" i="2" s="1"/>
  <c r="R210" i="2"/>
  <c r="S210" i="2" s="1"/>
  <c r="U210" i="2"/>
  <c r="W210" i="2"/>
  <c r="Y210" i="2"/>
  <c r="D211" i="2"/>
  <c r="L211" i="2"/>
  <c r="M211" i="2" s="1"/>
  <c r="N211" i="2"/>
  <c r="O211" i="2" s="1"/>
  <c r="P211" i="2"/>
  <c r="Q211" i="2" s="1"/>
  <c r="R211" i="2"/>
  <c r="S211" i="2" s="1"/>
  <c r="U211" i="2"/>
  <c r="W211" i="2"/>
  <c r="Y211" i="2"/>
  <c r="D212" i="2"/>
  <c r="L212" i="2"/>
  <c r="M212" i="2" s="1"/>
  <c r="N212" i="2"/>
  <c r="O212" i="2" s="1"/>
  <c r="P212" i="2"/>
  <c r="Q212" i="2" s="1"/>
  <c r="R212" i="2"/>
  <c r="S212" i="2" s="1"/>
  <c r="U212" i="2"/>
  <c r="W212" i="2"/>
  <c r="Y212" i="2"/>
  <c r="D213" i="2"/>
  <c r="L213" i="2"/>
  <c r="M213" i="2" s="1"/>
  <c r="N213" i="2"/>
  <c r="O213" i="2" s="1"/>
  <c r="P213" i="2"/>
  <c r="Q213" i="2" s="1"/>
  <c r="R213" i="2"/>
  <c r="S213" i="2" s="1"/>
  <c r="U213" i="2"/>
  <c r="W213" i="2"/>
  <c r="Y213" i="2"/>
  <c r="D214" i="2"/>
  <c r="L214" i="2"/>
  <c r="N214" i="2"/>
  <c r="O214" i="2" s="1"/>
  <c r="P214" i="2"/>
  <c r="Q214" i="2" s="1"/>
  <c r="R214" i="2"/>
  <c r="S214" i="2" s="1"/>
  <c r="U214" i="2"/>
  <c r="W214" i="2"/>
  <c r="Y214" i="2"/>
  <c r="D215" i="2"/>
  <c r="L215" i="2"/>
  <c r="N215" i="2"/>
  <c r="O215" i="2" s="1"/>
  <c r="P215" i="2"/>
  <c r="Q215" i="2" s="1"/>
  <c r="R215" i="2"/>
  <c r="S215" i="2" s="1"/>
  <c r="U215" i="2"/>
  <c r="W215" i="2"/>
  <c r="Y215" i="2"/>
  <c r="D216" i="2"/>
  <c r="L216" i="2"/>
  <c r="N216" i="2"/>
  <c r="O216" i="2" s="1"/>
  <c r="P216" i="2"/>
  <c r="Q216" i="2" s="1"/>
  <c r="R216" i="2"/>
  <c r="S216" i="2" s="1"/>
  <c r="U216" i="2"/>
  <c r="W216" i="2"/>
  <c r="Y216" i="2"/>
  <c r="D217" i="2"/>
  <c r="L217" i="2"/>
  <c r="N217" i="2"/>
  <c r="O217" i="2" s="1"/>
  <c r="P217" i="2"/>
  <c r="Q217" i="2" s="1"/>
  <c r="R217" i="2"/>
  <c r="S217" i="2" s="1"/>
  <c r="U217" i="2"/>
  <c r="W217" i="2"/>
  <c r="Y217" i="2"/>
  <c r="D218" i="2"/>
  <c r="L218" i="2"/>
  <c r="N218" i="2"/>
  <c r="O218" i="2" s="1"/>
  <c r="P218" i="2"/>
  <c r="Q218" i="2" s="1"/>
  <c r="R218" i="2"/>
  <c r="S218" i="2" s="1"/>
  <c r="U218" i="2"/>
  <c r="W218" i="2"/>
  <c r="Y218" i="2"/>
  <c r="D219" i="2"/>
  <c r="L219" i="2"/>
  <c r="N219" i="2"/>
  <c r="O219" i="2" s="1"/>
  <c r="P219" i="2"/>
  <c r="Q219" i="2" s="1"/>
  <c r="R219" i="2"/>
  <c r="S219" i="2" s="1"/>
  <c r="U219" i="2"/>
  <c r="W219" i="2"/>
  <c r="Y219" i="2"/>
  <c r="D220" i="2"/>
  <c r="L220" i="2"/>
  <c r="N220" i="2"/>
  <c r="O220" i="2" s="1"/>
  <c r="P220" i="2"/>
  <c r="Q220" i="2" s="1"/>
  <c r="R220" i="2"/>
  <c r="S220" i="2" s="1"/>
  <c r="U220" i="2"/>
  <c r="W220" i="2"/>
  <c r="Y220" i="2"/>
  <c r="D221" i="2"/>
  <c r="L221" i="2"/>
  <c r="N221" i="2"/>
  <c r="O221" i="2" s="1"/>
  <c r="P221" i="2"/>
  <c r="Q221" i="2" s="1"/>
  <c r="R221" i="2"/>
  <c r="S221" i="2" s="1"/>
  <c r="U221" i="2"/>
  <c r="W221" i="2"/>
  <c r="Y221" i="2"/>
  <c r="D222" i="2"/>
  <c r="L222" i="2"/>
  <c r="N222" i="2"/>
  <c r="O222" i="2" s="1"/>
  <c r="P222" i="2"/>
  <c r="Q222" i="2" s="1"/>
  <c r="R222" i="2"/>
  <c r="S222" i="2" s="1"/>
  <c r="U222" i="2"/>
  <c r="W222" i="2"/>
  <c r="Y222" i="2"/>
  <c r="D223" i="2"/>
  <c r="L223" i="2"/>
  <c r="N223" i="2"/>
  <c r="O223" i="2" s="1"/>
  <c r="P223" i="2"/>
  <c r="Q223" i="2" s="1"/>
  <c r="R223" i="2"/>
  <c r="S223" i="2" s="1"/>
  <c r="U223" i="2"/>
  <c r="W223" i="2"/>
  <c r="Y223" i="2"/>
  <c r="D224" i="2"/>
  <c r="L224" i="2"/>
  <c r="N224" i="2"/>
  <c r="O224" i="2" s="1"/>
  <c r="P224" i="2"/>
  <c r="Q224" i="2" s="1"/>
  <c r="R224" i="2"/>
  <c r="S224" i="2" s="1"/>
  <c r="U224" i="2"/>
  <c r="W224" i="2"/>
  <c r="Y224" i="2"/>
  <c r="D225" i="2"/>
  <c r="L225" i="2"/>
  <c r="N225" i="2"/>
  <c r="O225" i="2" s="1"/>
  <c r="P225" i="2"/>
  <c r="Q225" i="2" s="1"/>
  <c r="R225" i="2"/>
  <c r="S225" i="2" s="1"/>
  <c r="U225" i="2"/>
  <c r="W225" i="2"/>
  <c r="Y225" i="2"/>
  <c r="D226" i="2"/>
  <c r="L226" i="2"/>
  <c r="N226" i="2"/>
  <c r="O226" i="2" s="1"/>
  <c r="P226" i="2"/>
  <c r="Q226" i="2" s="1"/>
  <c r="R226" i="2"/>
  <c r="S226" i="2" s="1"/>
  <c r="U226" i="2"/>
  <c r="W226" i="2"/>
  <c r="Y226" i="2"/>
  <c r="D227" i="2"/>
  <c r="L227" i="2"/>
  <c r="N227" i="2"/>
  <c r="O227" i="2" s="1"/>
  <c r="P227" i="2"/>
  <c r="Q227" i="2" s="1"/>
  <c r="R227" i="2"/>
  <c r="S227" i="2" s="1"/>
  <c r="U227" i="2"/>
  <c r="W227" i="2"/>
  <c r="Y227" i="2"/>
  <c r="D228" i="2"/>
  <c r="L228" i="2"/>
  <c r="N228" i="2"/>
  <c r="O228" i="2" s="1"/>
  <c r="P228" i="2"/>
  <c r="Q228" i="2" s="1"/>
  <c r="R228" i="2"/>
  <c r="S228" i="2" s="1"/>
  <c r="U228" i="2"/>
  <c r="W228" i="2"/>
  <c r="Y228" i="2"/>
  <c r="D229" i="2"/>
  <c r="L229" i="2"/>
  <c r="N229" i="2"/>
  <c r="O229" i="2" s="1"/>
  <c r="P229" i="2"/>
  <c r="Q229" i="2" s="1"/>
  <c r="R229" i="2"/>
  <c r="S229" i="2" s="1"/>
  <c r="U229" i="2"/>
  <c r="W229" i="2"/>
  <c r="Y229" i="2"/>
  <c r="D230" i="2"/>
  <c r="L230" i="2"/>
  <c r="N230" i="2"/>
  <c r="O230" i="2" s="1"/>
  <c r="P230" i="2"/>
  <c r="Q230" i="2" s="1"/>
  <c r="R230" i="2"/>
  <c r="S230" i="2" s="1"/>
  <c r="U230" i="2"/>
  <c r="W230" i="2"/>
  <c r="Y230" i="2"/>
  <c r="D231" i="2"/>
  <c r="L231" i="2"/>
  <c r="N231" i="2"/>
  <c r="O231" i="2" s="1"/>
  <c r="P231" i="2"/>
  <c r="Q231" i="2" s="1"/>
  <c r="R231" i="2"/>
  <c r="S231" i="2" s="1"/>
  <c r="U231" i="2"/>
  <c r="W231" i="2"/>
  <c r="Y231" i="2"/>
  <c r="D232" i="2"/>
  <c r="L232" i="2"/>
  <c r="N232" i="2"/>
  <c r="O232" i="2" s="1"/>
  <c r="P232" i="2"/>
  <c r="Q232" i="2" s="1"/>
  <c r="R232" i="2"/>
  <c r="S232" i="2" s="1"/>
  <c r="U232" i="2"/>
  <c r="W232" i="2"/>
  <c r="Y232" i="2"/>
  <c r="D233" i="2"/>
  <c r="L233" i="2"/>
  <c r="N233" i="2"/>
  <c r="O233" i="2" s="1"/>
  <c r="P233" i="2"/>
  <c r="Q233" i="2" s="1"/>
  <c r="R233" i="2"/>
  <c r="S233" i="2" s="1"/>
  <c r="U233" i="2"/>
  <c r="W233" i="2"/>
  <c r="Y233" i="2"/>
  <c r="D234" i="2"/>
  <c r="L234" i="2"/>
  <c r="N234" i="2"/>
  <c r="O234" i="2" s="1"/>
  <c r="P234" i="2"/>
  <c r="Q234" i="2" s="1"/>
  <c r="R234" i="2"/>
  <c r="S234" i="2" s="1"/>
  <c r="U234" i="2"/>
  <c r="W234" i="2"/>
  <c r="Y234" i="2"/>
  <c r="D235" i="2"/>
  <c r="L235" i="2"/>
  <c r="N235" i="2"/>
  <c r="O235" i="2" s="1"/>
  <c r="P235" i="2"/>
  <c r="Q235" i="2" s="1"/>
  <c r="R235" i="2"/>
  <c r="S235" i="2" s="1"/>
  <c r="U235" i="2"/>
  <c r="W235" i="2"/>
  <c r="Y235" i="2"/>
  <c r="D236" i="2"/>
  <c r="L236" i="2"/>
  <c r="N236" i="2"/>
  <c r="O236" i="2" s="1"/>
  <c r="P236" i="2"/>
  <c r="Q236" i="2" s="1"/>
  <c r="R236" i="2"/>
  <c r="S236" i="2" s="1"/>
  <c r="U236" i="2"/>
  <c r="W236" i="2"/>
  <c r="Y236" i="2"/>
  <c r="D237" i="2"/>
  <c r="L237" i="2"/>
  <c r="N237" i="2"/>
  <c r="O237" i="2" s="1"/>
  <c r="P237" i="2"/>
  <c r="Q237" i="2" s="1"/>
  <c r="R237" i="2"/>
  <c r="S237" i="2" s="1"/>
  <c r="U237" i="2"/>
  <c r="W237" i="2"/>
  <c r="Y237" i="2"/>
  <c r="D238" i="2"/>
  <c r="L238" i="2"/>
  <c r="N238" i="2"/>
  <c r="O238" i="2" s="1"/>
  <c r="P238" i="2"/>
  <c r="Q238" i="2" s="1"/>
  <c r="R238" i="2"/>
  <c r="S238" i="2" s="1"/>
  <c r="U238" i="2"/>
  <c r="W238" i="2"/>
  <c r="Y238" i="2"/>
  <c r="D239" i="2"/>
  <c r="L239" i="2"/>
  <c r="N239" i="2"/>
  <c r="O239" i="2" s="1"/>
  <c r="P239" i="2"/>
  <c r="Q239" i="2" s="1"/>
  <c r="R239" i="2"/>
  <c r="S239" i="2" s="1"/>
  <c r="U239" i="2"/>
  <c r="W239" i="2"/>
  <c r="Y239" i="2"/>
  <c r="D240" i="2"/>
  <c r="L240" i="2"/>
  <c r="N240" i="2"/>
  <c r="O240" i="2" s="1"/>
  <c r="P240" i="2"/>
  <c r="Q240" i="2" s="1"/>
  <c r="R240" i="2"/>
  <c r="S240" i="2" s="1"/>
  <c r="U240" i="2"/>
  <c r="W240" i="2"/>
  <c r="Y240" i="2"/>
  <c r="D241" i="2"/>
  <c r="L241" i="2"/>
  <c r="N241" i="2"/>
  <c r="O241" i="2" s="1"/>
  <c r="P241" i="2"/>
  <c r="Q241" i="2" s="1"/>
  <c r="R241" i="2"/>
  <c r="S241" i="2" s="1"/>
  <c r="U241" i="2"/>
  <c r="W241" i="2"/>
  <c r="Y241" i="2"/>
  <c r="D242" i="2"/>
  <c r="L242" i="2"/>
  <c r="N242" i="2"/>
  <c r="O242" i="2" s="1"/>
  <c r="P242" i="2"/>
  <c r="Q242" i="2" s="1"/>
  <c r="R242" i="2"/>
  <c r="S242" i="2" s="1"/>
  <c r="U242" i="2"/>
  <c r="W242" i="2"/>
  <c r="Y242" i="2"/>
  <c r="D243" i="2"/>
  <c r="L243" i="2"/>
  <c r="N243" i="2"/>
  <c r="O243" i="2" s="1"/>
  <c r="P243" i="2"/>
  <c r="Q243" i="2" s="1"/>
  <c r="R243" i="2"/>
  <c r="S243" i="2" s="1"/>
  <c r="U243" i="2"/>
  <c r="W243" i="2"/>
  <c r="Y243" i="2"/>
  <c r="D244" i="2"/>
  <c r="L244" i="2"/>
  <c r="N244" i="2"/>
  <c r="O244" i="2" s="1"/>
  <c r="P244" i="2"/>
  <c r="Q244" i="2" s="1"/>
  <c r="R244" i="2"/>
  <c r="S244" i="2" s="1"/>
  <c r="U244" i="2"/>
  <c r="W244" i="2"/>
  <c r="Y244" i="2"/>
  <c r="D245" i="2"/>
  <c r="L245" i="2"/>
  <c r="N245" i="2"/>
  <c r="O245" i="2" s="1"/>
  <c r="P245" i="2"/>
  <c r="Q245" i="2" s="1"/>
  <c r="R245" i="2"/>
  <c r="S245" i="2" s="1"/>
  <c r="U245" i="2"/>
  <c r="W245" i="2"/>
  <c r="Y245" i="2"/>
  <c r="D246" i="2"/>
  <c r="L246" i="2"/>
  <c r="N246" i="2"/>
  <c r="O246" i="2" s="1"/>
  <c r="P246" i="2"/>
  <c r="Q246" i="2" s="1"/>
  <c r="R246" i="2"/>
  <c r="S246" i="2" s="1"/>
  <c r="U246" i="2"/>
  <c r="W246" i="2"/>
  <c r="Y246" i="2"/>
  <c r="D247" i="2"/>
  <c r="L247" i="2"/>
  <c r="N247" i="2"/>
  <c r="O247" i="2" s="1"/>
  <c r="P247" i="2"/>
  <c r="Q247" i="2" s="1"/>
  <c r="R247" i="2"/>
  <c r="S247" i="2" s="1"/>
  <c r="U247" i="2"/>
  <c r="W247" i="2"/>
  <c r="Y247" i="2"/>
  <c r="D248" i="2"/>
  <c r="L248" i="2"/>
  <c r="N248" i="2"/>
  <c r="O248" i="2" s="1"/>
  <c r="P248" i="2"/>
  <c r="Q248" i="2" s="1"/>
  <c r="R248" i="2"/>
  <c r="S248" i="2" s="1"/>
  <c r="U248" i="2"/>
  <c r="W248" i="2"/>
  <c r="Y248" i="2"/>
  <c r="D249" i="2"/>
  <c r="L249" i="2"/>
  <c r="N249" i="2"/>
  <c r="O249" i="2" s="1"/>
  <c r="P249" i="2"/>
  <c r="Q249" i="2" s="1"/>
  <c r="R249" i="2"/>
  <c r="S249" i="2" s="1"/>
  <c r="U249" i="2"/>
  <c r="W249" i="2"/>
  <c r="Y249" i="2"/>
  <c r="D250" i="2"/>
  <c r="L250" i="2"/>
  <c r="N250" i="2"/>
  <c r="O250" i="2" s="1"/>
  <c r="P250" i="2"/>
  <c r="Q250" i="2" s="1"/>
  <c r="R250" i="2"/>
  <c r="S250" i="2" s="1"/>
  <c r="U250" i="2"/>
  <c r="W250" i="2"/>
  <c r="Y250" i="2"/>
  <c r="D251" i="2"/>
  <c r="L251" i="2"/>
  <c r="N251" i="2"/>
  <c r="O251" i="2" s="1"/>
  <c r="P251" i="2"/>
  <c r="Q251" i="2" s="1"/>
  <c r="R251" i="2"/>
  <c r="S251" i="2" s="1"/>
  <c r="U251" i="2"/>
  <c r="W251" i="2"/>
  <c r="Y251" i="2"/>
  <c r="D252" i="2"/>
  <c r="L252" i="2"/>
  <c r="N252" i="2"/>
  <c r="O252" i="2" s="1"/>
  <c r="P252" i="2"/>
  <c r="Q252" i="2" s="1"/>
  <c r="R252" i="2"/>
  <c r="S252" i="2" s="1"/>
  <c r="U252" i="2"/>
  <c r="W252" i="2"/>
  <c r="Y252" i="2"/>
  <c r="D253" i="2"/>
  <c r="L253" i="2"/>
  <c r="N253" i="2"/>
  <c r="O253" i="2" s="1"/>
  <c r="P253" i="2"/>
  <c r="Q253" i="2" s="1"/>
  <c r="R253" i="2"/>
  <c r="S253" i="2" s="1"/>
  <c r="U253" i="2"/>
  <c r="W253" i="2"/>
  <c r="Y253" i="2"/>
  <c r="D254" i="2"/>
  <c r="L254" i="2"/>
  <c r="N254" i="2"/>
  <c r="O254" i="2" s="1"/>
  <c r="P254" i="2"/>
  <c r="Q254" i="2" s="1"/>
  <c r="R254" i="2"/>
  <c r="S254" i="2" s="1"/>
  <c r="U254" i="2"/>
  <c r="W254" i="2"/>
  <c r="Y254" i="2"/>
  <c r="D255" i="2"/>
  <c r="L255" i="2"/>
  <c r="N255" i="2"/>
  <c r="O255" i="2" s="1"/>
  <c r="P255" i="2"/>
  <c r="Q255" i="2" s="1"/>
  <c r="R255" i="2"/>
  <c r="S255" i="2" s="1"/>
  <c r="U255" i="2"/>
  <c r="W255" i="2"/>
  <c r="Y255" i="2"/>
  <c r="D256" i="2"/>
  <c r="L256" i="2"/>
  <c r="N256" i="2"/>
  <c r="O256" i="2" s="1"/>
  <c r="P256" i="2"/>
  <c r="Q256" i="2" s="1"/>
  <c r="R256" i="2"/>
  <c r="S256" i="2" s="1"/>
  <c r="U256" i="2"/>
  <c r="W256" i="2"/>
  <c r="Y256" i="2"/>
  <c r="D257" i="2"/>
  <c r="L257" i="2"/>
  <c r="M257" i="2" s="1"/>
  <c r="N257" i="2"/>
  <c r="O257" i="2" s="1"/>
  <c r="P257" i="2"/>
  <c r="Q257" i="2" s="1"/>
  <c r="R257" i="2"/>
  <c r="S257" i="2" s="1"/>
  <c r="U257" i="2"/>
  <c r="W257" i="2"/>
  <c r="Y257" i="2"/>
  <c r="D258" i="2"/>
  <c r="L258" i="2"/>
  <c r="N258" i="2"/>
  <c r="O258" i="2" s="1"/>
  <c r="P258" i="2"/>
  <c r="Q258" i="2" s="1"/>
  <c r="R258" i="2"/>
  <c r="S258" i="2" s="1"/>
  <c r="U258" i="2"/>
  <c r="W258" i="2"/>
  <c r="Y258" i="2"/>
  <c r="D259" i="2"/>
  <c r="L259" i="2"/>
  <c r="N259" i="2"/>
  <c r="O259" i="2" s="1"/>
  <c r="P259" i="2"/>
  <c r="Q259" i="2" s="1"/>
  <c r="R259" i="2"/>
  <c r="S259" i="2" s="1"/>
  <c r="U259" i="2"/>
  <c r="W259" i="2"/>
  <c r="Y259" i="2"/>
  <c r="D260" i="2"/>
  <c r="L260" i="2"/>
  <c r="N260" i="2"/>
  <c r="O260" i="2" s="1"/>
  <c r="P260" i="2"/>
  <c r="Q260" i="2" s="1"/>
  <c r="R260" i="2"/>
  <c r="S260" i="2" s="1"/>
  <c r="U260" i="2"/>
  <c r="W260" i="2"/>
  <c r="Y260" i="2"/>
  <c r="D261" i="2"/>
  <c r="L261" i="2"/>
  <c r="M261" i="2" s="1"/>
  <c r="N261" i="2"/>
  <c r="O261" i="2" s="1"/>
  <c r="P261" i="2"/>
  <c r="Q261" i="2" s="1"/>
  <c r="R261" i="2"/>
  <c r="S261" i="2" s="1"/>
  <c r="U261" i="2"/>
  <c r="W261" i="2"/>
  <c r="Y261" i="2"/>
  <c r="D262" i="2"/>
  <c r="L262" i="2"/>
  <c r="M262" i="2" s="1"/>
  <c r="N262" i="2"/>
  <c r="O262" i="2" s="1"/>
  <c r="P262" i="2"/>
  <c r="Q262" i="2" s="1"/>
  <c r="R262" i="2"/>
  <c r="S262" i="2" s="1"/>
  <c r="U262" i="2"/>
  <c r="W262" i="2"/>
  <c r="Y262" i="2"/>
  <c r="D263" i="2"/>
  <c r="L263" i="2"/>
  <c r="N263" i="2"/>
  <c r="O263" i="2" s="1"/>
  <c r="P263" i="2"/>
  <c r="Q263" i="2" s="1"/>
  <c r="R263" i="2"/>
  <c r="S263" i="2" s="1"/>
  <c r="U263" i="2"/>
  <c r="W263" i="2"/>
  <c r="Y263" i="2"/>
  <c r="D264" i="2"/>
  <c r="L264" i="2"/>
  <c r="N264" i="2"/>
  <c r="O264" i="2" s="1"/>
  <c r="P264" i="2"/>
  <c r="Q264" i="2" s="1"/>
  <c r="R264" i="2"/>
  <c r="S264" i="2" s="1"/>
  <c r="U264" i="2"/>
  <c r="W264" i="2"/>
  <c r="Y264" i="2"/>
  <c r="D265" i="2"/>
  <c r="L265" i="2"/>
  <c r="M265" i="2" s="1"/>
  <c r="N265" i="2"/>
  <c r="O265" i="2" s="1"/>
  <c r="P265" i="2"/>
  <c r="Q265" i="2" s="1"/>
  <c r="R265" i="2"/>
  <c r="S265" i="2" s="1"/>
  <c r="U265" i="2"/>
  <c r="W265" i="2"/>
  <c r="Y265" i="2"/>
  <c r="D266" i="2"/>
  <c r="L266" i="2"/>
  <c r="N266" i="2"/>
  <c r="O266" i="2" s="1"/>
  <c r="P266" i="2"/>
  <c r="Q266" i="2" s="1"/>
  <c r="R266" i="2"/>
  <c r="S266" i="2" s="1"/>
  <c r="U266" i="2"/>
  <c r="W266" i="2"/>
  <c r="Y266" i="2"/>
  <c r="D267" i="2"/>
  <c r="L267" i="2"/>
  <c r="N267" i="2"/>
  <c r="O267" i="2" s="1"/>
  <c r="P267" i="2"/>
  <c r="Q267" i="2" s="1"/>
  <c r="R267" i="2"/>
  <c r="S267" i="2" s="1"/>
  <c r="U267" i="2"/>
  <c r="W267" i="2"/>
  <c r="Y267" i="2"/>
  <c r="D268" i="2"/>
  <c r="L268" i="2"/>
  <c r="N268" i="2"/>
  <c r="O268" i="2" s="1"/>
  <c r="P268" i="2"/>
  <c r="Q268" i="2" s="1"/>
  <c r="R268" i="2"/>
  <c r="S268" i="2" s="1"/>
  <c r="U268" i="2"/>
  <c r="W268" i="2"/>
  <c r="Y268" i="2"/>
  <c r="D269" i="2"/>
  <c r="L269" i="2"/>
  <c r="M269" i="2" s="1"/>
  <c r="N269" i="2"/>
  <c r="O269" i="2" s="1"/>
  <c r="P269" i="2"/>
  <c r="Q269" i="2" s="1"/>
  <c r="R269" i="2"/>
  <c r="S269" i="2" s="1"/>
  <c r="U269" i="2"/>
  <c r="W269" i="2"/>
  <c r="Y269" i="2"/>
  <c r="D270" i="2"/>
  <c r="L270" i="2"/>
  <c r="N270" i="2"/>
  <c r="O270" i="2" s="1"/>
  <c r="P270" i="2"/>
  <c r="Q270" i="2" s="1"/>
  <c r="R270" i="2"/>
  <c r="S270" i="2" s="1"/>
  <c r="U270" i="2"/>
  <c r="W270" i="2"/>
  <c r="Y270" i="2"/>
  <c r="D271" i="2"/>
  <c r="L271" i="2"/>
  <c r="N271" i="2"/>
  <c r="O271" i="2" s="1"/>
  <c r="P271" i="2"/>
  <c r="Q271" i="2" s="1"/>
  <c r="R271" i="2"/>
  <c r="S271" i="2" s="1"/>
  <c r="U271" i="2"/>
  <c r="W271" i="2"/>
  <c r="Y271" i="2"/>
  <c r="D272" i="2"/>
  <c r="L272" i="2"/>
  <c r="N272" i="2"/>
  <c r="O272" i="2" s="1"/>
  <c r="P272" i="2"/>
  <c r="Q272" i="2" s="1"/>
  <c r="R272" i="2"/>
  <c r="S272" i="2" s="1"/>
  <c r="U272" i="2"/>
  <c r="W272" i="2"/>
  <c r="Y272" i="2"/>
  <c r="D273" i="2"/>
  <c r="L273" i="2"/>
  <c r="M273" i="2"/>
  <c r="N273" i="2"/>
  <c r="O273" i="2" s="1"/>
  <c r="P273" i="2"/>
  <c r="Q273" i="2" s="1"/>
  <c r="R273" i="2"/>
  <c r="S273" i="2" s="1"/>
  <c r="U273" i="2"/>
  <c r="W273" i="2"/>
  <c r="Y273" i="2"/>
  <c r="D274" i="2"/>
  <c r="L274" i="2"/>
  <c r="N274" i="2"/>
  <c r="O274" i="2" s="1"/>
  <c r="P274" i="2"/>
  <c r="Q274" i="2" s="1"/>
  <c r="R274" i="2"/>
  <c r="S274" i="2" s="1"/>
  <c r="U274" i="2"/>
  <c r="W274" i="2"/>
  <c r="Y274" i="2"/>
  <c r="D275" i="2"/>
  <c r="L275" i="2"/>
  <c r="M275" i="2" s="1"/>
  <c r="N275" i="2"/>
  <c r="O275" i="2" s="1"/>
  <c r="P275" i="2"/>
  <c r="Q275" i="2" s="1"/>
  <c r="R275" i="2"/>
  <c r="S275" i="2" s="1"/>
  <c r="U275" i="2"/>
  <c r="W275" i="2"/>
  <c r="Y275" i="2"/>
  <c r="D276" i="2"/>
  <c r="L276" i="2"/>
  <c r="M276" i="2" s="1"/>
  <c r="N276" i="2"/>
  <c r="O276" i="2" s="1"/>
  <c r="P276" i="2"/>
  <c r="Q276" i="2" s="1"/>
  <c r="R276" i="2"/>
  <c r="S276" i="2" s="1"/>
  <c r="U276" i="2"/>
  <c r="W276" i="2"/>
  <c r="Y276" i="2"/>
  <c r="D277" i="2"/>
  <c r="L277" i="2"/>
  <c r="N277" i="2"/>
  <c r="O277" i="2" s="1"/>
  <c r="P277" i="2"/>
  <c r="Q277" i="2" s="1"/>
  <c r="R277" i="2"/>
  <c r="S277" i="2" s="1"/>
  <c r="U277" i="2"/>
  <c r="W277" i="2"/>
  <c r="Y277" i="2"/>
  <c r="D278" i="2"/>
  <c r="L278" i="2"/>
  <c r="N278" i="2"/>
  <c r="O278" i="2" s="1"/>
  <c r="P278" i="2"/>
  <c r="Q278" i="2" s="1"/>
  <c r="R278" i="2"/>
  <c r="S278" i="2" s="1"/>
  <c r="U278" i="2"/>
  <c r="W278" i="2"/>
  <c r="Y278" i="2"/>
  <c r="D279" i="2"/>
  <c r="L279" i="2"/>
  <c r="N279" i="2"/>
  <c r="O279" i="2" s="1"/>
  <c r="P279" i="2"/>
  <c r="Q279" i="2" s="1"/>
  <c r="R279" i="2"/>
  <c r="S279" i="2" s="1"/>
  <c r="U279" i="2"/>
  <c r="W279" i="2"/>
  <c r="Y279" i="2"/>
  <c r="D280" i="2"/>
  <c r="L280" i="2"/>
  <c r="N280" i="2"/>
  <c r="O280" i="2" s="1"/>
  <c r="P280" i="2"/>
  <c r="Q280" i="2" s="1"/>
  <c r="R280" i="2"/>
  <c r="S280" i="2" s="1"/>
  <c r="U280" i="2"/>
  <c r="W280" i="2"/>
  <c r="Y280" i="2"/>
  <c r="D281" i="2"/>
  <c r="L281" i="2"/>
  <c r="N281" i="2"/>
  <c r="O281" i="2" s="1"/>
  <c r="P281" i="2"/>
  <c r="Q281" i="2" s="1"/>
  <c r="R281" i="2"/>
  <c r="S281" i="2" s="1"/>
  <c r="U281" i="2"/>
  <c r="W281" i="2"/>
  <c r="Y281" i="2"/>
  <c r="D282" i="2"/>
  <c r="L282" i="2"/>
  <c r="N282" i="2"/>
  <c r="O282" i="2" s="1"/>
  <c r="P282" i="2"/>
  <c r="Q282" i="2" s="1"/>
  <c r="R282" i="2"/>
  <c r="S282" i="2" s="1"/>
  <c r="U282" i="2"/>
  <c r="W282" i="2"/>
  <c r="Y282" i="2"/>
  <c r="D283" i="2"/>
  <c r="L283" i="2"/>
  <c r="N283" i="2"/>
  <c r="O283" i="2" s="1"/>
  <c r="P283" i="2"/>
  <c r="Q283" i="2" s="1"/>
  <c r="R283" i="2"/>
  <c r="S283" i="2" s="1"/>
  <c r="U283" i="2"/>
  <c r="W283" i="2"/>
  <c r="Y283" i="2"/>
  <c r="D284" i="2"/>
  <c r="L284" i="2"/>
  <c r="N284" i="2"/>
  <c r="O284" i="2" s="1"/>
  <c r="P284" i="2"/>
  <c r="Q284" i="2" s="1"/>
  <c r="R284" i="2"/>
  <c r="S284" i="2" s="1"/>
  <c r="U284" i="2"/>
  <c r="W284" i="2"/>
  <c r="Y284" i="2"/>
  <c r="D285" i="2"/>
  <c r="L285" i="2"/>
  <c r="N285" i="2"/>
  <c r="O285" i="2" s="1"/>
  <c r="P285" i="2"/>
  <c r="Q285" i="2" s="1"/>
  <c r="R285" i="2"/>
  <c r="S285" i="2" s="1"/>
  <c r="U285" i="2"/>
  <c r="W285" i="2"/>
  <c r="Y285" i="2"/>
  <c r="D286" i="2"/>
  <c r="L286" i="2"/>
  <c r="N286" i="2"/>
  <c r="O286" i="2" s="1"/>
  <c r="P286" i="2"/>
  <c r="Q286" i="2" s="1"/>
  <c r="R286" i="2"/>
  <c r="S286" i="2" s="1"/>
  <c r="U286" i="2"/>
  <c r="W286" i="2"/>
  <c r="Y286" i="2"/>
  <c r="D287" i="2"/>
  <c r="L287" i="2"/>
  <c r="N287" i="2"/>
  <c r="O287" i="2" s="1"/>
  <c r="P287" i="2"/>
  <c r="Q287" i="2" s="1"/>
  <c r="R287" i="2"/>
  <c r="S287" i="2" s="1"/>
  <c r="U287" i="2"/>
  <c r="W287" i="2"/>
  <c r="Y287" i="2"/>
  <c r="D288" i="2"/>
  <c r="L288" i="2"/>
  <c r="N288" i="2"/>
  <c r="O288" i="2" s="1"/>
  <c r="P288" i="2"/>
  <c r="Q288" i="2" s="1"/>
  <c r="R288" i="2"/>
  <c r="S288" i="2" s="1"/>
  <c r="U288" i="2"/>
  <c r="W288" i="2"/>
  <c r="Y288" i="2"/>
  <c r="D289" i="2"/>
  <c r="L289" i="2"/>
  <c r="N289" i="2"/>
  <c r="O289" i="2" s="1"/>
  <c r="P289" i="2"/>
  <c r="Q289" i="2" s="1"/>
  <c r="R289" i="2"/>
  <c r="S289" i="2" s="1"/>
  <c r="U289" i="2"/>
  <c r="W289" i="2"/>
  <c r="Y289" i="2"/>
  <c r="D290" i="2"/>
  <c r="L290" i="2"/>
  <c r="N290" i="2"/>
  <c r="O290" i="2" s="1"/>
  <c r="P290" i="2"/>
  <c r="Q290" i="2" s="1"/>
  <c r="R290" i="2"/>
  <c r="S290" i="2" s="1"/>
  <c r="U290" i="2"/>
  <c r="W290" i="2"/>
  <c r="Y290" i="2"/>
  <c r="D291" i="2"/>
  <c r="L291" i="2"/>
  <c r="N291" i="2"/>
  <c r="O291" i="2" s="1"/>
  <c r="P291" i="2"/>
  <c r="Q291" i="2" s="1"/>
  <c r="R291" i="2"/>
  <c r="S291" i="2" s="1"/>
  <c r="U291" i="2"/>
  <c r="W291" i="2"/>
  <c r="Y291" i="2"/>
  <c r="D292" i="2"/>
  <c r="L292" i="2"/>
  <c r="N292" i="2"/>
  <c r="O292" i="2" s="1"/>
  <c r="P292" i="2"/>
  <c r="Q292" i="2" s="1"/>
  <c r="R292" i="2"/>
  <c r="S292" i="2" s="1"/>
  <c r="U292" i="2"/>
  <c r="W292" i="2"/>
  <c r="Y292" i="2"/>
  <c r="D293" i="2"/>
  <c r="L293" i="2"/>
  <c r="N293" i="2"/>
  <c r="O293" i="2" s="1"/>
  <c r="P293" i="2"/>
  <c r="Q293" i="2" s="1"/>
  <c r="R293" i="2"/>
  <c r="S293" i="2" s="1"/>
  <c r="U293" i="2"/>
  <c r="W293" i="2"/>
  <c r="Y293" i="2"/>
  <c r="D294" i="2"/>
  <c r="L294" i="2"/>
  <c r="N294" i="2"/>
  <c r="O294" i="2" s="1"/>
  <c r="P294" i="2"/>
  <c r="Q294" i="2" s="1"/>
  <c r="R294" i="2"/>
  <c r="S294" i="2" s="1"/>
  <c r="U294" i="2"/>
  <c r="W294" i="2"/>
  <c r="Y294" i="2"/>
  <c r="D295" i="2"/>
  <c r="L295" i="2"/>
  <c r="N295" i="2"/>
  <c r="O295" i="2" s="1"/>
  <c r="P295" i="2"/>
  <c r="Q295" i="2" s="1"/>
  <c r="R295" i="2"/>
  <c r="S295" i="2" s="1"/>
  <c r="U295" i="2"/>
  <c r="W295" i="2"/>
  <c r="Y295" i="2"/>
  <c r="D296" i="2"/>
  <c r="L296" i="2"/>
  <c r="N296" i="2"/>
  <c r="O296" i="2" s="1"/>
  <c r="P296" i="2"/>
  <c r="Q296" i="2" s="1"/>
  <c r="R296" i="2"/>
  <c r="S296" i="2"/>
  <c r="U296" i="2"/>
  <c r="W296" i="2"/>
  <c r="Y296" i="2"/>
  <c r="D297" i="2"/>
  <c r="L297" i="2"/>
  <c r="N297" i="2"/>
  <c r="O297" i="2" s="1"/>
  <c r="P297" i="2"/>
  <c r="Q297" i="2" s="1"/>
  <c r="R297" i="2"/>
  <c r="S297" i="2" s="1"/>
  <c r="U297" i="2"/>
  <c r="W297" i="2"/>
  <c r="Y297" i="2"/>
  <c r="D298" i="2"/>
  <c r="L298" i="2"/>
  <c r="N298" i="2"/>
  <c r="O298" i="2" s="1"/>
  <c r="P298" i="2"/>
  <c r="Q298" i="2" s="1"/>
  <c r="R298" i="2"/>
  <c r="S298" i="2" s="1"/>
  <c r="U298" i="2"/>
  <c r="W298" i="2"/>
  <c r="Y298" i="2"/>
  <c r="D299" i="2"/>
  <c r="L299" i="2"/>
  <c r="N299" i="2"/>
  <c r="O299" i="2" s="1"/>
  <c r="P299" i="2"/>
  <c r="Q299" i="2" s="1"/>
  <c r="R299" i="2"/>
  <c r="S299" i="2" s="1"/>
  <c r="U299" i="2"/>
  <c r="W299" i="2"/>
  <c r="Y299" i="2"/>
  <c r="D300" i="2"/>
  <c r="L300" i="2"/>
  <c r="N300" i="2"/>
  <c r="O300" i="2" s="1"/>
  <c r="P300" i="2"/>
  <c r="Q300" i="2" s="1"/>
  <c r="R300" i="2"/>
  <c r="S300" i="2" s="1"/>
  <c r="U300" i="2"/>
  <c r="W300" i="2"/>
  <c r="Y300" i="2"/>
  <c r="D301" i="2"/>
  <c r="L301" i="2"/>
  <c r="N301" i="2"/>
  <c r="O301" i="2" s="1"/>
  <c r="P301" i="2"/>
  <c r="Q301" i="2" s="1"/>
  <c r="R301" i="2"/>
  <c r="S301" i="2" s="1"/>
  <c r="U301" i="2"/>
  <c r="W301" i="2"/>
  <c r="Y301" i="2"/>
  <c r="D302" i="2"/>
  <c r="L302" i="2"/>
  <c r="Z302" i="2" s="1"/>
  <c r="N302" i="2"/>
  <c r="O302" i="2" s="1"/>
  <c r="P302" i="2"/>
  <c r="Q302" i="2" s="1"/>
  <c r="R302" i="2"/>
  <c r="S302" i="2" s="1"/>
  <c r="U302" i="2"/>
  <c r="W302" i="2"/>
  <c r="Y302" i="2"/>
  <c r="D303" i="2"/>
  <c r="L303" i="2"/>
  <c r="N303" i="2"/>
  <c r="O303" i="2" s="1"/>
  <c r="P303" i="2"/>
  <c r="Q303" i="2" s="1"/>
  <c r="R303" i="2"/>
  <c r="S303" i="2" s="1"/>
  <c r="U303" i="2"/>
  <c r="W303" i="2"/>
  <c r="Y303" i="2"/>
  <c r="D304" i="2"/>
  <c r="L304" i="2"/>
  <c r="N304" i="2"/>
  <c r="O304" i="2" s="1"/>
  <c r="P304" i="2"/>
  <c r="Q304" i="2" s="1"/>
  <c r="R304" i="2"/>
  <c r="S304" i="2" s="1"/>
  <c r="U304" i="2"/>
  <c r="W304" i="2"/>
  <c r="Y304" i="2"/>
  <c r="D305" i="2"/>
  <c r="L305" i="2"/>
  <c r="N305" i="2"/>
  <c r="O305" i="2" s="1"/>
  <c r="P305" i="2"/>
  <c r="Q305" i="2" s="1"/>
  <c r="R305" i="2"/>
  <c r="S305" i="2" s="1"/>
  <c r="U305" i="2"/>
  <c r="W305" i="2"/>
  <c r="Y305" i="2"/>
  <c r="D306" i="2"/>
  <c r="L306" i="2"/>
  <c r="N306" i="2"/>
  <c r="O306" i="2" s="1"/>
  <c r="P306" i="2"/>
  <c r="Q306" i="2" s="1"/>
  <c r="R306" i="2"/>
  <c r="S306" i="2" s="1"/>
  <c r="U306" i="2"/>
  <c r="W306" i="2"/>
  <c r="Y306" i="2"/>
  <c r="D307" i="2"/>
  <c r="L307" i="2"/>
  <c r="N307" i="2"/>
  <c r="O307" i="2" s="1"/>
  <c r="P307" i="2"/>
  <c r="Q307" i="2" s="1"/>
  <c r="R307" i="2"/>
  <c r="S307" i="2" s="1"/>
  <c r="U307" i="2"/>
  <c r="W307" i="2"/>
  <c r="Y307" i="2"/>
  <c r="D308" i="2"/>
  <c r="L308" i="2"/>
  <c r="N308" i="2"/>
  <c r="O308" i="2" s="1"/>
  <c r="P308" i="2"/>
  <c r="Q308" i="2" s="1"/>
  <c r="R308" i="2"/>
  <c r="S308" i="2" s="1"/>
  <c r="U308" i="2"/>
  <c r="W308" i="2"/>
  <c r="Y308" i="2"/>
  <c r="D309" i="2"/>
  <c r="L309" i="2"/>
  <c r="N309" i="2"/>
  <c r="O309" i="2" s="1"/>
  <c r="P309" i="2"/>
  <c r="Q309" i="2" s="1"/>
  <c r="R309" i="2"/>
  <c r="S309" i="2" s="1"/>
  <c r="U309" i="2"/>
  <c r="W309" i="2"/>
  <c r="Y309" i="2"/>
  <c r="D310" i="2"/>
  <c r="L310" i="2"/>
  <c r="N310" i="2"/>
  <c r="O310" i="2" s="1"/>
  <c r="P310" i="2"/>
  <c r="Q310" i="2" s="1"/>
  <c r="R310" i="2"/>
  <c r="S310" i="2" s="1"/>
  <c r="U310" i="2"/>
  <c r="W310" i="2"/>
  <c r="Y310" i="2"/>
  <c r="D311" i="2"/>
  <c r="L311" i="2"/>
  <c r="M311" i="2" s="1"/>
  <c r="N311" i="2"/>
  <c r="O311" i="2" s="1"/>
  <c r="P311" i="2"/>
  <c r="Q311" i="2" s="1"/>
  <c r="R311" i="2"/>
  <c r="S311" i="2" s="1"/>
  <c r="U311" i="2"/>
  <c r="W311" i="2"/>
  <c r="Y311" i="2"/>
  <c r="D312" i="2"/>
  <c r="L312" i="2"/>
  <c r="M312" i="2" s="1"/>
  <c r="N312" i="2"/>
  <c r="O312" i="2" s="1"/>
  <c r="P312" i="2"/>
  <c r="Q312" i="2" s="1"/>
  <c r="R312" i="2"/>
  <c r="S312" i="2" s="1"/>
  <c r="U312" i="2"/>
  <c r="W312" i="2"/>
  <c r="Y312" i="2"/>
  <c r="D313" i="2"/>
  <c r="L313" i="2"/>
  <c r="M313" i="2" s="1"/>
  <c r="N313" i="2"/>
  <c r="O313" i="2" s="1"/>
  <c r="P313" i="2"/>
  <c r="Q313" i="2" s="1"/>
  <c r="R313" i="2"/>
  <c r="S313" i="2" s="1"/>
  <c r="U313" i="2"/>
  <c r="W313" i="2"/>
  <c r="Y313" i="2"/>
  <c r="D314" i="2"/>
  <c r="L314" i="2"/>
  <c r="N314" i="2"/>
  <c r="O314" i="2" s="1"/>
  <c r="P314" i="2"/>
  <c r="Q314" i="2" s="1"/>
  <c r="R314" i="2"/>
  <c r="S314" i="2" s="1"/>
  <c r="U314" i="2"/>
  <c r="W314" i="2"/>
  <c r="Y314" i="2"/>
  <c r="D315" i="2"/>
  <c r="L315" i="2"/>
  <c r="M315" i="2" s="1"/>
  <c r="N315" i="2"/>
  <c r="O315" i="2" s="1"/>
  <c r="P315" i="2"/>
  <c r="Q315" i="2" s="1"/>
  <c r="R315" i="2"/>
  <c r="S315" i="2" s="1"/>
  <c r="U315" i="2"/>
  <c r="W315" i="2"/>
  <c r="Y315" i="2"/>
  <c r="D316" i="2"/>
  <c r="L316" i="2"/>
  <c r="M316" i="2" s="1"/>
  <c r="N316" i="2"/>
  <c r="O316" i="2" s="1"/>
  <c r="P316" i="2"/>
  <c r="Q316" i="2" s="1"/>
  <c r="R316" i="2"/>
  <c r="S316" i="2" s="1"/>
  <c r="U316" i="2"/>
  <c r="W316" i="2"/>
  <c r="Y316" i="2"/>
  <c r="D317" i="2"/>
  <c r="L317" i="2"/>
  <c r="M317" i="2" s="1"/>
  <c r="N317" i="2"/>
  <c r="O317" i="2" s="1"/>
  <c r="P317" i="2"/>
  <c r="Q317" i="2" s="1"/>
  <c r="R317" i="2"/>
  <c r="S317" i="2" s="1"/>
  <c r="U317" i="2"/>
  <c r="W317" i="2"/>
  <c r="Y317" i="2"/>
  <c r="D318" i="2"/>
  <c r="L318" i="2"/>
  <c r="N318" i="2"/>
  <c r="O318" i="2" s="1"/>
  <c r="P318" i="2"/>
  <c r="Q318" i="2" s="1"/>
  <c r="R318" i="2"/>
  <c r="S318" i="2" s="1"/>
  <c r="U318" i="2"/>
  <c r="W318" i="2"/>
  <c r="Y318" i="2"/>
  <c r="D319" i="2"/>
  <c r="L319" i="2"/>
  <c r="N319" i="2"/>
  <c r="O319" i="2" s="1"/>
  <c r="P319" i="2"/>
  <c r="Q319" i="2" s="1"/>
  <c r="R319" i="2"/>
  <c r="S319" i="2" s="1"/>
  <c r="U319" i="2"/>
  <c r="W319" i="2"/>
  <c r="Y319" i="2"/>
  <c r="D320" i="2"/>
  <c r="L320" i="2"/>
  <c r="N320" i="2"/>
  <c r="O320" i="2" s="1"/>
  <c r="P320" i="2"/>
  <c r="Q320" i="2" s="1"/>
  <c r="R320" i="2"/>
  <c r="S320" i="2" s="1"/>
  <c r="U320" i="2"/>
  <c r="W320" i="2"/>
  <c r="Y320" i="2"/>
  <c r="D321" i="2"/>
  <c r="L321" i="2"/>
  <c r="M321" i="2" s="1"/>
  <c r="N321" i="2"/>
  <c r="O321" i="2" s="1"/>
  <c r="P321" i="2"/>
  <c r="Q321" i="2" s="1"/>
  <c r="R321" i="2"/>
  <c r="S321" i="2" s="1"/>
  <c r="U321" i="2"/>
  <c r="W321" i="2"/>
  <c r="Y321" i="2"/>
  <c r="D322" i="2"/>
  <c r="L322" i="2"/>
  <c r="M322" i="2"/>
  <c r="N322" i="2"/>
  <c r="O322" i="2" s="1"/>
  <c r="P322" i="2"/>
  <c r="Q322" i="2" s="1"/>
  <c r="R322" i="2"/>
  <c r="S322" i="2" s="1"/>
  <c r="U322" i="2"/>
  <c r="W322" i="2"/>
  <c r="Y322" i="2"/>
  <c r="D323" i="2"/>
  <c r="L323" i="2"/>
  <c r="M323" i="2" s="1"/>
  <c r="N323" i="2"/>
  <c r="O323" i="2" s="1"/>
  <c r="P323" i="2"/>
  <c r="Q323" i="2" s="1"/>
  <c r="R323" i="2"/>
  <c r="S323" i="2" s="1"/>
  <c r="U323" i="2"/>
  <c r="W323" i="2"/>
  <c r="Y323" i="2"/>
  <c r="D324" i="2"/>
  <c r="L324" i="2"/>
  <c r="N324" i="2"/>
  <c r="O324" i="2" s="1"/>
  <c r="P324" i="2"/>
  <c r="Q324" i="2" s="1"/>
  <c r="R324" i="2"/>
  <c r="S324" i="2" s="1"/>
  <c r="U324" i="2"/>
  <c r="W324" i="2"/>
  <c r="Y324" i="2"/>
  <c r="D325" i="2"/>
  <c r="L325" i="2"/>
  <c r="M325" i="2" s="1"/>
  <c r="N325" i="2"/>
  <c r="O325" i="2" s="1"/>
  <c r="P325" i="2"/>
  <c r="Q325" i="2" s="1"/>
  <c r="R325" i="2"/>
  <c r="S325" i="2" s="1"/>
  <c r="U325" i="2"/>
  <c r="W325" i="2"/>
  <c r="Y325" i="2"/>
  <c r="D326" i="2"/>
  <c r="L326" i="2"/>
  <c r="M326" i="2" s="1"/>
  <c r="N326" i="2"/>
  <c r="O326" i="2" s="1"/>
  <c r="P326" i="2"/>
  <c r="Q326" i="2" s="1"/>
  <c r="R326" i="2"/>
  <c r="S326" i="2" s="1"/>
  <c r="U326" i="2"/>
  <c r="W326" i="2"/>
  <c r="Y326" i="2"/>
  <c r="D327" i="2"/>
  <c r="L327" i="2"/>
  <c r="M327" i="2" s="1"/>
  <c r="N327" i="2"/>
  <c r="O327" i="2" s="1"/>
  <c r="P327" i="2"/>
  <c r="Q327" i="2" s="1"/>
  <c r="R327" i="2"/>
  <c r="S327" i="2" s="1"/>
  <c r="U327" i="2"/>
  <c r="W327" i="2"/>
  <c r="Y327" i="2"/>
  <c r="D328" i="2"/>
  <c r="L328" i="2"/>
  <c r="N328" i="2"/>
  <c r="O328" i="2" s="1"/>
  <c r="P328" i="2"/>
  <c r="Q328" i="2" s="1"/>
  <c r="R328" i="2"/>
  <c r="S328" i="2" s="1"/>
  <c r="U328" i="2"/>
  <c r="W328" i="2"/>
  <c r="Y328" i="2"/>
  <c r="D329" i="2"/>
  <c r="L329" i="2"/>
  <c r="M329" i="2" s="1"/>
  <c r="N329" i="2"/>
  <c r="O329" i="2" s="1"/>
  <c r="P329" i="2"/>
  <c r="Q329" i="2" s="1"/>
  <c r="R329" i="2"/>
  <c r="S329" i="2" s="1"/>
  <c r="U329" i="2"/>
  <c r="W329" i="2"/>
  <c r="Y329" i="2"/>
  <c r="D330" i="2"/>
  <c r="L330" i="2"/>
  <c r="N330" i="2"/>
  <c r="O330" i="2" s="1"/>
  <c r="P330" i="2"/>
  <c r="Q330" i="2" s="1"/>
  <c r="R330" i="2"/>
  <c r="S330" i="2" s="1"/>
  <c r="U330" i="2"/>
  <c r="W330" i="2"/>
  <c r="Y330" i="2"/>
  <c r="D331" i="2"/>
  <c r="L331" i="2"/>
  <c r="N331" i="2"/>
  <c r="O331" i="2" s="1"/>
  <c r="P331" i="2"/>
  <c r="Q331" i="2" s="1"/>
  <c r="R331" i="2"/>
  <c r="S331" i="2" s="1"/>
  <c r="U331" i="2"/>
  <c r="W331" i="2"/>
  <c r="Y331" i="2"/>
  <c r="D332" i="2"/>
  <c r="L332" i="2"/>
  <c r="N332" i="2"/>
  <c r="O332" i="2" s="1"/>
  <c r="P332" i="2"/>
  <c r="Q332" i="2" s="1"/>
  <c r="R332" i="2"/>
  <c r="S332" i="2" s="1"/>
  <c r="U332" i="2"/>
  <c r="W332" i="2"/>
  <c r="Y332" i="2"/>
  <c r="D333" i="2"/>
  <c r="L333" i="2"/>
  <c r="N333" i="2"/>
  <c r="O333" i="2" s="1"/>
  <c r="P333" i="2"/>
  <c r="Q333" i="2" s="1"/>
  <c r="R333" i="2"/>
  <c r="S333" i="2" s="1"/>
  <c r="U333" i="2"/>
  <c r="W333" i="2"/>
  <c r="Y333" i="2"/>
  <c r="D334" i="2"/>
  <c r="L334" i="2"/>
  <c r="N334" i="2"/>
  <c r="O334" i="2" s="1"/>
  <c r="P334" i="2"/>
  <c r="Q334" i="2" s="1"/>
  <c r="R334" i="2"/>
  <c r="S334" i="2" s="1"/>
  <c r="U334" i="2"/>
  <c r="W334" i="2"/>
  <c r="Y334" i="2"/>
  <c r="D335" i="2"/>
  <c r="L335" i="2"/>
  <c r="N335" i="2"/>
  <c r="O335" i="2" s="1"/>
  <c r="P335" i="2"/>
  <c r="Q335" i="2" s="1"/>
  <c r="R335" i="2"/>
  <c r="S335" i="2" s="1"/>
  <c r="U335" i="2"/>
  <c r="W335" i="2"/>
  <c r="Y335" i="2"/>
  <c r="D336" i="2"/>
  <c r="L336" i="2"/>
  <c r="N336" i="2"/>
  <c r="O336" i="2" s="1"/>
  <c r="P336" i="2"/>
  <c r="Q336" i="2" s="1"/>
  <c r="R336" i="2"/>
  <c r="S336" i="2" s="1"/>
  <c r="U336" i="2"/>
  <c r="W336" i="2"/>
  <c r="Y336" i="2"/>
  <c r="D337" i="2"/>
  <c r="L337" i="2"/>
  <c r="N337" i="2"/>
  <c r="O337" i="2" s="1"/>
  <c r="P337" i="2"/>
  <c r="Q337" i="2" s="1"/>
  <c r="R337" i="2"/>
  <c r="S337" i="2" s="1"/>
  <c r="U337" i="2"/>
  <c r="W337" i="2"/>
  <c r="Y337" i="2"/>
  <c r="D338" i="2"/>
  <c r="L338" i="2"/>
  <c r="N338" i="2"/>
  <c r="O338" i="2" s="1"/>
  <c r="P338" i="2"/>
  <c r="Q338" i="2" s="1"/>
  <c r="R338" i="2"/>
  <c r="S338" i="2" s="1"/>
  <c r="U338" i="2"/>
  <c r="W338" i="2"/>
  <c r="Y338" i="2"/>
  <c r="D339" i="2"/>
  <c r="L339" i="2"/>
  <c r="N339" i="2"/>
  <c r="O339" i="2" s="1"/>
  <c r="P339" i="2"/>
  <c r="Q339" i="2" s="1"/>
  <c r="R339" i="2"/>
  <c r="S339" i="2" s="1"/>
  <c r="U339" i="2"/>
  <c r="W339" i="2"/>
  <c r="Y339" i="2"/>
  <c r="D340" i="2"/>
  <c r="L340" i="2"/>
  <c r="N340" i="2"/>
  <c r="O340" i="2" s="1"/>
  <c r="P340" i="2"/>
  <c r="Q340" i="2" s="1"/>
  <c r="R340" i="2"/>
  <c r="S340" i="2" s="1"/>
  <c r="U340" i="2"/>
  <c r="W340" i="2"/>
  <c r="Y340" i="2"/>
  <c r="D341" i="2"/>
  <c r="L341" i="2"/>
  <c r="N341" i="2"/>
  <c r="O341" i="2" s="1"/>
  <c r="P341" i="2"/>
  <c r="Q341" i="2" s="1"/>
  <c r="R341" i="2"/>
  <c r="S341" i="2" s="1"/>
  <c r="U341" i="2"/>
  <c r="W341" i="2"/>
  <c r="Y341" i="2"/>
  <c r="D342" i="2"/>
  <c r="L342" i="2"/>
  <c r="N342" i="2"/>
  <c r="O342" i="2" s="1"/>
  <c r="P342" i="2"/>
  <c r="Q342" i="2" s="1"/>
  <c r="R342" i="2"/>
  <c r="S342" i="2" s="1"/>
  <c r="U342" i="2"/>
  <c r="W342" i="2"/>
  <c r="Y342" i="2"/>
  <c r="D343" i="2"/>
  <c r="L343" i="2"/>
  <c r="N343" i="2"/>
  <c r="O343" i="2" s="1"/>
  <c r="P343" i="2"/>
  <c r="Q343" i="2" s="1"/>
  <c r="R343" i="2"/>
  <c r="S343" i="2" s="1"/>
  <c r="U343" i="2"/>
  <c r="W343" i="2"/>
  <c r="Y343" i="2"/>
  <c r="D344" i="2"/>
  <c r="L344" i="2"/>
  <c r="N344" i="2"/>
  <c r="O344" i="2" s="1"/>
  <c r="P344" i="2"/>
  <c r="Q344" i="2" s="1"/>
  <c r="R344" i="2"/>
  <c r="S344" i="2" s="1"/>
  <c r="U344" i="2"/>
  <c r="W344" i="2"/>
  <c r="Y344" i="2"/>
  <c r="D345" i="2"/>
  <c r="L345" i="2"/>
  <c r="N345" i="2"/>
  <c r="O345" i="2" s="1"/>
  <c r="P345" i="2"/>
  <c r="Q345" i="2" s="1"/>
  <c r="R345" i="2"/>
  <c r="S345" i="2" s="1"/>
  <c r="U345" i="2"/>
  <c r="W345" i="2"/>
  <c r="Y345" i="2"/>
  <c r="D346" i="2"/>
  <c r="L346" i="2"/>
  <c r="N346" i="2"/>
  <c r="O346" i="2" s="1"/>
  <c r="P346" i="2"/>
  <c r="Q346" i="2" s="1"/>
  <c r="R346" i="2"/>
  <c r="S346" i="2" s="1"/>
  <c r="U346" i="2"/>
  <c r="W346" i="2"/>
  <c r="Y346" i="2"/>
  <c r="D347" i="2"/>
  <c r="L347" i="2"/>
  <c r="N347" i="2"/>
  <c r="O347" i="2" s="1"/>
  <c r="P347" i="2"/>
  <c r="Q347" i="2" s="1"/>
  <c r="R347" i="2"/>
  <c r="S347" i="2" s="1"/>
  <c r="U347" i="2"/>
  <c r="W347" i="2"/>
  <c r="Y347" i="2"/>
  <c r="D348" i="2"/>
  <c r="L348" i="2"/>
  <c r="N348" i="2"/>
  <c r="O348" i="2" s="1"/>
  <c r="P348" i="2"/>
  <c r="Q348" i="2" s="1"/>
  <c r="R348" i="2"/>
  <c r="S348" i="2" s="1"/>
  <c r="U348" i="2"/>
  <c r="W348" i="2"/>
  <c r="Y348" i="2"/>
  <c r="D349" i="2"/>
  <c r="L349" i="2"/>
  <c r="N349" i="2"/>
  <c r="O349" i="2" s="1"/>
  <c r="P349" i="2"/>
  <c r="Q349" i="2" s="1"/>
  <c r="R349" i="2"/>
  <c r="S349" i="2" s="1"/>
  <c r="U349" i="2"/>
  <c r="W349" i="2"/>
  <c r="Y349" i="2"/>
  <c r="D350" i="2"/>
  <c r="L350" i="2"/>
  <c r="N350" i="2"/>
  <c r="O350" i="2" s="1"/>
  <c r="P350" i="2"/>
  <c r="Q350" i="2" s="1"/>
  <c r="R350" i="2"/>
  <c r="S350" i="2" s="1"/>
  <c r="U350" i="2"/>
  <c r="W350" i="2"/>
  <c r="Y350" i="2"/>
  <c r="D351" i="2"/>
  <c r="L351" i="2"/>
  <c r="N351" i="2"/>
  <c r="O351" i="2" s="1"/>
  <c r="P351" i="2"/>
  <c r="Q351" i="2" s="1"/>
  <c r="R351" i="2"/>
  <c r="S351" i="2" s="1"/>
  <c r="U351" i="2"/>
  <c r="W351" i="2"/>
  <c r="Y351" i="2"/>
  <c r="D352" i="2"/>
  <c r="L352" i="2"/>
  <c r="N352" i="2"/>
  <c r="O352" i="2" s="1"/>
  <c r="P352" i="2"/>
  <c r="Q352" i="2" s="1"/>
  <c r="R352" i="2"/>
  <c r="S352" i="2" s="1"/>
  <c r="U352" i="2"/>
  <c r="W352" i="2"/>
  <c r="Y352" i="2"/>
  <c r="D353" i="2"/>
  <c r="L353" i="2"/>
  <c r="N353" i="2"/>
  <c r="O353" i="2" s="1"/>
  <c r="P353" i="2"/>
  <c r="Q353" i="2" s="1"/>
  <c r="R353" i="2"/>
  <c r="S353" i="2" s="1"/>
  <c r="U353" i="2"/>
  <c r="W353" i="2"/>
  <c r="Y353" i="2"/>
  <c r="D354" i="2"/>
  <c r="L354" i="2"/>
  <c r="N354" i="2"/>
  <c r="O354" i="2" s="1"/>
  <c r="P354" i="2"/>
  <c r="Q354" i="2" s="1"/>
  <c r="R354" i="2"/>
  <c r="S354" i="2" s="1"/>
  <c r="U354" i="2"/>
  <c r="W354" i="2"/>
  <c r="Y354" i="2"/>
  <c r="D355" i="2"/>
  <c r="L355" i="2"/>
  <c r="N355" i="2"/>
  <c r="O355" i="2" s="1"/>
  <c r="P355" i="2"/>
  <c r="Q355" i="2" s="1"/>
  <c r="R355" i="2"/>
  <c r="S355" i="2" s="1"/>
  <c r="U355" i="2"/>
  <c r="W355" i="2"/>
  <c r="Y355" i="2"/>
  <c r="D356" i="2"/>
  <c r="L356" i="2"/>
  <c r="N356" i="2"/>
  <c r="O356" i="2" s="1"/>
  <c r="P356" i="2"/>
  <c r="Q356" i="2" s="1"/>
  <c r="R356" i="2"/>
  <c r="S356" i="2" s="1"/>
  <c r="U356" i="2"/>
  <c r="W356" i="2"/>
  <c r="Y356" i="2"/>
  <c r="D357" i="2"/>
  <c r="L357" i="2"/>
  <c r="N357" i="2"/>
  <c r="O357" i="2" s="1"/>
  <c r="P357" i="2"/>
  <c r="Q357" i="2" s="1"/>
  <c r="R357" i="2"/>
  <c r="S357" i="2" s="1"/>
  <c r="U357" i="2"/>
  <c r="W357" i="2"/>
  <c r="Y357" i="2"/>
  <c r="D358" i="2"/>
  <c r="L358" i="2"/>
  <c r="N358" i="2"/>
  <c r="O358" i="2" s="1"/>
  <c r="P358" i="2"/>
  <c r="Q358" i="2" s="1"/>
  <c r="R358" i="2"/>
  <c r="S358" i="2" s="1"/>
  <c r="U358" i="2"/>
  <c r="W358" i="2"/>
  <c r="Y358" i="2"/>
  <c r="D359" i="2"/>
  <c r="L359" i="2"/>
  <c r="N359" i="2"/>
  <c r="O359" i="2" s="1"/>
  <c r="P359" i="2"/>
  <c r="Q359" i="2" s="1"/>
  <c r="R359" i="2"/>
  <c r="S359" i="2" s="1"/>
  <c r="U359" i="2"/>
  <c r="W359" i="2"/>
  <c r="Y359" i="2"/>
  <c r="D360" i="2"/>
  <c r="L360" i="2"/>
  <c r="N360" i="2"/>
  <c r="O360" i="2" s="1"/>
  <c r="P360" i="2"/>
  <c r="Q360" i="2" s="1"/>
  <c r="R360" i="2"/>
  <c r="S360" i="2" s="1"/>
  <c r="U360" i="2"/>
  <c r="W360" i="2"/>
  <c r="Y360" i="2"/>
  <c r="D361" i="2"/>
  <c r="L361" i="2"/>
  <c r="N361" i="2"/>
  <c r="O361" i="2" s="1"/>
  <c r="P361" i="2"/>
  <c r="Q361" i="2" s="1"/>
  <c r="R361" i="2"/>
  <c r="S361" i="2" s="1"/>
  <c r="U361" i="2"/>
  <c r="W361" i="2"/>
  <c r="Y361" i="2"/>
  <c r="D362" i="2"/>
  <c r="L362" i="2"/>
  <c r="N362" i="2"/>
  <c r="O362" i="2" s="1"/>
  <c r="P362" i="2"/>
  <c r="Q362" i="2" s="1"/>
  <c r="R362" i="2"/>
  <c r="S362" i="2" s="1"/>
  <c r="U362" i="2"/>
  <c r="W362" i="2"/>
  <c r="Y362" i="2"/>
  <c r="D363" i="2"/>
  <c r="L363" i="2"/>
  <c r="N363" i="2"/>
  <c r="O363" i="2" s="1"/>
  <c r="P363" i="2"/>
  <c r="Q363" i="2" s="1"/>
  <c r="R363" i="2"/>
  <c r="S363" i="2" s="1"/>
  <c r="U363" i="2"/>
  <c r="W363" i="2"/>
  <c r="Y363" i="2"/>
  <c r="D364" i="2"/>
  <c r="L364" i="2"/>
  <c r="N364" i="2"/>
  <c r="O364" i="2" s="1"/>
  <c r="P364" i="2"/>
  <c r="Q364" i="2" s="1"/>
  <c r="R364" i="2"/>
  <c r="S364" i="2" s="1"/>
  <c r="U364" i="2"/>
  <c r="W364" i="2"/>
  <c r="Y364" i="2"/>
  <c r="D365" i="2"/>
  <c r="L365" i="2"/>
  <c r="N365" i="2"/>
  <c r="O365" i="2" s="1"/>
  <c r="P365" i="2"/>
  <c r="Q365" i="2" s="1"/>
  <c r="R365" i="2"/>
  <c r="S365" i="2" s="1"/>
  <c r="U365" i="2"/>
  <c r="W365" i="2"/>
  <c r="Y365" i="2"/>
  <c r="D366" i="2"/>
  <c r="L366" i="2"/>
  <c r="N366" i="2"/>
  <c r="O366" i="2" s="1"/>
  <c r="P366" i="2"/>
  <c r="Q366" i="2" s="1"/>
  <c r="R366" i="2"/>
  <c r="S366" i="2" s="1"/>
  <c r="U366" i="2"/>
  <c r="W366" i="2"/>
  <c r="Y366" i="2"/>
  <c r="D367" i="2"/>
  <c r="L367" i="2"/>
  <c r="N367" i="2"/>
  <c r="O367" i="2" s="1"/>
  <c r="P367" i="2"/>
  <c r="Q367" i="2" s="1"/>
  <c r="R367" i="2"/>
  <c r="S367" i="2" s="1"/>
  <c r="U367" i="2"/>
  <c r="W367" i="2"/>
  <c r="Y367" i="2"/>
  <c r="D368" i="2"/>
  <c r="L368" i="2"/>
  <c r="N368" i="2"/>
  <c r="O368" i="2" s="1"/>
  <c r="P368" i="2"/>
  <c r="Q368" i="2" s="1"/>
  <c r="R368" i="2"/>
  <c r="S368" i="2" s="1"/>
  <c r="U368" i="2"/>
  <c r="W368" i="2"/>
  <c r="Y368" i="2"/>
  <c r="D369" i="2"/>
  <c r="L369" i="2"/>
  <c r="N369" i="2"/>
  <c r="O369" i="2" s="1"/>
  <c r="P369" i="2"/>
  <c r="Q369" i="2" s="1"/>
  <c r="R369" i="2"/>
  <c r="S369" i="2" s="1"/>
  <c r="U369" i="2"/>
  <c r="W369" i="2"/>
  <c r="Y369" i="2"/>
  <c r="D370" i="2"/>
  <c r="L370" i="2"/>
  <c r="N370" i="2"/>
  <c r="O370" i="2" s="1"/>
  <c r="P370" i="2"/>
  <c r="Q370" i="2" s="1"/>
  <c r="R370" i="2"/>
  <c r="S370" i="2" s="1"/>
  <c r="U370" i="2"/>
  <c r="W370" i="2"/>
  <c r="Y370" i="2"/>
  <c r="D371" i="2"/>
  <c r="L371" i="2"/>
  <c r="N371" i="2"/>
  <c r="O371" i="2" s="1"/>
  <c r="P371" i="2"/>
  <c r="Q371" i="2" s="1"/>
  <c r="R371" i="2"/>
  <c r="S371" i="2" s="1"/>
  <c r="U371" i="2"/>
  <c r="W371" i="2"/>
  <c r="Y371" i="2"/>
  <c r="D372" i="2"/>
  <c r="L372" i="2"/>
  <c r="N372" i="2"/>
  <c r="O372" i="2" s="1"/>
  <c r="P372" i="2"/>
  <c r="Q372" i="2" s="1"/>
  <c r="R372" i="2"/>
  <c r="S372" i="2" s="1"/>
  <c r="U372" i="2"/>
  <c r="W372" i="2"/>
  <c r="Y372" i="2"/>
  <c r="D373" i="2"/>
  <c r="L373" i="2"/>
  <c r="N373" i="2"/>
  <c r="O373" i="2" s="1"/>
  <c r="P373" i="2"/>
  <c r="Q373" i="2" s="1"/>
  <c r="R373" i="2"/>
  <c r="S373" i="2" s="1"/>
  <c r="U373" i="2"/>
  <c r="W373" i="2"/>
  <c r="Y373" i="2"/>
  <c r="D374" i="2"/>
  <c r="L374" i="2"/>
  <c r="N374" i="2"/>
  <c r="O374" i="2" s="1"/>
  <c r="P374" i="2"/>
  <c r="Q374" i="2" s="1"/>
  <c r="R374" i="2"/>
  <c r="S374" i="2" s="1"/>
  <c r="U374" i="2"/>
  <c r="W374" i="2"/>
  <c r="Y374" i="2"/>
  <c r="D375" i="2"/>
  <c r="L375" i="2"/>
  <c r="N375" i="2"/>
  <c r="O375" i="2" s="1"/>
  <c r="P375" i="2"/>
  <c r="Q375" i="2" s="1"/>
  <c r="R375" i="2"/>
  <c r="S375" i="2" s="1"/>
  <c r="U375" i="2"/>
  <c r="W375" i="2"/>
  <c r="Y375" i="2"/>
  <c r="D376" i="2"/>
  <c r="L376" i="2"/>
  <c r="N376" i="2"/>
  <c r="O376" i="2" s="1"/>
  <c r="P376" i="2"/>
  <c r="Q376" i="2" s="1"/>
  <c r="R376" i="2"/>
  <c r="S376" i="2" s="1"/>
  <c r="U376" i="2"/>
  <c r="W376" i="2"/>
  <c r="Y376" i="2"/>
  <c r="D377" i="2"/>
  <c r="L377" i="2"/>
  <c r="N377" i="2"/>
  <c r="O377" i="2" s="1"/>
  <c r="P377" i="2"/>
  <c r="Q377" i="2" s="1"/>
  <c r="R377" i="2"/>
  <c r="S377" i="2" s="1"/>
  <c r="U377" i="2"/>
  <c r="W377" i="2"/>
  <c r="Y377" i="2"/>
  <c r="D378" i="2"/>
  <c r="L378" i="2"/>
  <c r="N378" i="2"/>
  <c r="O378" i="2" s="1"/>
  <c r="P378" i="2"/>
  <c r="Q378" i="2" s="1"/>
  <c r="R378" i="2"/>
  <c r="S378" i="2" s="1"/>
  <c r="U378" i="2"/>
  <c r="W378" i="2"/>
  <c r="Y378" i="2"/>
  <c r="D379" i="2"/>
  <c r="L379" i="2"/>
  <c r="N379" i="2"/>
  <c r="O379" i="2" s="1"/>
  <c r="P379" i="2"/>
  <c r="Q379" i="2" s="1"/>
  <c r="R379" i="2"/>
  <c r="S379" i="2" s="1"/>
  <c r="U379" i="2"/>
  <c r="W379" i="2"/>
  <c r="Y379" i="2"/>
  <c r="D380" i="2"/>
  <c r="L380" i="2"/>
  <c r="N380" i="2"/>
  <c r="O380" i="2" s="1"/>
  <c r="P380" i="2"/>
  <c r="Q380" i="2" s="1"/>
  <c r="R380" i="2"/>
  <c r="S380" i="2" s="1"/>
  <c r="U380" i="2"/>
  <c r="W380" i="2"/>
  <c r="Y380" i="2"/>
  <c r="D381" i="2"/>
  <c r="L381" i="2"/>
  <c r="N381" i="2"/>
  <c r="O381" i="2" s="1"/>
  <c r="P381" i="2"/>
  <c r="Q381" i="2" s="1"/>
  <c r="R381" i="2"/>
  <c r="S381" i="2" s="1"/>
  <c r="U381" i="2"/>
  <c r="W381" i="2"/>
  <c r="Y381" i="2"/>
  <c r="D382" i="2"/>
  <c r="L382" i="2"/>
  <c r="N382" i="2"/>
  <c r="O382" i="2" s="1"/>
  <c r="P382" i="2"/>
  <c r="Q382" i="2" s="1"/>
  <c r="R382" i="2"/>
  <c r="S382" i="2" s="1"/>
  <c r="U382" i="2"/>
  <c r="W382" i="2"/>
  <c r="Y382" i="2"/>
  <c r="D383" i="2"/>
  <c r="L383" i="2"/>
  <c r="N383" i="2"/>
  <c r="O383" i="2" s="1"/>
  <c r="P383" i="2"/>
  <c r="Q383" i="2" s="1"/>
  <c r="R383" i="2"/>
  <c r="S383" i="2" s="1"/>
  <c r="U383" i="2"/>
  <c r="W383" i="2"/>
  <c r="Y383" i="2"/>
  <c r="D384" i="2"/>
  <c r="L384" i="2"/>
  <c r="N384" i="2"/>
  <c r="O384" i="2" s="1"/>
  <c r="P384" i="2"/>
  <c r="Q384" i="2" s="1"/>
  <c r="R384" i="2"/>
  <c r="S384" i="2" s="1"/>
  <c r="U384" i="2"/>
  <c r="W384" i="2"/>
  <c r="Y384" i="2"/>
  <c r="D385" i="2"/>
  <c r="L385" i="2"/>
  <c r="N385" i="2"/>
  <c r="O385" i="2" s="1"/>
  <c r="P385" i="2"/>
  <c r="Q385" i="2" s="1"/>
  <c r="R385" i="2"/>
  <c r="S385" i="2" s="1"/>
  <c r="U385" i="2"/>
  <c r="W385" i="2"/>
  <c r="Y385" i="2"/>
  <c r="D386" i="2"/>
  <c r="L386" i="2"/>
  <c r="N386" i="2"/>
  <c r="O386" i="2" s="1"/>
  <c r="P386" i="2"/>
  <c r="Q386" i="2" s="1"/>
  <c r="R386" i="2"/>
  <c r="S386" i="2" s="1"/>
  <c r="U386" i="2"/>
  <c r="W386" i="2"/>
  <c r="Y386" i="2"/>
  <c r="D387" i="2"/>
  <c r="L387" i="2"/>
  <c r="N387" i="2"/>
  <c r="O387" i="2" s="1"/>
  <c r="P387" i="2"/>
  <c r="Q387" i="2" s="1"/>
  <c r="R387" i="2"/>
  <c r="S387" i="2" s="1"/>
  <c r="U387" i="2"/>
  <c r="W387" i="2"/>
  <c r="Y387" i="2"/>
  <c r="D388" i="2"/>
  <c r="L388" i="2"/>
  <c r="N388" i="2"/>
  <c r="O388" i="2" s="1"/>
  <c r="P388" i="2"/>
  <c r="Q388" i="2" s="1"/>
  <c r="R388" i="2"/>
  <c r="S388" i="2" s="1"/>
  <c r="U388" i="2"/>
  <c r="W388" i="2"/>
  <c r="Y388" i="2"/>
  <c r="D389" i="2"/>
  <c r="L389" i="2"/>
  <c r="N389" i="2"/>
  <c r="O389" i="2" s="1"/>
  <c r="P389" i="2"/>
  <c r="Q389" i="2" s="1"/>
  <c r="R389" i="2"/>
  <c r="S389" i="2" s="1"/>
  <c r="U389" i="2"/>
  <c r="W389" i="2"/>
  <c r="Y389" i="2"/>
  <c r="D390" i="2"/>
  <c r="L390" i="2"/>
  <c r="N390" i="2"/>
  <c r="O390" i="2" s="1"/>
  <c r="P390" i="2"/>
  <c r="Q390" i="2" s="1"/>
  <c r="R390" i="2"/>
  <c r="S390" i="2" s="1"/>
  <c r="U390" i="2"/>
  <c r="W390" i="2"/>
  <c r="Y390" i="2"/>
  <c r="D391" i="2"/>
  <c r="L391" i="2"/>
  <c r="N391" i="2"/>
  <c r="O391" i="2" s="1"/>
  <c r="P391" i="2"/>
  <c r="Q391" i="2" s="1"/>
  <c r="R391" i="2"/>
  <c r="S391" i="2" s="1"/>
  <c r="U391" i="2"/>
  <c r="W391" i="2"/>
  <c r="Y391" i="2"/>
  <c r="D392" i="2"/>
  <c r="L392" i="2"/>
  <c r="N392" i="2"/>
  <c r="O392" i="2" s="1"/>
  <c r="P392" i="2"/>
  <c r="Q392" i="2" s="1"/>
  <c r="R392" i="2"/>
  <c r="S392" i="2" s="1"/>
  <c r="U392" i="2"/>
  <c r="W392" i="2"/>
  <c r="Y392" i="2"/>
  <c r="D393" i="2"/>
  <c r="L393" i="2"/>
  <c r="N393" i="2"/>
  <c r="O393" i="2" s="1"/>
  <c r="P393" i="2"/>
  <c r="Q393" i="2" s="1"/>
  <c r="R393" i="2"/>
  <c r="S393" i="2" s="1"/>
  <c r="U393" i="2"/>
  <c r="W393" i="2"/>
  <c r="Y393" i="2"/>
  <c r="D394" i="2"/>
  <c r="L394" i="2"/>
  <c r="N394" i="2"/>
  <c r="O394" i="2" s="1"/>
  <c r="P394" i="2"/>
  <c r="Q394" i="2" s="1"/>
  <c r="R394" i="2"/>
  <c r="S394" i="2" s="1"/>
  <c r="U394" i="2"/>
  <c r="W394" i="2"/>
  <c r="Y394" i="2"/>
  <c r="D395" i="2"/>
  <c r="L395" i="2"/>
  <c r="N395" i="2"/>
  <c r="O395" i="2" s="1"/>
  <c r="P395" i="2"/>
  <c r="Q395" i="2" s="1"/>
  <c r="R395" i="2"/>
  <c r="S395" i="2" s="1"/>
  <c r="U395" i="2"/>
  <c r="W395" i="2"/>
  <c r="Y395" i="2"/>
  <c r="D396" i="2"/>
  <c r="L396" i="2"/>
  <c r="N396" i="2"/>
  <c r="O396" i="2" s="1"/>
  <c r="P396" i="2"/>
  <c r="Q396" i="2" s="1"/>
  <c r="R396" i="2"/>
  <c r="S396" i="2" s="1"/>
  <c r="U396" i="2"/>
  <c r="W396" i="2"/>
  <c r="Y396" i="2"/>
  <c r="D397" i="2"/>
  <c r="L397" i="2"/>
  <c r="N397" i="2"/>
  <c r="O397" i="2" s="1"/>
  <c r="P397" i="2"/>
  <c r="Q397" i="2" s="1"/>
  <c r="R397" i="2"/>
  <c r="S397" i="2" s="1"/>
  <c r="U397" i="2"/>
  <c r="W397" i="2"/>
  <c r="Y397" i="2"/>
  <c r="D398" i="2"/>
  <c r="L398" i="2"/>
  <c r="N398" i="2"/>
  <c r="O398" i="2" s="1"/>
  <c r="P398" i="2"/>
  <c r="Q398" i="2" s="1"/>
  <c r="R398" i="2"/>
  <c r="S398" i="2" s="1"/>
  <c r="U398" i="2"/>
  <c r="W398" i="2"/>
  <c r="Y398" i="2"/>
  <c r="D399" i="2"/>
  <c r="L399" i="2"/>
  <c r="N399" i="2"/>
  <c r="O399" i="2" s="1"/>
  <c r="P399" i="2"/>
  <c r="Q399" i="2" s="1"/>
  <c r="R399" i="2"/>
  <c r="S399" i="2" s="1"/>
  <c r="U399" i="2"/>
  <c r="W399" i="2"/>
  <c r="Y399" i="2"/>
  <c r="D400" i="2"/>
  <c r="L400" i="2"/>
  <c r="N400" i="2"/>
  <c r="O400" i="2" s="1"/>
  <c r="P400" i="2"/>
  <c r="Q400" i="2" s="1"/>
  <c r="R400" i="2"/>
  <c r="S400" i="2" s="1"/>
  <c r="U400" i="2"/>
  <c r="W400" i="2"/>
  <c r="Y400" i="2"/>
  <c r="D401" i="2"/>
  <c r="L401" i="2"/>
  <c r="N401" i="2"/>
  <c r="O401" i="2" s="1"/>
  <c r="P401" i="2"/>
  <c r="Q401" i="2" s="1"/>
  <c r="R401" i="2"/>
  <c r="S401" i="2" s="1"/>
  <c r="U401" i="2"/>
  <c r="W401" i="2"/>
  <c r="Y401" i="2"/>
  <c r="D402" i="2"/>
  <c r="L402" i="2"/>
  <c r="N402" i="2"/>
  <c r="O402" i="2" s="1"/>
  <c r="P402" i="2"/>
  <c r="Q402" i="2" s="1"/>
  <c r="R402" i="2"/>
  <c r="S402" i="2" s="1"/>
  <c r="U402" i="2"/>
  <c r="W402" i="2"/>
  <c r="Y402" i="2"/>
  <c r="D403" i="2"/>
  <c r="L403" i="2"/>
  <c r="N403" i="2"/>
  <c r="O403" i="2" s="1"/>
  <c r="P403" i="2"/>
  <c r="Q403" i="2" s="1"/>
  <c r="R403" i="2"/>
  <c r="S403" i="2" s="1"/>
  <c r="U403" i="2"/>
  <c r="W403" i="2"/>
  <c r="Y403" i="2"/>
  <c r="D404" i="2"/>
  <c r="L404" i="2"/>
  <c r="N404" i="2"/>
  <c r="O404" i="2" s="1"/>
  <c r="P404" i="2"/>
  <c r="Q404" i="2" s="1"/>
  <c r="R404" i="2"/>
  <c r="S404" i="2" s="1"/>
  <c r="U404" i="2"/>
  <c r="W404" i="2"/>
  <c r="Y404" i="2"/>
  <c r="D405" i="2"/>
  <c r="L405" i="2"/>
  <c r="M405" i="2" s="1"/>
  <c r="N405" i="2"/>
  <c r="O405" i="2" s="1"/>
  <c r="P405" i="2"/>
  <c r="Q405" i="2" s="1"/>
  <c r="R405" i="2"/>
  <c r="S405" i="2" s="1"/>
  <c r="U405" i="2"/>
  <c r="W405" i="2"/>
  <c r="Y405" i="2"/>
  <c r="D406" i="2"/>
  <c r="L406" i="2"/>
  <c r="N406" i="2"/>
  <c r="O406" i="2" s="1"/>
  <c r="P406" i="2"/>
  <c r="Q406" i="2" s="1"/>
  <c r="R406" i="2"/>
  <c r="S406" i="2" s="1"/>
  <c r="U406" i="2"/>
  <c r="W406" i="2"/>
  <c r="Y406" i="2"/>
  <c r="D407" i="2"/>
  <c r="L407" i="2"/>
  <c r="M407" i="2" s="1"/>
  <c r="N407" i="2"/>
  <c r="O407" i="2" s="1"/>
  <c r="P407" i="2"/>
  <c r="Q407" i="2" s="1"/>
  <c r="R407" i="2"/>
  <c r="S407" i="2" s="1"/>
  <c r="U407" i="2"/>
  <c r="W407" i="2"/>
  <c r="Y407" i="2"/>
  <c r="D408" i="2"/>
  <c r="L408" i="2"/>
  <c r="M408" i="2"/>
  <c r="N408" i="2"/>
  <c r="O408" i="2" s="1"/>
  <c r="P408" i="2"/>
  <c r="Q408" i="2" s="1"/>
  <c r="R408" i="2"/>
  <c r="S408" i="2" s="1"/>
  <c r="U408" i="2"/>
  <c r="W408" i="2"/>
  <c r="Y408" i="2"/>
  <c r="D409" i="2"/>
  <c r="L409" i="2"/>
  <c r="M409" i="2" s="1"/>
  <c r="N409" i="2"/>
  <c r="O409" i="2" s="1"/>
  <c r="P409" i="2"/>
  <c r="Q409" i="2" s="1"/>
  <c r="R409" i="2"/>
  <c r="S409" i="2" s="1"/>
  <c r="U409" i="2"/>
  <c r="W409" i="2"/>
  <c r="Y409" i="2"/>
  <c r="D410" i="2"/>
  <c r="L410" i="2"/>
  <c r="N410" i="2"/>
  <c r="O410" i="2" s="1"/>
  <c r="P410" i="2"/>
  <c r="Q410" i="2" s="1"/>
  <c r="R410" i="2"/>
  <c r="S410" i="2" s="1"/>
  <c r="U410" i="2"/>
  <c r="W410" i="2"/>
  <c r="Y410" i="2"/>
  <c r="D411" i="2"/>
  <c r="L411" i="2"/>
  <c r="M411" i="2" s="1"/>
  <c r="N411" i="2"/>
  <c r="O411" i="2" s="1"/>
  <c r="P411" i="2"/>
  <c r="Q411" i="2" s="1"/>
  <c r="R411" i="2"/>
  <c r="S411" i="2" s="1"/>
  <c r="U411" i="2"/>
  <c r="W411" i="2"/>
  <c r="Y411" i="2"/>
  <c r="D412" i="2"/>
  <c r="L412" i="2"/>
  <c r="M412" i="2" s="1"/>
  <c r="N412" i="2"/>
  <c r="O412" i="2" s="1"/>
  <c r="P412" i="2"/>
  <c r="Q412" i="2" s="1"/>
  <c r="R412" i="2"/>
  <c r="S412" i="2" s="1"/>
  <c r="U412" i="2"/>
  <c r="W412" i="2"/>
  <c r="Y412" i="2"/>
  <c r="D413" i="2"/>
  <c r="L413" i="2"/>
  <c r="M413" i="2" s="1"/>
  <c r="N413" i="2"/>
  <c r="O413" i="2" s="1"/>
  <c r="P413" i="2"/>
  <c r="Q413" i="2" s="1"/>
  <c r="R413" i="2"/>
  <c r="S413" i="2" s="1"/>
  <c r="U413" i="2"/>
  <c r="W413" i="2"/>
  <c r="Y413" i="2"/>
  <c r="D414" i="2"/>
  <c r="L414" i="2"/>
  <c r="N414" i="2"/>
  <c r="O414" i="2" s="1"/>
  <c r="P414" i="2"/>
  <c r="Q414" i="2" s="1"/>
  <c r="R414" i="2"/>
  <c r="S414" i="2" s="1"/>
  <c r="U414" i="2"/>
  <c r="W414" i="2"/>
  <c r="Y414" i="2"/>
  <c r="D415" i="2"/>
  <c r="L415" i="2"/>
  <c r="M415" i="2" s="1"/>
  <c r="N415" i="2"/>
  <c r="O415" i="2" s="1"/>
  <c r="P415" i="2"/>
  <c r="Q415" i="2" s="1"/>
  <c r="R415" i="2"/>
  <c r="S415" i="2" s="1"/>
  <c r="U415" i="2"/>
  <c r="W415" i="2"/>
  <c r="Y415" i="2"/>
  <c r="D416" i="2"/>
  <c r="L416" i="2"/>
  <c r="M416" i="2" s="1"/>
  <c r="N416" i="2"/>
  <c r="O416" i="2" s="1"/>
  <c r="P416" i="2"/>
  <c r="Q416" i="2" s="1"/>
  <c r="R416" i="2"/>
  <c r="S416" i="2" s="1"/>
  <c r="U416" i="2"/>
  <c r="W416" i="2"/>
  <c r="Y416" i="2"/>
  <c r="D417" i="2"/>
  <c r="L417" i="2"/>
  <c r="N417" i="2"/>
  <c r="O417" i="2" s="1"/>
  <c r="P417" i="2"/>
  <c r="Q417" i="2" s="1"/>
  <c r="R417" i="2"/>
  <c r="S417" i="2" s="1"/>
  <c r="U417" i="2"/>
  <c r="W417" i="2"/>
  <c r="Y417" i="2"/>
  <c r="D418" i="2"/>
  <c r="L418" i="2"/>
  <c r="N418" i="2"/>
  <c r="O418" i="2" s="1"/>
  <c r="P418" i="2"/>
  <c r="Q418" i="2" s="1"/>
  <c r="R418" i="2"/>
  <c r="S418" i="2" s="1"/>
  <c r="U418" i="2"/>
  <c r="W418" i="2"/>
  <c r="Y418" i="2"/>
  <c r="D419" i="2"/>
  <c r="L419" i="2"/>
  <c r="M419" i="2"/>
  <c r="N419" i="2"/>
  <c r="O419" i="2" s="1"/>
  <c r="P419" i="2"/>
  <c r="Q419" i="2" s="1"/>
  <c r="R419" i="2"/>
  <c r="S419" i="2" s="1"/>
  <c r="U419" i="2"/>
  <c r="W419" i="2"/>
  <c r="Y419" i="2"/>
  <c r="D420" i="2"/>
  <c r="L420" i="2"/>
  <c r="M420" i="2" s="1"/>
  <c r="N420" i="2"/>
  <c r="O420" i="2" s="1"/>
  <c r="P420" i="2"/>
  <c r="Q420" i="2" s="1"/>
  <c r="R420" i="2"/>
  <c r="S420" i="2" s="1"/>
  <c r="U420" i="2"/>
  <c r="W420" i="2"/>
  <c r="Y420" i="2"/>
  <c r="D421" i="2"/>
  <c r="L421" i="2"/>
  <c r="M421" i="2"/>
  <c r="N421" i="2"/>
  <c r="O421" i="2" s="1"/>
  <c r="P421" i="2"/>
  <c r="Q421" i="2" s="1"/>
  <c r="R421" i="2"/>
  <c r="S421" i="2" s="1"/>
  <c r="U421" i="2"/>
  <c r="W421" i="2"/>
  <c r="Y421" i="2"/>
  <c r="D422" i="2"/>
  <c r="L422" i="2"/>
  <c r="N422" i="2"/>
  <c r="O422" i="2" s="1"/>
  <c r="P422" i="2"/>
  <c r="Q422" i="2" s="1"/>
  <c r="R422" i="2"/>
  <c r="S422" i="2" s="1"/>
  <c r="U422" i="2"/>
  <c r="W422" i="2"/>
  <c r="Y422" i="2"/>
  <c r="D423" i="2"/>
  <c r="L423" i="2"/>
  <c r="M423" i="2" s="1"/>
  <c r="N423" i="2"/>
  <c r="O423" i="2" s="1"/>
  <c r="P423" i="2"/>
  <c r="Q423" i="2" s="1"/>
  <c r="R423" i="2"/>
  <c r="S423" i="2" s="1"/>
  <c r="U423" i="2"/>
  <c r="W423" i="2"/>
  <c r="Y423" i="2"/>
  <c r="D424" i="2"/>
  <c r="L424" i="2"/>
  <c r="M424" i="2" s="1"/>
  <c r="N424" i="2"/>
  <c r="O424" i="2" s="1"/>
  <c r="P424" i="2"/>
  <c r="Q424" i="2" s="1"/>
  <c r="R424" i="2"/>
  <c r="S424" i="2" s="1"/>
  <c r="U424" i="2"/>
  <c r="W424" i="2"/>
  <c r="Y424" i="2"/>
  <c r="D425" i="2"/>
  <c r="L425" i="2"/>
  <c r="M425" i="2" s="1"/>
  <c r="N425" i="2"/>
  <c r="O425" i="2" s="1"/>
  <c r="P425" i="2"/>
  <c r="Q425" i="2" s="1"/>
  <c r="R425" i="2"/>
  <c r="S425" i="2" s="1"/>
  <c r="U425" i="2"/>
  <c r="W425" i="2"/>
  <c r="Y425" i="2"/>
  <c r="D426" i="2"/>
  <c r="L426" i="2"/>
  <c r="N426" i="2"/>
  <c r="O426" i="2" s="1"/>
  <c r="P426" i="2"/>
  <c r="Q426" i="2" s="1"/>
  <c r="R426" i="2"/>
  <c r="S426" i="2" s="1"/>
  <c r="U426" i="2"/>
  <c r="W426" i="2"/>
  <c r="Y426" i="2"/>
  <c r="D427" i="2"/>
  <c r="L427" i="2"/>
  <c r="M427" i="2" s="1"/>
  <c r="N427" i="2"/>
  <c r="O427" i="2" s="1"/>
  <c r="P427" i="2"/>
  <c r="Q427" i="2" s="1"/>
  <c r="R427" i="2"/>
  <c r="S427" i="2" s="1"/>
  <c r="U427" i="2"/>
  <c r="W427" i="2"/>
  <c r="Y427" i="2"/>
  <c r="D428" i="2"/>
  <c r="L428" i="2"/>
  <c r="M428" i="2" s="1"/>
  <c r="N428" i="2"/>
  <c r="O428" i="2" s="1"/>
  <c r="P428" i="2"/>
  <c r="Q428" i="2" s="1"/>
  <c r="R428" i="2"/>
  <c r="S428" i="2" s="1"/>
  <c r="U428" i="2"/>
  <c r="W428" i="2"/>
  <c r="Y428" i="2"/>
  <c r="D429" i="2"/>
  <c r="L429" i="2"/>
  <c r="M429" i="2" s="1"/>
  <c r="N429" i="2"/>
  <c r="O429" i="2" s="1"/>
  <c r="P429" i="2"/>
  <c r="Q429" i="2" s="1"/>
  <c r="R429" i="2"/>
  <c r="S429" i="2" s="1"/>
  <c r="U429" i="2"/>
  <c r="W429" i="2"/>
  <c r="Y429" i="2"/>
  <c r="D430" i="2"/>
  <c r="L430" i="2"/>
  <c r="N430" i="2"/>
  <c r="O430" i="2" s="1"/>
  <c r="P430" i="2"/>
  <c r="Q430" i="2" s="1"/>
  <c r="R430" i="2"/>
  <c r="S430" i="2" s="1"/>
  <c r="U430" i="2"/>
  <c r="W430" i="2"/>
  <c r="Y430" i="2"/>
  <c r="D431" i="2"/>
  <c r="L431" i="2"/>
  <c r="M431" i="2" s="1"/>
  <c r="N431" i="2"/>
  <c r="O431" i="2" s="1"/>
  <c r="P431" i="2"/>
  <c r="Q431" i="2" s="1"/>
  <c r="R431" i="2"/>
  <c r="S431" i="2" s="1"/>
  <c r="U431" i="2"/>
  <c r="W431" i="2"/>
  <c r="Y431" i="2"/>
  <c r="D432" i="2"/>
  <c r="L432" i="2"/>
  <c r="M432" i="2" s="1"/>
  <c r="N432" i="2"/>
  <c r="O432" i="2" s="1"/>
  <c r="P432" i="2"/>
  <c r="Q432" i="2" s="1"/>
  <c r="R432" i="2"/>
  <c r="S432" i="2" s="1"/>
  <c r="U432" i="2"/>
  <c r="W432" i="2"/>
  <c r="Y432" i="2"/>
  <c r="D433" i="2"/>
  <c r="L433" i="2"/>
  <c r="N433" i="2"/>
  <c r="O433" i="2" s="1"/>
  <c r="P433" i="2"/>
  <c r="Q433" i="2" s="1"/>
  <c r="R433" i="2"/>
  <c r="S433" i="2" s="1"/>
  <c r="U433" i="2"/>
  <c r="W433" i="2"/>
  <c r="Y433" i="2"/>
  <c r="D434" i="2"/>
  <c r="L434" i="2"/>
  <c r="N434" i="2"/>
  <c r="O434" i="2" s="1"/>
  <c r="P434" i="2"/>
  <c r="Q434" i="2" s="1"/>
  <c r="R434" i="2"/>
  <c r="S434" i="2" s="1"/>
  <c r="U434" i="2"/>
  <c r="W434" i="2"/>
  <c r="Y434" i="2"/>
  <c r="D435" i="2"/>
  <c r="L435" i="2"/>
  <c r="M435" i="2"/>
  <c r="N435" i="2"/>
  <c r="O435" i="2" s="1"/>
  <c r="P435" i="2"/>
  <c r="Q435" i="2" s="1"/>
  <c r="R435" i="2"/>
  <c r="S435" i="2" s="1"/>
  <c r="U435" i="2"/>
  <c r="W435" i="2"/>
  <c r="Y435" i="2"/>
  <c r="D436" i="2"/>
  <c r="L436" i="2"/>
  <c r="M436" i="2" s="1"/>
  <c r="N436" i="2"/>
  <c r="O436" i="2" s="1"/>
  <c r="P436" i="2"/>
  <c r="Q436" i="2" s="1"/>
  <c r="R436" i="2"/>
  <c r="S436" i="2" s="1"/>
  <c r="U436" i="2"/>
  <c r="W436" i="2"/>
  <c r="Y436" i="2"/>
  <c r="D437" i="2"/>
  <c r="L437" i="2"/>
  <c r="M437" i="2" s="1"/>
  <c r="N437" i="2"/>
  <c r="O437" i="2" s="1"/>
  <c r="P437" i="2"/>
  <c r="Q437" i="2" s="1"/>
  <c r="R437" i="2"/>
  <c r="S437" i="2" s="1"/>
  <c r="U437" i="2"/>
  <c r="W437" i="2"/>
  <c r="Y437" i="2"/>
  <c r="D438" i="2"/>
  <c r="L438" i="2"/>
  <c r="N438" i="2"/>
  <c r="O438" i="2" s="1"/>
  <c r="P438" i="2"/>
  <c r="Q438" i="2" s="1"/>
  <c r="R438" i="2"/>
  <c r="S438" i="2" s="1"/>
  <c r="U438" i="2"/>
  <c r="W438" i="2"/>
  <c r="Y438" i="2"/>
  <c r="D439" i="2"/>
  <c r="L439" i="2"/>
  <c r="M439" i="2" s="1"/>
  <c r="N439" i="2"/>
  <c r="O439" i="2" s="1"/>
  <c r="P439" i="2"/>
  <c r="Q439" i="2" s="1"/>
  <c r="R439" i="2"/>
  <c r="S439" i="2" s="1"/>
  <c r="U439" i="2"/>
  <c r="W439" i="2"/>
  <c r="Y439" i="2"/>
  <c r="D440" i="2"/>
  <c r="L440" i="2"/>
  <c r="M440" i="2"/>
  <c r="N440" i="2"/>
  <c r="O440" i="2" s="1"/>
  <c r="P440" i="2"/>
  <c r="Q440" i="2" s="1"/>
  <c r="R440" i="2"/>
  <c r="S440" i="2" s="1"/>
  <c r="U440" i="2"/>
  <c r="W440" i="2"/>
  <c r="Y440" i="2"/>
  <c r="D441" i="2"/>
  <c r="L441" i="2"/>
  <c r="M441" i="2" s="1"/>
  <c r="N441" i="2"/>
  <c r="O441" i="2" s="1"/>
  <c r="P441" i="2"/>
  <c r="Q441" i="2" s="1"/>
  <c r="R441" i="2"/>
  <c r="S441" i="2" s="1"/>
  <c r="U441" i="2"/>
  <c r="W441" i="2"/>
  <c r="Y441" i="2"/>
  <c r="D442" i="2"/>
  <c r="L442" i="2"/>
  <c r="N442" i="2"/>
  <c r="O442" i="2" s="1"/>
  <c r="P442" i="2"/>
  <c r="Q442" i="2" s="1"/>
  <c r="R442" i="2"/>
  <c r="S442" i="2" s="1"/>
  <c r="U442" i="2"/>
  <c r="W442" i="2"/>
  <c r="Y442" i="2"/>
  <c r="D443" i="2"/>
  <c r="L443" i="2"/>
  <c r="M443" i="2" s="1"/>
  <c r="N443" i="2"/>
  <c r="O443" i="2" s="1"/>
  <c r="P443" i="2"/>
  <c r="Q443" i="2" s="1"/>
  <c r="R443" i="2"/>
  <c r="S443" i="2" s="1"/>
  <c r="U443" i="2"/>
  <c r="W443" i="2"/>
  <c r="Y443" i="2"/>
  <c r="D444" i="2"/>
  <c r="L444" i="2"/>
  <c r="M444" i="2"/>
  <c r="N444" i="2"/>
  <c r="O444" i="2" s="1"/>
  <c r="P444" i="2"/>
  <c r="Q444" i="2" s="1"/>
  <c r="R444" i="2"/>
  <c r="S444" i="2" s="1"/>
  <c r="U444" i="2"/>
  <c r="W444" i="2"/>
  <c r="Y444" i="2"/>
  <c r="D445" i="2"/>
  <c r="L445" i="2"/>
  <c r="M445" i="2" s="1"/>
  <c r="N445" i="2"/>
  <c r="O445" i="2" s="1"/>
  <c r="P445" i="2"/>
  <c r="Q445" i="2" s="1"/>
  <c r="R445" i="2"/>
  <c r="S445" i="2" s="1"/>
  <c r="U445" i="2"/>
  <c r="W445" i="2"/>
  <c r="Y445" i="2"/>
  <c r="D446" i="2"/>
  <c r="L446" i="2"/>
  <c r="N446" i="2"/>
  <c r="O446" i="2" s="1"/>
  <c r="P446" i="2"/>
  <c r="Q446" i="2" s="1"/>
  <c r="R446" i="2"/>
  <c r="S446" i="2" s="1"/>
  <c r="U446" i="2"/>
  <c r="W446" i="2"/>
  <c r="Y446" i="2"/>
  <c r="D447" i="2"/>
  <c r="L447" i="2"/>
  <c r="M447" i="2" s="1"/>
  <c r="N447" i="2"/>
  <c r="O447" i="2" s="1"/>
  <c r="P447" i="2"/>
  <c r="Q447" i="2" s="1"/>
  <c r="R447" i="2"/>
  <c r="S447" i="2" s="1"/>
  <c r="U447" i="2"/>
  <c r="W447" i="2"/>
  <c r="Y447" i="2"/>
  <c r="D448" i="2"/>
  <c r="L448" i="2"/>
  <c r="M448" i="2" s="1"/>
  <c r="N448" i="2"/>
  <c r="O448" i="2" s="1"/>
  <c r="P448" i="2"/>
  <c r="Q448" i="2" s="1"/>
  <c r="R448" i="2"/>
  <c r="S448" i="2" s="1"/>
  <c r="U448" i="2"/>
  <c r="W448" i="2"/>
  <c r="Y448" i="2"/>
  <c r="D449" i="2"/>
  <c r="L449" i="2"/>
  <c r="N449" i="2"/>
  <c r="O449" i="2" s="1"/>
  <c r="P449" i="2"/>
  <c r="Q449" i="2" s="1"/>
  <c r="R449" i="2"/>
  <c r="S449" i="2" s="1"/>
  <c r="U449" i="2"/>
  <c r="W449" i="2"/>
  <c r="Y449" i="2"/>
  <c r="D450" i="2"/>
  <c r="L450" i="2"/>
  <c r="N450" i="2"/>
  <c r="O450" i="2" s="1"/>
  <c r="P450" i="2"/>
  <c r="Q450" i="2" s="1"/>
  <c r="R450" i="2"/>
  <c r="S450" i="2" s="1"/>
  <c r="U450" i="2"/>
  <c r="W450" i="2"/>
  <c r="Y450" i="2"/>
  <c r="D451" i="2"/>
  <c r="L451" i="2"/>
  <c r="N451" i="2"/>
  <c r="O451" i="2" s="1"/>
  <c r="P451" i="2"/>
  <c r="Q451" i="2" s="1"/>
  <c r="R451" i="2"/>
  <c r="S451" i="2" s="1"/>
  <c r="U451" i="2"/>
  <c r="W451" i="2"/>
  <c r="Y451" i="2"/>
  <c r="D452" i="2"/>
  <c r="L452" i="2"/>
  <c r="N452" i="2"/>
  <c r="O452" i="2" s="1"/>
  <c r="P452" i="2"/>
  <c r="Q452" i="2" s="1"/>
  <c r="R452" i="2"/>
  <c r="S452" i="2" s="1"/>
  <c r="U452" i="2"/>
  <c r="W452" i="2"/>
  <c r="Y452" i="2"/>
  <c r="D453" i="2"/>
  <c r="L453" i="2"/>
  <c r="M453" i="2" s="1"/>
  <c r="N453" i="2"/>
  <c r="O453" i="2" s="1"/>
  <c r="P453" i="2"/>
  <c r="Q453" i="2" s="1"/>
  <c r="R453" i="2"/>
  <c r="S453" i="2" s="1"/>
  <c r="U453" i="2"/>
  <c r="W453" i="2"/>
  <c r="Y453" i="2"/>
  <c r="D454" i="2"/>
  <c r="L454" i="2"/>
  <c r="N454" i="2"/>
  <c r="O454" i="2" s="1"/>
  <c r="P454" i="2"/>
  <c r="Q454" i="2" s="1"/>
  <c r="R454" i="2"/>
  <c r="S454" i="2" s="1"/>
  <c r="U454" i="2"/>
  <c r="W454" i="2"/>
  <c r="Y454" i="2"/>
  <c r="D455" i="2"/>
  <c r="L455" i="2"/>
  <c r="M455" i="2" s="1"/>
  <c r="N455" i="2"/>
  <c r="O455" i="2" s="1"/>
  <c r="P455" i="2"/>
  <c r="Q455" i="2" s="1"/>
  <c r="R455" i="2"/>
  <c r="S455" i="2" s="1"/>
  <c r="U455" i="2"/>
  <c r="W455" i="2"/>
  <c r="Y455" i="2"/>
  <c r="D456" i="2"/>
  <c r="L456" i="2"/>
  <c r="M456" i="2"/>
  <c r="N456" i="2"/>
  <c r="O456" i="2" s="1"/>
  <c r="P456" i="2"/>
  <c r="Q456" i="2" s="1"/>
  <c r="R456" i="2"/>
  <c r="S456" i="2" s="1"/>
  <c r="U456" i="2"/>
  <c r="W456" i="2"/>
  <c r="Y456" i="2"/>
  <c r="D457" i="2"/>
  <c r="L457" i="2"/>
  <c r="M457" i="2" s="1"/>
  <c r="N457" i="2"/>
  <c r="O457" i="2" s="1"/>
  <c r="P457" i="2"/>
  <c r="Q457" i="2" s="1"/>
  <c r="R457" i="2"/>
  <c r="S457" i="2" s="1"/>
  <c r="U457" i="2"/>
  <c r="W457" i="2"/>
  <c r="Y457" i="2"/>
  <c r="D458" i="2"/>
  <c r="L458" i="2"/>
  <c r="N458" i="2"/>
  <c r="O458" i="2" s="1"/>
  <c r="P458" i="2"/>
  <c r="Q458" i="2" s="1"/>
  <c r="R458" i="2"/>
  <c r="S458" i="2" s="1"/>
  <c r="U458" i="2"/>
  <c r="W458" i="2"/>
  <c r="Y458" i="2"/>
  <c r="D459" i="2"/>
  <c r="L459" i="2"/>
  <c r="N459" i="2"/>
  <c r="O459" i="2" s="1"/>
  <c r="P459" i="2"/>
  <c r="Q459" i="2" s="1"/>
  <c r="R459" i="2"/>
  <c r="S459" i="2" s="1"/>
  <c r="U459" i="2"/>
  <c r="W459" i="2"/>
  <c r="Y459" i="2"/>
  <c r="D460" i="2"/>
  <c r="L460" i="2"/>
  <c r="M460" i="2"/>
  <c r="N460" i="2"/>
  <c r="O460" i="2" s="1"/>
  <c r="P460" i="2"/>
  <c r="Q460" i="2" s="1"/>
  <c r="R460" i="2"/>
  <c r="S460" i="2" s="1"/>
  <c r="U460" i="2"/>
  <c r="W460" i="2"/>
  <c r="Y460" i="2"/>
  <c r="D461" i="2"/>
  <c r="L461" i="2"/>
  <c r="N461" i="2"/>
  <c r="O461" i="2" s="1"/>
  <c r="P461" i="2"/>
  <c r="Q461" i="2" s="1"/>
  <c r="R461" i="2"/>
  <c r="S461" i="2" s="1"/>
  <c r="U461" i="2"/>
  <c r="W461" i="2"/>
  <c r="Y461" i="2"/>
  <c r="D462" i="2"/>
  <c r="L462" i="2"/>
  <c r="N462" i="2"/>
  <c r="O462" i="2" s="1"/>
  <c r="P462" i="2"/>
  <c r="Q462" i="2" s="1"/>
  <c r="R462" i="2"/>
  <c r="S462" i="2" s="1"/>
  <c r="U462" i="2"/>
  <c r="W462" i="2"/>
  <c r="Y462" i="2"/>
  <c r="D463" i="2"/>
  <c r="L463" i="2"/>
  <c r="N463" i="2"/>
  <c r="O463" i="2" s="1"/>
  <c r="P463" i="2"/>
  <c r="Q463" i="2" s="1"/>
  <c r="R463" i="2"/>
  <c r="S463" i="2" s="1"/>
  <c r="U463" i="2"/>
  <c r="W463" i="2"/>
  <c r="Y463" i="2"/>
  <c r="D464" i="2"/>
  <c r="L464" i="2"/>
  <c r="N464" i="2"/>
  <c r="O464" i="2" s="1"/>
  <c r="P464" i="2"/>
  <c r="Q464" i="2" s="1"/>
  <c r="R464" i="2"/>
  <c r="S464" i="2" s="1"/>
  <c r="U464" i="2"/>
  <c r="W464" i="2"/>
  <c r="Y464" i="2"/>
  <c r="D465" i="2"/>
  <c r="L465" i="2"/>
  <c r="N465" i="2"/>
  <c r="O465" i="2" s="1"/>
  <c r="P465" i="2"/>
  <c r="Q465" i="2" s="1"/>
  <c r="R465" i="2"/>
  <c r="S465" i="2" s="1"/>
  <c r="U465" i="2"/>
  <c r="W465" i="2"/>
  <c r="Y465" i="2"/>
  <c r="D466" i="2"/>
  <c r="L466" i="2"/>
  <c r="M466" i="2" s="1"/>
  <c r="N466" i="2"/>
  <c r="O466" i="2" s="1"/>
  <c r="P466" i="2"/>
  <c r="Q466" i="2"/>
  <c r="R466" i="2"/>
  <c r="S466" i="2" s="1"/>
  <c r="U466" i="2"/>
  <c r="W466" i="2"/>
  <c r="Y466" i="2"/>
  <c r="D467" i="2"/>
  <c r="L467" i="2"/>
  <c r="N467" i="2"/>
  <c r="O467" i="2" s="1"/>
  <c r="P467" i="2"/>
  <c r="Q467" i="2" s="1"/>
  <c r="R467" i="2"/>
  <c r="S467" i="2" s="1"/>
  <c r="U467" i="2"/>
  <c r="W467" i="2"/>
  <c r="Y467" i="2"/>
  <c r="D468" i="2"/>
  <c r="L468" i="2"/>
  <c r="N468" i="2"/>
  <c r="O468" i="2" s="1"/>
  <c r="P468" i="2"/>
  <c r="Q468" i="2" s="1"/>
  <c r="R468" i="2"/>
  <c r="S468" i="2" s="1"/>
  <c r="U468" i="2"/>
  <c r="W468" i="2"/>
  <c r="Y468" i="2"/>
  <c r="D469" i="2"/>
  <c r="L469" i="2"/>
  <c r="N469" i="2"/>
  <c r="O469" i="2" s="1"/>
  <c r="P469" i="2"/>
  <c r="Q469" i="2" s="1"/>
  <c r="R469" i="2"/>
  <c r="S469" i="2" s="1"/>
  <c r="U469" i="2"/>
  <c r="W469" i="2"/>
  <c r="Y469" i="2"/>
  <c r="D470" i="2"/>
  <c r="L470" i="2"/>
  <c r="N470" i="2"/>
  <c r="O470" i="2" s="1"/>
  <c r="P470" i="2"/>
  <c r="Q470" i="2" s="1"/>
  <c r="R470" i="2"/>
  <c r="S470" i="2" s="1"/>
  <c r="U470" i="2"/>
  <c r="W470" i="2"/>
  <c r="Y470" i="2"/>
  <c r="D471" i="2"/>
  <c r="L471" i="2"/>
  <c r="N471" i="2"/>
  <c r="O471" i="2" s="1"/>
  <c r="P471" i="2"/>
  <c r="Q471" i="2" s="1"/>
  <c r="R471" i="2"/>
  <c r="S471" i="2" s="1"/>
  <c r="U471" i="2"/>
  <c r="W471" i="2"/>
  <c r="Y471" i="2"/>
  <c r="D472" i="2"/>
  <c r="L472" i="2"/>
  <c r="N472" i="2"/>
  <c r="O472" i="2" s="1"/>
  <c r="P472" i="2"/>
  <c r="Q472" i="2" s="1"/>
  <c r="R472" i="2"/>
  <c r="S472" i="2" s="1"/>
  <c r="U472" i="2"/>
  <c r="W472" i="2"/>
  <c r="Y472" i="2"/>
  <c r="D473" i="2"/>
  <c r="L473" i="2"/>
  <c r="N473" i="2"/>
  <c r="O473" i="2" s="1"/>
  <c r="P473" i="2"/>
  <c r="Q473" i="2" s="1"/>
  <c r="R473" i="2"/>
  <c r="S473" i="2" s="1"/>
  <c r="U473" i="2"/>
  <c r="W473" i="2"/>
  <c r="Y473" i="2"/>
  <c r="D474" i="2"/>
  <c r="L474" i="2"/>
  <c r="N474" i="2"/>
  <c r="O474" i="2" s="1"/>
  <c r="P474" i="2"/>
  <c r="Q474" i="2" s="1"/>
  <c r="R474" i="2"/>
  <c r="S474" i="2" s="1"/>
  <c r="U474" i="2"/>
  <c r="W474" i="2"/>
  <c r="Y474" i="2"/>
  <c r="D475" i="2"/>
  <c r="L475" i="2"/>
  <c r="N475" i="2"/>
  <c r="O475" i="2" s="1"/>
  <c r="P475" i="2"/>
  <c r="Q475" i="2" s="1"/>
  <c r="R475" i="2"/>
  <c r="S475" i="2" s="1"/>
  <c r="U475" i="2"/>
  <c r="W475" i="2"/>
  <c r="Y475" i="2"/>
  <c r="D476" i="2"/>
  <c r="L476" i="2"/>
  <c r="N476" i="2"/>
  <c r="O476" i="2" s="1"/>
  <c r="P476" i="2"/>
  <c r="Q476" i="2" s="1"/>
  <c r="R476" i="2"/>
  <c r="S476" i="2" s="1"/>
  <c r="U476" i="2"/>
  <c r="W476" i="2"/>
  <c r="Y476" i="2"/>
  <c r="D477" i="2"/>
  <c r="L477" i="2"/>
  <c r="N477" i="2"/>
  <c r="O477" i="2" s="1"/>
  <c r="P477" i="2"/>
  <c r="Q477" i="2" s="1"/>
  <c r="R477" i="2"/>
  <c r="S477" i="2" s="1"/>
  <c r="U477" i="2"/>
  <c r="W477" i="2"/>
  <c r="Y477" i="2"/>
  <c r="D478" i="2"/>
  <c r="L478" i="2"/>
  <c r="N478" i="2"/>
  <c r="O478" i="2" s="1"/>
  <c r="P478" i="2"/>
  <c r="Q478" i="2" s="1"/>
  <c r="R478" i="2"/>
  <c r="S478" i="2" s="1"/>
  <c r="U478" i="2"/>
  <c r="W478" i="2"/>
  <c r="Y478" i="2"/>
  <c r="D479" i="2"/>
  <c r="L479" i="2"/>
  <c r="N479" i="2"/>
  <c r="O479" i="2" s="1"/>
  <c r="P479" i="2"/>
  <c r="Q479" i="2" s="1"/>
  <c r="R479" i="2"/>
  <c r="S479" i="2" s="1"/>
  <c r="U479" i="2"/>
  <c r="W479" i="2"/>
  <c r="Y479" i="2"/>
  <c r="D480" i="2"/>
  <c r="L480" i="2"/>
  <c r="N480" i="2"/>
  <c r="O480" i="2" s="1"/>
  <c r="P480" i="2"/>
  <c r="Q480" i="2" s="1"/>
  <c r="R480" i="2"/>
  <c r="S480" i="2" s="1"/>
  <c r="U480" i="2"/>
  <c r="W480" i="2"/>
  <c r="Y480" i="2"/>
  <c r="D481" i="2"/>
  <c r="L481" i="2"/>
  <c r="N481" i="2"/>
  <c r="O481" i="2" s="1"/>
  <c r="P481" i="2"/>
  <c r="Q481" i="2" s="1"/>
  <c r="R481" i="2"/>
  <c r="S481" i="2" s="1"/>
  <c r="U481" i="2"/>
  <c r="W481" i="2"/>
  <c r="Y481" i="2"/>
  <c r="D482" i="2"/>
  <c r="L482" i="2"/>
  <c r="N482" i="2"/>
  <c r="O482" i="2" s="1"/>
  <c r="P482" i="2"/>
  <c r="Q482" i="2" s="1"/>
  <c r="R482" i="2"/>
  <c r="S482" i="2" s="1"/>
  <c r="U482" i="2"/>
  <c r="W482" i="2"/>
  <c r="Y482" i="2"/>
  <c r="D483" i="2"/>
  <c r="L483" i="2"/>
  <c r="N483" i="2"/>
  <c r="O483" i="2" s="1"/>
  <c r="P483" i="2"/>
  <c r="Q483" i="2" s="1"/>
  <c r="R483" i="2"/>
  <c r="S483" i="2" s="1"/>
  <c r="U483" i="2"/>
  <c r="W483" i="2"/>
  <c r="Y483" i="2"/>
  <c r="D484" i="2"/>
  <c r="L484" i="2"/>
  <c r="N484" i="2"/>
  <c r="O484" i="2" s="1"/>
  <c r="P484" i="2"/>
  <c r="Q484" i="2" s="1"/>
  <c r="R484" i="2"/>
  <c r="S484" i="2" s="1"/>
  <c r="U484" i="2"/>
  <c r="W484" i="2"/>
  <c r="Y484" i="2"/>
  <c r="D485" i="2"/>
  <c r="L485" i="2"/>
  <c r="N485" i="2"/>
  <c r="O485" i="2" s="1"/>
  <c r="P485" i="2"/>
  <c r="Q485" i="2" s="1"/>
  <c r="R485" i="2"/>
  <c r="S485" i="2" s="1"/>
  <c r="U485" i="2"/>
  <c r="W485" i="2"/>
  <c r="Y485" i="2"/>
  <c r="D486" i="2"/>
  <c r="L486" i="2"/>
  <c r="N486" i="2"/>
  <c r="O486" i="2" s="1"/>
  <c r="P486" i="2"/>
  <c r="Q486" i="2" s="1"/>
  <c r="R486" i="2"/>
  <c r="S486" i="2" s="1"/>
  <c r="U486" i="2"/>
  <c r="W486" i="2"/>
  <c r="Y486" i="2"/>
  <c r="D487" i="2"/>
  <c r="L487" i="2"/>
  <c r="N487" i="2"/>
  <c r="O487" i="2" s="1"/>
  <c r="P487" i="2"/>
  <c r="Q487" i="2" s="1"/>
  <c r="R487" i="2"/>
  <c r="S487" i="2" s="1"/>
  <c r="U487" i="2"/>
  <c r="W487" i="2"/>
  <c r="Y487" i="2"/>
  <c r="D488" i="2"/>
  <c r="L488" i="2"/>
  <c r="N488" i="2"/>
  <c r="O488" i="2" s="1"/>
  <c r="P488" i="2"/>
  <c r="Q488" i="2" s="1"/>
  <c r="R488" i="2"/>
  <c r="S488" i="2" s="1"/>
  <c r="U488" i="2"/>
  <c r="W488" i="2"/>
  <c r="Y488" i="2"/>
  <c r="D489" i="2"/>
  <c r="L489" i="2"/>
  <c r="N489" i="2"/>
  <c r="O489" i="2" s="1"/>
  <c r="P489" i="2"/>
  <c r="Q489" i="2" s="1"/>
  <c r="R489" i="2"/>
  <c r="S489" i="2" s="1"/>
  <c r="U489" i="2"/>
  <c r="W489" i="2"/>
  <c r="Y489" i="2"/>
  <c r="D490" i="2"/>
  <c r="L490" i="2"/>
  <c r="N490" i="2"/>
  <c r="O490" i="2" s="1"/>
  <c r="P490" i="2"/>
  <c r="Q490" i="2" s="1"/>
  <c r="R490" i="2"/>
  <c r="S490" i="2" s="1"/>
  <c r="U490" i="2"/>
  <c r="W490" i="2"/>
  <c r="Y490" i="2"/>
  <c r="D491" i="2"/>
  <c r="L491" i="2"/>
  <c r="N491" i="2"/>
  <c r="O491" i="2" s="1"/>
  <c r="P491" i="2"/>
  <c r="Q491" i="2" s="1"/>
  <c r="R491" i="2"/>
  <c r="S491" i="2" s="1"/>
  <c r="U491" i="2"/>
  <c r="W491" i="2"/>
  <c r="Y491" i="2"/>
  <c r="D492" i="2"/>
  <c r="L492" i="2"/>
  <c r="N492" i="2"/>
  <c r="O492" i="2" s="1"/>
  <c r="P492" i="2"/>
  <c r="Q492" i="2" s="1"/>
  <c r="R492" i="2"/>
  <c r="S492" i="2" s="1"/>
  <c r="U492" i="2"/>
  <c r="W492" i="2"/>
  <c r="Y492" i="2"/>
  <c r="D493" i="2"/>
  <c r="L493" i="2"/>
  <c r="N493" i="2"/>
  <c r="O493" i="2" s="1"/>
  <c r="P493" i="2"/>
  <c r="Q493" i="2" s="1"/>
  <c r="R493" i="2"/>
  <c r="S493" i="2" s="1"/>
  <c r="U493" i="2"/>
  <c r="W493" i="2"/>
  <c r="Y493" i="2"/>
  <c r="D494" i="2"/>
  <c r="L494" i="2"/>
  <c r="N494" i="2"/>
  <c r="O494" i="2" s="1"/>
  <c r="P494" i="2"/>
  <c r="Q494" i="2" s="1"/>
  <c r="R494" i="2"/>
  <c r="S494" i="2" s="1"/>
  <c r="U494" i="2"/>
  <c r="W494" i="2"/>
  <c r="Y494" i="2"/>
  <c r="D495" i="2"/>
  <c r="L495" i="2"/>
  <c r="N495" i="2"/>
  <c r="O495" i="2" s="1"/>
  <c r="P495" i="2"/>
  <c r="Q495" i="2" s="1"/>
  <c r="R495" i="2"/>
  <c r="S495" i="2" s="1"/>
  <c r="U495" i="2"/>
  <c r="W495" i="2"/>
  <c r="Y495" i="2"/>
  <c r="D496" i="2"/>
  <c r="L496" i="2"/>
  <c r="N496" i="2"/>
  <c r="O496" i="2" s="1"/>
  <c r="P496" i="2"/>
  <c r="Q496" i="2" s="1"/>
  <c r="R496" i="2"/>
  <c r="S496" i="2" s="1"/>
  <c r="U496" i="2"/>
  <c r="W496" i="2"/>
  <c r="Y496" i="2"/>
  <c r="D497" i="2"/>
  <c r="L497" i="2"/>
  <c r="N497" i="2"/>
  <c r="O497" i="2" s="1"/>
  <c r="P497" i="2"/>
  <c r="Q497" i="2" s="1"/>
  <c r="R497" i="2"/>
  <c r="S497" i="2" s="1"/>
  <c r="U497" i="2"/>
  <c r="W497" i="2"/>
  <c r="Y497" i="2"/>
  <c r="D498" i="2"/>
  <c r="L498" i="2"/>
  <c r="N498" i="2"/>
  <c r="O498" i="2" s="1"/>
  <c r="P498" i="2"/>
  <c r="Q498" i="2" s="1"/>
  <c r="R498" i="2"/>
  <c r="S498" i="2" s="1"/>
  <c r="U498" i="2"/>
  <c r="W498" i="2"/>
  <c r="Y498" i="2"/>
  <c r="D499" i="2"/>
  <c r="L499" i="2"/>
  <c r="N499" i="2"/>
  <c r="O499" i="2" s="1"/>
  <c r="P499" i="2"/>
  <c r="Q499" i="2" s="1"/>
  <c r="R499" i="2"/>
  <c r="S499" i="2" s="1"/>
  <c r="U499" i="2"/>
  <c r="W499" i="2"/>
  <c r="Y499" i="2"/>
  <c r="D500" i="2"/>
  <c r="L500" i="2"/>
  <c r="N500" i="2"/>
  <c r="O500" i="2" s="1"/>
  <c r="P500" i="2"/>
  <c r="Q500" i="2" s="1"/>
  <c r="R500" i="2"/>
  <c r="S500" i="2" s="1"/>
  <c r="U500" i="2"/>
  <c r="W500" i="2"/>
  <c r="Y500" i="2"/>
  <c r="D501" i="2"/>
  <c r="L501" i="2"/>
  <c r="N501" i="2"/>
  <c r="O501" i="2" s="1"/>
  <c r="P501" i="2"/>
  <c r="Q501" i="2" s="1"/>
  <c r="R501" i="2"/>
  <c r="S501" i="2" s="1"/>
  <c r="U501" i="2"/>
  <c r="W501" i="2"/>
  <c r="Y501" i="2"/>
  <c r="D502" i="2"/>
  <c r="L502" i="2"/>
  <c r="N502" i="2"/>
  <c r="O502" i="2" s="1"/>
  <c r="P502" i="2"/>
  <c r="Q502" i="2" s="1"/>
  <c r="R502" i="2"/>
  <c r="S502" i="2" s="1"/>
  <c r="U502" i="2"/>
  <c r="W502" i="2"/>
  <c r="Y502" i="2"/>
  <c r="D503" i="2"/>
  <c r="L503" i="2"/>
  <c r="N503" i="2"/>
  <c r="O503" i="2" s="1"/>
  <c r="P503" i="2"/>
  <c r="Q503" i="2" s="1"/>
  <c r="R503" i="2"/>
  <c r="S503" i="2" s="1"/>
  <c r="U503" i="2"/>
  <c r="W503" i="2"/>
  <c r="Y503" i="2"/>
  <c r="V459" i="2" l="1"/>
  <c r="V310" i="2"/>
  <c r="V298" i="2"/>
  <c r="V26" i="2"/>
  <c r="V10" i="2"/>
  <c r="V456" i="2"/>
  <c r="V452" i="2"/>
  <c r="V451" i="2"/>
  <c r="X494" i="2"/>
  <c r="X478" i="2"/>
  <c r="V467" i="2"/>
  <c r="Z270" i="2"/>
  <c r="Z254" i="2"/>
  <c r="Z238" i="2"/>
  <c r="V202" i="2"/>
  <c r="Z190" i="2"/>
  <c r="Z174" i="2"/>
  <c r="V166" i="2"/>
  <c r="V138" i="2"/>
  <c r="Z126" i="2"/>
  <c r="V122" i="2"/>
  <c r="Z398" i="2"/>
  <c r="Z394" i="2"/>
  <c r="V330" i="2"/>
  <c r="M330" i="2"/>
  <c r="M451" i="2"/>
  <c r="M138" i="2"/>
  <c r="M26" i="2"/>
  <c r="M10" i="2"/>
  <c r="M14" i="2"/>
  <c r="M270" i="2"/>
  <c r="M467" i="2"/>
  <c r="M459" i="2"/>
  <c r="M452" i="2"/>
  <c r="Z350" i="2"/>
  <c r="Z334" i="2"/>
  <c r="Z206" i="2"/>
  <c r="V170" i="2"/>
  <c r="V154" i="2"/>
  <c r="Z142" i="2"/>
  <c r="Z78" i="2"/>
  <c r="V234" i="2"/>
  <c r="V455" i="2"/>
  <c r="Z390" i="2"/>
  <c r="X386" i="2"/>
  <c r="V118" i="2"/>
  <c r="V114" i="2"/>
  <c r="Z110" i="2"/>
  <c r="V82" i="2"/>
  <c r="V66" i="2"/>
  <c r="X3" i="2"/>
  <c r="V186" i="2"/>
  <c r="V500" i="2"/>
  <c r="V496" i="2"/>
  <c r="V492" i="2"/>
  <c r="V488" i="2"/>
  <c r="V484" i="2"/>
  <c r="V480" i="2"/>
  <c r="V476" i="2"/>
  <c r="V472" i="2"/>
  <c r="V468" i="2"/>
  <c r="V460" i="2"/>
  <c r="Z382" i="2"/>
  <c r="Z378" i="2"/>
  <c r="Z374" i="2"/>
  <c r="Z370" i="2"/>
  <c r="Z366" i="2"/>
  <c r="Z362" i="2"/>
  <c r="Z358" i="2"/>
  <c r="Z158" i="2"/>
  <c r="V134" i="2"/>
  <c r="Z454" i="2"/>
  <c r="X454" i="2"/>
  <c r="V454" i="2"/>
  <c r="M454" i="2"/>
  <c r="Z433" i="2"/>
  <c r="X433" i="2"/>
  <c r="V433" i="2"/>
  <c r="Z422" i="2"/>
  <c r="X422" i="2"/>
  <c r="M422" i="2"/>
  <c r="V422" i="2"/>
  <c r="Z274" i="2"/>
  <c r="X274" i="2"/>
  <c r="V274" i="2"/>
  <c r="M274" i="2"/>
  <c r="Z258" i="2"/>
  <c r="X258" i="2"/>
  <c r="V258" i="2"/>
  <c r="M258" i="2"/>
  <c r="Z222" i="2"/>
  <c r="X222" i="2"/>
  <c r="V222" i="2"/>
  <c r="Z221" i="2"/>
  <c r="X221" i="2"/>
  <c r="V221" i="2"/>
  <c r="Z220" i="2"/>
  <c r="X220" i="2"/>
  <c r="V220" i="2"/>
  <c r="Z219" i="2"/>
  <c r="X219" i="2"/>
  <c r="V219" i="2"/>
  <c r="Z218" i="2"/>
  <c r="X218" i="2"/>
  <c r="V218" i="2"/>
  <c r="Z217" i="2"/>
  <c r="X217" i="2"/>
  <c r="V217" i="2"/>
  <c r="Z216" i="2"/>
  <c r="X216" i="2"/>
  <c r="V216" i="2"/>
  <c r="Z215" i="2"/>
  <c r="X215" i="2"/>
  <c r="V215" i="2"/>
  <c r="Z214" i="2"/>
  <c r="X214" i="2"/>
  <c r="V214" i="2"/>
  <c r="Z458" i="2"/>
  <c r="V458" i="2"/>
  <c r="M458" i="2"/>
  <c r="X458" i="2"/>
  <c r="Z453" i="2"/>
  <c r="X453" i="2"/>
  <c r="V453" i="2"/>
  <c r="Z442" i="2"/>
  <c r="M442" i="2"/>
  <c r="X442" i="2"/>
  <c r="V442" i="2"/>
  <c r="Z437" i="2"/>
  <c r="X437" i="2"/>
  <c r="V437" i="2"/>
  <c r="Z426" i="2"/>
  <c r="M426" i="2"/>
  <c r="X426" i="2"/>
  <c r="V426" i="2"/>
  <c r="Z421" i="2"/>
  <c r="X421" i="2"/>
  <c r="V421" i="2"/>
  <c r="Z410" i="2"/>
  <c r="M410" i="2"/>
  <c r="X410" i="2"/>
  <c r="V410" i="2"/>
  <c r="Z405" i="2"/>
  <c r="X405" i="2"/>
  <c r="V405" i="2"/>
  <c r="M404" i="2"/>
  <c r="Z404" i="2"/>
  <c r="X404" i="2"/>
  <c r="V404" i="2"/>
  <c r="Z403" i="2"/>
  <c r="X403" i="2"/>
  <c r="V403" i="2"/>
  <c r="Z402" i="2"/>
  <c r="X402" i="2"/>
  <c r="V402" i="2"/>
  <c r="Z401" i="2"/>
  <c r="X401" i="2"/>
  <c r="V401" i="2"/>
  <c r="Z328" i="2"/>
  <c r="X328" i="2"/>
  <c r="V328" i="2"/>
  <c r="M328" i="2"/>
  <c r="Z318" i="2"/>
  <c r="V318" i="2"/>
  <c r="M318" i="2"/>
  <c r="X318" i="2"/>
  <c r="Z438" i="2"/>
  <c r="X438" i="2"/>
  <c r="M438" i="2"/>
  <c r="V438" i="2"/>
  <c r="Z406" i="2"/>
  <c r="X406" i="2"/>
  <c r="M406" i="2"/>
  <c r="V406" i="2"/>
  <c r="Z457" i="2"/>
  <c r="X457" i="2"/>
  <c r="V457" i="2"/>
  <c r="Z446" i="2"/>
  <c r="V446" i="2"/>
  <c r="M446" i="2"/>
  <c r="X446" i="2"/>
  <c r="Z441" i="2"/>
  <c r="X441" i="2"/>
  <c r="V441" i="2"/>
  <c r="Z430" i="2"/>
  <c r="V430" i="2"/>
  <c r="M430" i="2"/>
  <c r="X430" i="2"/>
  <c r="Z425" i="2"/>
  <c r="X425" i="2"/>
  <c r="V425" i="2"/>
  <c r="Z409" i="2"/>
  <c r="X409" i="2"/>
  <c r="V409" i="2"/>
  <c r="Z296" i="2"/>
  <c r="X296" i="2"/>
  <c r="V296" i="2"/>
  <c r="Z295" i="2"/>
  <c r="X295" i="2"/>
  <c r="V295" i="2"/>
  <c r="Z294" i="2"/>
  <c r="X294" i="2"/>
  <c r="V294" i="2"/>
  <c r="Z293" i="2"/>
  <c r="X293" i="2"/>
  <c r="V293" i="2"/>
  <c r="Z292" i="2"/>
  <c r="X292" i="2"/>
  <c r="V292" i="2"/>
  <c r="X291" i="2"/>
  <c r="Z291" i="2"/>
  <c r="V291" i="2"/>
  <c r="Z290" i="2"/>
  <c r="X290" i="2"/>
  <c r="V290" i="2"/>
  <c r="Z289" i="2"/>
  <c r="X289" i="2"/>
  <c r="V289" i="2"/>
  <c r="Z288" i="2"/>
  <c r="X288" i="2"/>
  <c r="V288" i="2"/>
  <c r="Z287" i="2"/>
  <c r="X287" i="2"/>
  <c r="V287" i="2"/>
  <c r="Z286" i="2"/>
  <c r="X286" i="2"/>
  <c r="V286" i="2"/>
  <c r="Z285" i="2"/>
  <c r="X285" i="2"/>
  <c r="V285" i="2"/>
  <c r="Z284" i="2"/>
  <c r="X284" i="2"/>
  <c r="V284" i="2"/>
  <c r="Z283" i="2"/>
  <c r="X283" i="2"/>
  <c r="V283" i="2"/>
  <c r="Z282" i="2"/>
  <c r="X282" i="2"/>
  <c r="V282" i="2"/>
  <c r="Z281" i="2"/>
  <c r="X281" i="2"/>
  <c r="V281" i="2"/>
  <c r="Z266" i="2"/>
  <c r="X266" i="2"/>
  <c r="M266" i="2"/>
  <c r="V266" i="2"/>
  <c r="Z230" i="2"/>
  <c r="X230" i="2"/>
  <c r="V230" i="2"/>
  <c r="Z229" i="2"/>
  <c r="X229" i="2"/>
  <c r="V229" i="2"/>
  <c r="Z210" i="2"/>
  <c r="X210" i="2"/>
  <c r="V210" i="2"/>
  <c r="M210" i="2"/>
  <c r="Z449" i="2"/>
  <c r="X449" i="2"/>
  <c r="V449" i="2"/>
  <c r="Z417" i="2"/>
  <c r="X417" i="2"/>
  <c r="V417" i="2"/>
  <c r="Z414" i="2"/>
  <c r="V414" i="2"/>
  <c r="M414" i="2"/>
  <c r="X414" i="2"/>
  <c r="Z466" i="2"/>
  <c r="X466" i="2"/>
  <c r="V466" i="2"/>
  <c r="M465" i="2"/>
  <c r="Z465" i="2"/>
  <c r="X465" i="2"/>
  <c r="V465" i="2"/>
  <c r="Z464" i="2"/>
  <c r="X464" i="2"/>
  <c r="V464" i="2"/>
  <c r="Z463" i="2"/>
  <c r="X463" i="2"/>
  <c r="V463" i="2"/>
  <c r="Z462" i="2"/>
  <c r="V462" i="2"/>
  <c r="X462" i="2"/>
  <c r="Z461" i="2"/>
  <c r="X461" i="2"/>
  <c r="V461" i="2"/>
  <c r="X450" i="2"/>
  <c r="V450" i="2"/>
  <c r="M450" i="2"/>
  <c r="Z450" i="2"/>
  <c r="M449" i="2"/>
  <c r="Z445" i="2"/>
  <c r="X445" i="2"/>
  <c r="V445" i="2"/>
  <c r="Z434" i="2"/>
  <c r="X434" i="2"/>
  <c r="V434" i="2"/>
  <c r="M434" i="2"/>
  <c r="M433" i="2"/>
  <c r="Z429" i="2"/>
  <c r="X429" i="2"/>
  <c r="V429" i="2"/>
  <c r="Z418" i="2"/>
  <c r="X418" i="2"/>
  <c r="V418" i="2"/>
  <c r="M418" i="2"/>
  <c r="M417" i="2"/>
  <c r="Z413" i="2"/>
  <c r="X413" i="2"/>
  <c r="V413" i="2"/>
  <c r="Z355" i="2"/>
  <c r="X355" i="2"/>
  <c r="V355" i="2"/>
  <c r="Z324" i="2"/>
  <c r="X324" i="2"/>
  <c r="V324" i="2"/>
  <c r="M324" i="2"/>
  <c r="Z314" i="2"/>
  <c r="X314" i="2"/>
  <c r="M314" i="2"/>
  <c r="V314" i="2"/>
  <c r="Z207" i="2"/>
  <c r="X207" i="2"/>
  <c r="V207" i="2"/>
  <c r="M207" i="2"/>
  <c r="Z400" i="2"/>
  <c r="X400" i="2"/>
  <c r="V400" i="2"/>
  <c r="Z399" i="2"/>
  <c r="X399" i="2"/>
  <c r="V399" i="2"/>
  <c r="X354" i="2"/>
  <c r="Z354" i="2"/>
  <c r="Z353" i="2"/>
  <c r="X353" i="2"/>
  <c r="V353" i="2"/>
  <c r="Z352" i="2"/>
  <c r="X352" i="2"/>
  <c r="V352" i="2"/>
  <c r="Z351" i="2"/>
  <c r="X351" i="2"/>
  <c r="V351" i="2"/>
  <c r="Z349" i="2"/>
  <c r="X349" i="2"/>
  <c r="V349" i="2"/>
  <c r="Z348" i="2"/>
  <c r="X348" i="2"/>
  <c r="V348" i="2"/>
  <c r="Z347" i="2"/>
  <c r="X347" i="2"/>
  <c r="V347" i="2"/>
  <c r="Z346" i="2"/>
  <c r="X346" i="2"/>
  <c r="Z345" i="2"/>
  <c r="X345" i="2"/>
  <c r="V345" i="2"/>
  <c r="Z344" i="2"/>
  <c r="X344" i="2"/>
  <c r="V344" i="2"/>
  <c r="Z343" i="2"/>
  <c r="X343" i="2"/>
  <c r="V343" i="2"/>
  <c r="Z342" i="2"/>
  <c r="X342" i="2"/>
  <c r="Z341" i="2"/>
  <c r="X341" i="2"/>
  <c r="V341" i="2"/>
  <c r="Z340" i="2"/>
  <c r="X340" i="2"/>
  <c r="V340" i="2"/>
  <c r="Z339" i="2"/>
  <c r="X339" i="2"/>
  <c r="V339" i="2"/>
  <c r="Z338" i="2"/>
  <c r="X338" i="2"/>
  <c r="Z337" i="2"/>
  <c r="X337" i="2"/>
  <c r="V337" i="2"/>
  <c r="Z336" i="2"/>
  <c r="X336" i="2"/>
  <c r="V336" i="2"/>
  <c r="Z335" i="2"/>
  <c r="X335" i="2"/>
  <c r="V335" i="2"/>
  <c r="Z333" i="2"/>
  <c r="X333" i="2"/>
  <c r="V333" i="2"/>
  <c r="Z332" i="2"/>
  <c r="X332" i="2"/>
  <c r="V332" i="2"/>
  <c r="Z331" i="2"/>
  <c r="X331" i="2"/>
  <c r="V331" i="2"/>
  <c r="Z327" i="2"/>
  <c r="X327" i="2"/>
  <c r="V327" i="2"/>
  <c r="X323" i="2"/>
  <c r="Z323" i="2"/>
  <c r="V323" i="2"/>
  <c r="Z317" i="2"/>
  <c r="X317" i="2"/>
  <c r="V317" i="2"/>
  <c r="Z313" i="2"/>
  <c r="X313" i="2"/>
  <c r="V313" i="2"/>
  <c r="Z280" i="2"/>
  <c r="X280" i="2"/>
  <c r="V280" i="2"/>
  <c r="Z279" i="2"/>
  <c r="X279" i="2"/>
  <c r="V279" i="2"/>
  <c r="Z278" i="2"/>
  <c r="X278" i="2"/>
  <c r="Z277" i="2"/>
  <c r="X277" i="2"/>
  <c r="V277" i="2"/>
  <c r="Z273" i="2"/>
  <c r="X273" i="2"/>
  <c r="V273" i="2"/>
  <c r="Z272" i="2"/>
  <c r="X272" i="2"/>
  <c r="V272" i="2"/>
  <c r="M271" i="2"/>
  <c r="Z271" i="2"/>
  <c r="X271" i="2"/>
  <c r="V271" i="2"/>
  <c r="Z265" i="2"/>
  <c r="X265" i="2"/>
  <c r="V265" i="2"/>
  <c r="Z264" i="2"/>
  <c r="X264" i="2"/>
  <c r="V264" i="2"/>
  <c r="M263" i="2"/>
  <c r="Z263" i="2"/>
  <c r="X263" i="2"/>
  <c r="V263" i="2"/>
  <c r="Z257" i="2"/>
  <c r="X257" i="2"/>
  <c r="V257" i="2"/>
  <c r="Z256" i="2"/>
  <c r="X256" i="2"/>
  <c r="V256" i="2"/>
  <c r="Z255" i="2"/>
  <c r="X255" i="2"/>
  <c r="V255" i="2"/>
  <c r="Z253" i="2"/>
  <c r="X253" i="2"/>
  <c r="V253" i="2"/>
  <c r="Z252" i="2"/>
  <c r="X252" i="2"/>
  <c r="V252" i="2"/>
  <c r="Z251" i="2"/>
  <c r="X251" i="2"/>
  <c r="V251" i="2"/>
  <c r="Z250" i="2"/>
  <c r="X250" i="2"/>
  <c r="Z249" i="2"/>
  <c r="X249" i="2"/>
  <c r="V249" i="2"/>
  <c r="Z248" i="2"/>
  <c r="X248" i="2"/>
  <c r="V248" i="2"/>
  <c r="Z247" i="2"/>
  <c r="X247" i="2"/>
  <c r="V247" i="2"/>
  <c r="Z246" i="2"/>
  <c r="X246" i="2"/>
  <c r="Z228" i="2"/>
  <c r="X228" i="2"/>
  <c r="V228" i="2"/>
  <c r="X227" i="2"/>
  <c r="Z227" i="2"/>
  <c r="V227" i="2"/>
  <c r="Z213" i="2"/>
  <c r="X213" i="2"/>
  <c r="V213" i="2"/>
  <c r="Z209" i="2"/>
  <c r="X209" i="2"/>
  <c r="V209" i="2"/>
  <c r="Z180" i="2"/>
  <c r="X180" i="2"/>
  <c r="V180" i="2"/>
  <c r="Z168" i="2"/>
  <c r="X168" i="2"/>
  <c r="V168" i="2"/>
  <c r="Z164" i="2"/>
  <c r="X164" i="2"/>
  <c r="V164" i="2"/>
  <c r="Z160" i="2"/>
  <c r="X160" i="2"/>
  <c r="V160" i="2"/>
  <c r="Z156" i="2"/>
  <c r="X156" i="2"/>
  <c r="V156" i="2"/>
  <c r="Z136" i="2"/>
  <c r="X136" i="2"/>
  <c r="V136" i="2"/>
  <c r="Z132" i="2"/>
  <c r="X132" i="2"/>
  <c r="V132" i="2"/>
  <c r="Z108" i="2"/>
  <c r="X108" i="2"/>
  <c r="V108" i="2"/>
  <c r="Z102" i="2"/>
  <c r="X102" i="2"/>
  <c r="Z98" i="2"/>
  <c r="X98" i="2"/>
  <c r="Z94" i="2"/>
  <c r="X94" i="2"/>
  <c r="Z90" i="2"/>
  <c r="X90" i="2"/>
  <c r="Z86" i="2"/>
  <c r="X86" i="2"/>
  <c r="Z81" i="2"/>
  <c r="X81" i="2"/>
  <c r="V81" i="2"/>
  <c r="Z77" i="2"/>
  <c r="X77" i="2"/>
  <c r="V77" i="2"/>
  <c r="Z73" i="2"/>
  <c r="X73" i="2"/>
  <c r="V73" i="2"/>
  <c r="Z69" i="2"/>
  <c r="X69" i="2"/>
  <c r="V69" i="2"/>
  <c r="Z65" i="2"/>
  <c r="X65" i="2"/>
  <c r="V65" i="2"/>
  <c r="Z61" i="2"/>
  <c r="X61" i="2"/>
  <c r="V61" i="2"/>
  <c r="Z57" i="2"/>
  <c r="X57" i="2"/>
  <c r="V57" i="2"/>
  <c r="Z53" i="2"/>
  <c r="X53" i="2"/>
  <c r="V53" i="2"/>
  <c r="Z52" i="2"/>
  <c r="X52" i="2"/>
  <c r="V52" i="2"/>
  <c r="X47" i="2"/>
  <c r="Z47" i="2"/>
  <c r="V47" i="2"/>
  <c r="Z46" i="2"/>
  <c r="X46" i="2"/>
  <c r="Z42" i="2"/>
  <c r="X42" i="2"/>
  <c r="M41" i="2"/>
  <c r="Z41" i="2"/>
  <c r="X41" i="2"/>
  <c r="V41" i="2"/>
  <c r="M40" i="2"/>
  <c r="Z40" i="2"/>
  <c r="X40" i="2"/>
  <c r="V40" i="2"/>
  <c r="X27" i="2"/>
  <c r="Z27" i="2"/>
  <c r="V27" i="2"/>
  <c r="Z23" i="2"/>
  <c r="X23" i="2"/>
  <c r="V23" i="2"/>
  <c r="X19" i="2"/>
  <c r="Z19" i="2"/>
  <c r="V19" i="2"/>
  <c r="X15" i="2"/>
  <c r="Z15" i="2"/>
  <c r="V15" i="2"/>
  <c r="X11" i="2"/>
  <c r="Z11" i="2"/>
  <c r="V11" i="2"/>
  <c r="Z7" i="2"/>
  <c r="X7" i="2"/>
  <c r="V7" i="2"/>
  <c r="Z3" i="2"/>
  <c r="V394" i="2"/>
  <c r="V378" i="2"/>
  <c r="V362" i="2"/>
  <c r="V346" i="2"/>
  <c r="V250" i="2"/>
  <c r="V106" i="2"/>
  <c r="V90" i="2"/>
  <c r="V74" i="2"/>
  <c r="V58" i="2"/>
  <c r="V42" i="2"/>
  <c r="X398" i="2"/>
  <c r="X382" i="2"/>
  <c r="X366" i="2"/>
  <c r="X334" i="2"/>
  <c r="X270" i="2"/>
  <c r="X206" i="2"/>
  <c r="X142" i="2"/>
  <c r="X14" i="2"/>
  <c r="Z397" i="2"/>
  <c r="X397" i="2"/>
  <c r="V397" i="2"/>
  <c r="Z396" i="2"/>
  <c r="X396" i="2"/>
  <c r="V396" i="2"/>
  <c r="Z395" i="2"/>
  <c r="X395" i="2"/>
  <c r="V395" i="2"/>
  <c r="Z393" i="2"/>
  <c r="X393" i="2"/>
  <c r="V393" i="2"/>
  <c r="Z503" i="2"/>
  <c r="X503" i="2"/>
  <c r="M502" i="2"/>
  <c r="Z502" i="2"/>
  <c r="Z501" i="2"/>
  <c r="X501" i="2"/>
  <c r="M500" i="2"/>
  <c r="Z500" i="2"/>
  <c r="X500" i="2"/>
  <c r="Z499" i="2"/>
  <c r="X499" i="2"/>
  <c r="M498" i="2"/>
  <c r="Z498" i="2"/>
  <c r="Z497" i="2"/>
  <c r="X497" i="2"/>
  <c r="M496" i="2"/>
  <c r="Z496" i="2"/>
  <c r="X496" i="2"/>
  <c r="Z495" i="2"/>
  <c r="X495" i="2"/>
  <c r="M494" i="2"/>
  <c r="Z494" i="2"/>
  <c r="M493" i="2"/>
  <c r="Z493" i="2"/>
  <c r="X493" i="2"/>
  <c r="M492" i="2"/>
  <c r="Z492" i="2"/>
  <c r="X492" i="2"/>
  <c r="M491" i="2"/>
  <c r="Z491" i="2"/>
  <c r="X491" i="2"/>
  <c r="M490" i="2"/>
  <c r="Z490" i="2"/>
  <c r="M489" i="2"/>
  <c r="Z489" i="2"/>
  <c r="X489" i="2"/>
  <c r="M488" i="2"/>
  <c r="Z488" i="2"/>
  <c r="X488" i="2"/>
  <c r="M487" i="2"/>
  <c r="Z487" i="2"/>
  <c r="X487" i="2"/>
  <c r="M486" i="2"/>
  <c r="Z486" i="2"/>
  <c r="M485" i="2"/>
  <c r="Z485" i="2"/>
  <c r="X485" i="2"/>
  <c r="M484" i="2"/>
  <c r="Z484" i="2"/>
  <c r="X484" i="2"/>
  <c r="M483" i="2"/>
  <c r="Z483" i="2"/>
  <c r="X483" i="2"/>
  <c r="M482" i="2"/>
  <c r="Z482" i="2"/>
  <c r="M481" i="2"/>
  <c r="Z481" i="2"/>
  <c r="X481" i="2"/>
  <c r="M480" i="2"/>
  <c r="Z480" i="2"/>
  <c r="X480" i="2"/>
  <c r="M479" i="2"/>
  <c r="Z479" i="2"/>
  <c r="X479" i="2"/>
  <c r="M478" i="2"/>
  <c r="Z478" i="2"/>
  <c r="M477" i="2"/>
  <c r="Z477" i="2"/>
  <c r="X477" i="2"/>
  <c r="M476" i="2"/>
  <c r="Z476" i="2"/>
  <c r="X476" i="2"/>
  <c r="M475" i="2"/>
  <c r="Z475" i="2"/>
  <c r="X475" i="2"/>
  <c r="M474" i="2"/>
  <c r="Z474" i="2"/>
  <c r="M473" i="2"/>
  <c r="Z473" i="2"/>
  <c r="X473" i="2"/>
  <c r="M472" i="2"/>
  <c r="Z472" i="2"/>
  <c r="X472" i="2"/>
  <c r="M471" i="2"/>
  <c r="Z471" i="2"/>
  <c r="X471" i="2"/>
  <c r="M470" i="2"/>
  <c r="Z470" i="2"/>
  <c r="M469" i="2"/>
  <c r="Z469" i="2"/>
  <c r="X469" i="2"/>
  <c r="Z468" i="2"/>
  <c r="X468" i="2"/>
  <c r="Z460" i="2"/>
  <c r="X460" i="2"/>
  <c r="Z456" i="2"/>
  <c r="X456" i="2"/>
  <c r="Z452" i="2"/>
  <c r="X452" i="2"/>
  <c r="Z448" i="2"/>
  <c r="X448" i="2"/>
  <c r="V448" i="2"/>
  <c r="Z444" i="2"/>
  <c r="X444" i="2"/>
  <c r="V444" i="2"/>
  <c r="Z440" i="2"/>
  <c r="X440" i="2"/>
  <c r="V440" i="2"/>
  <c r="Z436" i="2"/>
  <c r="X436" i="2"/>
  <c r="V436" i="2"/>
  <c r="Z432" i="2"/>
  <c r="X432" i="2"/>
  <c r="V432" i="2"/>
  <c r="Z428" i="2"/>
  <c r="X428" i="2"/>
  <c r="V428" i="2"/>
  <c r="Z424" i="2"/>
  <c r="X424" i="2"/>
  <c r="V424" i="2"/>
  <c r="Z420" i="2"/>
  <c r="X420" i="2"/>
  <c r="V420" i="2"/>
  <c r="Z416" i="2"/>
  <c r="X416" i="2"/>
  <c r="V416" i="2"/>
  <c r="Z412" i="2"/>
  <c r="X412" i="2"/>
  <c r="V412" i="2"/>
  <c r="Z408" i="2"/>
  <c r="X408" i="2"/>
  <c r="V408" i="2"/>
  <c r="Z392" i="2"/>
  <c r="X392" i="2"/>
  <c r="V392" i="2"/>
  <c r="Z391" i="2"/>
  <c r="X391" i="2"/>
  <c r="V391" i="2"/>
  <c r="Z389" i="2"/>
  <c r="X389" i="2"/>
  <c r="V389" i="2"/>
  <c r="Z388" i="2"/>
  <c r="X388" i="2"/>
  <c r="V388" i="2"/>
  <c r="Z387" i="2"/>
  <c r="X387" i="2"/>
  <c r="V387" i="2"/>
  <c r="Z385" i="2"/>
  <c r="X385" i="2"/>
  <c r="V385" i="2"/>
  <c r="Z330" i="2"/>
  <c r="X330" i="2"/>
  <c r="Z326" i="2"/>
  <c r="X326" i="2"/>
  <c r="Z322" i="2"/>
  <c r="X322" i="2"/>
  <c r="Z316" i="2"/>
  <c r="X316" i="2"/>
  <c r="V316" i="2"/>
  <c r="Z312" i="2"/>
  <c r="X312" i="2"/>
  <c r="V312" i="2"/>
  <c r="Z276" i="2"/>
  <c r="X276" i="2"/>
  <c r="V276" i="2"/>
  <c r="Z262" i="2"/>
  <c r="X262" i="2"/>
  <c r="Z245" i="2"/>
  <c r="X245" i="2"/>
  <c r="V245" i="2"/>
  <c r="Z244" i="2"/>
  <c r="X244" i="2"/>
  <c r="V244" i="2"/>
  <c r="X243" i="2"/>
  <c r="Z243" i="2"/>
  <c r="V243" i="2"/>
  <c r="Z242" i="2"/>
  <c r="X242" i="2"/>
  <c r="Z241" i="2"/>
  <c r="X241" i="2"/>
  <c r="V241" i="2"/>
  <c r="Z240" i="2"/>
  <c r="X240" i="2"/>
  <c r="V240" i="2"/>
  <c r="Z239" i="2"/>
  <c r="X239" i="2"/>
  <c r="V239" i="2"/>
  <c r="Z226" i="2"/>
  <c r="X226" i="2"/>
  <c r="Z225" i="2"/>
  <c r="X225" i="2"/>
  <c r="V225" i="2"/>
  <c r="Z212" i="2"/>
  <c r="X212" i="2"/>
  <c r="V212" i="2"/>
  <c r="Z205" i="2"/>
  <c r="X205" i="2"/>
  <c r="V205" i="2"/>
  <c r="Z204" i="2"/>
  <c r="X204" i="2"/>
  <c r="V204" i="2"/>
  <c r="Z203" i="2"/>
  <c r="X203" i="2"/>
  <c r="V203" i="2"/>
  <c r="Z202" i="2"/>
  <c r="X202" i="2"/>
  <c r="Z201" i="2"/>
  <c r="X201" i="2"/>
  <c r="V201" i="2"/>
  <c r="Z200" i="2"/>
  <c r="X200" i="2"/>
  <c r="V200" i="2"/>
  <c r="Z199" i="2"/>
  <c r="X199" i="2"/>
  <c r="V199" i="2"/>
  <c r="Z198" i="2"/>
  <c r="X198" i="2"/>
  <c r="Z197" i="2"/>
  <c r="X197" i="2"/>
  <c r="V197" i="2"/>
  <c r="Z196" i="2"/>
  <c r="X196" i="2"/>
  <c r="V196" i="2"/>
  <c r="X195" i="2"/>
  <c r="V195" i="2"/>
  <c r="Z195" i="2"/>
  <c r="Z194" i="2"/>
  <c r="X194" i="2"/>
  <c r="Z193" i="2"/>
  <c r="X193" i="2"/>
  <c r="V193" i="2"/>
  <c r="Z192" i="2"/>
  <c r="X192" i="2"/>
  <c r="V192" i="2"/>
  <c r="Z191" i="2"/>
  <c r="X191" i="2"/>
  <c r="V191" i="2"/>
  <c r="Z189" i="2"/>
  <c r="X189" i="2"/>
  <c r="V189" i="2"/>
  <c r="Z188" i="2"/>
  <c r="X188" i="2"/>
  <c r="V188" i="2"/>
  <c r="Z187" i="2"/>
  <c r="X187" i="2"/>
  <c r="V187" i="2"/>
  <c r="Z186" i="2"/>
  <c r="X186" i="2"/>
  <c r="Z185" i="2"/>
  <c r="X185" i="2"/>
  <c r="V185" i="2"/>
  <c r="Z184" i="2"/>
  <c r="X184" i="2"/>
  <c r="V184" i="2"/>
  <c r="Z183" i="2"/>
  <c r="X183" i="2"/>
  <c r="V183" i="2"/>
  <c r="Z182" i="2"/>
  <c r="X182" i="2"/>
  <c r="X179" i="2"/>
  <c r="Z179" i="2"/>
  <c r="V179" i="2"/>
  <c r="Z167" i="2"/>
  <c r="X167" i="2"/>
  <c r="V167" i="2"/>
  <c r="M166" i="2"/>
  <c r="X163" i="2"/>
  <c r="Z163" i="2"/>
  <c r="V163" i="2"/>
  <c r="Z159" i="2"/>
  <c r="X159" i="2"/>
  <c r="V159" i="2"/>
  <c r="M158" i="2"/>
  <c r="Z155" i="2"/>
  <c r="X155" i="2"/>
  <c r="V155" i="2"/>
  <c r="Z154" i="2"/>
  <c r="X154" i="2"/>
  <c r="Z153" i="2"/>
  <c r="X153" i="2"/>
  <c r="V153" i="2"/>
  <c r="Z152" i="2"/>
  <c r="X152" i="2"/>
  <c r="V152" i="2"/>
  <c r="Z151" i="2"/>
  <c r="X151" i="2"/>
  <c r="V151" i="2"/>
  <c r="Z150" i="2"/>
  <c r="X150" i="2"/>
  <c r="Z149" i="2"/>
  <c r="X149" i="2"/>
  <c r="V149" i="2"/>
  <c r="Z148" i="2"/>
  <c r="X148" i="2"/>
  <c r="V148" i="2"/>
  <c r="Z147" i="2"/>
  <c r="X147" i="2"/>
  <c r="V147" i="2"/>
  <c r="Z146" i="2"/>
  <c r="X146" i="2"/>
  <c r="Z145" i="2"/>
  <c r="X145" i="2"/>
  <c r="V145" i="2"/>
  <c r="Z144" i="2"/>
  <c r="X144" i="2"/>
  <c r="V144" i="2"/>
  <c r="Z143" i="2"/>
  <c r="X143" i="2"/>
  <c r="V143" i="2"/>
  <c r="Z141" i="2"/>
  <c r="X141" i="2"/>
  <c r="V141" i="2"/>
  <c r="Z140" i="2"/>
  <c r="X140" i="2"/>
  <c r="V140" i="2"/>
  <c r="Z139" i="2"/>
  <c r="X139" i="2"/>
  <c r="V139" i="2"/>
  <c r="Z135" i="2"/>
  <c r="X135" i="2"/>
  <c r="V135" i="2"/>
  <c r="X131" i="2"/>
  <c r="V131" i="2"/>
  <c r="Z131" i="2"/>
  <c r="Z107" i="2"/>
  <c r="X107" i="2"/>
  <c r="V107" i="2"/>
  <c r="Z101" i="2"/>
  <c r="X101" i="2"/>
  <c r="V101" i="2"/>
  <c r="Z97" i="2"/>
  <c r="X97" i="2"/>
  <c r="V97" i="2"/>
  <c r="Z93" i="2"/>
  <c r="X93" i="2"/>
  <c r="V93" i="2"/>
  <c r="Z89" i="2"/>
  <c r="X89" i="2"/>
  <c r="V89" i="2"/>
  <c r="Z85" i="2"/>
  <c r="X85" i="2"/>
  <c r="V85" i="2"/>
  <c r="Z80" i="2"/>
  <c r="X80" i="2"/>
  <c r="V80" i="2"/>
  <c r="Z76" i="2"/>
  <c r="X76" i="2"/>
  <c r="V76" i="2"/>
  <c r="Z72" i="2"/>
  <c r="X72" i="2"/>
  <c r="V72" i="2"/>
  <c r="Z68" i="2"/>
  <c r="X68" i="2"/>
  <c r="V68" i="2"/>
  <c r="Z64" i="2"/>
  <c r="X64" i="2"/>
  <c r="V64" i="2"/>
  <c r="Z60" i="2"/>
  <c r="X60" i="2"/>
  <c r="V60" i="2"/>
  <c r="Z56" i="2"/>
  <c r="X56" i="2"/>
  <c r="V56" i="2"/>
  <c r="X51" i="2"/>
  <c r="Z51" i="2"/>
  <c r="V51" i="2"/>
  <c r="Z45" i="2"/>
  <c r="X45" i="2"/>
  <c r="V45" i="2"/>
  <c r="Z39" i="2"/>
  <c r="X39" i="2"/>
  <c r="V39" i="2"/>
  <c r="Z38" i="2"/>
  <c r="X38" i="2"/>
  <c r="Z37" i="2"/>
  <c r="X37" i="2"/>
  <c r="V37" i="2"/>
  <c r="Z36" i="2"/>
  <c r="X36" i="2"/>
  <c r="V36" i="2"/>
  <c r="X35" i="2"/>
  <c r="Z35" i="2"/>
  <c r="V35" i="2"/>
  <c r="Z34" i="2"/>
  <c r="X34" i="2"/>
  <c r="Z33" i="2"/>
  <c r="X33" i="2"/>
  <c r="V33" i="2"/>
  <c r="Z32" i="2"/>
  <c r="X32" i="2"/>
  <c r="V32" i="2"/>
  <c r="X31" i="2"/>
  <c r="Z31" i="2"/>
  <c r="V31" i="2"/>
  <c r="Z30" i="2"/>
  <c r="X30" i="2"/>
  <c r="Z26" i="2"/>
  <c r="X26" i="2"/>
  <c r="Z22" i="2"/>
  <c r="X22" i="2"/>
  <c r="Z18" i="2"/>
  <c r="X18" i="2"/>
  <c r="Z10" i="2"/>
  <c r="X10" i="2"/>
  <c r="Z6" i="2"/>
  <c r="X6" i="2"/>
  <c r="V503" i="2"/>
  <c r="V499" i="2"/>
  <c r="V495" i="2"/>
  <c r="V491" i="2"/>
  <c r="V487" i="2"/>
  <c r="V483" i="2"/>
  <c r="V479" i="2"/>
  <c r="V475" i="2"/>
  <c r="V471" i="2"/>
  <c r="V390" i="2"/>
  <c r="V374" i="2"/>
  <c r="V358" i="2"/>
  <c r="V342" i="2"/>
  <c r="V326" i="2"/>
  <c r="V278" i="2"/>
  <c r="V262" i="2"/>
  <c r="V246" i="2"/>
  <c r="V198" i="2"/>
  <c r="V182" i="2"/>
  <c r="V150" i="2"/>
  <c r="V102" i="2"/>
  <c r="V86" i="2"/>
  <c r="V70" i="2"/>
  <c r="V54" i="2"/>
  <c r="V38" i="2"/>
  <c r="V22" i="2"/>
  <c r="V6" i="2"/>
  <c r="X490" i="2"/>
  <c r="X474" i="2"/>
  <c r="X394" i="2"/>
  <c r="X378" i="2"/>
  <c r="X362" i="2"/>
  <c r="X254" i="2"/>
  <c r="X190" i="2"/>
  <c r="X126" i="2"/>
  <c r="Z467" i="2"/>
  <c r="X467" i="2"/>
  <c r="Z459" i="2"/>
  <c r="X459" i="2"/>
  <c r="Z455" i="2"/>
  <c r="X455" i="2"/>
  <c r="Z451" i="2"/>
  <c r="X451" i="2"/>
  <c r="Z447" i="2"/>
  <c r="X447" i="2"/>
  <c r="V447" i="2"/>
  <c r="Z443" i="2"/>
  <c r="X443" i="2"/>
  <c r="V443" i="2"/>
  <c r="Z439" i="2"/>
  <c r="X439" i="2"/>
  <c r="V439" i="2"/>
  <c r="Z435" i="2"/>
  <c r="X435" i="2"/>
  <c r="V435" i="2"/>
  <c r="Z431" i="2"/>
  <c r="X431" i="2"/>
  <c r="V431" i="2"/>
  <c r="Z427" i="2"/>
  <c r="X427" i="2"/>
  <c r="V427" i="2"/>
  <c r="Z423" i="2"/>
  <c r="X423" i="2"/>
  <c r="V423" i="2"/>
  <c r="Z419" i="2"/>
  <c r="X419" i="2"/>
  <c r="V419" i="2"/>
  <c r="Z415" i="2"/>
  <c r="X415" i="2"/>
  <c r="V415" i="2"/>
  <c r="Z411" i="2"/>
  <c r="X411" i="2"/>
  <c r="V411" i="2"/>
  <c r="Z407" i="2"/>
  <c r="X407" i="2"/>
  <c r="V407" i="2"/>
  <c r="Z384" i="2"/>
  <c r="X384" i="2"/>
  <c r="V384" i="2"/>
  <c r="Z383" i="2"/>
  <c r="X383" i="2"/>
  <c r="V383" i="2"/>
  <c r="Z381" i="2"/>
  <c r="X381" i="2"/>
  <c r="V381" i="2"/>
  <c r="Z380" i="2"/>
  <c r="X380" i="2"/>
  <c r="V380" i="2"/>
  <c r="Z379" i="2"/>
  <c r="X379" i="2"/>
  <c r="V379" i="2"/>
  <c r="Z377" i="2"/>
  <c r="X377" i="2"/>
  <c r="V377" i="2"/>
  <c r="Z376" i="2"/>
  <c r="X376" i="2"/>
  <c r="V376" i="2"/>
  <c r="Z375" i="2"/>
  <c r="X375" i="2"/>
  <c r="V375" i="2"/>
  <c r="Z373" i="2"/>
  <c r="X373" i="2"/>
  <c r="V373" i="2"/>
  <c r="Z372" i="2"/>
  <c r="X372" i="2"/>
  <c r="V372" i="2"/>
  <c r="Z371" i="2"/>
  <c r="X371" i="2"/>
  <c r="V371" i="2"/>
  <c r="Z369" i="2"/>
  <c r="X369" i="2"/>
  <c r="V369" i="2"/>
  <c r="Z368" i="2"/>
  <c r="X368" i="2"/>
  <c r="V368" i="2"/>
  <c r="Z367" i="2"/>
  <c r="X367" i="2"/>
  <c r="V367" i="2"/>
  <c r="Z365" i="2"/>
  <c r="X365" i="2"/>
  <c r="V365" i="2"/>
  <c r="Z364" i="2"/>
  <c r="X364" i="2"/>
  <c r="V364" i="2"/>
  <c r="Z363" i="2"/>
  <c r="X363" i="2"/>
  <c r="V363" i="2"/>
  <c r="Z361" i="2"/>
  <c r="X361" i="2"/>
  <c r="V361" i="2"/>
  <c r="Z360" i="2"/>
  <c r="X360" i="2"/>
  <c r="V360" i="2"/>
  <c r="Z359" i="2"/>
  <c r="X359" i="2"/>
  <c r="V359" i="2"/>
  <c r="Z357" i="2"/>
  <c r="X357" i="2"/>
  <c r="V357" i="2"/>
  <c r="Z356" i="2"/>
  <c r="X356" i="2"/>
  <c r="V356" i="2"/>
  <c r="Z329" i="2"/>
  <c r="X329" i="2"/>
  <c r="V329" i="2"/>
  <c r="Z325" i="2"/>
  <c r="X325" i="2"/>
  <c r="V325" i="2"/>
  <c r="Z321" i="2"/>
  <c r="X321" i="2"/>
  <c r="V321" i="2"/>
  <c r="M320" i="2"/>
  <c r="Z320" i="2"/>
  <c r="X320" i="2"/>
  <c r="V320" i="2"/>
  <c r="M319" i="2"/>
  <c r="Z319" i="2"/>
  <c r="X319" i="2"/>
  <c r="V319" i="2"/>
  <c r="Z315" i="2"/>
  <c r="X315" i="2"/>
  <c r="V315" i="2"/>
  <c r="Z311" i="2"/>
  <c r="X311" i="2"/>
  <c r="V311" i="2"/>
  <c r="Z310" i="2"/>
  <c r="X310" i="2"/>
  <c r="Z309" i="2"/>
  <c r="X309" i="2"/>
  <c r="V309" i="2"/>
  <c r="Z308" i="2"/>
  <c r="X308" i="2"/>
  <c r="V308" i="2"/>
  <c r="X307" i="2"/>
  <c r="Z307" i="2"/>
  <c r="V307" i="2"/>
  <c r="Z306" i="2"/>
  <c r="X306" i="2"/>
  <c r="Z305" i="2"/>
  <c r="X305" i="2"/>
  <c r="V305" i="2"/>
  <c r="Z304" i="2"/>
  <c r="X304" i="2"/>
  <c r="V304" i="2"/>
  <c r="Z303" i="2"/>
  <c r="X303" i="2"/>
  <c r="V303" i="2"/>
  <c r="Z301" i="2"/>
  <c r="X301" i="2"/>
  <c r="V301" i="2"/>
  <c r="Z300" i="2"/>
  <c r="X300" i="2"/>
  <c r="V300" i="2"/>
  <c r="Z299" i="2"/>
  <c r="X299" i="2"/>
  <c r="V299" i="2"/>
  <c r="Z298" i="2"/>
  <c r="X298" i="2"/>
  <c r="Z297" i="2"/>
  <c r="X297" i="2"/>
  <c r="V297" i="2"/>
  <c r="Z275" i="2"/>
  <c r="X275" i="2"/>
  <c r="V275" i="2"/>
  <c r="Z269" i="2"/>
  <c r="X269" i="2"/>
  <c r="V269" i="2"/>
  <c r="Z268" i="2"/>
  <c r="X268" i="2"/>
  <c r="V268" i="2"/>
  <c r="M267" i="2"/>
  <c r="Z267" i="2"/>
  <c r="X267" i="2"/>
  <c r="V267" i="2"/>
  <c r="Z261" i="2"/>
  <c r="X261" i="2"/>
  <c r="V261" i="2"/>
  <c r="Z260" i="2"/>
  <c r="X260" i="2"/>
  <c r="V260" i="2"/>
  <c r="M259" i="2"/>
  <c r="X259" i="2"/>
  <c r="V259" i="2"/>
  <c r="Z237" i="2"/>
  <c r="X237" i="2"/>
  <c r="V237" i="2"/>
  <c r="Z236" i="2"/>
  <c r="X236" i="2"/>
  <c r="V236" i="2"/>
  <c r="Z235" i="2"/>
  <c r="X235" i="2"/>
  <c r="V235" i="2"/>
  <c r="Z234" i="2"/>
  <c r="X234" i="2"/>
  <c r="Z233" i="2"/>
  <c r="X233" i="2"/>
  <c r="V233" i="2"/>
  <c r="Z232" i="2"/>
  <c r="X232" i="2"/>
  <c r="V232" i="2"/>
  <c r="Z231" i="2"/>
  <c r="X231" i="2"/>
  <c r="V231" i="2"/>
  <c r="Z224" i="2"/>
  <c r="X224" i="2"/>
  <c r="V224" i="2"/>
  <c r="Z223" i="2"/>
  <c r="X223" i="2"/>
  <c r="V223" i="2"/>
  <c r="Z211" i="2"/>
  <c r="X211" i="2"/>
  <c r="V211" i="2"/>
  <c r="Z208" i="2"/>
  <c r="X208" i="2"/>
  <c r="V208" i="2"/>
  <c r="Z178" i="2"/>
  <c r="X178" i="2"/>
  <c r="Z177" i="2"/>
  <c r="X177" i="2"/>
  <c r="V177" i="2"/>
  <c r="Z176" i="2"/>
  <c r="X176" i="2"/>
  <c r="V176" i="2"/>
  <c r="Z175" i="2"/>
  <c r="X175" i="2"/>
  <c r="V175" i="2"/>
  <c r="Z173" i="2"/>
  <c r="X173" i="2"/>
  <c r="V173" i="2"/>
  <c r="Z172" i="2"/>
  <c r="X172" i="2"/>
  <c r="V172" i="2"/>
  <c r="Z171" i="2"/>
  <c r="X171" i="2"/>
  <c r="V171" i="2"/>
  <c r="Z170" i="2"/>
  <c r="X170" i="2"/>
  <c r="Z166" i="2"/>
  <c r="X166" i="2"/>
  <c r="Z162" i="2"/>
  <c r="X162" i="2"/>
  <c r="Z138" i="2"/>
  <c r="X138" i="2"/>
  <c r="Z134" i="2"/>
  <c r="X134" i="2"/>
  <c r="Z130" i="2"/>
  <c r="X130" i="2"/>
  <c r="Z129" i="2"/>
  <c r="X129" i="2"/>
  <c r="V129" i="2"/>
  <c r="Z128" i="2"/>
  <c r="X128" i="2"/>
  <c r="V128" i="2"/>
  <c r="Z127" i="2"/>
  <c r="X127" i="2"/>
  <c r="V127" i="2"/>
  <c r="Z125" i="2"/>
  <c r="X125" i="2"/>
  <c r="V125" i="2"/>
  <c r="Z124" i="2"/>
  <c r="X124" i="2"/>
  <c r="V124" i="2"/>
  <c r="Z123" i="2"/>
  <c r="X123" i="2"/>
  <c r="V123" i="2"/>
  <c r="Z122" i="2"/>
  <c r="X122" i="2"/>
  <c r="Z121" i="2"/>
  <c r="X121" i="2"/>
  <c r="V121" i="2"/>
  <c r="Z120" i="2"/>
  <c r="X120" i="2"/>
  <c r="V120" i="2"/>
  <c r="Z119" i="2"/>
  <c r="X119" i="2"/>
  <c r="V119" i="2"/>
  <c r="Z106" i="2"/>
  <c r="X106" i="2"/>
  <c r="Z105" i="2"/>
  <c r="X105" i="2"/>
  <c r="V105" i="2"/>
  <c r="Z104" i="2"/>
  <c r="X104" i="2"/>
  <c r="V104" i="2"/>
  <c r="Z100" i="2"/>
  <c r="X100" i="2"/>
  <c r="V100" i="2"/>
  <c r="Z96" i="2"/>
  <c r="X96" i="2"/>
  <c r="V96" i="2"/>
  <c r="Z92" i="2"/>
  <c r="X92" i="2"/>
  <c r="V92" i="2"/>
  <c r="Z88" i="2"/>
  <c r="X88" i="2"/>
  <c r="V88" i="2"/>
  <c r="Z84" i="2"/>
  <c r="X84" i="2"/>
  <c r="V84" i="2"/>
  <c r="X79" i="2"/>
  <c r="Z79" i="2"/>
  <c r="V79" i="2"/>
  <c r="M78" i="2"/>
  <c r="X75" i="2"/>
  <c r="Z75" i="2"/>
  <c r="V75" i="2"/>
  <c r="Z71" i="2"/>
  <c r="X71" i="2"/>
  <c r="V71" i="2"/>
  <c r="X67" i="2"/>
  <c r="Z67" i="2"/>
  <c r="V67" i="2"/>
  <c r="M66" i="2"/>
  <c r="X63" i="2"/>
  <c r="Z63" i="2"/>
  <c r="V63" i="2"/>
  <c r="X59" i="2"/>
  <c r="Z59" i="2"/>
  <c r="V59" i="2"/>
  <c r="Z55" i="2"/>
  <c r="X55" i="2"/>
  <c r="V55" i="2"/>
  <c r="Z50" i="2"/>
  <c r="X50" i="2"/>
  <c r="Z44" i="2"/>
  <c r="X44" i="2"/>
  <c r="V44" i="2"/>
  <c r="Z29" i="2"/>
  <c r="X29" i="2"/>
  <c r="V29" i="2"/>
  <c r="Z25" i="2"/>
  <c r="X25" i="2"/>
  <c r="V25" i="2"/>
  <c r="Z21" i="2"/>
  <c r="X21" i="2"/>
  <c r="V21" i="2"/>
  <c r="Z17" i="2"/>
  <c r="X17" i="2"/>
  <c r="V17" i="2"/>
  <c r="Z13" i="2"/>
  <c r="X13" i="2"/>
  <c r="V13" i="2"/>
  <c r="Z9" i="2"/>
  <c r="X9" i="2"/>
  <c r="V9" i="2"/>
  <c r="Z5" i="2"/>
  <c r="X5" i="2"/>
  <c r="V5" i="2"/>
  <c r="V3" i="2"/>
  <c r="V502" i="2"/>
  <c r="V498" i="2"/>
  <c r="V494" i="2"/>
  <c r="V490" i="2"/>
  <c r="V486" i="2"/>
  <c r="V482" i="2"/>
  <c r="V478" i="2"/>
  <c r="V474" i="2"/>
  <c r="V470" i="2"/>
  <c r="V386" i="2"/>
  <c r="V370" i="2"/>
  <c r="V354" i="2"/>
  <c r="V338" i="2"/>
  <c r="V322" i="2"/>
  <c r="V306" i="2"/>
  <c r="V242" i="2"/>
  <c r="V226" i="2"/>
  <c r="V194" i="2"/>
  <c r="V178" i="2"/>
  <c r="V162" i="2"/>
  <c r="V146" i="2"/>
  <c r="V130" i="2"/>
  <c r="V98" i="2"/>
  <c r="V50" i="2"/>
  <c r="V34" i="2"/>
  <c r="V18" i="2"/>
  <c r="X502" i="2"/>
  <c r="X486" i="2"/>
  <c r="X470" i="2"/>
  <c r="X390" i="2"/>
  <c r="X374" i="2"/>
  <c r="X358" i="2"/>
  <c r="X302" i="2"/>
  <c r="X238" i="2"/>
  <c r="X174" i="2"/>
  <c r="X110" i="2"/>
  <c r="Z386" i="2"/>
  <c r="Z181" i="2"/>
  <c r="X181" i="2"/>
  <c r="V181" i="2"/>
  <c r="M180" i="2"/>
  <c r="Z169" i="2"/>
  <c r="X169" i="2"/>
  <c r="V169" i="2"/>
  <c r="M168" i="2"/>
  <c r="Z165" i="2"/>
  <c r="X165" i="2"/>
  <c r="V165" i="2"/>
  <c r="M164" i="2"/>
  <c r="Z161" i="2"/>
  <c r="X161" i="2"/>
  <c r="V161" i="2"/>
  <c r="M160" i="2"/>
  <c r="Z157" i="2"/>
  <c r="X157" i="2"/>
  <c r="V157" i="2"/>
  <c r="M156" i="2"/>
  <c r="Z137" i="2"/>
  <c r="X137" i="2"/>
  <c r="V137" i="2"/>
  <c r="M136" i="2"/>
  <c r="Z133" i="2"/>
  <c r="X133" i="2"/>
  <c r="V133" i="2"/>
  <c r="M132" i="2"/>
  <c r="Z118" i="2"/>
  <c r="X118" i="2"/>
  <c r="Z117" i="2"/>
  <c r="X117" i="2"/>
  <c r="V117" i="2"/>
  <c r="Z116" i="2"/>
  <c r="X116" i="2"/>
  <c r="V116" i="2"/>
  <c r="X115" i="2"/>
  <c r="Z115" i="2"/>
  <c r="V115" i="2"/>
  <c r="Z114" i="2"/>
  <c r="X114" i="2"/>
  <c r="Z113" i="2"/>
  <c r="X113" i="2"/>
  <c r="V113" i="2"/>
  <c r="Z112" i="2"/>
  <c r="X112" i="2"/>
  <c r="V112" i="2"/>
  <c r="Z111" i="2"/>
  <c r="X111" i="2"/>
  <c r="V111" i="2"/>
  <c r="Z109" i="2"/>
  <c r="X109" i="2"/>
  <c r="V109" i="2"/>
  <c r="Z103" i="2"/>
  <c r="X103" i="2"/>
  <c r="V103" i="2"/>
  <c r="X99" i="2"/>
  <c r="Z99" i="2"/>
  <c r="V99" i="2"/>
  <c r="X95" i="2"/>
  <c r="Z95" i="2"/>
  <c r="V95" i="2"/>
  <c r="X91" i="2"/>
  <c r="Z91" i="2"/>
  <c r="V91" i="2"/>
  <c r="Z87" i="2"/>
  <c r="X87" i="2"/>
  <c r="V87" i="2"/>
  <c r="X83" i="2"/>
  <c r="Z83" i="2"/>
  <c r="V83" i="2"/>
  <c r="Z82" i="2"/>
  <c r="X82" i="2"/>
  <c r="Z74" i="2"/>
  <c r="X74" i="2"/>
  <c r="Z70" i="2"/>
  <c r="X70" i="2"/>
  <c r="Z66" i="2"/>
  <c r="X66" i="2"/>
  <c r="Z62" i="2"/>
  <c r="X62" i="2"/>
  <c r="Z58" i="2"/>
  <c r="X58" i="2"/>
  <c r="Z54" i="2"/>
  <c r="X54" i="2"/>
  <c r="Z49" i="2"/>
  <c r="X49" i="2"/>
  <c r="V49" i="2"/>
  <c r="Z48" i="2"/>
  <c r="X48" i="2"/>
  <c r="V48" i="2"/>
  <c r="X43" i="2"/>
  <c r="Z43" i="2"/>
  <c r="V43" i="2"/>
  <c r="Z28" i="2"/>
  <c r="X28" i="2"/>
  <c r="V28" i="2"/>
  <c r="Z24" i="2"/>
  <c r="X24" i="2"/>
  <c r="V24" i="2"/>
  <c r="Z20" i="2"/>
  <c r="X20" i="2"/>
  <c r="V20" i="2"/>
  <c r="Z16" i="2"/>
  <c r="X16" i="2"/>
  <c r="V16" i="2"/>
  <c r="Z12" i="2"/>
  <c r="X12" i="2"/>
  <c r="V12" i="2"/>
  <c r="Z8" i="2"/>
  <c r="X8" i="2"/>
  <c r="V8" i="2"/>
  <c r="Z4" i="2"/>
  <c r="X4" i="2"/>
  <c r="V4" i="2"/>
  <c r="M3" i="2"/>
  <c r="V501" i="2"/>
  <c r="V497" i="2"/>
  <c r="V493" i="2"/>
  <c r="V489" i="2"/>
  <c r="V485" i="2"/>
  <c r="V481" i="2"/>
  <c r="V477" i="2"/>
  <c r="V473" i="2"/>
  <c r="V469" i="2"/>
  <c r="V398" i="2"/>
  <c r="V382" i="2"/>
  <c r="V366" i="2"/>
  <c r="V350" i="2"/>
  <c r="V334" i="2"/>
  <c r="V302" i="2"/>
  <c r="V270" i="2"/>
  <c r="V254" i="2"/>
  <c r="V238" i="2"/>
  <c r="V206" i="2"/>
  <c r="V190" i="2"/>
  <c r="V174" i="2"/>
  <c r="V158" i="2"/>
  <c r="V142" i="2"/>
  <c r="V126" i="2"/>
  <c r="V110" i="2"/>
  <c r="V94" i="2"/>
  <c r="V78" i="2"/>
  <c r="V62" i="2"/>
  <c r="V46" i="2"/>
  <c r="V30" i="2"/>
  <c r="V14" i="2"/>
  <c r="X498" i="2"/>
  <c r="X482" i="2"/>
  <c r="X370" i="2"/>
  <c r="X350" i="2"/>
  <c r="X158" i="2"/>
  <c r="X78" i="2"/>
  <c r="Z259" i="2"/>
  <c r="M128" i="2"/>
  <c r="M122" i="2"/>
  <c r="M30" i="2"/>
  <c r="M365" i="2"/>
  <c r="M361" i="2"/>
  <c r="M357" i="2"/>
  <c r="M353" i="2"/>
  <c r="M349" i="2"/>
  <c r="M345" i="2"/>
  <c r="M341" i="2"/>
  <c r="M337" i="2"/>
  <c r="M268" i="2"/>
  <c r="M260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19" i="2"/>
  <c r="M191" i="2"/>
  <c r="M174" i="2"/>
  <c r="M468" i="2"/>
  <c r="M366" i="2"/>
  <c r="M362" i="2"/>
  <c r="M358" i="2"/>
  <c r="M354" i="2"/>
  <c r="M350" i="2"/>
  <c r="M346" i="2"/>
  <c r="M342" i="2"/>
  <c r="M338" i="2"/>
  <c r="M334" i="2"/>
  <c r="M332" i="2"/>
  <c r="M503" i="2"/>
  <c r="M501" i="2"/>
  <c r="M499" i="2"/>
  <c r="M497" i="2"/>
  <c r="M495" i="2"/>
  <c r="M464" i="2"/>
  <c r="M463" i="2"/>
  <c r="M462" i="2"/>
  <c r="M461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3" i="2"/>
  <c r="M359" i="2"/>
  <c r="M355" i="2"/>
  <c r="M351" i="2"/>
  <c r="M347" i="2"/>
  <c r="M343" i="2"/>
  <c r="M339" i="2"/>
  <c r="M335" i="2"/>
  <c r="M272" i="2"/>
  <c r="M264" i="2"/>
  <c r="M189" i="2"/>
  <c r="M364" i="2"/>
  <c r="M360" i="2"/>
  <c r="M356" i="2"/>
  <c r="M352" i="2"/>
  <c r="M348" i="2"/>
  <c r="M344" i="2"/>
  <c r="M340" i="2"/>
  <c r="M336" i="2"/>
  <c r="M333" i="2"/>
  <c r="M331" i="2"/>
  <c r="M198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14" i="2"/>
  <c r="M203" i="2"/>
  <c r="M201" i="2"/>
  <c r="M194" i="2"/>
  <c r="M187" i="2"/>
  <c r="M176" i="2"/>
  <c r="M173" i="2"/>
  <c r="M171" i="2"/>
  <c r="M153" i="2"/>
  <c r="M151" i="2"/>
  <c r="M149" i="2"/>
  <c r="M147" i="2"/>
  <c r="M217" i="2"/>
  <c r="M215" i="2"/>
  <c r="M199" i="2"/>
  <c r="M197" i="2"/>
  <c r="M190" i="2"/>
  <c r="M175" i="2"/>
  <c r="M127" i="2"/>
  <c r="M104" i="2"/>
  <c r="M82" i="2"/>
  <c r="M218" i="2"/>
  <c r="M202" i="2"/>
  <c r="M195" i="2"/>
  <c r="M193" i="2"/>
  <c r="M186" i="2"/>
  <c r="M184" i="2"/>
  <c r="M182" i="2"/>
  <c r="M177" i="2"/>
  <c r="M139" i="2"/>
  <c r="M220" i="2"/>
  <c r="M216" i="2"/>
  <c r="M204" i="2"/>
  <c r="M200" i="2"/>
  <c r="M196" i="2"/>
  <c r="M192" i="2"/>
  <c r="M188" i="2"/>
  <c r="M185" i="2"/>
  <c r="M183" i="2"/>
  <c r="M143" i="2"/>
  <c r="M126" i="2"/>
  <c r="M172" i="2"/>
  <c r="M154" i="2"/>
  <c r="M150" i="2"/>
  <c r="M146" i="2"/>
  <c r="M144" i="2"/>
  <c r="M124" i="2"/>
  <c r="M105" i="2"/>
  <c r="M170" i="2"/>
  <c r="M152" i="2"/>
  <c r="M148" i="2"/>
  <c r="M142" i="2"/>
  <c r="M140" i="2"/>
  <c r="M120" i="2"/>
  <c r="M145" i="2"/>
  <c r="M141" i="2"/>
  <c r="M129" i="2"/>
  <c r="M125" i="2"/>
  <c r="M121" i="2"/>
  <c r="M118" i="2"/>
  <c r="M116" i="2"/>
  <c r="M114" i="2"/>
  <c r="M112" i="2"/>
  <c r="M110" i="2"/>
  <c r="M52" i="2"/>
  <c r="M48" i="2"/>
  <c r="M34" i="2"/>
  <c r="M38" i="2"/>
  <c r="M123" i="2"/>
  <c r="M119" i="2"/>
  <c r="M117" i="2"/>
  <c r="M115" i="2"/>
  <c r="M113" i="2"/>
  <c r="M111" i="2"/>
  <c r="M109" i="2"/>
  <c r="M46" i="2"/>
  <c r="M50" i="2"/>
  <c r="M37" i="2"/>
  <c r="M33" i="2"/>
  <c r="M35" i="2"/>
  <c r="M31" i="2"/>
  <c r="M36" i="2"/>
  <c r="M32" i="2"/>
</calcChain>
</file>

<file path=xl/comments1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10"/>
            <color rgb="FF000000"/>
            <rFont val="Arial"/>
            <family val="2"/>
          </rPr>
          <t>243 in official docs.
See https://github.com/hasadna/omuni-budget/issues/53 for explanation of why I changed it.
	-Paul Walsh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10"/>
            <color indexed="8"/>
            <rFont val="Arial"/>
            <family val="2"/>
          </rPr>
          <t>243 in official docs.
See https://github.com/hasadna/omuni-budget/issues/53 for explanation of why I changed it.
	-Paul Walsh</t>
        </r>
      </text>
    </comment>
  </commentList>
</comments>
</file>

<file path=xl/sharedStrings.xml><?xml version="1.0" encoding="utf-8"?>
<sst xmlns="http://schemas.openxmlformats.org/spreadsheetml/2006/main" count="9358" uniqueCount="3170">
  <si>
    <t>ריבית והחזר הוצאות משנים קודמות</t>
  </si>
  <si>
    <t>החזר מקרנות והכנסות מיוחדות</t>
  </si>
  <si>
    <t>תקבולים בלתי רגילים</t>
  </si>
  <si>
    <t>תשלומים בלתי רגילים</t>
  </si>
  <si>
    <t>תחבורה</t>
  </si>
  <si>
    <t>נכסים</t>
  </si>
  <si>
    <t>מפעל הביוב</t>
  </si>
  <si>
    <t>מים</t>
  </si>
  <si>
    <t>מפעלים</t>
  </si>
  <si>
    <t>פרעון מלוות</t>
  </si>
  <si>
    <t>מינהל כספי</t>
  </si>
  <si>
    <t>מינהל כללי</t>
  </si>
  <si>
    <t>הוצאות מימון</t>
  </si>
  <si>
    <t>הנהלה כללית</t>
  </si>
  <si>
    <t>השתתפויות בעלים ע"ח עבודות פיתוח</t>
  </si>
  <si>
    <t>מימון ופירעון מלוות</t>
  </si>
  <si>
    <t>השתתפויות תמיכות ותרומות</t>
  </si>
  <si>
    <t>הוצאות לפעולות</t>
  </si>
  <si>
    <t>הוצאות חד פעמיות</t>
  </si>
  <si>
    <t>אחזקת בינים ואספקת ציוד</t>
  </si>
  <si>
    <t>הוצאות מנהליות</t>
  </si>
  <si>
    <t>פנסיה ופיצויים</t>
  </si>
  <si>
    <t>משכורות וש"ע לעובדים לפי תקן</t>
  </si>
  <si>
    <t>הכנסות מרכוש ומפעלים</t>
  </si>
  <si>
    <t>אגרות</t>
  </si>
  <si>
    <t>ספרה 1</t>
  </si>
  <si>
    <t>שירותים חקלאיים אחרים</t>
  </si>
  <si>
    <t>שירותים חקלאיים</t>
  </si>
  <si>
    <t>תכנון עיר</t>
  </si>
  <si>
    <t>רישוי ופיקוח על הבניה</t>
  </si>
  <si>
    <t>משרד מהנדס הרשות</t>
  </si>
  <si>
    <t>תכנון ובנין עיר</t>
  </si>
  <si>
    <t>תברואה מונעת</t>
  </si>
  <si>
    <t>שרות וטרינרי</t>
  </si>
  <si>
    <t>מינהל שירותים חקלאים</t>
  </si>
  <si>
    <t>שירותי ניקיון</t>
  </si>
  <si>
    <t>פיקוח תברואי</t>
  </si>
  <si>
    <t>תברואה</t>
  </si>
  <si>
    <t>כסוי הוצאות לשעת חירום</t>
  </si>
  <si>
    <t>בטיחות</t>
  </si>
  <si>
    <t>שמירה ביטחונית</t>
  </si>
  <si>
    <t>מל״ח ופס"ח</t>
  </si>
  <si>
    <t>כבוי אש</t>
  </si>
  <si>
    <t>הג״א</t>
  </si>
  <si>
    <t>שמירה ובטחון</t>
  </si>
  <si>
    <t>תרבות הדיור</t>
  </si>
  <si>
    <t>שירותים שונים</t>
  </si>
  <si>
    <t>מידע לציבור</t>
  </si>
  <si>
    <t>מוקד עירוני</t>
  </si>
  <si>
    <t>הכנסות שונות</t>
  </si>
  <si>
    <t>בטוח אלמנטרי לרשות</t>
  </si>
  <si>
    <t>שירותים עירוניים שונים</t>
  </si>
  <si>
    <t>פיקוח על חוקי עזר</t>
  </si>
  <si>
    <t>בית משפט עירוני</t>
  </si>
  <si>
    <t>בתי עלמין</t>
  </si>
  <si>
    <t>פיקוח עירוני</t>
  </si>
  <si>
    <t>תיעול וניקוז</t>
  </si>
  <si>
    <t>תאורת רחובות</t>
  </si>
  <si>
    <t>מינהל נכסים ציבוריים</t>
  </si>
  <si>
    <t>דרכים ומדרכות</t>
  </si>
  <si>
    <t>גנים ונטיעות</t>
  </si>
  <si>
    <t>בטיחות בדרכים</t>
  </si>
  <si>
    <t>נכסים ציבוריים</t>
  </si>
  <si>
    <t>כנסים ואירועים בינלאומיים</t>
  </si>
  <si>
    <t>קשרים בינלאומיים</t>
  </si>
  <si>
    <t>חגיגות יום העצמאות</t>
  </si>
  <si>
    <t>פעולות אימוץ</t>
  </si>
  <si>
    <t>חגיגות וטכסים אחרים</t>
  </si>
  <si>
    <t>חגיגות מבצעים ואירועים</t>
  </si>
  <si>
    <t>שירותים מקומיים</t>
  </si>
  <si>
    <t>השתתפות משרדי ממשלה</t>
  </si>
  <si>
    <t>השתתפות מוסדות ותרומות</t>
  </si>
  <si>
    <t>שירותים ושכר לימוד</t>
  </si>
  <si>
    <t>החזרות</t>
  </si>
  <si>
    <t>ספורט</t>
  </si>
  <si>
    <t>נוער</t>
  </si>
  <si>
    <t>תרבות תורנית</t>
  </si>
  <si>
    <t>פעולות תרבות</t>
  </si>
  <si>
    <t>ספריות עירוניות</t>
  </si>
  <si>
    <t>מינהל התרבות</t>
  </si>
  <si>
    <t>תרבות</t>
  </si>
  <si>
    <t>שירותים לעולים</t>
  </si>
  <si>
    <t>שירותים למפגר</t>
  </si>
  <si>
    <t>חינוך על יסודי</t>
  </si>
  <si>
    <t>שירותים לילד ולנוער</t>
  </si>
  <si>
    <t>חטיבות ביניים</t>
  </si>
  <si>
    <t>שירותים לזקן</t>
  </si>
  <si>
    <t>חינוך יסודי</t>
  </si>
  <si>
    <t>שירותי תיקון</t>
  </si>
  <si>
    <t>חינוך קדם יסודי</t>
  </si>
  <si>
    <t>שירותי שיקום</t>
  </si>
  <si>
    <t>רווחת הפרט והמשפחה</t>
  </si>
  <si>
    <t>מינהל הרווחה</t>
  </si>
  <si>
    <t>רווחה</t>
  </si>
  <si>
    <t>שירותים נוספים לבתי״ס וגנ״י</t>
  </si>
  <si>
    <t>מינהל החינוך</t>
  </si>
  <si>
    <t>Emergency services</t>
  </si>
  <si>
    <t>Clinics</t>
  </si>
  <si>
    <t>חינוך</t>
  </si>
  <si>
    <t>שירותי דת יהודיים כלליים</t>
  </si>
  <si>
    <t>דת</t>
  </si>
  <si>
    <t>שירותים ממלכתיים</t>
  </si>
  <si>
    <t>59</t>
  </si>
  <si>
    <t>79</t>
  </si>
  <si>
    <t>76</t>
  </si>
  <si>
    <t>75</t>
  </si>
  <si>
    <t>74</t>
  </si>
  <si>
    <t>73</t>
  </si>
  <si>
    <t>72</t>
  </si>
  <si>
    <t>71</t>
  </si>
  <si>
    <t>26</t>
  </si>
  <si>
    <t>24</t>
  </si>
  <si>
    <t>23</t>
  </si>
  <si>
    <t>22</t>
  </si>
  <si>
    <t>21</t>
  </si>
  <si>
    <t>35</t>
  </si>
  <si>
    <t>85</t>
  </si>
  <si>
    <t>84</t>
  </si>
  <si>
    <t>82</t>
  </si>
  <si>
    <t>81</t>
  </si>
  <si>
    <t>34</t>
  </si>
  <si>
    <t>32</t>
  </si>
  <si>
    <t>31</t>
  </si>
  <si>
    <t>91</t>
  </si>
  <si>
    <t>99</t>
  </si>
  <si>
    <t>97</t>
  </si>
  <si>
    <t>47</t>
  </si>
  <si>
    <t>41</t>
  </si>
  <si>
    <t>מענקים כלליים</t>
  </si>
  <si>
    <t>19</t>
  </si>
  <si>
    <t>הכנסות מימון</t>
  </si>
  <si>
    <t>16</t>
  </si>
  <si>
    <t>12</t>
  </si>
  <si>
    <t>ארנונות</t>
  </si>
  <si>
    <t>11</t>
  </si>
  <si>
    <t>מסים ומענק כללי</t>
  </si>
  <si>
    <t>69</t>
  </si>
  <si>
    <t>64</t>
  </si>
  <si>
    <t>63</t>
  </si>
  <si>
    <t>62</t>
  </si>
  <si>
    <t>61</t>
  </si>
  <si>
    <t>הפרשה לקרן הלוואות לעובדים</t>
  </si>
  <si>
    <t>הוצאות אחרות</t>
  </si>
  <si>
    <t>עבודות קבלניות</t>
  </si>
  <si>
    <t>החזר הוצאות</t>
  </si>
  <si>
    <t>חומרים</t>
  </si>
  <si>
    <t>שעות נוספות</t>
  </si>
  <si>
    <t>רכישת ציוד יסודי</t>
  </si>
  <si>
    <t>חשמל</t>
  </si>
  <si>
    <t>בטוח תלמידים</t>
  </si>
  <si>
    <t>הנחות לזכאים</t>
  </si>
  <si>
    <t>סוג 3</t>
  </si>
  <si>
    <t>סיווג 3</t>
  </si>
  <si>
    <t>סוג 2</t>
  </si>
  <si>
    <t>סיווג 2</t>
  </si>
  <si>
    <t>סוג 1</t>
  </si>
  <si>
    <t>סיווג 1</t>
  </si>
  <si>
    <t>ספרה 56</t>
  </si>
  <si>
    <t>פרק 4</t>
  </si>
  <si>
    <t>ספרה 4</t>
  </si>
  <si>
    <t>פרק 3</t>
  </si>
  <si>
    <t>ספרה 3</t>
  </si>
  <si>
    <t>פרק 2</t>
  </si>
  <si>
    <t>ספרה 2</t>
  </si>
  <si>
    <t>פרק 1</t>
  </si>
  <si>
    <t>הצעה
2013</t>
  </si>
  <si>
    <t>אחוז השינוי מול 2014</t>
  </si>
  <si>
    <t>סוג</t>
  </si>
  <si>
    <t>שם</t>
  </si>
  <si>
    <t>קוד מלא</t>
  </si>
  <si>
    <t>ספר</t>
  </si>
  <si>
    <t>פרק</t>
  </si>
  <si>
    <t>סעיף</t>
  </si>
  <si>
    <t>הצעת   התקציב   הרגיל   לשנת   2016   בש"ח</t>
  </si>
  <si>
    <t>القروض لتوازن الميزانية  العادية</t>
  </si>
  <si>
    <t>Loans for Regular Budget Balancing</t>
  </si>
  <si>
    <t>הלוואות לאיזון התקציב הרגיל</t>
  </si>
  <si>
    <t>FALSE</t>
  </si>
  <si>
    <t>REVENUE</t>
  </si>
  <si>
    <t>599</t>
  </si>
  <si>
    <t>5999</t>
  </si>
  <si>
    <t>موازنة من ميزانيات العادية السابقة</t>
  </si>
  <si>
    <t>Balance from Regular Budgets</t>
  </si>
  <si>
    <t>יתרה מתקציבים רגילים קודמים</t>
  </si>
  <si>
    <t>5992</t>
  </si>
  <si>
    <t>نقل منح لتغطية العجز المتراكم</t>
  </si>
  <si>
    <t>Transfer of Grant for Cummulative Deficit Recovery</t>
  </si>
  <si>
    <t>העברת מענק לכיסוי גרעון מצטבר</t>
  </si>
  <si>
    <t>5991</t>
  </si>
  <si>
    <t>الإيرادات لتغطية العجز</t>
  </si>
  <si>
    <t>Revenues for Deficit Recovery</t>
  </si>
  <si>
    <t>הכנסות לכיסוי גרעון</t>
  </si>
  <si>
    <t>TRUE</t>
  </si>
  <si>
    <t>دخل خاص غير المخطط له</t>
  </si>
  <si>
    <t>Special and Unforseenable Revenues</t>
  </si>
  <si>
    <t>הכנסות מיוחדות ובלתי נצפות מראש</t>
  </si>
  <si>
    <t>594</t>
  </si>
  <si>
    <t>عوائد من صنادبق اخرى</t>
  </si>
  <si>
    <t>Returns from other funds</t>
  </si>
  <si>
    <t>החזרות מקרנות אחרות</t>
  </si>
  <si>
    <t>591</t>
  </si>
  <si>
    <t>5919</t>
  </si>
  <si>
    <t>عوائد من صندوق الأحياء</t>
  </si>
  <si>
    <t>Returns from Housing Fund</t>
  </si>
  <si>
    <t>החזרות מקרן לשיכונים</t>
  </si>
  <si>
    <t>5916</t>
  </si>
  <si>
    <t>عوائد من صندوق تجديد وتأجير المعدات</t>
  </si>
  <si>
    <t>Returns from Vehicle and Equipment Renewal</t>
  </si>
  <si>
    <t>החזרות מקרן לחידוש רכב וציוד</t>
  </si>
  <si>
    <t>5915</t>
  </si>
  <si>
    <t>عوائد من صندوق اللجان المحلية</t>
  </si>
  <si>
    <t>Paybacks from Local Employee Representative Non-Profit Help Fund</t>
  </si>
  <si>
    <t>החזרות מקרך גמ״ח לועדים מקומיים</t>
  </si>
  <si>
    <t>5914</t>
  </si>
  <si>
    <t>عوائد من صندوق القروض للموظفين</t>
  </si>
  <si>
    <t>Paybacks from Employee Loan Fund</t>
  </si>
  <si>
    <t>החזרות מקרן הלוואות לעובדים</t>
  </si>
  <si>
    <t>5913</t>
  </si>
  <si>
    <t>عوائد من صندوق أسهم</t>
  </si>
  <si>
    <t>Returns from Shares Fund</t>
  </si>
  <si>
    <t>החזרות מקרו למניות</t>
  </si>
  <si>
    <t>5912</t>
  </si>
  <si>
    <t>عوائد من صندوق التخزين</t>
  </si>
  <si>
    <t>Returns from Storage Fund</t>
  </si>
  <si>
    <t>החזרות מקרן למחסנים</t>
  </si>
  <si>
    <t>5911</t>
  </si>
  <si>
    <t>اعادات من الأموال</t>
  </si>
  <si>
    <t>Returns from Funds</t>
  </si>
  <si>
    <t>החזרות מקרנות</t>
  </si>
  <si>
    <t>عائدات من الأموال والإيرادات الخاصة</t>
  </si>
  <si>
    <t>Returns from Funds and Special Revenues</t>
  </si>
  <si>
    <t>5</t>
  </si>
  <si>
    <t>العائدات من سداد نفقات من السنوات السابقة</t>
  </si>
  <si>
    <t>Revenues from Previous Years Expenses Returns</t>
  </si>
  <si>
    <t>תקבולים מהחזר הוצאות משנים קודמות</t>
  </si>
  <si>
    <t>51</t>
  </si>
  <si>
    <t>513</t>
  </si>
  <si>
    <t>الفوائد والأرباح</t>
  </si>
  <si>
    <t>Interest and Dividents</t>
  </si>
  <si>
    <t>ריבית ודיבידנדים</t>
  </si>
  <si>
    <t>511</t>
  </si>
  <si>
    <t>الفائدة وسداد المصروفات من السنوات السابقة</t>
  </si>
  <si>
    <t>Previous Years Interest and Expenses Returns</t>
  </si>
  <si>
    <t>مدفوعات غير عادية</t>
  </si>
  <si>
    <t>Unusual  Paybacks</t>
  </si>
  <si>
    <t>مصانع أخرى</t>
  </si>
  <si>
    <t>Other Plants</t>
  </si>
  <si>
    <t>מפעלים אחרים</t>
  </si>
  <si>
    <t>4</t>
  </si>
  <si>
    <t>48</t>
  </si>
  <si>
    <t>تفريغ حفر النفايات</t>
  </si>
  <si>
    <t>Cesspool Drainage</t>
  </si>
  <si>
    <t>ריקון בורות שופכין</t>
  </si>
  <si>
    <t>474</t>
  </si>
  <si>
    <t>اعاده تدوير مياه الصرف الصحي</t>
  </si>
  <si>
    <t>Sewage Purification</t>
  </si>
  <si>
    <t>טיהור מי ביוב</t>
  </si>
  <si>
    <t>473</t>
  </si>
  <si>
    <t>مياه الصرف الصحي في المناطق الحضرية</t>
  </si>
  <si>
    <t>Municipal Sewage</t>
  </si>
  <si>
    <t>ביוב עירוני</t>
  </si>
  <si>
    <t>472</t>
  </si>
  <si>
    <t>إدارة مياه الصرف الصحي</t>
  </si>
  <si>
    <t>Sewage Administration</t>
  </si>
  <si>
    <t>מינהל הביוב</t>
  </si>
  <si>
    <t>471</t>
  </si>
  <si>
    <t>مصنع لمياه الصرف الصحي</t>
  </si>
  <si>
    <t>Sewage Plant</t>
  </si>
  <si>
    <t>كهرباء</t>
  </si>
  <si>
    <t>Electricity</t>
  </si>
  <si>
    <t>46</t>
  </si>
  <si>
    <t>مصانع توظيف</t>
  </si>
  <si>
    <t>Occupational Plants</t>
  </si>
  <si>
    <t>מפעלי תעסוקה</t>
  </si>
  <si>
    <t>45</t>
  </si>
  <si>
    <t>القطارات</t>
  </si>
  <si>
    <t>Trains</t>
  </si>
  <si>
    <t>רכבות</t>
  </si>
  <si>
    <t>44</t>
  </si>
  <si>
    <t>445</t>
  </si>
  <si>
    <t>مواقف لسيارات الأجرة</t>
  </si>
  <si>
    <t>Taxi Parking Lots</t>
  </si>
  <si>
    <t>חניה למוניות</t>
  </si>
  <si>
    <t>444</t>
  </si>
  <si>
    <t>تذاكر وقوف السيارات وعدادات مواقف السيارات</t>
  </si>
  <si>
    <t>Parking Cards and Street Meters</t>
  </si>
  <si>
    <t>כרטיסי חניה ומדחנים</t>
  </si>
  <si>
    <t>443</t>
  </si>
  <si>
    <t>4432</t>
  </si>
  <si>
    <t>مواقف</t>
  </si>
  <si>
    <t>Parking Lots</t>
  </si>
  <si>
    <t>מגרשי חניה</t>
  </si>
  <si>
    <t>4431</t>
  </si>
  <si>
    <t>مواقف للسيارات</t>
  </si>
  <si>
    <t>Car Parking</t>
  </si>
  <si>
    <t>חניה למכוניות</t>
  </si>
  <si>
    <t>محطات الباصات</t>
  </si>
  <si>
    <t>Bus Stations</t>
  </si>
  <si>
    <t>תחנות אוטובוסים</t>
  </si>
  <si>
    <t>442</t>
  </si>
  <si>
    <t>4423</t>
  </si>
  <si>
    <t>خدمة الباصات العامة</t>
  </si>
  <si>
    <t>Public Bus Service</t>
  </si>
  <si>
    <t>שרות אוטובוסים ציבוריים</t>
  </si>
  <si>
    <t>4422</t>
  </si>
  <si>
    <t>خدمة خدمة بتشغيل السلطة</t>
  </si>
  <si>
    <t>Bus Service Municipality-Operated</t>
  </si>
  <si>
    <t>שרות אוטובוסים בהפעלת הרשות</t>
  </si>
  <si>
    <t>4421</t>
  </si>
  <si>
    <t>الباصات</t>
  </si>
  <si>
    <t>Busses</t>
  </si>
  <si>
    <t>אוטובוסים</t>
  </si>
  <si>
    <t>وسيلة نقل</t>
  </si>
  <si>
    <t>Transportation</t>
  </si>
  <si>
    <t>ممتلكات أخرى</t>
  </si>
  <si>
    <t>Other properties</t>
  </si>
  <si>
    <t>נכסים אחרים</t>
  </si>
  <si>
    <t>43</t>
  </si>
  <si>
    <t>439</t>
  </si>
  <si>
    <t>مكاتب السلطة</t>
  </si>
  <si>
    <t>Municipality Offices</t>
  </si>
  <si>
    <t>משרדי הרשות</t>
  </si>
  <si>
    <t>438</t>
  </si>
  <si>
    <t>الأسواق</t>
  </si>
  <si>
    <t>Markets</t>
  </si>
  <si>
    <t>שווקים</t>
  </si>
  <si>
    <t>437</t>
  </si>
  <si>
    <t>بيوت الشباب</t>
  </si>
  <si>
    <t>Youth Hostels</t>
  </si>
  <si>
    <t>אכסניות נוער</t>
  </si>
  <si>
    <t>436</t>
  </si>
  <si>
    <t>الأراضي</t>
  </si>
  <si>
    <t>Land</t>
  </si>
  <si>
    <t>קרקעות</t>
  </si>
  <si>
    <t>435</t>
  </si>
  <si>
    <t>ورشة عمل والصناعة</t>
  </si>
  <si>
    <t>Industrial and Worshop Buildings</t>
  </si>
  <si>
    <t>מבני מלאכה ותעשיה</t>
  </si>
  <si>
    <t>434</t>
  </si>
  <si>
    <t>المكاتب والشركات</t>
  </si>
  <si>
    <t>Offices and Businesses</t>
  </si>
  <si>
    <t>משרדים ועסקים</t>
  </si>
  <si>
    <t>433</t>
  </si>
  <si>
    <t>الشقق</t>
  </si>
  <si>
    <t>Apartments</t>
  </si>
  <si>
    <t>דירות</t>
  </si>
  <si>
    <t>432</t>
  </si>
  <si>
    <t>إدارة الممتلكات</t>
  </si>
  <si>
    <t>Properties Administration</t>
  </si>
  <si>
    <t>מינהל הנכסים</t>
  </si>
  <si>
    <t>431</t>
  </si>
  <si>
    <t>ممتلكات</t>
  </si>
  <si>
    <t>Properties</t>
  </si>
  <si>
    <t>مسالخ البلدية المرتبطة</t>
  </si>
  <si>
    <t>Associated Cities ??Slaughter House</t>
  </si>
  <si>
    <t>בתי מטבחיים באגוד ערים</t>
  </si>
  <si>
    <t>42</t>
  </si>
  <si>
    <t>423</t>
  </si>
  <si>
    <t>المسالخ البلدية</t>
  </si>
  <si>
    <t>Municipal Slaughter House</t>
  </si>
  <si>
    <t>בתי מטבחיים עירוניים</t>
  </si>
  <si>
    <t>422</t>
  </si>
  <si>
    <t>المسالخ</t>
  </si>
  <si>
    <t>Slaughter Houses</t>
  </si>
  <si>
    <t>בתי מטבחיים</t>
  </si>
  <si>
    <t>صيانة نظام إنتاج المياه</t>
  </si>
  <si>
    <t>Other Water Fees  (Water Meters)</t>
  </si>
  <si>
    <t>אגרות מים אחרות (מוני מים)</t>
  </si>
  <si>
    <t>413</t>
  </si>
  <si>
    <t>4132</t>
  </si>
  <si>
    <t>شراء المياه</t>
  </si>
  <si>
    <t>Water Fees (Consumption)</t>
  </si>
  <si>
    <t>אגרות מים (צריכה שוטפת)</t>
  </si>
  <si>
    <t>4131</t>
  </si>
  <si>
    <t>تشغيل وصيانة المياه</t>
  </si>
  <si>
    <t>Water Economy</t>
  </si>
  <si>
    <t>משק המים</t>
  </si>
  <si>
    <t>جمع</t>
  </si>
  <si>
    <t>Tax Collection</t>
  </si>
  <si>
    <t>גביה</t>
  </si>
  <si>
    <t>412</t>
  </si>
  <si>
    <t>إدارة المياه</t>
  </si>
  <si>
    <t>Water Administration</t>
  </si>
  <si>
    <t>מינהל המים</t>
  </si>
  <si>
    <t>411</t>
  </si>
  <si>
    <t>المياه</t>
  </si>
  <si>
    <t>Water</t>
  </si>
  <si>
    <t>مصانع</t>
  </si>
  <si>
    <t>Plants/Enterprises</t>
  </si>
  <si>
    <t>خدمات أخرى لجودة البيئة</t>
  </si>
  <si>
    <t>Various Services to Environmental Quality</t>
  </si>
  <si>
    <t>שירותים שונים לאיכות הסביבה</t>
  </si>
  <si>
    <t>37</t>
  </si>
  <si>
    <t>379</t>
  </si>
  <si>
    <t>جودة البيئة</t>
  </si>
  <si>
    <t>Environmental Protection/Quality</t>
  </si>
  <si>
    <t>איכות הסביבה</t>
  </si>
  <si>
    <t>3</t>
  </si>
  <si>
    <t>خدمات مختلفة لاستيعاب المهاجرين</t>
  </si>
  <si>
    <t>Various Emmigration Absorption Services</t>
  </si>
  <si>
    <t>שירותים שונים לקליטת העלייה</t>
  </si>
  <si>
    <t>36</t>
  </si>
  <si>
    <t>369</t>
  </si>
  <si>
    <t>استيعاب المهاجرين</t>
  </si>
  <si>
    <t>Emmigration Absorption</t>
  </si>
  <si>
    <t>קליטת עליה</t>
  </si>
  <si>
    <t>الخدمات الدينية المختلفة</t>
  </si>
  <si>
    <t>Various Religious Services</t>
  </si>
  <si>
    <t>שירותי דת שונים</t>
  </si>
  <si>
    <t>359</t>
  </si>
  <si>
    <t>الخدمات الدينية في المجالس الإقليمية</t>
  </si>
  <si>
    <t>Religious Services in Regional Municipalities/Governesses</t>
  </si>
  <si>
    <t>שירותי דת במועצות אזוריות</t>
  </si>
  <si>
    <t>357</t>
  </si>
  <si>
    <t>الخدمات الدينية اليهودية العامة</t>
  </si>
  <si>
    <t>General Jewish Religious Services</t>
  </si>
  <si>
    <t>356</t>
  </si>
  <si>
    <t>الخدمات الدينية للدرزي</t>
  </si>
  <si>
    <t>Druse Religious Services</t>
  </si>
  <si>
    <t>שירותי דת לדרוזים</t>
  </si>
  <si>
    <t>355</t>
  </si>
  <si>
    <t>الخدمات الدينية للطوائف المسيحية</t>
  </si>
  <si>
    <t>Christian Groups Religious Services</t>
  </si>
  <si>
    <t>שירותי דת לעדות נוצריות</t>
  </si>
  <si>
    <t>354</t>
  </si>
  <si>
    <t>الخدمات الدينية للمسلم</t>
  </si>
  <si>
    <t>Muslim Religious Services</t>
  </si>
  <si>
    <t>שירותי דת למוסלמים</t>
  </si>
  <si>
    <t>353</t>
  </si>
  <si>
    <t>קראים?!</t>
  </si>
  <si>
    <t>Karaian Religious Services</t>
  </si>
  <si>
    <t>שירותי דת לקראים</t>
  </si>
  <si>
    <t>352</t>
  </si>
  <si>
    <t>المشاركة في المجلس الديني الميزاني</t>
  </si>
  <si>
    <t>Jewish Religious Services</t>
  </si>
  <si>
    <t>שירותים דתיים יהודיים</t>
  </si>
  <si>
    <t>351</t>
  </si>
  <si>
    <t>دين</t>
  </si>
  <si>
    <t>Religion/Religious</t>
  </si>
  <si>
    <t>خدمات المهاجرين</t>
  </si>
  <si>
    <t>Emmigrant Services</t>
  </si>
  <si>
    <t>349</t>
  </si>
  <si>
    <t>تجديد أحياء</t>
  </si>
  <si>
    <t>Neighborhood Rehabilitation</t>
  </si>
  <si>
    <t>שיקום שכונות</t>
  </si>
  <si>
    <t>348</t>
  </si>
  <si>
    <t>3485</t>
  </si>
  <si>
    <t>الخدمات الاستشارية المدنية</t>
  </si>
  <si>
    <t>Citizen Advisory Service</t>
  </si>
  <si>
    <t>שרות יעוץ לאזרח שי״ל</t>
  </si>
  <si>
    <t>3484</t>
  </si>
  <si>
    <t>تطوع</t>
  </si>
  <si>
    <t>Volunteering</t>
  </si>
  <si>
    <t>התנדבות</t>
  </si>
  <si>
    <t>3483</t>
  </si>
  <si>
    <t>المراكز الاجتماعية</t>
  </si>
  <si>
    <t>Community Centers</t>
  </si>
  <si>
    <t>מרכזים קהילתיים</t>
  </si>
  <si>
    <t>3482</t>
  </si>
  <si>
    <t>العمل الاجتماعي</t>
  </si>
  <si>
    <t>Community Work</t>
  </si>
  <si>
    <t>עבודה קהילתית</t>
  </si>
  <si>
    <t>عتبات</t>
  </si>
  <si>
    <t>Occupational Plants for youth</t>
  </si>
  <si>
    <t>מפתנים</t>
  </si>
  <si>
    <t>347</t>
  </si>
  <si>
    <t>3474</t>
  </si>
  <si>
    <t>المخدرات</t>
  </si>
  <si>
    <t>Drugs</t>
  </si>
  <si>
    <t>סמים</t>
  </si>
  <si>
    <t>3473</t>
  </si>
  <si>
    <t>حماية الشباب</t>
  </si>
  <si>
    <t>Youth Protection Authority</t>
  </si>
  <si>
    <t>חסות נוער</t>
  </si>
  <si>
    <t>3472</t>
  </si>
  <si>
    <t>علاج عصابات الشوارع والشباب المضطرب</t>
  </si>
  <si>
    <t>Treating Street Gangs and at-risk Youth</t>
  </si>
  <si>
    <t>טיפול בחבורות רחוב ונוער במצוקה</t>
  </si>
  <si>
    <t>3471</t>
  </si>
  <si>
    <t>خدمات إصلاح</t>
  </si>
  <si>
    <t>Correctional Services</t>
  </si>
  <si>
    <t>معاق - إعادة التأهيل في مصانع توظيف</t>
  </si>
  <si>
    <t>Disabled - Rehabilitation in Industrial Plants</t>
  </si>
  <si>
    <t>נכים - שיקום במפעלי תעסוקה</t>
  </si>
  <si>
    <t>346</t>
  </si>
  <si>
    <t>3469</t>
  </si>
  <si>
    <t>يوم معاقين - الرعاية المجتمعية</t>
  </si>
  <si>
    <t>Disabled - Teatment in the Community</t>
  </si>
  <si>
    <t>נכים - טיפול בקהילה</t>
  </si>
  <si>
    <t>3467</t>
  </si>
  <si>
    <t>معاق - صيانة المؤسسات</t>
  </si>
  <si>
    <t>Disabled - Engagement In Institutes</t>
  </si>
  <si>
    <t>נכים - אחזקה במסגרות יום</t>
  </si>
  <si>
    <t>3466</t>
  </si>
  <si>
    <t>معاق - مؤسسات إعادة التأهيل</t>
  </si>
  <si>
    <t>Disabled - Rehabilitation In Institutes</t>
  </si>
  <si>
    <t>נכים - שיקום במוסדות</t>
  </si>
  <si>
    <t>3465</t>
  </si>
  <si>
    <t>مصانع توظيف للأعمى</t>
  </si>
  <si>
    <t>Occupational Plants for the Blind</t>
  </si>
  <si>
    <t>מפעלי תעסוקה לעיוורים</t>
  </si>
  <si>
    <t>3464</t>
  </si>
  <si>
    <t>الرعاية المجتمعية للأعمى</t>
  </si>
  <si>
    <t>Treatment of the Blind in the Community</t>
  </si>
  <si>
    <t>טיפול בעיוור בקהילה</t>
  </si>
  <si>
    <t>3463</t>
  </si>
  <si>
    <t>إعادة تأهيل الأعمى-صيانة</t>
  </si>
  <si>
    <t>Rehabilitation of the Blind - Day Care Establishments</t>
  </si>
  <si>
    <t>שיקום העיוור - מעונות יום</t>
  </si>
  <si>
    <t>3462</t>
  </si>
  <si>
    <t>إعادة تأهيل الأعمى-صيانة المؤسسات</t>
  </si>
  <si>
    <t>Rehabilitation of the Blind - ?? in Institutions</t>
  </si>
  <si>
    <t>שיקום העיוור - אחזקה במוסדות</t>
  </si>
  <si>
    <t>3461</t>
  </si>
  <si>
    <t>خدمات إعادة التأهيل</t>
  </si>
  <si>
    <t>Rehabilitation Services</t>
  </si>
  <si>
    <t>مصانع توظيف للمعاقين</t>
  </si>
  <si>
    <t>Occupational Plants for the Retarded and ???</t>
  </si>
  <si>
    <t>מפעלי תעסוקת למפגר ומע״ש</t>
  </si>
  <si>
    <t>345</t>
  </si>
  <si>
    <t>3454</t>
  </si>
  <si>
    <t>خدمات يوم للمعاقين - اجتماعي</t>
  </si>
  <si>
    <t>Community Services for the Retarded</t>
  </si>
  <si>
    <t>שירותים למפגר - קהילתי</t>
  </si>
  <si>
    <t>3453</t>
  </si>
  <si>
    <t>تنظيم المعوقين في إطارات</t>
  </si>
  <si>
    <t>Placement of Retarded in Daily Establishments</t>
  </si>
  <si>
    <t>סידור מפגרים במסגרות יום</t>
  </si>
  <si>
    <t>3452</t>
  </si>
  <si>
    <t>تنظيم المعوقين في المؤسسات</t>
  </si>
  <si>
    <t>Placement of Retarded in Institutions</t>
  </si>
  <si>
    <t>סידור מפגרים במוסדות</t>
  </si>
  <si>
    <t>3451</t>
  </si>
  <si>
    <t>خدمات للمعاقين</t>
  </si>
  <si>
    <t>Services to the Retarded</t>
  </si>
  <si>
    <t>توظيف والمراكز النهارية للمسنين</t>
  </si>
  <si>
    <t>Occupational and Day Care Centers for the Elderly</t>
  </si>
  <si>
    <t>תעסוקה ומרכזי יום לקשיש</t>
  </si>
  <si>
    <t>344</t>
  </si>
  <si>
    <t>3445</t>
  </si>
  <si>
    <t>خدمات المسنين - المجتمع</t>
  </si>
  <si>
    <t>Services for the Elderly - Community</t>
  </si>
  <si>
    <t>שירותים לזקן - קהילתי</t>
  </si>
  <si>
    <t>3444</t>
  </si>
  <si>
    <t>خدمات المسنين - المؤسسية</t>
  </si>
  <si>
    <t>Elderly Services - Institutional</t>
  </si>
  <si>
    <t>שירותים לזקן - מוסדי</t>
  </si>
  <si>
    <t>3443</t>
  </si>
  <si>
    <t>خدمات المسنين</t>
  </si>
  <si>
    <t>Elderly Services</t>
  </si>
  <si>
    <t>إبقاء الأطفال في الرعاية النهارية ودور الحضانة</t>
  </si>
  <si>
    <t>Hosting Children in Day Care and Foster Homes</t>
  </si>
  <si>
    <t>אחזקת ילדים במעונות יום ואומנות יומיות</t>
  </si>
  <si>
    <t>343</t>
  </si>
  <si>
    <t>3439</t>
  </si>
  <si>
    <t>إبقاء الأطفال في المدارس الداخلية</t>
  </si>
  <si>
    <t>Hosting Children in Boarding Schools</t>
  </si>
  <si>
    <t>אחזקת ילדים בפנימיות</t>
  </si>
  <si>
    <t>3438</t>
  </si>
  <si>
    <t>الأنشطة المجتمعية</t>
  </si>
  <si>
    <t>Community Acitivities</t>
  </si>
  <si>
    <t>פעולות קהילתיות</t>
  </si>
  <si>
    <t>3435</t>
  </si>
  <si>
    <t>خدمات الأطفال والشباب</t>
  </si>
  <si>
    <t>Child and Youth Services</t>
  </si>
  <si>
    <t>الدعم المهني</t>
  </si>
  <si>
    <t>Professional/Occupational Support</t>
  </si>
  <si>
    <t>סמך מקצועי</t>
  </si>
  <si>
    <t>342</t>
  </si>
  <si>
    <t>3425</t>
  </si>
  <si>
    <t>الإرشاد الأسري</t>
  </si>
  <si>
    <t>Family Guidance</t>
  </si>
  <si>
    <t>הדרכת משפחות</t>
  </si>
  <si>
    <t>3424</t>
  </si>
  <si>
    <t>الاحتياجات الخاصة</t>
  </si>
  <si>
    <t>Special Needs</t>
  </si>
  <si>
    <t>צרכים מיוחדים</t>
  </si>
  <si>
    <t>3422</t>
  </si>
  <si>
    <t>رعاية الأسرة والفرد</t>
  </si>
  <si>
    <t>Individual and Family Wellfare</t>
  </si>
  <si>
    <t>إدارة الرعاية الاجتماعية</t>
  </si>
  <si>
    <t>Wellfare Administration</t>
  </si>
  <si>
    <t>341</t>
  </si>
  <si>
    <t>الرعاية الاجتماعية</t>
  </si>
  <si>
    <t>Wellfare</t>
  </si>
  <si>
    <t>مركز تناوب الأطباء</t>
  </si>
  <si>
    <t>Doctors' Rotation Call Center</t>
  </si>
  <si>
    <t>מוקד לתורנויות של רופאים</t>
  </si>
  <si>
    <t>336</t>
  </si>
  <si>
    <t>3363</t>
  </si>
  <si>
    <t>وحدة العناية الطارئة</t>
  </si>
  <si>
    <t>ICU ambulance</t>
  </si>
  <si>
    <t>נט״ן</t>
  </si>
  <si>
    <t>3362</t>
  </si>
  <si>
    <t>ماجن دافيد أدوم</t>
  </si>
  <si>
    <t>Red Magen David</t>
  </si>
  <si>
    <t>מד״א</t>
  </si>
  <si>
    <t>3361</t>
  </si>
  <si>
    <t>الخدمات الطبية الطارئة</t>
  </si>
  <si>
    <t>Emergency Health Services</t>
  </si>
  <si>
    <t>שירותי חירום ריפואים</t>
  </si>
  <si>
    <t>33</t>
  </si>
  <si>
    <t>المؤسسات الصحية الأخرى</t>
  </si>
  <si>
    <t>Other Health Institutions</t>
  </si>
  <si>
    <t>מוסדות בריאות אחרים</t>
  </si>
  <si>
    <t>335</t>
  </si>
  <si>
    <t>مدارس التمريض</t>
  </si>
  <si>
    <t>Nurse Education Schools</t>
  </si>
  <si>
    <t>בתי ספר לאחיות</t>
  </si>
  <si>
    <t>334</t>
  </si>
  <si>
    <t>مستشفيات أخرى</t>
  </si>
  <si>
    <t>Other Hospitals</t>
  </si>
  <si>
    <t>בתי חולים אחרים</t>
  </si>
  <si>
    <t>333</t>
  </si>
  <si>
    <t>3332</t>
  </si>
  <si>
    <t>المستشفيات العامة</t>
  </si>
  <si>
    <t>General Hospitals</t>
  </si>
  <si>
    <t>בתי חולים כלליים</t>
  </si>
  <si>
    <t>3331</t>
  </si>
  <si>
    <t>المستشفيات</t>
  </si>
  <si>
    <t>Hospitals</t>
  </si>
  <si>
    <t>בתי חולים</t>
  </si>
  <si>
    <t>عيادات الطفل والأم</t>
  </si>
  <si>
    <t>Child Care Clinics</t>
  </si>
  <si>
    <t>תחנות אם וילד</t>
  </si>
  <si>
    <t>332</t>
  </si>
  <si>
    <t>3324</t>
  </si>
  <si>
    <t>عيادات الأسنان</t>
  </si>
  <si>
    <t>Dental Clinics</t>
  </si>
  <si>
    <t>מרפאות שיניים</t>
  </si>
  <si>
    <t>3323</t>
  </si>
  <si>
    <t>عيادات عامة</t>
  </si>
  <si>
    <t>General Clinics</t>
  </si>
  <si>
    <t>מרפאות כלליות</t>
  </si>
  <si>
    <t>3322</t>
  </si>
  <si>
    <t>عيادات تقسيم المناطق</t>
  </si>
  <si>
    <t>Consultation Clinics</t>
  </si>
  <si>
    <t>מרפאות יעוץ</t>
  </si>
  <si>
    <t>3321</t>
  </si>
  <si>
    <t>عيادات</t>
  </si>
  <si>
    <t>מרפאות</t>
  </si>
  <si>
    <t>الصحة</t>
  </si>
  <si>
    <t>Health</t>
  </si>
  <si>
    <t>בריאות</t>
  </si>
  <si>
    <t>Sports</t>
  </si>
  <si>
    <t>329</t>
  </si>
  <si>
    <t>حركات الشباب</t>
  </si>
  <si>
    <t>Youth Movements</t>
  </si>
  <si>
    <t>תנועות נוער</t>
  </si>
  <si>
    <t>328</t>
  </si>
  <si>
    <t>3289</t>
  </si>
  <si>
    <t>المخيمات الصيفية للشباب</t>
  </si>
  <si>
    <t>Youth Summer Camps</t>
  </si>
  <si>
    <t>קייטנות נוער</t>
  </si>
  <si>
    <t>3284</t>
  </si>
  <si>
    <t>برامج الشباب</t>
  </si>
  <si>
    <t>Youth Recreation</t>
  </si>
  <si>
    <t>חוגי נוער</t>
  </si>
  <si>
    <t>3283</t>
  </si>
  <si>
    <t>مراكز  تشغيل الشباب</t>
  </si>
  <si>
    <t>Youth Activity Center</t>
  </si>
  <si>
    <t>מוקדי הפעלת נוער</t>
  </si>
  <si>
    <t>3282</t>
  </si>
  <si>
    <t>ادارة الشباب</t>
  </si>
  <si>
    <t>Youth Administration</t>
  </si>
  <si>
    <t>מינהל הנוער</t>
  </si>
  <si>
    <t>3281</t>
  </si>
  <si>
    <t>شباب</t>
  </si>
  <si>
    <t>Youth</t>
  </si>
  <si>
    <t>الثقافة الدينية</t>
  </si>
  <si>
    <t>Torah Culture</t>
  </si>
  <si>
    <t>327</t>
  </si>
  <si>
    <t>مراكز ثقافية أخرى</t>
  </si>
  <si>
    <t>Other Cultural Centers</t>
  </si>
  <si>
    <t>מוקדי תרבות אחרים</t>
  </si>
  <si>
    <t>326</t>
  </si>
  <si>
    <t>3264</t>
  </si>
  <si>
    <t>حديقة الحيوانات</t>
  </si>
  <si>
    <t>Zoo</t>
  </si>
  <si>
    <t>גן חיות</t>
  </si>
  <si>
    <t>3263</t>
  </si>
  <si>
    <t>متاحف</t>
  </si>
  <si>
    <t>Museums</t>
  </si>
  <si>
    <t>מוזיאונים</t>
  </si>
  <si>
    <t>3262</t>
  </si>
  <si>
    <t>مسارح</t>
  </si>
  <si>
    <t>Theatres</t>
  </si>
  <si>
    <t>תיאטרונים</t>
  </si>
  <si>
    <t>3261</t>
  </si>
  <si>
    <t>المراكز الثقافية</t>
  </si>
  <si>
    <t>Cultural Centers</t>
  </si>
  <si>
    <t>מוקדי תרבות</t>
  </si>
  <si>
    <t>جوقة بلدية</t>
  </si>
  <si>
    <t>Municipal Choir</t>
  </si>
  <si>
    <t>מקהלה עירונית</t>
  </si>
  <si>
    <t>325</t>
  </si>
  <si>
    <t>3254</t>
  </si>
  <si>
    <t>أوركسترا حضرية</t>
  </si>
  <si>
    <t>Municipal Orchestra</t>
  </si>
  <si>
    <t>תזמורת עירונית</t>
  </si>
  <si>
    <t>3252</t>
  </si>
  <si>
    <t>موسيقى الكونسرفاتوار</t>
  </si>
  <si>
    <t>Musical Conservatory</t>
  </si>
  <si>
    <t>קונסרבטוריון</t>
  </si>
  <si>
    <t>3251</t>
  </si>
  <si>
    <t>الموسيقى والرقص</t>
  </si>
  <si>
    <t>Music and Dance</t>
  </si>
  <si>
    <t>מוסיקה ומחול</t>
  </si>
  <si>
    <t>مراكز اجتماعية</t>
  </si>
  <si>
    <t>מתנ״סים</t>
  </si>
  <si>
    <t>324</t>
  </si>
  <si>
    <t>المكاتب المدينة</t>
  </si>
  <si>
    <t>Municipal Libraries</t>
  </si>
  <si>
    <t>323</t>
  </si>
  <si>
    <t>النشطات الثقافية</t>
  </si>
  <si>
    <t>Cultral Activities/Events</t>
  </si>
  <si>
    <t>322</t>
  </si>
  <si>
    <t>إدارة الثقافة</t>
  </si>
  <si>
    <t>Culture Administration</t>
  </si>
  <si>
    <t>321</t>
  </si>
  <si>
    <t>ثقافة</t>
  </si>
  <si>
    <t>Culture</t>
  </si>
  <si>
    <t>التعليم المعترف بها ليس رسميا</t>
  </si>
  <si>
    <t>Recognized Non-State Education</t>
  </si>
  <si>
    <t>חינוך מוכר שאינו רשמי</t>
  </si>
  <si>
    <t>319</t>
  </si>
  <si>
    <t>3191</t>
  </si>
  <si>
    <t>خدمات التعليم الخاص</t>
  </si>
  <si>
    <t>Special Educational Services</t>
  </si>
  <si>
    <t>שירותי חינוך מיוחדים</t>
  </si>
  <si>
    <t>تعليم الكبار</t>
  </si>
  <si>
    <t>Adult Education</t>
  </si>
  <si>
    <t>חינוך מבוגרים</t>
  </si>
  <si>
    <t>318</t>
  </si>
  <si>
    <t>خدمات أخرى</t>
  </si>
  <si>
    <t>Other Services</t>
  </si>
  <si>
    <t>שירותים אחרים</t>
  </si>
  <si>
    <t>317</t>
  </si>
  <si>
    <t>3179</t>
  </si>
  <si>
    <t>نقل الأطفال</t>
  </si>
  <si>
    <t>Childrens' Transportation</t>
  </si>
  <si>
    <t>הסעות ילדים</t>
  </si>
  <si>
    <t>3178</t>
  </si>
  <si>
    <t>ضباط الحضور في المدارس</t>
  </si>
  <si>
    <t>School Attendance Officers</t>
  </si>
  <si>
    <t>קב״סים</t>
  </si>
  <si>
    <t>3177</t>
  </si>
  <si>
    <t>الرعاية التعليمية</t>
  </si>
  <si>
    <t>Educational Welfare</t>
  </si>
  <si>
    <t>רווחה חינוכית</t>
  </si>
  <si>
    <t>3176</t>
  </si>
  <si>
    <t>تأمين الطلاب</t>
  </si>
  <si>
    <t>Student Insurance</t>
  </si>
  <si>
    <t>3175</t>
  </si>
  <si>
    <t>خدمة الصحة الطلابية</t>
  </si>
  <si>
    <t>Student Health Service</t>
  </si>
  <si>
    <t>שרות בריאות לתלמיד</t>
  </si>
  <si>
    <t>3174</t>
  </si>
  <si>
    <t>الخدمة النفسية التعليمية</t>
  </si>
  <si>
    <t>Psychoeducational Service</t>
  </si>
  <si>
    <t>שרות פסיכולוגי חינוכי</t>
  </si>
  <si>
    <t>3173</t>
  </si>
  <si>
    <t>مركز التربوية</t>
  </si>
  <si>
    <t>Pedagogical Resource Center</t>
  </si>
  <si>
    <t>מרכזיה פדגוגית</t>
  </si>
  <si>
    <t>3172</t>
  </si>
  <si>
    <t>ضابط أمن وأمن مؤسسات التعليم</t>
  </si>
  <si>
    <t>Educational Institute Guarding and Security</t>
  </si>
  <si>
    <t>קב״ט שמירה ובטחון מוסדות חינוך</t>
  </si>
  <si>
    <t>3171</t>
  </si>
  <si>
    <t>خدمات للمدارس ورياض الأطفال</t>
  </si>
  <si>
    <t>Additional Services to Schools and Kindergardens</t>
  </si>
  <si>
    <t>صندوق المنح الدراسية في المناطق الحضرية</t>
  </si>
  <si>
    <t>Municipal Scholarship Fund</t>
  </si>
  <si>
    <t>קרן מלגות עירונית</t>
  </si>
  <si>
    <t>316</t>
  </si>
  <si>
    <t>3168</t>
  </si>
  <si>
    <t>فن</t>
  </si>
  <si>
    <t>Art</t>
  </si>
  <si>
    <t>אמנות</t>
  </si>
  <si>
    <t>3167</t>
  </si>
  <si>
    <t>الكليات</t>
  </si>
  <si>
    <t>Colleges</t>
  </si>
  <si>
    <t>מכללות</t>
  </si>
  <si>
    <t>3166</t>
  </si>
  <si>
    <t>بيت مدراش للمعلمين</t>
  </si>
  <si>
    <t>Teacher Training Colleges</t>
  </si>
  <si>
    <t>בתי מדרש למורים</t>
  </si>
  <si>
    <t>3165</t>
  </si>
  <si>
    <t>المدارس الدينية اليهودية وتشمل</t>
  </si>
  <si>
    <t>High Yeshivas and religuos Collelges</t>
  </si>
  <si>
    <t>ישיבות גבוהות וכוללים</t>
  </si>
  <si>
    <t>3164</t>
  </si>
  <si>
    <t>مؤسسات التعليم التكنولوجي الرفيع</t>
  </si>
  <si>
    <t>Higher Technological Education Institutes</t>
  </si>
  <si>
    <t>מוסדות להשכלה טכנולוגית גבוהה</t>
  </si>
  <si>
    <t>3163</t>
  </si>
  <si>
    <t>الجامعات</t>
  </si>
  <si>
    <t>Universities</t>
  </si>
  <si>
    <t>אוניברסיטאות</t>
  </si>
  <si>
    <t>3162</t>
  </si>
  <si>
    <t>التعليم العالي</t>
  </si>
  <si>
    <t>Higher Education</t>
  </si>
  <si>
    <t>חינוך גבוה</t>
  </si>
  <si>
    <t>المدارس الابتدائية الشاملة</t>
  </si>
  <si>
    <t>Comprehensive High Schools</t>
  </si>
  <si>
    <t>בתי״ס על יסודיים מקיפים</t>
  </si>
  <si>
    <t>315</t>
  </si>
  <si>
    <t>3157</t>
  </si>
  <si>
    <t>المدارس الثانوية الزراعية</t>
  </si>
  <si>
    <t>Agricultural High Schools</t>
  </si>
  <si>
    <t>בתי״ס על יסודיים חקלאיים</t>
  </si>
  <si>
    <t>3156</t>
  </si>
  <si>
    <t>المدارس الثانوية والمهنية</t>
  </si>
  <si>
    <t>Vocational High Schools</t>
  </si>
  <si>
    <t>בתי״ס על יסודיים מקצועיים</t>
  </si>
  <si>
    <t>3155</t>
  </si>
  <si>
    <t>جلسات ثانوية אולפנות ומתיבתאות</t>
  </si>
  <si>
    <t>High School Yeshivas, Girls' Religious High Schools and ???</t>
  </si>
  <si>
    <t>ישיבות תיכוניות אולפנות ומתיבתאות</t>
  </si>
  <si>
    <t>3154</t>
  </si>
  <si>
    <t>المدارس المسائية للابتدائية</t>
  </si>
  <si>
    <t>Evening High Schools</t>
  </si>
  <si>
    <t>בתי״ס ערב על יסודיים</t>
  </si>
  <si>
    <t>3153</t>
  </si>
  <si>
    <t>المدارس الثانوية النظرية</t>
  </si>
  <si>
    <t>Academic High Schools</t>
  </si>
  <si>
    <t>בתי״ס על יסודיים עיוניים</t>
  </si>
  <si>
    <t>3152</t>
  </si>
  <si>
    <t>إدارة التعليم الثانوي</t>
  </si>
  <si>
    <t>High Schools' Administration</t>
  </si>
  <si>
    <t>מינהל החינוך העל יסודי</t>
  </si>
  <si>
    <t>3151</t>
  </si>
  <si>
    <t>مدرسة ثانوية</t>
  </si>
  <si>
    <t>High School Education</t>
  </si>
  <si>
    <t>مدارس الأوسط</t>
  </si>
  <si>
    <t>Junior High Schools</t>
  </si>
  <si>
    <t>314</t>
  </si>
  <si>
    <t>مخيمات تعليمية وشهر معرفة المزيد</t>
  </si>
  <si>
    <t>Summer/Educational Camps and Additional School Month</t>
  </si>
  <si>
    <t>קייטנות/לימודיות וחודש לימוד נוסף</t>
  </si>
  <si>
    <t>313</t>
  </si>
  <si>
    <t>3138</t>
  </si>
  <si>
    <t>المزارع</t>
  </si>
  <si>
    <t>Agricultural Ranches</t>
  </si>
  <si>
    <t>חוות חקלאיות</t>
  </si>
  <si>
    <t>3137</t>
  </si>
  <si>
    <t>التعليم التكميلي في المدارس</t>
  </si>
  <si>
    <t>Complementary Education at Schools</t>
  </si>
  <si>
    <t>חינוך משלים בבתי״ס</t>
  </si>
  <si>
    <t>3136</t>
  </si>
  <si>
    <t>الاجتماعات الصغيرة والتلمود التوراة</t>
  </si>
  <si>
    <t>Small Yeshivas and Talmoud Torah</t>
  </si>
  <si>
    <t>ישיבות קטנות ותלמודי תורה</t>
  </si>
  <si>
    <t>3135</t>
  </si>
  <si>
    <t>فئات الطلبة الموهوبين والمتفوقين</t>
  </si>
  <si>
    <t>Gifted and Talented Students' Enrichment/Special Classes</t>
  </si>
  <si>
    <t>חוגים לתלמידים מחוננים ומוכשרים</t>
  </si>
  <si>
    <t>3134</t>
  </si>
  <si>
    <t>التعليم الخاص</t>
  </si>
  <si>
    <t>Special Education</t>
  </si>
  <si>
    <t>חינוך מיוחד</t>
  </si>
  <si>
    <t>3133</t>
  </si>
  <si>
    <t>المدارس الابتدائية</t>
  </si>
  <si>
    <t>Elementary Schools</t>
  </si>
  <si>
    <t>בתי״ס יסודיים</t>
  </si>
  <si>
    <t>3132</t>
  </si>
  <si>
    <t>إدارة التعليم الابتدائي</t>
  </si>
  <si>
    <t>Elementary Education Administration</t>
  </si>
  <si>
    <t>מינהל החינוך היסודי</t>
  </si>
  <si>
    <t>3131</t>
  </si>
  <si>
    <t>التعليم الإبتدائي</t>
  </si>
  <si>
    <t>Elementary Eduacation</t>
  </si>
  <si>
    <t>مخيم صيفي / مدرسة إضافية شهر لرياض الأطفال</t>
  </si>
  <si>
    <t>Kindergardens' Summer Camp/Additional Summer Month</t>
  </si>
  <si>
    <t>קייטנה/חודש לימודים נוסף לגנ״י</t>
  </si>
  <si>
    <t>312</t>
  </si>
  <si>
    <t>3128</t>
  </si>
  <si>
    <t>رياض الأطفال التربية الخاصة</t>
  </si>
  <si>
    <t>Special Education Kindergardens</t>
  </si>
  <si>
    <t>גני ילדים לחינוך מיוחד</t>
  </si>
  <si>
    <t>3126</t>
  </si>
  <si>
    <t>نادي الحدائق وبرامج ما بعد المدرسة</t>
  </si>
  <si>
    <t>After School Kindergardens</t>
  </si>
  <si>
    <t>גני מועדון וצהרונים</t>
  </si>
  <si>
    <t>3125</t>
  </si>
  <si>
    <t>الرعاية النهارية ودور الحضانة المدارس</t>
  </si>
  <si>
    <t>Pre-Kindergardens and child day care</t>
  </si>
  <si>
    <t>מעונות ופעוטונים</t>
  </si>
  <si>
    <t>3124</t>
  </si>
  <si>
    <t>رياض الأطفال ما قبل الإلزامي</t>
  </si>
  <si>
    <t>Pre-Kindergardens</t>
  </si>
  <si>
    <t>גני ילדים טרום חובה</t>
  </si>
  <si>
    <t>3123</t>
  </si>
  <si>
    <t>رياض الأطفال إلزامية</t>
  </si>
  <si>
    <t>Mandatory Kindergardens</t>
  </si>
  <si>
    <t>גני ילדים גיל חובה</t>
  </si>
  <si>
    <t>3122</t>
  </si>
  <si>
    <t>التعليم قبل المدرسي</t>
  </si>
  <si>
    <t>Pre-Elementary Education</t>
  </si>
  <si>
    <t>إدارة التعليم</t>
  </si>
  <si>
    <t>Educational Administration</t>
  </si>
  <si>
    <t>311</t>
  </si>
  <si>
    <t>تعليم</t>
  </si>
  <si>
    <t>Education</t>
  </si>
  <si>
    <t>الخدمات الحكومية</t>
  </si>
  <si>
    <t>State Services</t>
  </si>
  <si>
    <t>الخدمات الزراعية الأخرى</t>
  </si>
  <si>
    <t>Other Agricultural Services</t>
  </si>
  <si>
    <t>29</t>
  </si>
  <si>
    <t>299</t>
  </si>
  <si>
    <t>حفظ الحقول</t>
  </si>
  <si>
    <t>Field Guarding</t>
  </si>
  <si>
    <t>שמירת שדות</t>
  </si>
  <si>
    <t>297</t>
  </si>
  <si>
    <t>تصريف الأعمال المحلية والإقليمية</t>
  </si>
  <si>
    <t>Local and Regional Drainage Works</t>
  </si>
  <si>
    <t>עבודות ניקוז מקומי ואזורי</t>
  </si>
  <si>
    <t>296</t>
  </si>
  <si>
    <t>التدريب الزراعي</t>
  </si>
  <si>
    <t>Agricultural Guidance</t>
  </si>
  <si>
    <t>הדרכה חקלאית</t>
  </si>
  <si>
    <t>295</t>
  </si>
  <si>
    <t>مواقع المراقبة والتجربة</t>
  </si>
  <si>
    <t>Observations and Experimental Stations/Ranches</t>
  </si>
  <si>
    <t>תצפיות ותחנות ניסיוניות</t>
  </si>
  <si>
    <t>294</t>
  </si>
  <si>
    <t>حرب الآفات الزراعية</t>
  </si>
  <si>
    <t>Fight against Agri Pests</t>
  </si>
  <si>
    <t>מלחמה במזיקים לחקלאות</t>
  </si>
  <si>
    <t>293</t>
  </si>
  <si>
    <t>الخدمات الميدانية</t>
  </si>
  <si>
    <t>Field Service</t>
  </si>
  <si>
    <t>שרות השדה</t>
  </si>
  <si>
    <t>292</t>
  </si>
  <si>
    <t>إدارة خدمات المزارعين</t>
  </si>
  <si>
    <t>General Property Tax on Agricultural Land</t>
  </si>
  <si>
    <t>ארנונה כללית על אדמה חקלאית</t>
  </si>
  <si>
    <t>291</t>
  </si>
  <si>
    <t>خدمات للمزارعين</t>
  </si>
  <si>
    <t>Agricultural Services</t>
  </si>
  <si>
    <t>2</t>
  </si>
  <si>
    <t>محكمة البلدية</t>
  </si>
  <si>
    <t>Municipal Court</t>
  </si>
  <si>
    <t>28</t>
  </si>
  <si>
    <t>282</t>
  </si>
  <si>
    <t>الإشراف على اللائحة الداخلية</t>
  </si>
  <si>
    <t>By-Laws Supervision</t>
  </si>
  <si>
    <t>281</t>
  </si>
  <si>
    <t>تفتيش البلدية</t>
  </si>
  <si>
    <t>Municipal Supervision</t>
  </si>
  <si>
    <t>قروض المساهمين، وتلاحظ العاصمة</t>
  </si>
  <si>
    <t>Owners' Loans and Capital Notes</t>
  </si>
  <si>
    <t>הלוואות בעלים ושטרי הון</t>
  </si>
  <si>
    <t>273</t>
  </si>
  <si>
    <t>2732</t>
  </si>
  <si>
    <t>رأس المال</t>
  </si>
  <si>
    <t>Shares Capital</t>
  </si>
  <si>
    <t>הון מניות</t>
  </si>
  <si>
    <t>2731</t>
  </si>
  <si>
    <t>الشركات البلدية</t>
  </si>
  <si>
    <t>Municipal Companies</t>
  </si>
  <si>
    <t>חברות עירוניות</t>
  </si>
  <si>
    <t>27</t>
  </si>
  <si>
    <t>تشجيع الصناعة والحرف اليدوية</t>
  </si>
  <si>
    <t>Industry and Craft ??</t>
  </si>
  <si>
    <t>ייעד תעשיה ומלאכה</t>
  </si>
  <si>
    <t>272</t>
  </si>
  <si>
    <t>الترفيه والدعم السياحي</t>
  </si>
  <si>
    <t>Recreation and Tourism Promotion</t>
  </si>
  <si>
    <t>עידוד קייט ותיירות</t>
  </si>
  <si>
    <t>271</t>
  </si>
  <si>
    <t>التنمية الاقتصادية</t>
  </si>
  <si>
    <t>Economical Development</t>
  </si>
  <si>
    <t>פיתוח כלכלי</t>
  </si>
  <si>
    <t>المدخولات المختلفة</t>
  </si>
  <si>
    <t>Various Incomes</t>
  </si>
  <si>
    <t>269</t>
  </si>
  <si>
    <t>مفعم -مركز الإرشاد الإقليمي</t>
  </si>
  <si>
    <t>Mifam - Regional Guidance Center</t>
  </si>
  <si>
    <t>מפעם - מרכז הדרכה אזורי</t>
  </si>
  <si>
    <t>268</t>
  </si>
  <si>
    <t>بلدية التأمين الابتدائية</t>
  </si>
  <si>
    <t>Municipality's Elementary Insurance</t>
  </si>
  <si>
    <t>267</t>
  </si>
  <si>
    <t>اللجان المحلية</t>
  </si>
  <si>
    <t>Local Committees</t>
  </si>
  <si>
    <t>ועדים מקומיים</t>
  </si>
  <si>
    <t>266</t>
  </si>
  <si>
    <t>المؤسسات العامة</t>
  </si>
  <si>
    <t>General Institutes</t>
  </si>
  <si>
    <t>מוסדות כלליים</t>
  </si>
  <si>
    <t>265</t>
  </si>
  <si>
    <t>الثقافة والإسكان</t>
  </si>
  <si>
    <t>Association for the Culture of Living</t>
  </si>
  <si>
    <t>264</t>
  </si>
  <si>
    <t>المشاركة في نفقات المجالس الإقليمية</t>
  </si>
  <si>
    <t>Participation in Regional Councils' Expenses</t>
  </si>
  <si>
    <t>השתת' בהוצאות מועצות אזוריות</t>
  </si>
  <si>
    <t>263</t>
  </si>
  <si>
    <t>معلومات للجمهور</t>
  </si>
  <si>
    <t>Public Information</t>
  </si>
  <si>
    <t>262</t>
  </si>
  <si>
    <t>مركز حضري</t>
  </si>
  <si>
    <t>Municipal Emergency Center</t>
  </si>
  <si>
    <t>261</t>
  </si>
  <si>
    <t>خدمات حضرية مختلفة</t>
  </si>
  <si>
    <t>Various Municipal Services</t>
  </si>
  <si>
    <t>المؤتمرات الدولية</t>
  </si>
  <si>
    <t>International Conferences and Events</t>
  </si>
  <si>
    <t>25</t>
  </si>
  <si>
    <t>256</t>
  </si>
  <si>
    <t>علاقات دولية</t>
  </si>
  <si>
    <t>International Relations</t>
  </si>
  <si>
    <t>254</t>
  </si>
  <si>
    <t>تطبيقات تبني</t>
  </si>
  <si>
    <t>Adoption Activities</t>
  </si>
  <si>
    <t>253</t>
  </si>
  <si>
    <t>الاحتفالات وغيرها من الطقوس</t>
  </si>
  <si>
    <t>Other Celebrations and Rites</t>
  </si>
  <si>
    <t>חגיגת וטכסים אחרים</t>
  </si>
  <si>
    <t>252</t>
  </si>
  <si>
    <t>احتفالات عيد الاستقلال</t>
  </si>
  <si>
    <t>Independence Day Celebraions</t>
  </si>
  <si>
    <t>251</t>
  </si>
  <si>
    <t>احتفالات كبيرة واحداث</t>
  </si>
  <si>
    <t>Celebrations Projects and Evenets</t>
  </si>
  <si>
    <t>الأصول العامة الأخرى</t>
  </si>
  <si>
    <t>Public Properties</t>
  </si>
  <si>
    <t>נכסים ציבוריים אחרים</t>
  </si>
  <si>
    <t>249</t>
  </si>
  <si>
    <t>مقابر</t>
  </si>
  <si>
    <t>Cementeries</t>
  </si>
  <si>
    <t>248</t>
  </si>
  <si>
    <t>حمامات</t>
  </si>
  <si>
    <t>Baths</t>
  </si>
  <si>
    <t>מרחצאות</t>
  </si>
  <si>
    <t>247</t>
  </si>
  <si>
    <t>2474</t>
  </si>
  <si>
    <t>برك سباحة</t>
  </si>
  <si>
    <t>Pools</t>
  </si>
  <si>
    <t>בריכות שחיה</t>
  </si>
  <si>
    <t>2473</t>
  </si>
  <si>
    <t>شواطئ</t>
  </si>
  <si>
    <t>Public beaches</t>
  </si>
  <si>
    <t>חופי רחצה</t>
  </si>
  <si>
    <t>2472</t>
  </si>
  <si>
    <t>شواطئ, برك سباحة والحمامات</t>
  </si>
  <si>
    <t>Beaches, Public Pools and Baths</t>
  </si>
  <si>
    <t>חופים, בריכות ומרחצאות</t>
  </si>
  <si>
    <t>أثاث الشوارع ومعدات الملعب</t>
  </si>
  <si>
    <t>Street Furniture and Playground Installations</t>
  </si>
  <si>
    <t>ריהוט רחוב ומתקני משחקים</t>
  </si>
  <si>
    <t>246</t>
  </si>
  <si>
    <t>2464</t>
  </si>
  <si>
    <t>نوافير وعناصر شارع فنية</t>
  </si>
  <si>
    <t>Fountains and Art Street Elememts</t>
  </si>
  <si>
    <t>מזרקות ואלמנטי רחוב אומנותיים</t>
  </si>
  <si>
    <t>2463</t>
  </si>
  <si>
    <t>العناية بزوايا زخرفية</t>
  </si>
  <si>
    <t>Butifiying Floral Street</t>
  </si>
  <si>
    <t>טיפוח פינות נוי</t>
  </si>
  <si>
    <t>2462</t>
  </si>
  <si>
    <t>حدائق عامة</t>
  </si>
  <si>
    <t>Public Parks</t>
  </si>
  <si>
    <t>גינות ציבוריות</t>
  </si>
  <si>
    <t>2461</t>
  </si>
  <si>
    <t>حدائق وزراعة</t>
  </si>
  <si>
    <t>Gardens and Planting</t>
  </si>
  <si>
    <t>المجاري والصرف</t>
  </si>
  <si>
    <t>Canalization and Drainage</t>
  </si>
  <si>
    <t>245</t>
  </si>
  <si>
    <t>قيادة السلامة البلدية</t>
  </si>
  <si>
    <t>Municipal Safety Command</t>
  </si>
  <si>
    <t>מטה בטיחות עירוני</t>
  </si>
  <si>
    <t>244</t>
  </si>
  <si>
    <t>2445</t>
  </si>
  <si>
    <t>علامات الطريق  وإشارات المرور</t>
  </si>
  <si>
    <t>Sign Posts Trafiic Signs and Road Marking</t>
  </si>
  <si>
    <t>שלטים תמרורים וסימוני כבישים</t>
  </si>
  <si>
    <t>2444</t>
  </si>
  <si>
    <t>السور وتدابير السلامة</t>
  </si>
  <si>
    <t>Banisters and Safety Devices</t>
  </si>
  <si>
    <t>מעקות ואמצעי בטיחות</t>
  </si>
  <si>
    <t>2443</t>
  </si>
  <si>
    <t>صيانة الأنفاق والجسور</t>
  </si>
  <si>
    <t>Covered/Underground Passages and Bridges</t>
  </si>
  <si>
    <t>מעברים תת קרקעיים וגשרים</t>
  </si>
  <si>
    <t>2442</t>
  </si>
  <si>
    <t>إشارات المرور وجزر الحركة</t>
  </si>
  <si>
    <t>Traffic Lights and Road Isles</t>
  </si>
  <si>
    <t>רמזורים ואיי תנועה</t>
  </si>
  <si>
    <t>2441</t>
  </si>
  <si>
    <t>أمن في الطرق</t>
  </si>
  <si>
    <t>Road safety</t>
  </si>
  <si>
    <t>إنارة الشوارع</t>
  </si>
  <si>
    <t>Street lights</t>
  </si>
  <si>
    <t>243</t>
  </si>
  <si>
    <t>صيانة الطرق الداخلية والأرصفة</t>
  </si>
  <si>
    <t>Internal roads and pavements</t>
  </si>
  <si>
    <t>כבישים פנימיים ומדרכות</t>
  </si>
  <si>
    <t>242</t>
  </si>
  <si>
    <t>2422</t>
  </si>
  <si>
    <t>صيانة الطرق الشريانية</t>
  </si>
  <si>
    <t>Arterial roads</t>
  </si>
  <si>
    <t>כבישים עורקיים</t>
  </si>
  <si>
    <t>2421</t>
  </si>
  <si>
    <t>طرق والأرصفة</t>
  </si>
  <si>
    <t>Ways and pavements</t>
  </si>
  <si>
    <t>إدارة ممتلكات عامة</t>
  </si>
  <si>
    <t>Public property/assets administration</t>
  </si>
  <si>
    <t>241</t>
  </si>
  <si>
    <t>ممتلكات عامة</t>
  </si>
  <si>
    <t>Public property/assets</t>
  </si>
  <si>
    <t>اللجنة المحلية للتخطيط والبناء</t>
  </si>
  <si>
    <t>Local planning and building committee</t>
  </si>
  <si>
    <t>ועדה מקומית לתכנון ובניה</t>
  </si>
  <si>
    <t>233</t>
  </si>
  <si>
    <t>2334</t>
  </si>
  <si>
    <t>الإشراف على المباني الخطرة</t>
  </si>
  <si>
    <t>Dangeruos houses supervision</t>
  </si>
  <si>
    <t>פיקוח על בנינים מסוכנים</t>
  </si>
  <si>
    <t>2333</t>
  </si>
  <si>
    <t>الإشراف على البناء</t>
  </si>
  <si>
    <t>Construction supervision</t>
  </si>
  <si>
    <t>פקוח על הבניה</t>
  </si>
  <si>
    <t>2332</t>
  </si>
  <si>
    <t>الرسوم، وتراخيص البناء</t>
  </si>
  <si>
    <t>Fees, building licences</t>
  </si>
  <si>
    <t>אגרות, רישיונות בניה</t>
  </si>
  <si>
    <t>2331</t>
  </si>
  <si>
    <t>منح التراخيص والإشراف على البناء</t>
  </si>
  <si>
    <t>Building supervison and licensing</t>
  </si>
  <si>
    <t>قياسات</t>
  </si>
  <si>
    <t>Measurements / Land Surveys</t>
  </si>
  <si>
    <t>מדידות</t>
  </si>
  <si>
    <t>232</t>
  </si>
  <si>
    <t>2323</t>
  </si>
  <si>
    <t>خطة رئيسية</t>
  </si>
  <si>
    <t>Master Plan</t>
  </si>
  <si>
    <t>תוכנית אב</t>
  </si>
  <si>
    <t>2322</t>
  </si>
  <si>
    <t>التخطيط العام</t>
  </si>
  <si>
    <t>General planning</t>
  </si>
  <si>
    <t>תכנון כללי</t>
  </si>
  <si>
    <t>2321</t>
  </si>
  <si>
    <t>تخطيط المدن</t>
  </si>
  <si>
    <t>City planning</t>
  </si>
  <si>
    <t>مكتب مهندس السلطة</t>
  </si>
  <si>
    <t>Local authority engineer office</t>
  </si>
  <si>
    <t>231</t>
  </si>
  <si>
    <t>التخطيط وتقسيم المناطق</t>
  </si>
  <si>
    <t>Urban planning and constructing</t>
  </si>
  <si>
    <t>تغطية النفقات الطارئة</t>
  </si>
  <si>
    <t>Emergency expenditure coverage</t>
  </si>
  <si>
    <t>229</t>
  </si>
  <si>
    <t>??</t>
  </si>
  <si>
    <t>Areal defence</t>
  </si>
  <si>
    <t>הגמ״ר</t>
  </si>
  <si>
    <t>227</t>
  </si>
  <si>
    <t>خدمات الطوارئ</t>
  </si>
  <si>
    <t>Emergency service</t>
  </si>
  <si>
    <t>פס״ח</t>
  </si>
  <si>
    <t>226</t>
  </si>
  <si>
    <t>2262</t>
  </si>
  <si>
    <t>מל״ ח</t>
  </si>
  <si>
    <t>2261</t>
  </si>
  <si>
    <t>מל״ח ופס״ח</t>
  </si>
  <si>
    <t>أمن</t>
  </si>
  <si>
    <t>Safety</t>
  </si>
  <si>
    <t>225</t>
  </si>
  <si>
    <t>خدمة الحريق</t>
  </si>
  <si>
    <t>Fire service</t>
  </si>
  <si>
    <t>224</t>
  </si>
  <si>
    <t>الدفاع المدني</t>
  </si>
  <si>
    <t>Civil defence</t>
  </si>
  <si>
    <t>223</t>
  </si>
  <si>
    <t>الحرس المدني</t>
  </si>
  <si>
    <t>Civil Guard</t>
  </si>
  <si>
    <t>משמר אזרחי</t>
  </si>
  <si>
    <t>222</t>
  </si>
  <si>
    <t>2221</t>
  </si>
  <si>
    <t>حراسة أمن</t>
  </si>
  <si>
    <t>Security guarding</t>
  </si>
  <si>
    <t>إدارة الحراسة والأمن</t>
  </si>
  <si>
    <t>Guarding and security administration</t>
  </si>
  <si>
    <t>מינהל שמירה וביטחון</t>
  </si>
  <si>
    <t>221</t>
  </si>
  <si>
    <t>الحراسة والأمن</t>
  </si>
  <si>
    <t>Guarding and security</t>
  </si>
  <si>
    <t>رسوم خدمة مكافحة الآفات</t>
  </si>
  <si>
    <t>Pesticides service fee</t>
  </si>
  <si>
    <t>דמי שרות להדברת מזיקים</t>
  </si>
  <si>
    <t>215</t>
  </si>
  <si>
    <t>2153</t>
  </si>
  <si>
    <t>مكافحة الأمراض المعدية</t>
  </si>
  <si>
    <t>Epidemic disease extintion</t>
  </si>
  <si>
    <t>הדברת מחלות מדבקות</t>
  </si>
  <si>
    <t>2152</t>
  </si>
  <si>
    <t>بيع المواد الصحية</t>
  </si>
  <si>
    <t>Sanitation products selling</t>
  </si>
  <si>
    <t>מכירת חומרי תברואה</t>
  </si>
  <si>
    <t>2151</t>
  </si>
  <si>
    <t>الصرف الصحي الوقائي</t>
  </si>
  <si>
    <t>Preventive sanitation</t>
  </si>
  <si>
    <t>محاربة داء الكلب</t>
  </si>
  <si>
    <t>Fight against Rabies</t>
  </si>
  <si>
    <t>מלחמה בכלבת</t>
  </si>
  <si>
    <t>214</t>
  </si>
  <si>
    <t>2143</t>
  </si>
  <si>
    <t>الإشراف البيطري</t>
  </si>
  <si>
    <t>Veterinary supervison</t>
  </si>
  <si>
    <t>פיקוח וטרינרי</t>
  </si>
  <si>
    <t>2142</t>
  </si>
  <si>
    <t>إدارة الخدمات البيطرية</t>
  </si>
  <si>
    <t>Veterinary services administration</t>
  </si>
  <si>
    <t>מינהל שרות וטרינרי</t>
  </si>
  <si>
    <t>2141</t>
  </si>
  <si>
    <t>الخدمات البيطرية</t>
  </si>
  <si>
    <t>Veterinary services</t>
  </si>
  <si>
    <t>مراقبة الشركات والمؤسسات</t>
  </si>
  <si>
    <t>Business and institutions supervison</t>
  </si>
  <si>
    <t>פיקוח על עסקים ומוסדות</t>
  </si>
  <si>
    <t>213</t>
  </si>
  <si>
    <t>2133</t>
  </si>
  <si>
    <t>الإشراف الصحي العام</t>
  </si>
  <si>
    <t>General sanitation supervison</t>
  </si>
  <si>
    <t>פקוח תברואי כללי</t>
  </si>
  <si>
    <t>2132</t>
  </si>
  <si>
    <t>إدارة الإشراف الصحي</t>
  </si>
  <si>
    <t>Sanitation supervision administration</t>
  </si>
  <si>
    <t>מינהל הפיקוח התברואי</t>
  </si>
  <si>
    <t>2131</t>
  </si>
  <si>
    <t>الإشراف الصحي</t>
  </si>
  <si>
    <t>Sanitation supervision</t>
  </si>
  <si>
    <t>المراحيض العامة</t>
  </si>
  <si>
    <t>Public toilets</t>
  </si>
  <si>
    <t>בתי שימוש ציבוריים</t>
  </si>
  <si>
    <t>212</t>
  </si>
  <si>
    <t>2125</t>
  </si>
  <si>
    <t>تنظيف الساحات</t>
  </si>
  <si>
    <t>Yard cleaning</t>
  </si>
  <si>
    <t>ניקוי חצרות</t>
  </si>
  <si>
    <t>2124</t>
  </si>
  <si>
    <t>جمع القمامة وحرقها</t>
  </si>
  <si>
    <t>Garbage collection and disposal</t>
  </si>
  <si>
    <t>אסוף ובעור אשפה</t>
  </si>
  <si>
    <t>2123</t>
  </si>
  <si>
    <t>تنظيف الشوارع</t>
  </si>
  <si>
    <t>Street cleaning</t>
  </si>
  <si>
    <t>ניקוי רחובות</t>
  </si>
  <si>
    <t>2122</t>
  </si>
  <si>
    <t>إدارة خدمات التنظيف</t>
  </si>
  <si>
    <t>Cleaning services administration</t>
  </si>
  <si>
    <t>מינהל שירותי ניקיון</t>
  </si>
  <si>
    <t>2121</t>
  </si>
  <si>
    <t>خدمات التنظيف</t>
  </si>
  <si>
    <t>Cleaning services</t>
  </si>
  <si>
    <t>الصرف الصحي</t>
  </si>
  <si>
    <t>Sanitation</t>
  </si>
  <si>
    <t>الخدمات المحلية</t>
  </si>
  <si>
    <t>Local Services</t>
  </si>
  <si>
    <t>منحة - احتياطي لزيادة في الأسعار</t>
  </si>
  <si>
    <t>Grant - Reserve for Price Rising</t>
  </si>
  <si>
    <t>מענק - רזרבה להתייקרות</t>
  </si>
  <si>
    <t>197</t>
  </si>
  <si>
    <t>منح أخرى</t>
  </si>
  <si>
    <t>Other Grants</t>
  </si>
  <si>
    <t>מענקים אחרים</t>
  </si>
  <si>
    <t>196</t>
  </si>
  <si>
    <t>ترتيب المنح</t>
  </si>
  <si>
    <t>Arrangement Grants</t>
  </si>
  <si>
    <t>מענקי הסדר</t>
  </si>
  <si>
    <t>195</t>
  </si>
  <si>
    <t>منحة هجرة الامتصاص</t>
  </si>
  <si>
    <t>Emmigration Absorption Grant</t>
  </si>
  <si>
    <t>מענק לקליטת העלייה</t>
  </si>
  <si>
    <t>194</t>
  </si>
  <si>
    <t>منح العاصمة (القدس)</t>
  </si>
  <si>
    <t>Capital Grant (Jerusalem)</t>
  </si>
  <si>
    <t>מענק חבירה (ירושלים)</t>
  </si>
  <si>
    <t>193</t>
  </si>
  <si>
    <t>المنح لمرة واحدة</t>
  </si>
  <si>
    <t>One-Time Grants</t>
  </si>
  <si>
    <t>מענקים חד פעמיים</t>
  </si>
  <si>
    <t>192</t>
  </si>
  <si>
    <t>المنح العامه لتوازن</t>
  </si>
  <si>
    <t>General Balancing Grant</t>
  </si>
  <si>
    <t>מענק כללי לאיזון</t>
  </si>
  <si>
    <t>191</t>
  </si>
  <si>
    <t>المنح العامه</t>
  </si>
  <si>
    <t>General Grants</t>
  </si>
  <si>
    <t>1</t>
  </si>
  <si>
    <t>חלק מהיטלי הפיתוח מיועד לפירעון מלוות בגין פעולות פיתוח ספציפיות שבוצעו בעבר ומומנו בהלוואות</t>
  </si>
  <si>
    <t>دخل التمويل</t>
  </si>
  <si>
    <t>Financing Revenues</t>
  </si>
  <si>
    <t>مشاركة المؤسسات الأخرى</t>
  </si>
  <si>
    <t>Participation of Other Institutes</t>
  </si>
  <si>
    <t>השתתפות מוסדות אחרים</t>
  </si>
  <si>
    <t>15</t>
  </si>
  <si>
    <t>157</t>
  </si>
  <si>
    <t>المشاركة في الاتحاد العام</t>
  </si>
  <si>
    <t>Participation of the General Worker Organization</t>
  </si>
  <si>
    <t>השתתפות ההסתדרות הכללית</t>
  </si>
  <si>
    <t>156</t>
  </si>
  <si>
    <t>مشاركة الوكالة اليهودية</t>
  </si>
  <si>
    <t>Participation of the Jewish Agency</t>
  </si>
  <si>
    <t>השתתפות הסוכנות היהודית</t>
  </si>
  <si>
    <t>155</t>
  </si>
  <si>
    <t>مشاركة عامة من المؤسسات</t>
  </si>
  <si>
    <t>General Participation of Institutions</t>
  </si>
  <si>
    <t>השתתפויות כלליות של מוסדות</t>
  </si>
  <si>
    <t>تغطية التجمعات السكانية</t>
  </si>
  <si>
    <t>Municipal Associations Quota</t>
  </si>
  <si>
    <t>מכסות לאיגודי ערים</t>
  </si>
  <si>
    <t>14</t>
  </si>
  <si>
    <t>142</t>
  </si>
  <si>
    <t>حصص اللجان المحلية</t>
  </si>
  <si>
    <t>Local Committees Quota</t>
  </si>
  <si>
    <t>מכסות הועדים המקומיים</t>
  </si>
  <si>
    <t>141</t>
  </si>
  <si>
    <t>الحصص</t>
  </si>
  <si>
    <t>Quotas</t>
  </si>
  <si>
    <t>מכסות</t>
  </si>
  <si>
    <t>الجبايات</t>
  </si>
  <si>
    <t>Levies</t>
  </si>
  <si>
    <t>היטלים</t>
  </si>
  <si>
    <t>13</t>
  </si>
  <si>
    <t>الرسوم المختلفة</t>
  </si>
  <si>
    <t>Various Fees</t>
  </si>
  <si>
    <t>אגרות שונות</t>
  </si>
  <si>
    <t>129</t>
  </si>
  <si>
    <t>الإعلان على التلفزيون</t>
  </si>
  <si>
    <t>Cable Advertisements</t>
  </si>
  <si>
    <t>פרסום בכבלים</t>
  </si>
  <si>
    <t>124</t>
  </si>
  <si>
    <t>1245</t>
  </si>
  <si>
    <t>اعلان خارجى</t>
  </si>
  <si>
    <t>Street Advertisements</t>
  </si>
  <si>
    <t>פרסום חוצות</t>
  </si>
  <si>
    <t>1244</t>
  </si>
  <si>
    <t>الإعلانات على المركبات العامة</t>
  </si>
  <si>
    <t>Advertisements on Public Vehicles</t>
  </si>
  <si>
    <t>מודעות על רכב ציבורי</t>
  </si>
  <si>
    <t>1243</t>
  </si>
  <si>
    <t>الإعلانات في صالات السينما</t>
  </si>
  <si>
    <t>Advertisements on Cinema screens</t>
  </si>
  <si>
    <t>מודעות על בדי קולנוע</t>
  </si>
  <si>
    <t>1242</t>
  </si>
  <si>
    <t>إعلانات على لوحات</t>
  </si>
  <si>
    <t>Advertisements on Billboards</t>
  </si>
  <si>
    <t>מודעות על לוחות</t>
  </si>
  <si>
    <t>1241</t>
  </si>
  <si>
    <t>الإعلانات والمنشورات</t>
  </si>
  <si>
    <t>Advertisements and Publications</t>
  </si>
  <si>
    <t>מודעות ופרסומים</t>
  </si>
  <si>
    <t>رسوم الترخيص للاشارات</t>
  </si>
  <si>
    <t>Sign Lisences Fee</t>
  </si>
  <si>
    <t>אגרת רשיונות לשלטים</t>
  </si>
  <si>
    <t>122</t>
  </si>
  <si>
    <t>الشهادات والتصريحات</t>
  </si>
  <si>
    <t>Documents and Certificates</t>
  </si>
  <si>
    <t>תעודות ואישורים</t>
  </si>
  <si>
    <t>121</t>
  </si>
  <si>
    <t>الرسوم</t>
  </si>
  <si>
    <t>Fees</t>
  </si>
  <si>
    <t>ראה פרק מקביל 995</t>
  </si>
  <si>
    <t>خصومات اللجان الأخرى</t>
  </si>
  <si>
    <t>Other Committees Discounts</t>
  </si>
  <si>
    <t>הנחות ועדה אחרות</t>
  </si>
  <si>
    <t>117</t>
  </si>
  <si>
    <t>خصومات اللجنة نظرا لحالة المادية</t>
  </si>
  <si>
    <t>Committee Discounts Due to Phisical Condition</t>
  </si>
  <si>
    <t>הנחות ועדה בגין מצב חומרי</t>
  </si>
  <si>
    <t>116</t>
  </si>
  <si>
    <t>خصومات مؤهلة</t>
  </si>
  <si>
    <t>Discounts for Beneficiaries</t>
  </si>
  <si>
    <t>115</t>
  </si>
  <si>
    <t>ראה פרק מקביל 632</t>
  </si>
  <si>
    <t>خصم التمويل (ترتيبات الدفع قبل الضرائب)</t>
  </si>
  <si>
    <t>Financing Discounts (Pre-Paid Property Tax and Payent Arrangements)</t>
  </si>
  <si>
    <t>הנחות מימון (ארנונה מראש והסדרי תשלומים)</t>
  </si>
  <si>
    <t>113</t>
  </si>
  <si>
    <t>الدخل بدلا من الضرائب على الممتلكات</t>
  </si>
  <si>
    <t>Property Tax replacement Revenues</t>
  </si>
  <si>
    <t>הכנסות במקום ארנונה</t>
  </si>
  <si>
    <t>112</t>
  </si>
  <si>
    <t>ضريبة الأملاك العامة ليس للسكن- جمع متأخرات</t>
  </si>
  <si>
    <t>General Non-Residential Property Tax- Collection from Late Payment Balance</t>
  </si>
  <si>
    <t>ארנונה כללית שלא למגורים גבית מיתרת פיגורים</t>
  </si>
  <si>
    <t>111</t>
  </si>
  <si>
    <t>1114</t>
  </si>
  <si>
    <t>ضريبة الأملاك العامة ليس للسكن- المجموعة الحالية</t>
  </si>
  <si>
    <t>General Non-Residential Property Tax- Current Collection</t>
  </si>
  <si>
    <t>ארנונה כללית שלא למגורים גביה שוטפת</t>
  </si>
  <si>
    <t>1113</t>
  </si>
  <si>
    <t>ضريبة الأملاك العامة للسكن- جمع متأخرات</t>
  </si>
  <si>
    <t>General Residential Property Tax - Collection from Late Payment Balance</t>
  </si>
  <si>
    <t>ארנונה כללית למגורים - גביה מיתרת פיגורים</t>
  </si>
  <si>
    <t>1112</t>
  </si>
  <si>
    <t>ضريبة الأملاك العامة للسكن - المجموعة الحالية</t>
  </si>
  <si>
    <t>General Residential Property Tax - Current Collection</t>
  </si>
  <si>
    <t>ארנונה כללית למגורים - גביה שוטפת</t>
  </si>
  <si>
    <t>1111</t>
  </si>
  <si>
    <t>פירוט פרק 111 ל- 4 ספרות הינו רשות</t>
  </si>
  <si>
    <t>ضريبة الأملاك العامة</t>
  </si>
  <si>
    <t>General Property Tax</t>
  </si>
  <si>
    <t>ארנונה כללית</t>
  </si>
  <si>
    <t>الضرائب على الممتلكات</t>
  </si>
  <si>
    <t>Property Tax</t>
  </si>
  <si>
    <t>الضرائب والجنرال جرانت</t>
  </si>
  <si>
    <t>Taxes and General Grant</t>
  </si>
  <si>
    <t>سداد القروض</t>
  </si>
  <si>
    <t>Loans Redemption</t>
  </si>
  <si>
    <t>פירעון מלוות</t>
  </si>
  <si>
    <t>EXPENDITURE</t>
  </si>
  <si>
    <t>09</t>
  </si>
  <si>
    <t>099</t>
  </si>
  <si>
    <t>صيانة الأصول العامة</t>
  </si>
  <si>
    <t>Maintenance Public Properties</t>
  </si>
  <si>
    <t>החזקת נכסים ציבוריים</t>
  </si>
  <si>
    <t>098</t>
  </si>
  <si>
    <t>خدمات نقل والنقل</t>
  </si>
  <si>
    <t>Transportation and Moving Services</t>
  </si>
  <si>
    <t>שירותי הסעה והובלה</t>
  </si>
  <si>
    <t>097</t>
  </si>
  <si>
    <t>المرآب والمركبات</t>
  </si>
  <si>
    <t>Garage and Vehicles</t>
  </si>
  <si>
    <t>מוסך ורכב</t>
  </si>
  <si>
    <t>096</t>
  </si>
  <si>
    <t>ورش العمل</t>
  </si>
  <si>
    <t>Workshops</t>
  </si>
  <si>
    <t>בתי מלאכה</t>
  </si>
  <si>
    <t>095</t>
  </si>
  <si>
    <t>حفظ المخزونات والمخازن</t>
  </si>
  <si>
    <t>Logistics and Storages</t>
  </si>
  <si>
    <t>אפסנאות ומחסנים</t>
  </si>
  <si>
    <t>094</t>
  </si>
  <si>
    <t>مكننة</t>
  </si>
  <si>
    <t>Mechanization/Automation</t>
  </si>
  <si>
    <t>מיכון</t>
  </si>
  <si>
    <t>093</t>
  </si>
  <si>
    <t>مكتب السلطة وخدمات</t>
  </si>
  <si>
    <t>Municipality Office and Services</t>
  </si>
  <si>
    <t>משרד הרשות ושירותים</t>
  </si>
  <si>
    <t>092</t>
  </si>
  <si>
    <t>الفوائد والتعويض</t>
  </si>
  <si>
    <t>Pensions and Benefits/Compensations</t>
  </si>
  <si>
    <t>גמלאות ופיצויים</t>
  </si>
  <si>
    <t>091</t>
  </si>
  <si>
    <t>ميزانيات المعونة</t>
  </si>
  <si>
    <t>Auxiliary Budgets</t>
  </si>
  <si>
    <t>תקציבי עזר</t>
  </si>
  <si>
    <t>نقل القروض لتغطية النقص</t>
  </si>
  <si>
    <t>Transfer of Loans for Deficit Recovery</t>
  </si>
  <si>
    <t>העברת הלוואות לכיסוי גרעון</t>
  </si>
  <si>
    <t>999</t>
  </si>
  <si>
    <t>9999</t>
  </si>
  <si>
    <t>نقل فائض الميزانية لتغطية العجز</t>
  </si>
  <si>
    <t>Transfer of Budgetary  for Deficit Recovery</t>
  </si>
  <si>
    <t>העברת עודף תקציבי לכיסוי גרעון</t>
  </si>
  <si>
    <t>9992</t>
  </si>
  <si>
    <t>9991</t>
  </si>
  <si>
    <t>التحويلات لتغطية العجز</t>
  </si>
  <si>
    <t>Transfers for Deficit Recovery</t>
  </si>
  <si>
    <t>העברות לכיסוי גרעון</t>
  </si>
  <si>
    <t>خصم الضريبة بموجب القانون أو لوائح</t>
  </si>
  <si>
    <t>Tax Discount by Law or By-Laws</t>
  </si>
  <si>
    <t>הנחות ממיסים לפי חוק או תקנות</t>
  </si>
  <si>
    <t>115;116;117</t>
  </si>
  <si>
    <t>995</t>
  </si>
  <si>
    <t>المصروفات الخاصة لغير المخطط لها</t>
  </si>
  <si>
    <t>Special and Unexpected Expenses</t>
  </si>
  <si>
    <t>הוצאות מיוחדות ובלתי נצפות מראש</t>
  </si>
  <si>
    <t>994</t>
  </si>
  <si>
    <t/>
  </si>
  <si>
    <t>مدفوعات سداد التكاليف للدخل ???????</t>
  </si>
  <si>
    <t>Payments for Revenues from ???</t>
  </si>
  <si>
    <t>תשלומים להחזר הכנסות מש . ק .</t>
  </si>
  <si>
    <t>993</t>
  </si>
  <si>
    <t>ميزانية الاحتياطي (بما في ذلك الزيادات في الأسعار)</t>
  </si>
  <si>
    <t>Budgetary Reserve (Including Price Rising)</t>
  </si>
  <si>
    <t>רזרבה תקציבית (כולל התייקרויות)</t>
  </si>
  <si>
    <t>992</t>
  </si>
  <si>
    <t>المساهمات في الصناديق الأخرى</t>
  </si>
  <si>
    <t>Provision to Other Funds</t>
  </si>
  <si>
    <t>הפרשה לקרנות אחרות</t>
  </si>
  <si>
    <t>991</t>
  </si>
  <si>
    <t>9919</t>
  </si>
  <si>
    <t>المساهمات في مشاريع الإسكان</t>
  </si>
  <si>
    <t>Provision to Neighborhoods' Fund</t>
  </si>
  <si>
    <t>הפרשה לקרן לשיכונים</t>
  </si>
  <si>
    <t>9916</t>
  </si>
  <si>
    <t>المساهمات في تجديد المركبات والمعدات</t>
  </si>
  <si>
    <t>Provision to Vehicle and Equipment Renewal</t>
  </si>
  <si>
    <t>הפרשה לקרן לחידוש רכב וציוד</t>
  </si>
  <si>
    <t>9915</t>
  </si>
  <si>
    <t>المساهمات في اللجان المحلية غير الربحية</t>
  </si>
  <si>
    <t>Provision to Local Employees Committees' Non-Profit Loan Fund</t>
  </si>
  <si>
    <t>הפרשה לקרן גמ״ח לועדים מקומיים</t>
  </si>
  <si>
    <t>9914</t>
  </si>
  <si>
    <t>المساهمات في قروض موظف</t>
  </si>
  <si>
    <t>Provision to Employee Loan Fund</t>
  </si>
  <si>
    <t>9913</t>
  </si>
  <si>
    <t>المساهمات في الأسهم</t>
  </si>
  <si>
    <t>Provision to Shares/Stock Fund</t>
  </si>
  <si>
    <t>הפרשה לקרן למניות</t>
  </si>
  <si>
    <t>9912</t>
  </si>
  <si>
    <t>المساهمات في المستودعات</t>
  </si>
  <si>
    <t>Provision to Storage Fund</t>
  </si>
  <si>
    <t>הפרשה לקרן למחסנים</t>
  </si>
  <si>
    <t>9911</t>
  </si>
  <si>
    <t>أحكام لأموال الميزانية</t>
  </si>
  <si>
    <t>Provisions to Budgetary Funds</t>
  </si>
  <si>
    <t>הפרשות לקרנות תקציביות</t>
  </si>
  <si>
    <t>Unusual Payments</t>
  </si>
  <si>
    <t>Other Plants/Enrterprises</t>
  </si>
  <si>
    <t>9</t>
  </si>
  <si>
    <t>98</t>
  </si>
  <si>
    <t>Sewage Home Pools Drainage</t>
  </si>
  <si>
    <t>974</t>
  </si>
  <si>
    <t>973</t>
  </si>
  <si>
    <t>972</t>
  </si>
  <si>
    <t>971</t>
  </si>
  <si>
    <t>96</t>
  </si>
  <si>
    <t>Occupational Enterprises</t>
  </si>
  <si>
    <t>95</t>
  </si>
  <si>
    <t>94</t>
  </si>
  <si>
    <t>945</t>
  </si>
  <si>
    <t>944</t>
  </si>
  <si>
    <t>943</t>
  </si>
  <si>
    <t>9432</t>
  </si>
  <si>
    <t>9431</t>
  </si>
  <si>
    <t>Vehicle Parking</t>
  </si>
  <si>
    <t>942</t>
  </si>
  <si>
    <t>9423</t>
  </si>
  <si>
    <t>9422</t>
  </si>
  <si>
    <t>Municipality-Operated Bus Service</t>
  </si>
  <si>
    <t>9421</t>
  </si>
  <si>
    <t>Buses</t>
  </si>
  <si>
    <t>Other Properties</t>
  </si>
  <si>
    <t>93</t>
  </si>
  <si>
    <t>939</t>
  </si>
  <si>
    <t>938</t>
  </si>
  <si>
    <t>937</t>
  </si>
  <si>
    <t>936</t>
  </si>
  <si>
    <t>Lands</t>
  </si>
  <si>
    <t>935</t>
  </si>
  <si>
    <t>Industrial and Craft Buildings</t>
  </si>
  <si>
    <t>934</t>
  </si>
  <si>
    <t>933</t>
  </si>
  <si>
    <t>932</t>
  </si>
  <si>
    <t>Properties/Assets Administration</t>
  </si>
  <si>
    <t>931</t>
  </si>
  <si>
    <t>Properties/Assets</t>
  </si>
  <si>
    <t>Associated Municipal Slaughter Houses</t>
  </si>
  <si>
    <t>92</t>
  </si>
  <si>
    <t>923</t>
  </si>
  <si>
    <t>Municipal Slaughter Houses</t>
  </si>
  <si>
    <t>922</t>
  </si>
  <si>
    <t>Water Production System Maintenance</t>
  </si>
  <si>
    <t>אחזקת מערכת הפקת מים</t>
  </si>
  <si>
    <t>913</t>
  </si>
  <si>
    <t>9132</t>
  </si>
  <si>
    <t>Water Purchase</t>
  </si>
  <si>
    <t>קנית מים</t>
  </si>
  <si>
    <t>9131</t>
  </si>
  <si>
    <t>Water Infrastructure Operation and Maintenance</t>
  </si>
  <si>
    <t>תפעול ואחזקת משק המים</t>
  </si>
  <si>
    <t>Collection</t>
  </si>
  <si>
    <t>912</t>
  </si>
  <si>
    <t>911</t>
  </si>
  <si>
    <t>Projects/Enterprises</t>
  </si>
  <si>
    <t>Additional Services for Environmental Protection</t>
  </si>
  <si>
    <t>87</t>
  </si>
  <si>
    <t>879</t>
  </si>
  <si>
    <t>8</t>
  </si>
  <si>
    <t>Various Services for emmigrant Absorption</t>
  </si>
  <si>
    <t>86</t>
  </si>
  <si>
    <t>869</t>
  </si>
  <si>
    <t>emmigrant Absorption</t>
  </si>
  <si>
    <t>859</t>
  </si>
  <si>
    <t>Religious Services in Regional Municipalities</t>
  </si>
  <si>
    <t>857</t>
  </si>
  <si>
    <t>856</t>
  </si>
  <si>
    <t>Religious Services for Drouses</t>
  </si>
  <si>
    <t>855</t>
  </si>
  <si>
    <t>Religious Services for Christian Groups</t>
  </si>
  <si>
    <t>שירותי דת לעדות הנוצריות</t>
  </si>
  <si>
    <t>854</t>
  </si>
  <si>
    <t>Religious Services for Muslims</t>
  </si>
  <si>
    <t>853</t>
  </si>
  <si>
    <t>Religious Services for Karaim</t>
  </si>
  <si>
    <t>852</t>
  </si>
  <si>
    <t>Participation in Religious Council Budget</t>
  </si>
  <si>
    <t>השתתפות בתקציב המועצה הדתית</t>
  </si>
  <si>
    <t>851</t>
  </si>
  <si>
    <t>Religion</t>
  </si>
  <si>
    <t>emmigrants services</t>
  </si>
  <si>
    <t>849</t>
  </si>
  <si>
    <t>848</t>
  </si>
  <si>
    <t>8485</t>
  </si>
  <si>
    <t>Civic advisory service</t>
  </si>
  <si>
    <t>8484</t>
  </si>
  <si>
    <t>8483</t>
  </si>
  <si>
    <t>8482</t>
  </si>
  <si>
    <t>Occupational Centers Miftan</t>
  </si>
  <si>
    <t>847</t>
  </si>
  <si>
    <t>8474</t>
  </si>
  <si>
    <t>8473</t>
  </si>
  <si>
    <t>Youth Shelter Authority</t>
  </si>
  <si>
    <t>8472</t>
  </si>
  <si>
    <t>Treating Street Gangs and At-Risk?? Hardship Youth</t>
  </si>
  <si>
    <t>8471</t>
  </si>
  <si>
    <t>Corrective Services</t>
  </si>
  <si>
    <t>Disabled - Rehabilitation in Occupational Factories</t>
  </si>
  <si>
    <t>846</t>
  </si>
  <si>
    <t>8468</t>
  </si>
  <si>
    <t>Day Disabled - Treating in the Community</t>
  </si>
  <si>
    <t>יום נכים - טיפול בקהילה</t>
  </si>
  <si>
    <t>8467</t>
  </si>
  <si>
    <t>Disabled - Keeping in Programs</t>
  </si>
  <si>
    <t>נכים - אחזקה במסגרות</t>
  </si>
  <si>
    <t>8466</t>
  </si>
  <si>
    <t>Disabled - Rehabilitation in Institutions</t>
  </si>
  <si>
    <t>8465</t>
  </si>
  <si>
    <t>8464</t>
  </si>
  <si>
    <t>Treating the Blind in the Community</t>
  </si>
  <si>
    <t>8463</t>
  </si>
  <si>
    <t>Blind Rehabilitation - Maintenance</t>
  </si>
  <si>
    <t>שיקום העיוור - אחזקה</t>
  </si>
  <si>
    <t>8462</t>
  </si>
  <si>
    <t>Blind Rehabilitation - Keeping in Institutions</t>
  </si>
  <si>
    <t>8461</t>
  </si>
  <si>
    <t>Occupational Plants for the Retarded and Maas??</t>
  </si>
  <si>
    <t>מפעלי תעסוקה למפגר ומע״ש</t>
  </si>
  <si>
    <t>845</t>
  </si>
  <si>
    <t>8454</t>
  </si>
  <si>
    <t>Day Services for the Retarded - communal</t>
  </si>
  <si>
    <t>יום שירותים למפגר - קהילתי</t>
  </si>
  <si>
    <t>8453</t>
  </si>
  <si>
    <t>Placing Retarded People in Other Programs</t>
  </si>
  <si>
    <t>סידור מפגרים במסגרות</t>
  </si>
  <si>
    <t>8452</t>
  </si>
  <si>
    <t>Placing Retarded People in Institutions</t>
  </si>
  <si>
    <t>8451</t>
  </si>
  <si>
    <t>Services for the Retarded</t>
  </si>
  <si>
    <t>Occupation and Day Centers for the Elderly</t>
  </si>
  <si>
    <t>844</t>
  </si>
  <si>
    <t>8445</t>
  </si>
  <si>
    <t>Services to the Elderly - Communal</t>
  </si>
  <si>
    <t>8444</t>
  </si>
  <si>
    <t>Services to the Elderly - Institutional</t>
  </si>
  <si>
    <t>8443</t>
  </si>
  <si>
    <t>Services to the Elderly</t>
  </si>
  <si>
    <t>Keeping Children in Day Care and Day Foster Homes</t>
  </si>
  <si>
    <t>843</t>
  </si>
  <si>
    <t>8439</t>
  </si>
  <si>
    <t>Keeping Children in Boarding Schools</t>
  </si>
  <si>
    <t>8438</t>
  </si>
  <si>
    <t>Community Activities</t>
  </si>
  <si>
    <t>8435</t>
  </si>
  <si>
    <t>842</t>
  </si>
  <si>
    <t>8425</t>
  </si>
  <si>
    <t>Family Guidance and Training</t>
  </si>
  <si>
    <t>8424</t>
  </si>
  <si>
    <t>8422</t>
  </si>
  <si>
    <t>Individal and Family Welfare</t>
  </si>
  <si>
    <t>841</t>
  </si>
  <si>
    <t>المؤسسات الصحية المدعومة</t>
  </si>
  <si>
    <t>Supported Health Institutions</t>
  </si>
  <si>
    <t>מוסדות בריאות נתמכים</t>
  </si>
  <si>
    <t>83</t>
  </si>
  <si>
    <t>839</t>
  </si>
  <si>
    <t>عمليات بحوث</t>
  </si>
  <si>
    <t>Reserach Activities</t>
  </si>
  <si>
    <t>פעולות מחקר</t>
  </si>
  <si>
    <t>837</t>
  </si>
  <si>
    <t>Physician call center</t>
  </si>
  <si>
    <t>836</t>
  </si>
  <si>
    <t>8363</t>
  </si>
  <si>
    <t>Intensive Care Unit</t>
  </si>
  <si>
    <t>8362</t>
  </si>
  <si>
    <t>Red David Shield</t>
  </si>
  <si>
    <t>8361</t>
  </si>
  <si>
    <t>835</t>
  </si>
  <si>
    <t>Nursing Schools</t>
  </si>
  <si>
    <t>834</t>
  </si>
  <si>
    <t>833</t>
  </si>
  <si>
    <t>8332</t>
  </si>
  <si>
    <t>8331</t>
  </si>
  <si>
    <t>Child and Mother Clinics</t>
  </si>
  <si>
    <t>832</t>
  </si>
  <si>
    <t>8324</t>
  </si>
  <si>
    <t>8323</t>
  </si>
  <si>
    <t>8322</t>
  </si>
  <si>
    <t>8321</t>
  </si>
  <si>
    <t>829</t>
  </si>
  <si>
    <t>828</t>
  </si>
  <si>
    <t>8289</t>
  </si>
  <si>
    <t>8284</t>
  </si>
  <si>
    <t>After school youth programs</t>
  </si>
  <si>
    <t>8283</t>
  </si>
  <si>
    <t>Youth Activation Administration</t>
  </si>
  <si>
    <t>8282</t>
  </si>
  <si>
    <t>8281</t>
  </si>
  <si>
    <t>Jewish Religious Culture</t>
  </si>
  <si>
    <t>827</t>
  </si>
  <si>
    <t>826</t>
  </si>
  <si>
    <t>8264</t>
  </si>
  <si>
    <t>8263</t>
  </si>
  <si>
    <t>8262</t>
  </si>
  <si>
    <t>8261</t>
  </si>
  <si>
    <t>825</t>
  </si>
  <si>
    <t>8254</t>
  </si>
  <si>
    <t>8252</t>
  </si>
  <si>
    <t>Music Conservatory</t>
  </si>
  <si>
    <t>8251</t>
  </si>
  <si>
    <t>824</t>
  </si>
  <si>
    <t>823</t>
  </si>
  <si>
    <t>Culture Activities/initiatives/Events</t>
  </si>
  <si>
    <t>822</t>
  </si>
  <si>
    <t>821</t>
  </si>
  <si>
    <t>Recognized Non-Municipal and Non-State Education</t>
  </si>
  <si>
    <t>819</t>
  </si>
  <si>
    <t>8191</t>
  </si>
  <si>
    <t>818</t>
  </si>
  <si>
    <t>817</t>
  </si>
  <si>
    <t>8179</t>
  </si>
  <si>
    <t>Children Transportation</t>
  </si>
  <si>
    <t>8178</t>
  </si>
  <si>
    <t>8177</t>
  </si>
  <si>
    <t>Educational Welfare Service</t>
  </si>
  <si>
    <t>8176</t>
  </si>
  <si>
    <t>8175</t>
  </si>
  <si>
    <t>8174</t>
  </si>
  <si>
    <t>8173</t>
  </si>
  <si>
    <t>Pedagogical Center</t>
  </si>
  <si>
    <t>מרכזית פדגוגית</t>
  </si>
  <si>
    <t>8172</t>
  </si>
  <si>
    <t>Educational Institutions' Guard and Security Officer</t>
  </si>
  <si>
    <t>קב״ט שמירח ובטחון מוסדות חינוך</t>
  </si>
  <si>
    <t>8171</t>
  </si>
  <si>
    <t>Schools and Kindergardens Additional Services</t>
  </si>
  <si>
    <t>816</t>
  </si>
  <si>
    <t>8168</t>
  </si>
  <si>
    <t>8167</t>
  </si>
  <si>
    <t>8166</t>
  </si>
  <si>
    <t>Teachers' Colleges</t>
  </si>
  <si>
    <t>8165</t>
  </si>
  <si>
    <t>High Yeshivas and כוללים</t>
  </si>
  <si>
    <t>8164</t>
  </si>
  <si>
    <t>Technological Higher Education Institutions</t>
  </si>
  <si>
    <t>8163</t>
  </si>
  <si>
    <t>8162</t>
  </si>
  <si>
    <t>Comprehensive Senior High Schools</t>
  </si>
  <si>
    <t>815</t>
  </si>
  <si>
    <t>8157</t>
  </si>
  <si>
    <t>Agricultural Senior High Schools</t>
  </si>
  <si>
    <t>8156</t>
  </si>
  <si>
    <t>Vocational Senior High Schools</t>
  </si>
  <si>
    <t>8155</t>
  </si>
  <si>
    <t>High School Yeshivas, Female Students' Religious High Schools and מתיבתאות</t>
  </si>
  <si>
    <t>8154</t>
  </si>
  <si>
    <t>Evening Senior High Schools</t>
  </si>
  <si>
    <t>8153</t>
  </si>
  <si>
    <t>Academic Senior High Schools</t>
  </si>
  <si>
    <t>8152</t>
  </si>
  <si>
    <t>Senior High Schools Administration</t>
  </si>
  <si>
    <t>8151</t>
  </si>
  <si>
    <t>Senior High Schools</t>
  </si>
  <si>
    <t>814</t>
  </si>
  <si>
    <t>Educational Summer Camps and Summer-Month Schools</t>
  </si>
  <si>
    <t>קייטנות לימודיות וחודש לימוד נוסף</t>
  </si>
  <si>
    <t>813</t>
  </si>
  <si>
    <t>8138</t>
  </si>
  <si>
    <t>8137</t>
  </si>
  <si>
    <t>Schools' Complementary Education</t>
  </si>
  <si>
    <t>8136</t>
  </si>
  <si>
    <t>Small Yeshiva's and Talmud Toras</t>
  </si>
  <si>
    <t>8135</t>
  </si>
  <si>
    <t>After School Gifted and Abled Students' Classes</t>
  </si>
  <si>
    <t>8134</t>
  </si>
  <si>
    <t>8133</t>
  </si>
  <si>
    <t>8132</t>
  </si>
  <si>
    <t>8131</t>
  </si>
  <si>
    <t>Elementary Education</t>
  </si>
  <si>
    <t>Summer Camp/Additional School Month for Kindergardens</t>
  </si>
  <si>
    <t>812</t>
  </si>
  <si>
    <t>8128</t>
  </si>
  <si>
    <t>8126</t>
  </si>
  <si>
    <t>Nursery School and After Nursery School Clubs</t>
  </si>
  <si>
    <t>8125</t>
  </si>
  <si>
    <t>Day Care and Nursery Schools</t>
  </si>
  <si>
    <t>8124</t>
  </si>
  <si>
    <t>Pre-Mandatory Kindergardens</t>
  </si>
  <si>
    <t>8123</t>
  </si>
  <si>
    <t>8122</t>
  </si>
  <si>
    <t>إدارة التعليم قبل المدرسي</t>
  </si>
  <si>
    <t>Pre-School Education Administration</t>
  </si>
  <si>
    <t>מינהל החינוך הקדם יסודי</t>
  </si>
  <si>
    <t>8121</t>
  </si>
  <si>
    <t>Pre-School Education</t>
  </si>
  <si>
    <t>811</t>
  </si>
  <si>
    <t>State/Municipal Services</t>
  </si>
  <si>
    <t>Other Agricaltural Services</t>
  </si>
  <si>
    <t>799</t>
  </si>
  <si>
    <t>797</t>
  </si>
  <si>
    <t>796</t>
  </si>
  <si>
    <t>Agricultural training/support</t>
  </si>
  <si>
    <t>795</t>
  </si>
  <si>
    <t>Observation and Experiment Sites</t>
  </si>
  <si>
    <t>תצפיות ותחנות ניסיונות</t>
  </si>
  <si>
    <t>794</t>
  </si>
  <si>
    <t>Fighting Harmful Insects to the Agriculture</t>
  </si>
  <si>
    <t>793</t>
  </si>
  <si>
    <t>792</t>
  </si>
  <si>
    <t>Agricultural Services Administration</t>
  </si>
  <si>
    <t>791</t>
  </si>
  <si>
    <t>7</t>
  </si>
  <si>
    <t>78</t>
  </si>
  <si>
    <t>782</t>
  </si>
  <si>
    <t>Supervision of By-Laws</t>
  </si>
  <si>
    <t>781</t>
  </si>
  <si>
    <t>773</t>
  </si>
  <si>
    <t>7732</t>
  </si>
  <si>
    <t>7731</t>
  </si>
  <si>
    <t>Municipal Companies/Corporates</t>
  </si>
  <si>
    <t>77</t>
  </si>
  <si>
    <t>Industry and Handicraft Promotion</t>
  </si>
  <si>
    <t>עידוד תעשיה ומלאכה</t>
  </si>
  <si>
    <t>772</t>
  </si>
  <si>
    <t>Recreation and Tourist Promotion</t>
  </si>
  <si>
    <t>771</t>
  </si>
  <si>
    <t>Economic Development</t>
  </si>
  <si>
    <t>الخدمات المختلفة</t>
  </si>
  <si>
    <t>Various Services</t>
  </si>
  <si>
    <t>769</t>
  </si>
  <si>
    <t>Mif'am - Regional Training Center</t>
  </si>
  <si>
    <t>768</t>
  </si>
  <si>
    <t>Municipality Elementary Insurance</t>
  </si>
  <si>
    <t>767</t>
  </si>
  <si>
    <t>766</t>
  </si>
  <si>
    <t>General Institutions</t>
  </si>
  <si>
    <t>765</t>
  </si>
  <si>
    <t>ثقافة السكن</t>
  </si>
  <si>
    <t>764</t>
  </si>
  <si>
    <t>Information for the Public</t>
  </si>
  <si>
    <t>762</t>
  </si>
  <si>
    <t>Municipal Help Center/call line</t>
  </si>
  <si>
    <t>761</t>
  </si>
  <si>
    <t>756</t>
  </si>
  <si>
    <t>754</t>
  </si>
  <si>
    <t>Adoption Events/Activities</t>
  </si>
  <si>
    <t>753</t>
  </si>
  <si>
    <t>Celebrations and other Ceremonies</t>
  </si>
  <si>
    <t>752</t>
  </si>
  <si>
    <t>Independence Day Celebration</t>
  </si>
  <si>
    <t>751</t>
  </si>
  <si>
    <t>Celebrations, Projects and Events</t>
  </si>
  <si>
    <t>Other Public Assets</t>
  </si>
  <si>
    <t>749</t>
  </si>
  <si>
    <t>Cemeteries</t>
  </si>
  <si>
    <t>748</t>
  </si>
  <si>
    <t>Public Baths</t>
  </si>
  <si>
    <t>747</t>
  </si>
  <si>
    <t>7474</t>
  </si>
  <si>
    <t>Swimming Pools</t>
  </si>
  <si>
    <t>7473</t>
  </si>
  <si>
    <t>Beaches</t>
  </si>
  <si>
    <t>7472</t>
  </si>
  <si>
    <t>Beaches, Pools and Public Baths</t>
  </si>
  <si>
    <t>Street furniture and Game Installations</t>
  </si>
  <si>
    <t>746</t>
  </si>
  <si>
    <t>7464</t>
  </si>
  <si>
    <t>Water Fountains and Art Street Elements</t>
  </si>
  <si>
    <t>7463</t>
  </si>
  <si>
    <t>Street Flora Cultivation</t>
  </si>
  <si>
    <t>7462</t>
  </si>
  <si>
    <t>7461</t>
  </si>
  <si>
    <t>Parks and Planting</t>
  </si>
  <si>
    <t>745</t>
  </si>
  <si>
    <t>Municipal Safety Headquaeters</t>
  </si>
  <si>
    <t>744</t>
  </si>
  <si>
    <t>7445</t>
  </si>
  <si>
    <t>Sign Posts, Traffic Sings, and Road Marking</t>
  </si>
  <si>
    <t>7444</t>
  </si>
  <si>
    <t>Balisters and Safety Devices</t>
  </si>
  <si>
    <t>7443</t>
  </si>
  <si>
    <t>Underground Passage and Bridge Maintenance</t>
  </si>
  <si>
    <t>תחזוקת מעברים תת קרקעיים וגשרים</t>
  </si>
  <si>
    <t>7442</t>
  </si>
  <si>
    <t>صيانة إشارات المرور وجزر الحركة</t>
  </si>
  <si>
    <t>Traffic Light and Road Isle Maintenance</t>
  </si>
  <si>
    <t>תחזוקת רמזורים ואיי תנועה</t>
  </si>
  <si>
    <t>7441</t>
  </si>
  <si>
    <t>Road Safety</t>
  </si>
  <si>
    <t>Street Lighting</t>
  </si>
  <si>
    <t>743</t>
  </si>
  <si>
    <t>Internal Road and Pavement Maintenance</t>
  </si>
  <si>
    <t>אחזקת כבישים פנימיים ומדרכות</t>
  </si>
  <si>
    <t>742</t>
  </si>
  <si>
    <t>7422</t>
  </si>
  <si>
    <t>Main Road Maintenance</t>
  </si>
  <si>
    <t>אחזקת כבישים עורקים</t>
  </si>
  <si>
    <t>7421</t>
  </si>
  <si>
    <t>Roads and Pavements</t>
  </si>
  <si>
    <t>Public Assets Administration</t>
  </si>
  <si>
    <t>741</t>
  </si>
  <si>
    <t>Public Assets</t>
  </si>
  <si>
    <t>Local Planning and Construction Committee</t>
  </si>
  <si>
    <t>733</t>
  </si>
  <si>
    <t>7334</t>
  </si>
  <si>
    <t>Dangerous Buildings Supervsion</t>
  </si>
  <si>
    <t>7333</t>
  </si>
  <si>
    <t>Construction Supervision</t>
  </si>
  <si>
    <t>7332</t>
  </si>
  <si>
    <t>Construction Lisencing Fees</t>
  </si>
  <si>
    <t>7331</t>
  </si>
  <si>
    <t>Construction Lisencing and Supervision</t>
  </si>
  <si>
    <t>Land Survey Measurements</t>
  </si>
  <si>
    <t>732</t>
  </si>
  <si>
    <t>7323</t>
  </si>
  <si>
    <t>7322</t>
  </si>
  <si>
    <t>General Planning</t>
  </si>
  <si>
    <t>7321</t>
  </si>
  <si>
    <t>Urban Planning</t>
  </si>
  <si>
    <t>Municipal Engineer's Office</t>
  </si>
  <si>
    <t>731</t>
  </si>
  <si>
    <t>Urban Planning and Construction</t>
  </si>
  <si>
    <t>Expenses in State of Emergency</t>
  </si>
  <si>
    <t>729</t>
  </si>
  <si>
    <t>Civic Defense</t>
  </si>
  <si>
    <t>727</t>
  </si>
  <si>
    <t>פס"ח</t>
  </si>
  <si>
    <t>726</t>
  </si>
  <si>
    <t>7262</t>
  </si>
  <si>
    <t>מל״ח</t>
  </si>
  <si>
    <t>7261</t>
  </si>
  <si>
    <t>أمان</t>
  </si>
  <si>
    <t>Безопасность</t>
  </si>
  <si>
    <t>725</t>
  </si>
  <si>
    <t>مكافحة الحرائق</t>
  </si>
  <si>
    <t>Пожарная служба</t>
  </si>
  <si>
    <t>Fire Fighting</t>
  </si>
  <si>
    <t>724</t>
  </si>
  <si>
    <t>قوات الدفاع المدني</t>
  </si>
  <si>
    <t>Гражданская оборона</t>
  </si>
  <si>
    <t>Civic Defense Force</t>
  </si>
  <si>
    <t>723</t>
  </si>
  <si>
    <t>Гражданская охрана</t>
  </si>
  <si>
    <t>Civic Police/Guard</t>
  </si>
  <si>
    <t>722</t>
  </si>
  <si>
    <t>7221</t>
  </si>
  <si>
    <t>حارس أمن</t>
  </si>
  <si>
    <t>?</t>
  </si>
  <si>
    <t>Security Guard</t>
  </si>
  <si>
    <t>إدارة الحفظ والأمن</t>
  </si>
  <si>
    <t>Администрация охраны и безопасности</t>
  </si>
  <si>
    <t>Guarding and Security Administration</t>
  </si>
  <si>
    <t>מינהל שמירה ובטחון</t>
  </si>
  <si>
    <t>721</t>
  </si>
  <si>
    <t>حفظ والأمن</t>
  </si>
  <si>
    <t>Охрана</t>
  </si>
  <si>
    <t>Guarding and Security</t>
  </si>
  <si>
    <t>خدمات مكافحة الآفات</t>
  </si>
  <si>
    <t>Служба контроля вредителей</t>
  </si>
  <si>
    <t>Pest Control Service</t>
  </si>
  <si>
    <t>שרות להדברת מזיקים</t>
  </si>
  <si>
    <t>715</t>
  </si>
  <si>
    <t>7153</t>
  </si>
  <si>
    <t>Элиминация заразных болезней</t>
  </si>
  <si>
    <t>Elimination of Infectious Diseases</t>
  </si>
  <si>
    <t>7152</t>
  </si>
  <si>
    <t>Продажа санитарных материалов</t>
  </si>
  <si>
    <t>Sanitary Materials Sales</t>
  </si>
  <si>
    <t>7151</t>
  </si>
  <si>
    <t>Профилактическая санитация</t>
  </si>
  <si>
    <t>Preventive Sanitation</t>
  </si>
  <si>
    <t>مكافحة داء الكلاب</t>
  </si>
  <si>
    <t>собачья чума</t>
  </si>
  <si>
    <t>714</t>
  </si>
  <si>
    <t>7143</t>
  </si>
  <si>
    <t>رقابة بيطرية</t>
  </si>
  <si>
    <t>Ветеренарный контроль</t>
  </si>
  <si>
    <t>Veterinary Supervision</t>
  </si>
  <si>
    <t>7142</t>
  </si>
  <si>
    <t>Администрация ветеренарных услуг</t>
  </si>
  <si>
    <t>Veterinary Service Administration</t>
  </si>
  <si>
    <t>7141</t>
  </si>
  <si>
    <t>Ветеренарные услуги</t>
  </si>
  <si>
    <t>Veterinary Service</t>
  </si>
  <si>
    <t>رقابة الشركات والمؤسسات</t>
  </si>
  <si>
    <t>Контроль предприятий и учреждений</t>
  </si>
  <si>
    <t>Business and Institution Supervision</t>
  </si>
  <si>
    <t>713</t>
  </si>
  <si>
    <t>7133</t>
  </si>
  <si>
    <t>رقابة صحية عامة</t>
  </si>
  <si>
    <t>Генеральный санитарный контроль</t>
  </si>
  <si>
    <t>General Sanitation Supervision</t>
  </si>
  <si>
    <t>7132</t>
  </si>
  <si>
    <t>Администрация санитарного контроля</t>
  </si>
  <si>
    <t>Sanitary Supervision Administration</t>
  </si>
  <si>
    <t>7131</t>
  </si>
  <si>
    <t>Санитарный контроль</t>
  </si>
  <si>
    <t>Sanitary Supervision</t>
  </si>
  <si>
    <t>Общественный туалет</t>
  </si>
  <si>
    <t>Public Restrooms</t>
  </si>
  <si>
    <t>712</t>
  </si>
  <si>
    <t>7125</t>
  </si>
  <si>
    <t>Уборка дворов</t>
  </si>
  <si>
    <t>Yard Cleaning</t>
  </si>
  <si>
    <t>7124</t>
  </si>
  <si>
    <t>جمع وإزالة سلة المهملات</t>
  </si>
  <si>
    <t>Сбор и ликвидация мусора</t>
  </si>
  <si>
    <t>Garbage removal/waste collection and disposal</t>
  </si>
  <si>
    <t>7123</t>
  </si>
  <si>
    <t>Уличная уборка</t>
  </si>
  <si>
    <t>7122</t>
  </si>
  <si>
    <t>Администрация уборочных услуг</t>
  </si>
  <si>
    <t>Cleaning Services Administration</t>
  </si>
  <si>
    <t>7121</t>
  </si>
  <si>
    <t>Уборичные услуги</t>
  </si>
  <si>
    <t>Cleaning Services</t>
  </si>
  <si>
    <t>إدارة الصرف الصحي</t>
  </si>
  <si>
    <t>Санитационная администрация</t>
  </si>
  <si>
    <t>Sanitation Administration</t>
  </si>
  <si>
    <t>מינהל תברואה</t>
  </si>
  <si>
    <t>711</t>
  </si>
  <si>
    <t>Санитация</t>
  </si>
  <si>
    <t>Местные услуги</t>
  </si>
  <si>
    <t>سداد القروض المعترف بها في مرمى</t>
  </si>
  <si>
    <t>Redemption</t>
  </si>
  <si>
    <t>פרעון מלוות מוכר למחזור נטו</t>
  </si>
  <si>
    <t>649</t>
  </si>
  <si>
    <t>6492</t>
  </si>
  <si>
    <t>سداد القروض المعترف بها ليست قابلة لإعادة التدوير</t>
  </si>
  <si>
    <t>פרעון מלוות מוכר לא למחזור</t>
  </si>
  <si>
    <t>6491</t>
  </si>
  <si>
    <t>سداد القروض المعترف بها</t>
  </si>
  <si>
    <t>פרעון מלוות מוכר</t>
  </si>
  <si>
    <t>سداد قروض غير المسددة</t>
  </si>
  <si>
    <t>Self Redemption Loan Redemption</t>
  </si>
  <si>
    <t>פרעון מלוות לפרעון עצמי</t>
  </si>
  <si>
    <t>648</t>
  </si>
  <si>
    <t>Уплата ссуд</t>
  </si>
  <si>
    <t>Loan Redemption/Payment</t>
  </si>
  <si>
    <t>6</t>
  </si>
  <si>
    <t>نفقات التمويل</t>
  </si>
  <si>
    <t>Финансовые расходы</t>
  </si>
  <si>
    <t>Financing Expenses</t>
  </si>
  <si>
    <t>632</t>
  </si>
  <si>
    <t>الرسوم ومصاريف البنك</t>
  </si>
  <si>
    <t>Комиссионные и банковые расходы</t>
  </si>
  <si>
    <t>Fees and Bank Expenses</t>
  </si>
  <si>
    <t>עמלות והוצאות בנקאיות</t>
  </si>
  <si>
    <t>631</t>
  </si>
  <si>
    <t>الإشراف على شركات في السلطة</t>
  </si>
  <si>
    <t>Инспекция муниципальных компаний</t>
  </si>
  <si>
    <t>Supervision of Municipal Companies</t>
  </si>
  <si>
    <t>פקוח על חברות הרשות</t>
  </si>
  <si>
    <t>624</t>
  </si>
  <si>
    <t>النفقات الفعلية</t>
  </si>
  <si>
    <t>Исполнительное бюро</t>
  </si>
  <si>
    <t>Execution office</t>
  </si>
  <si>
    <t>הוצאות לפועל</t>
  </si>
  <si>
    <t>623</t>
  </si>
  <si>
    <t>6236</t>
  </si>
  <si>
    <t>جمع من الوكالات الحكومية</t>
  </si>
  <si>
    <t>Сбор с государственных министерств</t>
  </si>
  <si>
    <t>Collection from Government Ministries</t>
  </si>
  <si>
    <t>גבייה ממשרדי ממשלה</t>
  </si>
  <si>
    <t>6235</t>
  </si>
  <si>
    <t>جمع دفوعات المالك</t>
  </si>
  <si>
    <t>Сбор владельческих оплат</t>
  </si>
  <si>
    <t>Owners' Payments Collection</t>
  </si>
  <si>
    <t>גביית תשלומי בעלים</t>
  </si>
  <si>
    <t>6234</t>
  </si>
  <si>
    <t>تحصيل الرسوم والجبايات</t>
  </si>
  <si>
    <t>Сбор оплат и налогов</t>
  </si>
  <si>
    <t>Fees and Levies Collection</t>
  </si>
  <si>
    <t>גביית אגרות והיטלים</t>
  </si>
  <si>
    <t>6233</t>
  </si>
  <si>
    <t>جمع ضريبة الأملاك</t>
  </si>
  <si>
    <t>Сбор муниципальных налогов</t>
  </si>
  <si>
    <t>Municipal Tax Collection</t>
  </si>
  <si>
    <t>גביית ארנונה</t>
  </si>
  <si>
    <t>6232</t>
  </si>
  <si>
    <t>السكرتارية والإدارة</t>
  </si>
  <si>
    <t>Секретариат и администрация</t>
  </si>
  <si>
    <t>Secretariate and Administration</t>
  </si>
  <si>
    <t>מזכירות ומינהל</t>
  </si>
  <si>
    <t>6231</t>
  </si>
  <si>
    <t>Сбор</t>
  </si>
  <si>
    <t>גבייה</t>
  </si>
  <si>
    <t>تقدير</t>
  </si>
  <si>
    <t>Оценка налогов</t>
  </si>
  <si>
    <t>Tax Assessment</t>
  </si>
  <si>
    <t>שומה</t>
  </si>
  <si>
    <t>622</t>
  </si>
  <si>
    <t>المكننة والأتمتة</t>
  </si>
  <si>
    <t>Механизация и автоматизация</t>
  </si>
  <si>
    <t>Mechanization and Automation</t>
  </si>
  <si>
    <t>מיכון ואוטומציה</t>
  </si>
  <si>
    <t>621</t>
  </si>
  <si>
    <t>6217</t>
  </si>
  <si>
    <t>تتبع الدخل</t>
  </si>
  <si>
    <t>Регулировка взносов</t>
  </si>
  <si>
    <t>Revenues Tracking</t>
  </si>
  <si>
    <t>מעקב אחר הכנסות</t>
  </si>
  <si>
    <t>6216</t>
  </si>
  <si>
    <t>وحدة الرواتب</t>
  </si>
  <si>
    <t>Отдел заработной платы</t>
  </si>
  <si>
    <t>Salary Unit/Department</t>
  </si>
  <si>
    <t>יחידת שכר</t>
  </si>
  <si>
    <t>6215</t>
  </si>
  <si>
    <t>دفوعات</t>
  </si>
  <si>
    <t>Оплаты</t>
  </si>
  <si>
    <t>Payments</t>
  </si>
  <si>
    <t>תשלומים</t>
  </si>
  <si>
    <t>6214</t>
  </si>
  <si>
    <t>مسك دفاتر</t>
  </si>
  <si>
    <t>Бухгалтерия</t>
  </si>
  <si>
    <t>Accounting</t>
  </si>
  <si>
    <t>הנהלת חשבונות</t>
  </si>
  <si>
    <t>6213</t>
  </si>
  <si>
    <t>الميزانيات والاقتصاد</t>
  </si>
  <si>
    <t>Бюджеты и экономика</t>
  </si>
  <si>
    <t>Budgets and Economics</t>
  </si>
  <si>
    <t>תקציבים וכלכלה</t>
  </si>
  <si>
    <t>6212</t>
  </si>
  <si>
    <t>إدارة الخزانة</t>
  </si>
  <si>
    <t>Администрация казначейства</t>
  </si>
  <si>
    <t>Accounts department managment</t>
  </si>
  <si>
    <t>הנהלת הגזברות</t>
  </si>
  <si>
    <t>6211</t>
  </si>
  <si>
    <t>أمانة الثروة</t>
  </si>
  <si>
    <t>Казначейство</t>
  </si>
  <si>
    <t>Accounts department</t>
  </si>
  <si>
    <t>הגזברות</t>
  </si>
  <si>
    <t>الإدارة المالية</t>
  </si>
  <si>
    <t>Финансовая администрация</t>
  </si>
  <si>
    <t>Financial Administration</t>
  </si>
  <si>
    <t>الانتخابات البلدية</t>
  </si>
  <si>
    <t>Выборы в муниципалитетах</t>
  </si>
  <si>
    <t>Local Government Elections</t>
  </si>
  <si>
    <t>בחירות ברשויות המקומיות</t>
  </si>
  <si>
    <t>619</t>
  </si>
  <si>
    <t>التخطيط والبحوث</t>
  </si>
  <si>
    <t>Проектирование и исследование</t>
  </si>
  <si>
    <t>Planning and Research</t>
  </si>
  <si>
    <t>תכנון ומחקר</t>
  </si>
  <si>
    <t>618</t>
  </si>
  <si>
    <t>الخدمات القانونية</t>
  </si>
  <si>
    <t>Юридическая служба</t>
  </si>
  <si>
    <t>Legal Service</t>
  </si>
  <si>
    <t>שרות משפטי</t>
  </si>
  <si>
    <t>617</t>
  </si>
  <si>
    <t>التنظيم والأساليب والتدريب</t>
  </si>
  <si>
    <t>Организация и методы, и обучение</t>
  </si>
  <si>
    <t>Organization and Methods, and Training</t>
  </si>
  <si>
    <t>או״ש והדרכה</t>
  </si>
  <si>
    <t>616</t>
  </si>
  <si>
    <t>تقنية</t>
  </si>
  <si>
    <t>Административный персонал</t>
  </si>
  <si>
    <t>Administration</t>
  </si>
  <si>
    <t>מנגנון</t>
  </si>
  <si>
    <t>615</t>
  </si>
  <si>
    <t>الإعلام والعلاقات العامة</t>
  </si>
  <si>
    <t>Представительность и связи с общественностью</t>
  </si>
  <si>
    <t>Spokesmanship and Public Relations</t>
  </si>
  <si>
    <t>הסברה ויחסי ציבור</t>
  </si>
  <si>
    <t>614</t>
  </si>
  <si>
    <t>سكرتارية</t>
  </si>
  <si>
    <t>Секретариат</t>
  </si>
  <si>
    <t>Secretariate</t>
  </si>
  <si>
    <t>מזכירות</t>
  </si>
  <si>
    <t>613</t>
  </si>
  <si>
    <t>مشرف السلطة</t>
  </si>
  <si>
    <t>Муниципальный контролёр</t>
  </si>
  <si>
    <t>Municipal Comptroller</t>
  </si>
  <si>
    <t>מבקר הרשות</t>
  </si>
  <si>
    <t>612</t>
  </si>
  <si>
    <t>مجلس السلطة</t>
  </si>
  <si>
    <t>Муниципальный комитет</t>
  </si>
  <si>
    <t>Municipal Council</t>
  </si>
  <si>
    <t>מועצת הרשות</t>
  </si>
  <si>
    <t>611</t>
  </si>
  <si>
    <t>6112</t>
  </si>
  <si>
    <t>رئيس السلطة المحلية والنواب</t>
  </si>
  <si>
    <t>Глава муниципалитета и заместители</t>
  </si>
  <si>
    <t>Municipality Head and Deputies</t>
  </si>
  <si>
    <t>ראש הרשות המקומית וסגניו</t>
  </si>
  <si>
    <t>6111</t>
  </si>
  <si>
    <t>إدارة وسلطة</t>
  </si>
  <si>
    <t>Управление и муниципалитет</t>
  </si>
  <si>
    <t>Management and Municipality</t>
  </si>
  <si>
    <t>הנהלה ורשות</t>
  </si>
  <si>
    <t>الادارة العامة</t>
  </si>
  <si>
    <t>Генеральная администрация</t>
  </si>
  <si>
    <t>General Administration</t>
  </si>
  <si>
    <t>إدارة الخدمات العامة</t>
  </si>
  <si>
    <t>Генеральное управление</t>
  </si>
  <si>
    <t>General Management</t>
  </si>
  <si>
    <t>DESCRIPTION_AR</t>
  </si>
  <si>
    <t>DESCRIPTION_RU</t>
  </si>
  <si>
    <t>DESCRIPTION_EN</t>
  </si>
  <si>
    <t>DESCRIPTION</t>
  </si>
  <si>
    <t>NAME_AR</t>
  </si>
  <si>
    <t>NAME_RU</t>
  </si>
  <si>
    <t>NAME_EN</t>
  </si>
  <si>
    <t>NAME</t>
  </si>
  <si>
    <t>COMPARABLE</t>
  </si>
  <si>
    <t>INVERSE SCOPE</t>
  </si>
  <si>
    <t>INVERSE</t>
  </si>
  <si>
    <t>DIRECTION</t>
  </si>
  <si>
    <t>PARENT SCOPE</t>
  </si>
  <si>
    <t>PARENT</t>
  </si>
  <si>
    <t>CODE</t>
  </si>
  <si>
    <t>השכר הקובע</t>
  </si>
  <si>
    <t>תוספות שאינן נכללות בשכר הקובע</t>
  </si>
  <si>
    <t>נלוות לשכר</t>
  </si>
  <si>
    <t>18</t>
  </si>
  <si>
    <t>הפרשות סוציאליות</t>
  </si>
  <si>
    <t>מיסיום ועלויות</t>
  </si>
  <si>
    <t>משכורות וש"ע לעובדים בלי תקן</t>
  </si>
  <si>
    <t>פנסיה</t>
  </si>
  <si>
    <t>פיצויים</t>
  </si>
  <si>
    <t>השתתפות בת"ע גמלאות ופיצויים 091</t>
  </si>
  <si>
    <t>שכר דירה ודמי חכירה</t>
  </si>
  <si>
    <t>תחזוקת מבנים</t>
  </si>
  <si>
    <t>עבודה קבלנית</t>
  </si>
  <si>
    <t>חשמל, מים וחומרי ניקיון</t>
  </si>
  <si>
    <t>חומרי ניקיון</t>
  </si>
  <si>
    <t>ביטוח</t>
  </si>
  <si>
    <t>שיפור עבור נזקים</t>
  </si>
  <si>
    <t>השתתפות עצמית</t>
  </si>
  <si>
    <t>ריהוט והחזקתו</t>
  </si>
  <si>
    <t>ציוד משרדי מתכלה</t>
  </si>
  <si>
    <t>השתתפות בתקציבי עזר 092</t>
  </si>
  <si>
    <t>אש"ל וכיבודים</t>
  </si>
  <si>
    <t>אירוח וכיבוד</t>
  </si>
  <si>
    <t>אשל ונסיעות</t>
  </si>
  <si>
    <t>נסיעות לחו"ל</t>
  </si>
  <si>
    <t>רכישת מתנות</t>
  </si>
  <si>
    <t>השתלמויות וספרות מקצועית</t>
  </si>
  <si>
    <t>52</t>
  </si>
  <si>
    <t>ספרות מקצועית ועיתונות</t>
  </si>
  <si>
    <t>דמי חבר באירגונים</t>
  </si>
  <si>
    <t>הוצאות רכב מינהלי</t>
  </si>
  <si>
    <t>53</t>
  </si>
  <si>
    <t>דלק ושמנים</t>
  </si>
  <si>
    <t>תיקונים</t>
  </si>
  <si>
    <t>רישוי וביטוח</t>
  </si>
  <si>
    <t>מכירת רכב</t>
  </si>
  <si>
    <t>הוצאות תקשורת</t>
  </si>
  <si>
    <t>הוצאות פרסום</t>
  </si>
  <si>
    <t>הוצאות משרדיות</t>
  </si>
  <si>
    <t>מיכון ועיבוד נתונים</t>
  </si>
  <si>
    <t>הוצאות ארגוניות שונות</t>
  </si>
  <si>
    <t>58</t>
  </si>
  <si>
    <t>הוצאות משפטיות (אגרת בולים)</t>
  </si>
  <si>
    <t>מיכון ת"ע 093</t>
  </si>
  <si>
    <t>מוסך ורכב ת"ע 096</t>
  </si>
  <si>
    <t>שירותי הסעות והובלה ת"ע 097</t>
  </si>
  <si>
    <t>עמלות</t>
  </si>
  <si>
    <t>ריבית משיכת יתר</t>
  </si>
  <si>
    <t>ריבית מחזור</t>
  </si>
  <si>
    <t>ריבית ביטוח לאומי ומס הכנסה</t>
  </si>
  <si>
    <t>ריבית פיגורים לספקים ונותני שירות</t>
  </si>
  <si>
    <t>ריבית על קרנות הרשות</t>
  </si>
  <si>
    <t>ריבית על הוצאות אחרות</t>
  </si>
  <si>
    <t>שונות</t>
  </si>
  <si>
    <t>תשלום ע"ח קרן</t>
  </si>
  <si>
    <t>תשלום ע"ח ריבית</t>
  </si>
  <si>
    <t>תשלום ע"ח הצמדת ערך</t>
  </si>
  <si>
    <t>השתתפות בת"ע פירעון מלוות (099)</t>
  </si>
  <si>
    <t>הובלות והסעות קבלניות</t>
  </si>
  <si>
    <t>תחזוקת רכב תפעולי</t>
  </si>
  <si>
    <t>שכירת רכב</t>
  </si>
  <si>
    <t>כלים, מכשירים וציוד</t>
  </si>
  <si>
    <t>השכרת כלים, מכשירים וציוד</t>
  </si>
  <si>
    <t>אחזקת כלים, מכשירים וציוד</t>
  </si>
  <si>
    <t>רכישת כלים, מכשירים וציוד</t>
  </si>
  <si>
    <t>קניית שירותים מרשויות ומוסדות</t>
  </si>
  <si>
    <t>חשמל ומים לפעולות</t>
  </si>
  <si>
    <t>חשמל לפעולות</t>
  </si>
  <si>
    <t>מים לפעולות</t>
  </si>
  <si>
    <t>הוצאות שונות</t>
  </si>
  <si>
    <t>אפסנאות תקציבי עזר 094</t>
  </si>
  <si>
    <t>בתי מלאכה ת"ע 095</t>
  </si>
  <si>
    <t>מוסך תקציבי עזר 096</t>
  </si>
  <si>
    <t>הסעות תקציבי עזר 097</t>
  </si>
  <si>
    <t>השתתפויות ותרומות למוסדות עפ"י חוק והסכמים</t>
  </si>
  <si>
    <t>הקצבות בהמלצת ועדת הקצבות</t>
  </si>
  <si>
    <t>תמיכות רווחה</t>
  </si>
  <si>
    <t>מלגות לתלמידים וסטודנטים</t>
  </si>
  <si>
    <t>הנחות</t>
  </si>
  <si>
    <t>תמיכות ביחידות סמך ומוסדות הרשות</t>
  </si>
  <si>
    <t>השתתפות בתקציב בלתי רגיל</t>
  </si>
  <si>
    <t>הוצאות לעבודות פיתוח</t>
  </si>
  <si>
    <t>רכישת נדל"ן</t>
  </si>
  <si>
    <t>הוצאות תכנון</t>
  </si>
  <si>
    <t>רזרבה</t>
  </si>
  <si>
    <t>מקדמת על הוצאות עודפות</t>
  </si>
  <si>
    <t>השתתפות בפרקים אחרים</t>
  </si>
  <si>
    <t>העברה (מספר שלילי)</t>
  </si>
  <si>
    <t>אגרות מים וביוב</t>
  </si>
  <si>
    <t>אגרות בגין שירותים וחומרים</t>
  </si>
  <si>
    <t>אגרות אחרות</t>
  </si>
  <si>
    <t>שכל"מ מתושבים</t>
  </si>
  <si>
    <t>השתתפויות תושבים בשירותים משלימים</t>
  </si>
  <si>
    <t>השתתפויות מוסדות ורשויות בשכל"מ</t>
  </si>
  <si>
    <t>השתתפויות מוסדות ורשויות בשירותים משלימים</t>
  </si>
  <si>
    <t>החזרות מתקציב רגיל קודם</t>
  </si>
  <si>
    <t>החזר מחברת ביטוח</t>
  </si>
  <si>
    <t>החזרות אחרות</t>
  </si>
  <si>
    <t>מכירת חומרים</t>
  </si>
  <si>
    <t>מכירת ציוד יסודי</t>
  </si>
  <si>
    <t>מכירת נכסי דלא ניידי</t>
  </si>
  <si>
    <t>שכ"ד ודמי מפתח</t>
  </si>
  <si>
    <t>דמי שימוש</t>
  </si>
  <si>
    <t>66</t>
  </si>
  <si>
    <t>ריבית והצמדה והפרשי שער</t>
  </si>
  <si>
    <t>מדיבידנד</t>
  </si>
  <si>
    <t>מדמי ניהול ותאגידים</t>
  </si>
  <si>
    <t>הכנסות מזכיונות</t>
  </si>
  <si>
    <t>השתתפות ועדים מקומיים</t>
  </si>
  <si>
    <t>השתתפות חברות תחבורה</t>
  </si>
  <si>
    <t>השתתפות מוסד לביטוח לאומי</t>
  </si>
  <si>
    <t>השתתפות מפעל הפיס</t>
  </si>
  <si>
    <t>השתתפות קהילות מחו"ל</t>
  </si>
  <si>
    <t>אשראי/הלוואה ממוסד בנקאי</t>
  </si>
  <si>
    <t>השתתפויות בעלים</t>
  </si>
  <si>
    <t>השתתפות משרד הפנים</t>
  </si>
  <si>
    <t>השתתפות משרד החינוך והתרבות</t>
  </si>
  <si>
    <t>השתתפות משרד העבודה והרווחה</t>
  </si>
  <si>
    <t>השתתפות משרד הבריאות</t>
  </si>
  <si>
    <t>השתתפות משרד הקליטה</t>
  </si>
  <si>
    <t>השתתפות משרד החקלאות</t>
  </si>
  <si>
    <t>השתתפות משרד הביטחון</t>
  </si>
  <si>
    <t>השתתפות משרד השיכון</t>
  </si>
  <si>
    <t>השתתפות משרדי ממשלה אחרים</t>
  </si>
  <si>
    <t>הכנסות</t>
  </si>
  <si>
    <t xml:space="preserve">חשבון </t>
  </si>
  <si>
    <t xml:space="preserve">שם חשבון </t>
  </si>
  <si>
    <t xml:space="preserve">מחלקה </t>
  </si>
  <si>
    <t>תקציב 2016 מקורי</t>
  </si>
  <si>
    <t>תקציב 2015 מעודכן</t>
  </si>
  <si>
    <t xml:space="preserve">ביצוע 2014 </t>
  </si>
  <si>
    <t xml:space="preserve">ארנונה כללית </t>
  </si>
  <si>
    <t xml:space="preserve">הנחת זכאים - מדינה </t>
  </si>
  <si>
    <t>השתתפות ממשלה שכ"ל על-יסו</t>
  </si>
  <si>
    <t xml:space="preserve">החזר פרעון מלוות פיתוח </t>
  </si>
  <si>
    <t xml:space="preserve">השתתפות משה"ח גני רשות </t>
  </si>
  <si>
    <t xml:space="preserve">סידור מפגרים במוסדות </t>
  </si>
  <si>
    <t>העב' מק.פיתוח ומכירת נכסי</t>
  </si>
  <si>
    <t>גננות ע.מדינה-חובה מ.חינו</t>
  </si>
  <si>
    <t xml:space="preserve">אחזקת ילדים בפנימיות </t>
  </si>
  <si>
    <t>השת' משה"ח סייעות גני חוב</t>
  </si>
  <si>
    <t xml:space="preserve">בי"ס ניהול עצמי א'-ו' </t>
  </si>
  <si>
    <t xml:space="preserve">רשיונות בניה - אגרה </t>
  </si>
  <si>
    <t xml:space="preserve">השתתפ' משרד החינוך-שכל"מ </t>
  </si>
  <si>
    <t xml:space="preserve">מי נתניה-דיבידנד </t>
  </si>
  <si>
    <t xml:space="preserve">דוחות חניה </t>
  </si>
  <si>
    <t xml:space="preserve">סל לחטיבות ביניים </t>
  </si>
  <si>
    <t xml:space="preserve">השת משה"ח סייעת שניה </t>
  </si>
  <si>
    <t xml:space="preserve">חניה סלולארית ואלקטרונית </t>
  </si>
  <si>
    <t xml:space="preserve">סייעות חוק שילוב </t>
  </si>
  <si>
    <t xml:space="preserve">דוחות חניה חלוטים </t>
  </si>
  <si>
    <t xml:space="preserve">שכר עובד לשכות </t>
  </si>
  <si>
    <t xml:space="preserve">היטל שמירה תושבים </t>
  </si>
  <si>
    <t xml:space="preserve">אחזקת זקנים במעונות </t>
  </si>
  <si>
    <t xml:space="preserve">השת' מממשלה ליווי הסעות </t>
  </si>
  <si>
    <t xml:space="preserve">השת' ממשלה ח.מיוחד </t>
  </si>
  <si>
    <t xml:space="preserve">אחזקת נכים בפנימיות </t>
  </si>
  <si>
    <t xml:space="preserve">השתתפות ממשלה </t>
  </si>
  <si>
    <t xml:space="preserve">ילדים במעונות יום </t>
  </si>
  <si>
    <t xml:space="preserve">מ. החינוך סייעות כיתתיות </t>
  </si>
  <si>
    <t xml:space="preserve">שלטים </t>
  </si>
  <si>
    <t xml:space="preserve">מעשי"ם </t>
  </si>
  <si>
    <t xml:space="preserve">קנסות שיטור עירוני </t>
  </si>
  <si>
    <t xml:space="preserve">קרן השתלמות </t>
  </si>
  <si>
    <t xml:space="preserve">אחזקת אוטיסטים במסגרת </t>
  </si>
  <si>
    <t xml:space="preserve">השתת' משטרת ישראל </t>
  </si>
  <si>
    <t xml:space="preserve">ילדים בפנימיות עולים </t>
  </si>
  <si>
    <t xml:space="preserve">הכנסות מפרסום רחוב </t>
  </si>
  <si>
    <t xml:space="preserve">מפגרי במוסדות ממש' </t>
  </si>
  <si>
    <t xml:space="preserve">תל"ן גני רשות </t>
  </si>
  <si>
    <t xml:space="preserve">שכר שירותים לזקן בקהילה </t>
  </si>
  <si>
    <t xml:space="preserve">אגרת מדחנים </t>
  </si>
  <si>
    <t xml:space="preserve">הכנסות מהפעלת איצטדיון </t>
  </si>
  <si>
    <t xml:space="preserve">הבראה וביגוד </t>
  </si>
  <si>
    <t>סייעות רפואיות לתלמידים נ</t>
  </si>
  <si>
    <t xml:space="preserve">קנסות ביהמ"ש </t>
  </si>
  <si>
    <t xml:space="preserve">השתתפות משרד הקליטה </t>
  </si>
  <si>
    <t>שכ"ד רעיוני משימוש במבנים</t>
  </si>
  <si>
    <t xml:space="preserve">השת הורים קרן קרב </t>
  </si>
  <si>
    <t xml:space="preserve">פעולות לקליטת עליה </t>
  </si>
  <si>
    <t xml:space="preserve">שכר לשרותים למוגבלים </t>
  </si>
  <si>
    <t xml:space="preserve">תל"נ גני חובה </t>
  </si>
  <si>
    <t xml:space="preserve">הכנסות אחרות </t>
  </si>
  <si>
    <t xml:space="preserve">השתתפות פנימיות יום </t>
  </si>
  <si>
    <t xml:space="preserve">אחזקת בי"ס ניהול עצמי </t>
  </si>
  <si>
    <t xml:space="preserve">בתי ספר חופש גדול </t>
  </si>
  <si>
    <t xml:space="preserve">שכר שרותי תקון </t>
  </si>
  <si>
    <t xml:space="preserve">שכ"ד מסעדות </t>
  </si>
  <si>
    <t xml:space="preserve">שעות ניהול </t>
  </si>
  <si>
    <t xml:space="preserve">שכ"ד שטחים צבוריים </t>
  </si>
  <si>
    <t xml:space="preserve">הוצאות גביה </t>
  </si>
  <si>
    <t xml:space="preserve">החזר הוצ' משנים קודמות </t>
  </si>
  <si>
    <t xml:space="preserve">טיפול בילד בקהילה </t>
  </si>
  <si>
    <t xml:space="preserve">מ. חינוך תכנית תה"ל </t>
  </si>
  <si>
    <t xml:space="preserve">שמיד משרד רווחה </t>
  </si>
  <si>
    <t xml:space="preserve">שמיד משרד החינוך </t>
  </si>
  <si>
    <t xml:space="preserve">השתתפות ממשלה ח.רגיל </t>
  </si>
  <si>
    <t>משרד החינוך חומש לעולי את</t>
  </si>
  <si>
    <t xml:space="preserve">השת' משרד החינוך שרתים </t>
  </si>
  <si>
    <t xml:space="preserve">החזר שכ"ל רשת אמי"ת </t>
  </si>
  <si>
    <t xml:space="preserve">השתתפות בטיפול בזקן </t>
  </si>
  <si>
    <t xml:space="preserve">גמול בגרות </t>
  </si>
  <si>
    <t xml:space="preserve">העברות ממשלה למוכר שאינו </t>
  </si>
  <si>
    <t xml:space="preserve">מעון יום שיקומי לנכים </t>
  </si>
  <si>
    <t xml:space="preserve">ביטוח תאונות אישיות </t>
  </si>
  <si>
    <t xml:space="preserve">מענק מיוחד ממשרד הפנים </t>
  </si>
  <si>
    <t xml:space="preserve">שכר שלום המשפחה </t>
  </si>
  <si>
    <t xml:space="preserve">מענק יובל </t>
  </si>
  <si>
    <t xml:space="preserve">מרכזי טיפול במשפחה </t>
  </si>
  <si>
    <t xml:space="preserve">הסעות נכים </t>
  </si>
  <si>
    <t xml:space="preserve">שעורי עזר לעולים </t>
  </si>
  <si>
    <t xml:space="preserve">הכנסות חוק האריזות </t>
  </si>
  <si>
    <t xml:space="preserve">הזנת יוח"א </t>
  </si>
  <si>
    <t xml:space="preserve">אגרת תלמידי חוץ </t>
  </si>
  <si>
    <t xml:space="preserve">מפגרים במעון טיפולי </t>
  </si>
  <si>
    <t xml:space="preserve">השתתפות הממשלה בקב"ס </t>
  </si>
  <si>
    <t xml:space="preserve">גמול טיולים </t>
  </si>
  <si>
    <t xml:space="preserve">מ. חינוך רווחה חינוכית </t>
  </si>
  <si>
    <t xml:space="preserve">חומרים להוראה </t>
  </si>
  <si>
    <t xml:space="preserve">השת הורים סל תרבות </t>
  </si>
  <si>
    <t xml:space="preserve">סמים טיפול בקהילה </t>
  </si>
  <si>
    <t xml:space="preserve">סייעות חריגות </t>
  </si>
  <si>
    <t xml:space="preserve">ימי מחלה </t>
  </si>
  <si>
    <t xml:space="preserve">מעון יום לנכים </t>
  </si>
  <si>
    <t xml:space="preserve">מ.השיכון חומש </t>
  </si>
  <si>
    <t xml:space="preserve">הנחות הוצאות מימון </t>
  </si>
  <si>
    <t xml:space="preserve">רישוי כלבים וחיסונים </t>
  </si>
  <si>
    <t xml:space="preserve">שכר שרותי עולים </t>
  </si>
  <si>
    <t xml:space="preserve">טיפול בנערות במצוקה </t>
  </si>
  <si>
    <t xml:space="preserve">דמי השתתפות במועדונים </t>
  </si>
  <si>
    <t>החזר דמי ניהול פנסיה תקצי</t>
  </si>
  <si>
    <t xml:space="preserve">השתת' משרד לבטחון פנים </t>
  </si>
  <si>
    <t xml:space="preserve"> עצמיות פנימיות יום </t>
  </si>
  <si>
    <t>השת' גופים עירוניים בפרמי</t>
  </si>
  <si>
    <t>חסות ארצי מעונות חסות ממש</t>
  </si>
  <si>
    <t xml:space="preserve">השת' משרד החינוך מזכירים </t>
  </si>
  <si>
    <t xml:space="preserve">מקלטים לנשים מוכות </t>
  </si>
  <si>
    <t xml:space="preserve">גמול הל"ל </t>
  </si>
  <si>
    <t>קיזוז שכר למוכר שאינו רשמ</t>
  </si>
  <si>
    <t xml:space="preserve">מעונות ממשלתיים שיקום </t>
  </si>
  <si>
    <t xml:space="preserve">הכנסות שונות </t>
  </si>
  <si>
    <t xml:space="preserve">רשות ספורט-פעולות </t>
  </si>
  <si>
    <t xml:space="preserve">דמי שימוש במתקנים </t>
  </si>
  <si>
    <t xml:space="preserve">הכנסות קופ"ח </t>
  </si>
  <si>
    <t xml:space="preserve">מועדוניות </t>
  </si>
  <si>
    <t xml:space="preserve">השתתפות ממשלה בקדום נער </t>
  </si>
  <si>
    <t xml:space="preserve">זכיון חניה בהיכל התרבות </t>
  </si>
  <si>
    <t xml:space="preserve">העשרה לגני טרום חובה </t>
  </si>
  <si>
    <t xml:space="preserve">שכ"ד דוכנים </t>
  </si>
  <si>
    <t xml:space="preserve">השתתפות לאזרחים ותיקים </t>
  </si>
  <si>
    <t xml:space="preserve">מפעלי תעסוקה ומועדון </t>
  </si>
  <si>
    <t xml:space="preserve">השתתפ' מפגרים במעון </t>
  </si>
  <si>
    <t xml:space="preserve">טיפול בזקנים עולים </t>
  </si>
  <si>
    <t xml:space="preserve">תוכנית אומ"ץ </t>
  </si>
  <si>
    <t xml:space="preserve">טפול בזקן בקהילה </t>
  </si>
  <si>
    <t xml:space="preserve">טיפול במשפחה אומנה </t>
  </si>
  <si>
    <t xml:space="preserve">תגמולי פנסיה </t>
  </si>
  <si>
    <t xml:space="preserve">בטוח לאומי נפגעים </t>
  </si>
  <si>
    <t xml:space="preserve">הנחות ועדה </t>
  </si>
  <si>
    <t xml:space="preserve">עיר חינוך הקצבת פיס </t>
  </si>
  <si>
    <t xml:space="preserve">תגמולים ממבטחים </t>
  </si>
  <si>
    <t xml:space="preserve">אגרת כסאות ושולחנות </t>
  </si>
  <si>
    <t xml:space="preserve">דמי שכפול </t>
  </si>
  <si>
    <t xml:space="preserve">שכר ילד ונוער </t>
  </si>
  <si>
    <t xml:space="preserve">משרד התחבורה </t>
  </si>
  <si>
    <t xml:space="preserve">דרי רחוב </t>
  </si>
  <si>
    <t xml:space="preserve">משפחות במצוקה בקהילה </t>
  </si>
  <si>
    <t xml:space="preserve">הכנסות ממשרד התמ"ת </t>
  </si>
  <si>
    <t xml:space="preserve">קיזוז שעות הוראה </t>
  </si>
  <si>
    <t xml:space="preserve">מסגרות יומיות לזקן </t>
  </si>
  <si>
    <t xml:space="preserve">השלמת כתות עולים </t>
  </si>
  <si>
    <t xml:space="preserve">מעשי"ם השתתפות </t>
  </si>
  <si>
    <t xml:space="preserve">הכנסות ממכרזים </t>
  </si>
  <si>
    <t xml:space="preserve">מענק פיצוי שכר </t>
  </si>
  <si>
    <t xml:space="preserve">זכיון פרסום אצטדיון </t>
  </si>
  <si>
    <t xml:space="preserve">מועדוניות משותפות </t>
  </si>
  <si>
    <t>סיוע מיוחד למשפחות עם ילד</t>
  </si>
  <si>
    <t xml:space="preserve">נכים במשפחות אומנה </t>
  </si>
  <si>
    <t xml:space="preserve">תעסוקה מוגנת למוגבל </t>
  </si>
  <si>
    <t xml:space="preserve">בחירת אזורי רישום </t>
  </si>
  <si>
    <t xml:space="preserve">פרחי ספורט </t>
  </si>
  <si>
    <t xml:space="preserve">שעות שילוב חט"ע </t>
  </si>
  <si>
    <t xml:space="preserve">מועדונים מועשרים </t>
  </si>
  <si>
    <t xml:space="preserve">תגבור בגרות יהדות </t>
  </si>
  <si>
    <t xml:space="preserve">הוצ' נלוות חינוך מיוחד </t>
  </si>
  <si>
    <t xml:space="preserve">שכ"ל י"ג-י"ד </t>
  </si>
  <si>
    <t xml:space="preserve">השתתפות הסוכנות היהודית </t>
  </si>
  <si>
    <t xml:space="preserve">השתת' משרד א. הסביבה </t>
  </si>
  <si>
    <t xml:space="preserve">גביה בגין צריכת חשמל שוק </t>
  </si>
  <si>
    <t xml:space="preserve">ילדים עוורים במוסדות </t>
  </si>
  <si>
    <t xml:space="preserve">סביבה תומכת </t>
  </si>
  <si>
    <t xml:space="preserve">תכניות קבוצתיות לעולים </t>
  </si>
  <si>
    <t xml:space="preserve">הכנסות עצמיות שעורי שחיה </t>
  </si>
  <si>
    <t xml:space="preserve">מעורבות חברתית </t>
  </si>
  <si>
    <t xml:space="preserve">שמיד משרד הבריאות </t>
  </si>
  <si>
    <t xml:space="preserve">השתתפות משה"ח שעות תפילה </t>
  </si>
  <si>
    <t xml:space="preserve">עתודה מדעית טכנולוגית </t>
  </si>
  <si>
    <t xml:space="preserve">נושמים לרווחה </t>
  </si>
  <si>
    <t xml:space="preserve">טיפול ילדים במצוקה עולים </t>
  </si>
  <si>
    <t xml:space="preserve">חופשה לאוטיסטים </t>
  </si>
  <si>
    <t xml:space="preserve">שכ"ד חנויות </t>
  </si>
  <si>
    <t xml:space="preserve">השאלת ספרים </t>
  </si>
  <si>
    <t xml:space="preserve">העברת משרד החינוך-ת"ת </t>
  </si>
  <si>
    <t xml:space="preserve">השתתפות חל"ת במשרות </t>
  </si>
  <si>
    <t xml:space="preserve">הקצבות משה"ח להעברה </t>
  </si>
  <si>
    <t xml:space="preserve">תוכנית חומש לאתיופים </t>
  </si>
  <si>
    <t xml:space="preserve">הדרכת עוור ובני ביתו </t>
  </si>
  <si>
    <t xml:space="preserve">מפגר בפנימיה עולים </t>
  </si>
  <si>
    <t xml:space="preserve">השתתפות באחזקת ילדים </t>
  </si>
  <si>
    <t xml:space="preserve">השתתפות ילדים במצוקה </t>
  </si>
  <si>
    <t xml:space="preserve">זיכיון חניה </t>
  </si>
  <si>
    <t xml:space="preserve">אגרות בית משפט </t>
  </si>
  <si>
    <t xml:space="preserve">השאלת מורים </t>
  </si>
  <si>
    <t xml:space="preserve">הוראת ערבית </t>
  </si>
  <si>
    <t xml:space="preserve">חינוך תעבורתי </t>
  </si>
  <si>
    <t xml:space="preserve">מועדון והבראה לזקנים </t>
  </si>
  <si>
    <t xml:space="preserve">נכים קשים בקהילה </t>
  </si>
  <si>
    <t xml:space="preserve">מרכז תעסוקה עירוני </t>
  </si>
  <si>
    <t xml:space="preserve">הוצ' נלוות ח. מיוחד גנ"י </t>
  </si>
  <si>
    <t xml:space="preserve">מילוי מקום </t>
  </si>
  <si>
    <t xml:space="preserve">בשר עוף </t>
  </si>
  <si>
    <t xml:space="preserve">פרוייקט נוחם </t>
  </si>
  <si>
    <t xml:space="preserve">שרותים תומכים למפגר </t>
  </si>
  <si>
    <t xml:space="preserve">מפגרים במעון אמונה </t>
  </si>
  <si>
    <t xml:space="preserve">החזר שכ"ל </t>
  </si>
  <si>
    <t xml:space="preserve">גנים יוח"א </t>
  </si>
  <si>
    <t xml:space="preserve">רשות למלחמה בסמים </t>
  </si>
  <si>
    <t xml:space="preserve">אגרת מים </t>
  </si>
  <si>
    <t>השת' מי נתניה במשרות מוקד</t>
  </si>
  <si>
    <t xml:space="preserve">נכים בפנימיות עולים </t>
  </si>
  <si>
    <t xml:space="preserve">סייעות שירותי היקף גנ"י </t>
  </si>
  <si>
    <t xml:space="preserve">אשכול פיס לבורנטים </t>
  </si>
  <si>
    <t xml:space="preserve">סל תלמיד לעולה </t>
  </si>
  <si>
    <t xml:space="preserve">מוסדות יום לילד המוגבל </t>
  </si>
  <si>
    <t xml:space="preserve">השתתפות בית גיא </t>
  </si>
  <si>
    <t xml:space="preserve">אשכול פיס שרתים </t>
  </si>
  <si>
    <t xml:space="preserve">הכנסות מתביעות משפטיות </t>
  </si>
  <si>
    <t xml:space="preserve">בי"ס מנגנים השתתפות </t>
  </si>
  <si>
    <t>שכר שירותי קהילה והתנדבות</t>
  </si>
  <si>
    <t>השתתפות מ.הבריאות בבריאות</t>
  </si>
  <si>
    <t xml:space="preserve">רשיונות לעסקים </t>
  </si>
  <si>
    <t xml:space="preserve">השת' זקנים בארוחות </t>
  </si>
  <si>
    <t xml:space="preserve">הכנסות עצמיות </t>
  </si>
  <si>
    <t xml:space="preserve">שרתים חוות חקלאיות </t>
  </si>
  <si>
    <t xml:space="preserve">מעונות יום עולים </t>
  </si>
  <si>
    <t xml:space="preserve">מתי"א מזכירים </t>
  </si>
  <si>
    <t xml:space="preserve">השתתפות הורים שפ"מ </t>
  </si>
  <si>
    <t xml:space="preserve">השתת' מ.החינוך אתיופים </t>
  </si>
  <si>
    <t xml:space="preserve">דגים </t>
  </si>
  <si>
    <t xml:space="preserve">מגשרת </t>
  </si>
  <si>
    <t xml:space="preserve">תלמידים עם צרכים מיוחדים </t>
  </si>
  <si>
    <t xml:space="preserve">הדרכת פסיכולוגים </t>
  </si>
  <si>
    <t xml:space="preserve">רכב מנהלים וסגנים </t>
  </si>
  <si>
    <t xml:space="preserve">שרותים הנדסיים </t>
  </si>
  <si>
    <t xml:space="preserve">תגמולי מילואים </t>
  </si>
  <si>
    <t xml:space="preserve">שירותים לניצולי שואה </t>
  </si>
  <si>
    <t>השתתפות במרכז לשלום המשפח</t>
  </si>
  <si>
    <t xml:space="preserve">רשות ספורט-השתתפות </t>
  </si>
  <si>
    <t xml:space="preserve">שמיד משרד הקליטה </t>
  </si>
  <si>
    <t xml:space="preserve">השת עמותה לילדים בסיכון </t>
  </si>
  <si>
    <t xml:space="preserve">מיפת"ן מקומי אחזקה </t>
  </si>
  <si>
    <t xml:space="preserve">אגרת ביוב </t>
  </si>
  <si>
    <t xml:space="preserve">הכנסות מהוצאות גבייה </t>
  </si>
  <si>
    <t xml:space="preserve">מענק הישגי מורים </t>
  </si>
  <si>
    <t xml:space="preserve">השת' משה"ח בפיסג"ה </t>
  </si>
  <si>
    <t xml:space="preserve">סל חט"ב קהילתיים </t>
  </si>
  <si>
    <t xml:space="preserve">אוריינות מדעית ומתמטית </t>
  </si>
  <si>
    <t>השתתפות מועדוניות משותפות</t>
  </si>
  <si>
    <t xml:space="preserve">משפחות במצוקה עולים </t>
  </si>
  <si>
    <t>השתת' בטיפול בזקן נופשוני</t>
  </si>
  <si>
    <t xml:space="preserve">הכנסות מתקני טכסטיל </t>
  </si>
  <si>
    <t xml:space="preserve">טיפול בחרשים </t>
  </si>
  <si>
    <t xml:space="preserve">אגרת שיכפול </t>
  </si>
  <si>
    <t xml:space="preserve">פעילות ימית בחוף </t>
  </si>
  <si>
    <t xml:space="preserve">לקויי ראיה ושמיעה </t>
  </si>
  <si>
    <t xml:space="preserve">תוכניות לילד החריג </t>
  </si>
  <si>
    <t xml:space="preserve">מתי"א שרתים </t>
  </si>
  <si>
    <t xml:space="preserve">הרשות לשיקום האסיר </t>
  </si>
  <si>
    <t xml:space="preserve">סל לתלמיד עולה חט"ב </t>
  </si>
  <si>
    <t xml:space="preserve">מורים עולים חדשים </t>
  </si>
  <si>
    <t xml:space="preserve">השת' משה"ח פרוייקטים </t>
  </si>
  <si>
    <t xml:space="preserve">בדיקות משנה רשויות אחרות </t>
  </si>
  <si>
    <t xml:space="preserve">שירותי מגרש בטיחות </t>
  </si>
  <si>
    <t xml:space="preserve">הכנסות מאטרקציות </t>
  </si>
  <si>
    <t xml:space="preserve">השתתפות הורים </t>
  </si>
  <si>
    <t xml:space="preserve">שכ"ל הנדסאים </t>
  </si>
  <si>
    <t xml:space="preserve">דמי בחינות בגרות </t>
  </si>
  <si>
    <t xml:space="preserve">תויות דייר </t>
  </si>
  <si>
    <t xml:space="preserve">נופשון לזקן </t>
  </si>
  <si>
    <t xml:space="preserve">מפעלי שיקום לעיוור </t>
  </si>
  <si>
    <t xml:space="preserve">מעון יום טיפולי עולים </t>
  </si>
  <si>
    <t xml:space="preserve">מטה שנהר וקרמניצר </t>
  </si>
  <si>
    <t xml:space="preserve">מזכירים חוות חקלאיות </t>
  </si>
  <si>
    <t xml:space="preserve">דמי שתיה </t>
  </si>
  <si>
    <t xml:space="preserve">העברות משרד החינוך-נוער </t>
  </si>
  <si>
    <t xml:space="preserve">העברות משרד החינוך-השכלה </t>
  </si>
  <si>
    <t>השתתפות במרכז באלימות במש</t>
  </si>
  <si>
    <t xml:space="preserve">אגרת רשיון שיט </t>
  </si>
  <si>
    <t xml:space="preserve">אשכול פיס מזכירים </t>
  </si>
  <si>
    <t xml:space="preserve">הוראת צרפתית </t>
  </si>
  <si>
    <t xml:space="preserve">פדיון חופשה מזכירים </t>
  </si>
  <si>
    <t xml:space="preserve">חונכות </t>
  </si>
  <si>
    <t xml:space="preserve">השת הורים במחשב לכל ילד </t>
  </si>
  <si>
    <t xml:space="preserve">כרטיס תושב </t>
  </si>
  <si>
    <t xml:space="preserve">השתתפות בשכר שוטרים </t>
  </si>
  <si>
    <t xml:space="preserve">הכנסות שכ"ד גלריות </t>
  </si>
  <si>
    <t xml:space="preserve">טיפול בפרט ובמשפחה </t>
  </si>
  <si>
    <t xml:space="preserve">שיקום העוור בקהילה </t>
  </si>
  <si>
    <t xml:space="preserve">מעש"ים עולים </t>
  </si>
  <si>
    <t xml:space="preserve">חוגים תורניים </t>
  </si>
  <si>
    <t xml:space="preserve">הדבקת מודעות </t>
  </si>
  <si>
    <t xml:space="preserve">מכירת מכוניות </t>
  </si>
  <si>
    <t xml:space="preserve">הוראת מוט"ב </t>
  </si>
  <si>
    <t xml:space="preserve">פעילות התנדבותיות </t>
  </si>
  <si>
    <t xml:space="preserve">גמול ריכוז בטיחות </t>
  </si>
  <si>
    <t xml:space="preserve">מ.הבריאות שיקום שכונות </t>
  </si>
  <si>
    <t xml:space="preserve">משא"ז-הקצבה מ.הפנים </t>
  </si>
  <si>
    <t xml:space="preserve">השתתפות מפע"ם בפעולות </t>
  </si>
  <si>
    <t xml:space="preserve">בשר טרי </t>
  </si>
  <si>
    <t xml:space="preserve">קרן ימי מחלה </t>
  </si>
  <si>
    <t xml:space="preserve">יעוץ לילדים בסיכון </t>
  </si>
  <si>
    <t xml:space="preserve">פדיון חופשה שרתים </t>
  </si>
  <si>
    <t xml:space="preserve">עבודה קהילתית </t>
  </si>
  <si>
    <t xml:space="preserve">הוצאות אירגוניות בלשכות </t>
  </si>
  <si>
    <t xml:space="preserve">מענקי השתלמות </t>
  </si>
  <si>
    <t xml:space="preserve">הכנסות מריבית </t>
  </si>
  <si>
    <t xml:space="preserve">פיצויי פיטורין </t>
  </si>
  <si>
    <t xml:space="preserve">שכ"ל לימודי יהדות </t>
  </si>
  <si>
    <t xml:space="preserve">דמי הסגר </t>
  </si>
  <si>
    <t xml:space="preserve">השתתפות בתי ספר </t>
  </si>
  <si>
    <t xml:space="preserve">הכנסות הורים ומשפחתונים </t>
  </si>
  <si>
    <t xml:space="preserve">השתתפות בקייטנת אמהות </t>
  </si>
  <si>
    <t xml:space="preserve">השתתפות משפחות במצוקה </t>
  </si>
  <si>
    <t xml:space="preserve">מרכזי איבחון ושקום </t>
  </si>
  <si>
    <t>השתתפות בתי ספר החופש הגד</t>
  </si>
  <si>
    <t xml:space="preserve">מועדון לעיוור תגיל </t>
  </si>
  <si>
    <t xml:space="preserve">איבחון ושיקום עולים </t>
  </si>
  <si>
    <t xml:space="preserve">נכים בקהילה עולים </t>
  </si>
  <si>
    <t xml:space="preserve">כרטיס תושב אינטרנטי </t>
  </si>
  <si>
    <t xml:space="preserve">אגרת גרירה </t>
  </si>
  <si>
    <t xml:space="preserve">הכנסות לרכישת עגלות </t>
  </si>
  <si>
    <t xml:space="preserve">מנב"ס מזכירים </t>
  </si>
  <si>
    <t xml:space="preserve">מפת"ן ממשלתי </t>
  </si>
  <si>
    <t xml:space="preserve">גמול רכוז בי"ס קטנים </t>
  </si>
  <si>
    <t xml:space="preserve">אגרה בגין מסירת מידע </t>
  </si>
  <si>
    <t xml:space="preserve">היתרי לילה </t>
  </si>
  <si>
    <t xml:space="preserve">מכירת גרוטאות </t>
  </si>
  <si>
    <t xml:space="preserve">רבנים </t>
  </si>
  <si>
    <t xml:space="preserve">חב' לפיתוח תיירות </t>
  </si>
  <si>
    <t>השת' המשרד לאיכ"ס בפסטיבל</t>
  </si>
  <si>
    <t xml:space="preserve">הכנסות איכות הסביבה </t>
  </si>
  <si>
    <t xml:space="preserve">השתתפות בנק בנלאומי </t>
  </si>
  <si>
    <t xml:space="preserve">מיחזור מלוות בנק לאומי </t>
  </si>
  <si>
    <t xml:space="preserve">מחזור מלוות בנק הפועלים </t>
  </si>
  <si>
    <t xml:space="preserve">החזר פרעון מלוות אצטדיון </t>
  </si>
  <si>
    <t xml:space="preserve">החזר נזקי סערה </t>
  </si>
  <si>
    <t xml:space="preserve">הקצבות משרד החינוך תקשוב </t>
  </si>
  <si>
    <t>טיולים-הנחות תשלומי הורים</t>
  </si>
  <si>
    <t>השתת' מ. חקלאות עיקור חתו</t>
  </si>
  <si>
    <t xml:space="preserve">שעות פרופסיונליות </t>
  </si>
  <si>
    <t xml:space="preserve">החזר נזקים </t>
  </si>
  <si>
    <t xml:space="preserve">הכנסות דטרויט </t>
  </si>
  <si>
    <t xml:space="preserve">מ.השיכון תנופה </t>
  </si>
  <si>
    <t xml:space="preserve">חסון כלבת </t>
  </si>
  <si>
    <t xml:space="preserve">זכיון הפעלה </t>
  </si>
  <si>
    <t xml:space="preserve">קנסות חניה ע"י קבלן </t>
  </si>
  <si>
    <t xml:space="preserve">ביוב פרדסיה </t>
  </si>
  <si>
    <t xml:space="preserve">אג' בניה מגע </t>
  </si>
  <si>
    <t xml:space="preserve">החזר הכנסות ש.ק </t>
  </si>
  <si>
    <t xml:space="preserve">סה"כ </t>
  </si>
  <si>
    <t xml:space="preserve">השכר הקובע </t>
  </si>
  <si>
    <t xml:space="preserve">תוספות שאינן נכללות בשכר </t>
  </si>
  <si>
    <t xml:space="preserve">שעות נוספות </t>
  </si>
  <si>
    <t xml:space="preserve">שעות כוננות </t>
  </si>
  <si>
    <t xml:space="preserve">שעות נוספות-כללי </t>
  </si>
  <si>
    <t xml:space="preserve">החזר הוצאות </t>
  </si>
  <si>
    <t xml:space="preserve">הפרשות סוציאליות </t>
  </si>
  <si>
    <t xml:space="preserve">מיסים ועלויות </t>
  </si>
  <si>
    <t xml:space="preserve">ציוד משרדי מתכלה </t>
  </si>
  <si>
    <t xml:space="preserve">כיבוד הנהלה ומועצה </t>
  </si>
  <si>
    <t xml:space="preserve">רכישת מתנות </t>
  </si>
  <si>
    <t xml:space="preserve">החזר הוצאות סגנים </t>
  </si>
  <si>
    <t xml:space="preserve">השתלמויות </t>
  </si>
  <si>
    <t xml:space="preserve">ספרות מקצועית ועתונות </t>
  </si>
  <si>
    <t xml:space="preserve">הוצאות משרדיות </t>
  </si>
  <si>
    <t xml:space="preserve">כלים מכשירים וציוד </t>
  </si>
  <si>
    <t xml:space="preserve">עבודות קבלניות </t>
  </si>
  <si>
    <t xml:space="preserve">אבטחת ראש העירייה </t>
  </si>
  <si>
    <t xml:space="preserve">מיסים ועליויות </t>
  </si>
  <si>
    <t xml:space="preserve">הוצאות דואר כלל עירוני </t>
  </si>
  <si>
    <t xml:space="preserve">עבודות קבלניות-מועצה </t>
  </si>
  <si>
    <t xml:space="preserve">קטעי עיתונות לארכיון </t>
  </si>
  <si>
    <t xml:space="preserve">תוספות שאינן נכללות </t>
  </si>
  <si>
    <t xml:space="preserve">פיצויים </t>
  </si>
  <si>
    <t xml:space="preserve">הפקת חוברות_ופרוייקטים </t>
  </si>
  <si>
    <t xml:space="preserve">איגרת לתושב </t>
  </si>
  <si>
    <t xml:space="preserve">פרסום רדיו </t>
  </si>
  <si>
    <t xml:space="preserve">עידן המילניום- אינטרנט </t>
  </si>
  <si>
    <t xml:space="preserve">פרסום_כללי </t>
  </si>
  <si>
    <t xml:space="preserve">עידן המילניום-אינטרנט </t>
  </si>
  <si>
    <t xml:space="preserve">פרסום ארועים </t>
  </si>
  <si>
    <t xml:space="preserve">מ"מ כלל עירוני </t>
  </si>
  <si>
    <t xml:space="preserve">בקרת שכר עובדי קבלן </t>
  </si>
  <si>
    <t xml:space="preserve">גמלאי העירייה </t>
  </si>
  <si>
    <t xml:space="preserve">הטמעת שעוני נוכחות </t>
  </si>
  <si>
    <t xml:space="preserve">שי לגמלאים </t>
  </si>
  <si>
    <t xml:space="preserve">טכסים עירוניים </t>
  </si>
  <si>
    <t xml:space="preserve">הוצאות משפטיות </t>
  </si>
  <si>
    <t xml:space="preserve">רכישת חומרה ותוכנה </t>
  </si>
  <si>
    <t xml:space="preserve">אחזקת מערכות מיכון </t>
  </si>
  <si>
    <t xml:space="preserve">אחזקת מחשבים </t>
  </si>
  <si>
    <t xml:space="preserve">שרות דיגטלי עירוני </t>
  </si>
  <si>
    <t xml:space="preserve">הפעלת מרכז תמיכה </t>
  </si>
  <si>
    <t xml:space="preserve">הסמכת תקן-מדדי ביצוע </t>
  </si>
  <si>
    <t>תוספות שאינן ניכללות בשכר</t>
  </si>
  <si>
    <t xml:space="preserve">יעוץ-הנה"ח </t>
  </si>
  <si>
    <t xml:space="preserve">שעות נוספות -כללי </t>
  </si>
  <si>
    <t xml:space="preserve">מדידת נכסים </t>
  </si>
  <si>
    <t xml:space="preserve">סקר מדידות </t>
  </si>
  <si>
    <t xml:space="preserve">גביה ע"י חברות ועו"ד </t>
  </si>
  <si>
    <t xml:space="preserve">התראות חניה </t>
  </si>
  <si>
    <t xml:space="preserve">עבודות קבלניות - חניה </t>
  </si>
  <si>
    <t xml:space="preserve">הפעלת מוקד חיצוני </t>
  </si>
  <si>
    <t xml:space="preserve">הדפסת חשבונות </t>
  </si>
  <si>
    <t xml:space="preserve">הוצ' דואר-חלוקת חשבונות </t>
  </si>
  <si>
    <t xml:space="preserve">אגרות בימש' ע"י עו"ד </t>
  </si>
  <si>
    <t xml:space="preserve">חקירות ואיתורים </t>
  </si>
  <si>
    <t xml:space="preserve">מוקד גביה בכרטיסי אשראי </t>
  </si>
  <si>
    <t xml:space="preserve">עיקולי בנקים </t>
  </si>
  <si>
    <t xml:space="preserve">עמלות והוצאות בנקאיות </t>
  </si>
  <si>
    <t xml:space="preserve">ריבית על משיכות יתר </t>
  </si>
  <si>
    <t xml:space="preserve">הנחות מימון </t>
  </si>
  <si>
    <t xml:space="preserve">החזר הלוואה קרן </t>
  </si>
  <si>
    <t xml:space="preserve">החזר הלוואה ריבית </t>
  </si>
  <si>
    <t xml:space="preserve">החזר הלוואה הצמדה </t>
  </si>
  <si>
    <t xml:space="preserve">החזר הלוואה קרן-פיתוח </t>
  </si>
  <si>
    <t xml:space="preserve">החזר הלוואה ריבית-פיתוח </t>
  </si>
  <si>
    <t xml:space="preserve">החזר הלוואה הצמדה-פיתוח </t>
  </si>
  <si>
    <t xml:space="preserve">החזר הלוואה קרן-למדינה </t>
  </si>
  <si>
    <t xml:space="preserve">החזר הלוואה ריבית-למדינה </t>
  </si>
  <si>
    <t xml:space="preserve">אחזקת מכונות צילום </t>
  </si>
  <si>
    <t xml:space="preserve">שעות פרמיה </t>
  </si>
  <si>
    <t xml:space="preserve">שעות נוספות כללי </t>
  </si>
  <si>
    <t xml:space="preserve">טאוט רחובות </t>
  </si>
  <si>
    <t xml:space="preserve">נקיון שרותים ציבוריים </t>
  </si>
  <si>
    <t xml:space="preserve">רכש פחים כתומים </t>
  </si>
  <si>
    <t xml:space="preserve">פינוי אשפה </t>
  </si>
  <si>
    <t xml:space="preserve">חברות כ"א </t>
  </si>
  <si>
    <t xml:space="preserve">היטלי הטמנה </t>
  </si>
  <si>
    <t xml:space="preserve">פינוי גזם </t>
  </si>
  <si>
    <t xml:space="preserve">פינוי קרטון </t>
  </si>
  <si>
    <t xml:space="preserve">פינוי מכולות </t>
  </si>
  <si>
    <t xml:space="preserve">אתר אשפה </t>
  </si>
  <si>
    <t xml:space="preserve">הדברת מזיקים ע. קבלניות </t>
  </si>
  <si>
    <t xml:space="preserve">עיקור חתולים </t>
  </si>
  <si>
    <t xml:space="preserve">חיסונים ומזון לחיות </t>
  </si>
  <si>
    <t xml:space="preserve">הקצבה א. ערים שרון צפוני </t>
  </si>
  <si>
    <t xml:space="preserve">אחזקת מצלמות ברחבי העיר </t>
  </si>
  <si>
    <t xml:space="preserve">עב' שמירה-מוס' עיריה </t>
  </si>
  <si>
    <t xml:space="preserve">כיבוד </t>
  </si>
  <si>
    <t xml:space="preserve">פרסום והסברה </t>
  </si>
  <si>
    <t xml:space="preserve">אחזקת מפקדת עורף </t>
  </si>
  <si>
    <t xml:space="preserve">תיקון ושיפוץ מקלטים </t>
  </si>
  <si>
    <t xml:space="preserve">מאור כח חימום מים </t>
  </si>
  <si>
    <t xml:space="preserve">השתתפות בהג"א ארצי </t>
  </si>
  <si>
    <t xml:space="preserve">קבלניות וציוד-כיבוי אש </t>
  </si>
  <si>
    <t xml:space="preserve">הוצאות שרותי בדיקות </t>
  </si>
  <si>
    <t xml:space="preserve">הקצבה לרשות ארצית כיבוי </t>
  </si>
  <si>
    <t xml:space="preserve">הערכות חירום </t>
  </si>
  <si>
    <t xml:space="preserve">תרגילי פס"ח מל"ח </t>
  </si>
  <si>
    <t xml:space="preserve">פנסיה - שכר </t>
  </si>
  <si>
    <t xml:space="preserve">פנסיה - פיצויים </t>
  </si>
  <si>
    <t xml:space="preserve">קבלניות-תכנון עיר </t>
  </si>
  <si>
    <t xml:space="preserve">אחזקת שבר תשתיות </t>
  </si>
  <si>
    <t xml:space="preserve">אחזקת מדרכות וכבישים </t>
  </si>
  <si>
    <t xml:space="preserve">פיקוח על עבודות תשתית </t>
  </si>
  <si>
    <t xml:space="preserve">אחזקת רשת מאור רחובות </t>
  </si>
  <si>
    <t xml:space="preserve">דלק וחשמל </t>
  </si>
  <si>
    <t xml:space="preserve">מגרש הדרכה-ע. קבלניות </t>
  </si>
  <si>
    <t xml:space="preserve">מגרש הדרכה-כ"א </t>
  </si>
  <si>
    <t xml:space="preserve">תחזוקת רמזורים </t>
  </si>
  <si>
    <t xml:space="preserve">חשמל </t>
  </si>
  <si>
    <t xml:space="preserve">תוכנית בטרם בעיר </t>
  </si>
  <si>
    <t xml:space="preserve">אחזקת רשת ניקוז </t>
  </si>
  <si>
    <t xml:space="preserve">רשות ניקוז שרון </t>
  </si>
  <si>
    <t xml:space="preserve">מים וביוב גינות עירוניות </t>
  </si>
  <si>
    <t xml:space="preserve">אחזקת גינון </t>
  </si>
  <si>
    <t xml:space="preserve">אחזקת מתקני משחק והצללות </t>
  </si>
  <si>
    <t xml:space="preserve">עזרה ראשונה </t>
  </si>
  <si>
    <t xml:space="preserve">שמירה ופיקוח בחופים </t>
  </si>
  <si>
    <t xml:space="preserve">ניקוי חופים </t>
  </si>
  <si>
    <t xml:space="preserve">העסקת שוטרים </t>
  </si>
  <si>
    <t xml:space="preserve">אחזקת מעלית </t>
  </si>
  <si>
    <t xml:space="preserve">תחזוקת מבנים </t>
  </si>
  <si>
    <t xml:space="preserve">משחות </t>
  </si>
  <si>
    <t xml:space="preserve">הוצאות שונות </t>
  </si>
  <si>
    <t xml:space="preserve">ציוד לחופים </t>
  </si>
  <si>
    <t xml:space="preserve">יום העצמאות ואירועי קיץ </t>
  </si>
  <si>
    <t xml:space="preserve">טקסים עירוניים </t>
  </si>
  <si>
    <t xml:space="preserve">תפעול ארועים </t>
  </si>
  <si>
    <t xml:space="preserve">תמלוגים לחברות </t>
  </si>
  <si>
    <t xml:space="preserve">פעילות קהילתית בשכונות </t>
  </si>
  <si>
    <t xml:space="preserve">ארועים לעולים </t>
  </si>
  <si>
    <t xml:space="preserve">ארועי התחדשות מרכז העיר </t>
  </si>
  <si>
    <t xml:space="preserve">העשרה תרבותית </t>
  </si>
  <si>
    <t xml:space="preserve">מורשת ישראל </t>
  </si>
  <si>
    <t xml:space="preserve">פסטיבל אקולוגי </t>
  </si>
  <si>
    <t xml:space="preserve">פסטיבלים </t>
  </si>
  <si>
    <t xml:space="preserve">טקסים לאומיים </t>
  </si>
  <si>
    <t xml:space="preserve">הפעלת קבלנים ע"י מוקד </t>
  </si>
  <si>
    <t xml:space="preserve">הוצאות אחרות </t>
  </si>
  <si>
    <t xml:space="preserve">דמי חבר מרכז שלטון מקומי </t>
  </si>
  <si>
    <t xml:space="preserve">הקצבה ועד עובדים </t>
  </si>
  <si>
    <t xml:space="preserve">ביטוח כלל עירוני </t>
  </si>
  <si>
    <t xml:space="preserve">סילוק תביעות צד ג' </t>
  </si>
  <si>
    <t xml:space="preserve">שיפוי עצמי עבור נזקים </t>
  </si>
  <si>
    <t xml:space="preserve">השתתפות עצמית </t>
  </si>
  <si>
    <t xml:space="preserve">נזקי סערה </t>
  </si>
  <si>
    <t xml:space="preserve">הוצ' משרדיות </t>
  </si>
  <si>
    <t xml:space="preserve">כיבוד משלחות </t>
  </si>
  <si>
    <t xml:space="preserve">נסיעות לחו"ל </t>
  </si>
  <si>
    <t xml:space="preserve">יוזמות תיירות </t>
  </si>
  <si>
    <t xml:space="preserve">מיתוג העיר </t>
  </si>
  <si>
    <t xml:space="preserve">אגודה לעדוד תיירות </t>
  </si>
  <si>
    <t xml:space="preserve">ערים תאומות </t>
  </si>
  <si>
    <t xml:space="preserve">דגלול העיר </t>
  </si>
  <si>
    <t xml:space="preserve">החייאת מרכז העיר </t>
  </si>
  <si>
    <t xml:space="preserve">שכ"ד משטרת תיירות </t>
  </si>
  <si>
    <t xml:space="preserve">אחזקת מסופונים </t>
  </si>
  <si>
    <t xml:space="preserve">עזרים יצוגיים </t>
  </si>
  <si>
    <t xml:space="preserve">השתלמויות שיטור עירוני </t>
  </si>
  <si>
    <t xml:space="preserve">פרויקט שיטור עירוני </t>
  </si>
  <si>
    <t>פרוייקט שיטור עירוני-היטל</t>
  </si>
  <si>
    <t xml:space="preserve">השתתפות בשכר שופטים </t>
  </si>
  <si>
    <t xml:space="preserve">פנסיה שכר </t>
  </si>
  <si>
    <t xml:space="preserve">פנסיה פיצויים </t>
  </si>
  <si>
    <t xml:space="preserve">השתלמויות מקצועיות </t>
  </si>
  <si>
    <t xml:space="preserve">דמי חבר </t>
  </si>
  <si>
    <t xml:space="preserve">פרסום חינוך </t>
  </si>
  <si>
    <t xml:space="preserve">אחזקת מבני מינהל חינוך </t>
  </si>
  <si>
    <t xml:space="preserve">יוזמות מינהל חינוך </t>
  </si>
  <si>
    <t xml:space="preserve">שימוש בתוכנות-חותם </t>
  </si>
  <si>
    <t xml:space="preserve">פרויקט חונכים </t>
  </si>
  <si>
    <t xml:space="preserve">תכנית פקט </t>
  </si>
  <si>
    <t xml:space="preserve">העצמת חינוך </t>
  </si>
  <si>
    <t xml:space="preserve">הקצבה-ק.צאנז חוזים </t>
  </si>
  <si>
    <t xml:space="preserve">ישיבת ראדין-אחזקה שוטפת </t>
  </si>
  <si>
    <t>תמיכות לבתי"ס ע"פי קריטרי</t>
  </si>
  <si>
    <t xml:space="preserve">אחזקת מבנים </t>
  </si>
  <si>
    <t xml:space="preserve">מרכזים לגיל הרך </t>
  </si>
  <si>
    <t xml:space="preserve">יוזמות לגיל הרך </t>
  </si>
  <si>
    <t xml:space="preserve">רישום תלמידים </t>
  </si>
  <si>
    <t xml:space="preserve">שכר דירה ודמי חכירה </t>
  </si>
  <si>
    <t xml:space="preserve">אחזקת שבר </t>
  </si>
  <si>
    <t xml:space="preserve">אחזקת חצרות </t>
  </si>
  <si>
    <t xml:space="preserve">מים בגנ"י </t>
  </si>
  <si>
    <t xml:space="preserve">חמרי ניקיון </t>
  </si>
  <si>
    <t xml:space="preserve">נזקים לא מבוטחים </t>
  </si>
  <si>
    <t xml:space="preserve">הוצאות תקשורת </t>
  </si>
  <si>
    <t xml:space="preserve">חמרי עבודה </t>
  </si>
  <si>
    <t xml:space="preserve">מתקני חצר-החלפת בלאי </t>
  </si>
  <si>
    <t xml:space="preserve">רכישה ואחזקת מזגנים </t>
  </si>
  <si>
    <t xml:space="preserve">אבטחת גני ילדים-ניידות </t>
  </si>
  <si>
    <t>סייעות וגננות נוספות בגני</t>
  </si>
  <si>
    <t xml:space="preserve">בדיקת מתקני חצר </t>
  </si>
  <si>
    <t xml:space="preserve">ייעוץ חשבונאי </t>
  </si>
  <si>
    <t xml:space="preserve">שתיה וחגיגות </t>
  </si>
  <si>
    <t xml:space="preserve">סל תרבות </t>
  </si>
  <si>
    <t xml:space="preserve">חינוך גופני ותנועה </t>
  </si>
  <si>
    <t xml:space="preserve">פרוייקט גינות קהילתיות </t>
  </si>
  <si>
    <t xml:space="preserve">ריתמוסיקה </t>
  </si>
  <si>
    <t xml:space="preserve">גני העשרה </t>
  </si>
  <si>
    <t xml:space="preserve">סל תרבות משרד החינוך </t>
  </si>
  <si>
    <t xml:space="preserve">גננות עובדות מדינה </t>
  </si>
  <si>
    <t xml:space="preserve">חומרי מלאכה </t>
  </si>
  <si>
    <t xml:space="preserve">ציוד טיפולי </t>
  </si>
  <si>
    <t xml:space="preserve">גננות שיח </t>
  </si>
  <si>
    <t xml:space="preserve">הזנה </t>
  </si>
  <si>
    <t xml:space="preserve">ה. נלוות ח. מיוחד </t>
  </si>
  <si>
    <t xml:space="preserve">תשלום פרמיות </t>
  </si>
  <si>
    <t xml:space="preserve">אחזקת שבר ושיפוצים </t>
  </si>
  <si>
    <t xml:space="preserve">אחזקת מחשבי מנב"ס </t>
  </si>
  <si>
    <t xml:space="preserve">אחזקת מערכות שמע </t>
  </si>
  <si>
    <t xml:space="preserve">מ"מ שרתים </t>
  </si>
  <si>
    <t xml:space="preserve">חב"ד שרתים ומזכירים </t>
  </si>
  <si>
    <t xml:space="preserve">שי לבוגרים </t>
  </si>
  <si>
    <t xml:space="preserve">סל ניהול עצמי </t>
  </si>
  <si>
    <t xml:space="preserve">חמרים להוראה </t>
  </si>
  <si>
    <t xml:space="preserve">סל תלמיד לעולי אתיופיה </t>
  </si>
  <si>
    <t xml:space="preserve">העברת הקצבות משרד החינוך </t>
  </si>
  <si>
    <t xml:space="preserve">תיגבור לימודי אנגלית </t>
  </si>
  <si>
    <t xml:space="preserve">תומכות למידה </t>
  </si>
  <si>
    <t xml:space="preserve">תכנית תיקשוב בתי הספר </t>
  </si>
  <si>
    <t xml:space="preserve">מחוננים </t>
  </si>
  <si>
    <t xml:space="preserve">יוזמות </t>
  </si>
  <si>
    <t xml:space="preserve">פעולות ההעשרה פסגות </t>
  </si>
  <si>
    <t xml:space="preserve">תגבור לימודי וקיימות </t>
  </si>
  <si>
    <t xml:space="preserve">סטודנטים בונים קהילה </t>
  </si>
  <si>
    <t xml:space="preserve">פרוייקט "מסע ופרח" </t>
  </si>
  <si>
    <t xml:space="preserve">מחשב לכל ילד </t>
  </si>
  <si>
    <t xml:space="preserve">עיר המחר </t>
  </si>
  <si>
    <t xml:space="preserve">אבחונים פסיכו דידקטיים </t>
  </si>
  <si>
    <t xml:space="preserve">קליטת עליה </t>
  </si>
  <si>
    <t xml:space="preserve">פרוייקט עיר חינוך </t>
  </si>
  <si>
    <t xml:space="preserve">שחמט בבתי ספר </t>
  </si>
  <si>
    <t xml:space="preserve">ספורט ושיעורי שחיה </t>
  </si>
  <si>
    <t xml:space="preserve">בי"ס מנגנים </t>
  </si>
  <si>
    <t xml:space="preserve">רכיבה בטוחה על אופניים </t>
  </si>
  <si>
    <t>קידום מימוש עצמי ומצויינו</t>
  </si>
  <si>
    <t xml:space="preserve">קרן קרב </t>
  </si>
  <si>
    <t xml:space="preserve">סל תרבות משרד חינוך </t>
  </si>
  <si>
    <t xml:space="preserve">שיפוצי קיץ </t>
  </si>
  <si>
    <t xml:space="preserve">שעות נוספות - כללי </t>
  </si>
  <si>
    <t xml:space="preserve">כלכלת בית </t>
  </si>
  <si>
    <t xml:space="preserve">פרויקטים מיוחדים </t>
  </si>
  <si>
    <t xml:space="preserve">כ"א עמותה </t>
  </si>
  <si>
    <t xml:space="preserve">יוזמות החינוך המיוחד </t>
  </si>
  <si>
    <t xml:space="preserve">תלמידים במוסדות חוץ </t>
  </si>
  <si>
    <t xml:space="preserve">סייעות חופש גדול </t>
  </si>
  <si>
    <t xml:space="preserve">תרבות חרדית </t>
  </si>
  <si>
    <t xml:space="preserve">מרכזים קהילתיים מיוחדים </t>
  </si>
  <si>
    <t xml:space="preserve">חינוך מוכר שאינו רשמי </t>
  </si>
  <si>
    <t>העברות ממשלה למוכר שאינו</t>
  </si>
  <si>
    <t xml:space="preserve">פנימיות יום </t>
  </si>
  <si>
    <t xml:space="preserve">פרויקט מצוינות </t>
  </si>
  <si>
    <t xml:space="preserve">מצויינות מגדרית </t>
  </si>
  <si>
    <t xml:space="preserve">פנסיה </t>
  </si>
  <si>
    <t xml:space="preserve">תוספות שאינן נכללות בש </t>
  </si>
  <si>
    <t xml:space="preserve">אחזקת מעליות </t>
  </si>
  <si>
    <t xml:space="preserve">מים בתיכוניים </t>
  </si>
  <si>
    <t xml:space="preserve">שי למורים </t>
  </si>
  <si>
    <t xml:space="preserve">ציוד למסלולים מקצועיים </t>
  </si>
  <si>
    <t xml:space="preserve">כ"א אשכול פיס </t>
  </si>
  <si>
    <t xml:space="preserve">עבודות קבלניות נקיון </t>
  </si>
  <si>
    <t xml:space="preserve">הוצאות בקרה </t>
  </si>
  <si>
    <t xml:space="preserve">דמי בחינות </t>
  </si>
  <si>
    <t xml:space="preserve">הוצאות שאינן שכר </t>
  </si>
  <si>
    <t xml:space="preserve">שאילת מורים </t>
  </si>
  <si>
    <t xml:space="preserve">שעות תפילה ורב </t>
  </si>
  <si>
    <t>תוכנית תה"ל- תגבור לבגרות</t>
  </si>
  <si>
    <t xml:space="preserve">מגמות ייחודיות </t>
  </si>
  <si>
    <t xml:space="preserve">פיתוח מקצועי </t>
  </si>
  <si>
    <t xml:space="preserve">כיתות תל"מ </t>
  </si>
  <si>
    <t xml:space="preserve">למידה מרחוק </t>
  </si>
  <si>
    <t xml:space="preserve">משלחות נוער </t>
  </si>
  <si>
    <t xml:space="preserve">מחצית שלישית </t>
  </si>
  <si>
    <t xml:space="preserve">הכנה לצה"ל </t>
  </si>
  <si>
    <t xml:space="preserve">פרויקט נאס"א </t>
  </si>
  <si>
    <t xml:space="preserve">תכנית נס </t>
  </si>
  <si>
    <t xml:space="preserve">פיתוח מנהיגות עסקית </t>
  </si>
  <si>
    <t xml:space="preserve">אבחונים פסיכודידקטיים </t>
  </si>
  <si>
    <t xml:space="preserve">ארועים לנוער וצעירים </t>
  </si>
  <si>
    <t xml:space="preserve">ישיבת בני-עקיבא שרתים </t>
  </si>
  <si>
    <t xml:space="preserve">תגבור לימודי יהדות </t>
  </si>
  <si>
    <t xml:space="preserve">נקיון </t>
  </si>
  <si>
    <t xml:space="preserve">הפעלת פנימיות יום </t>
  </si>
  <si>
    <t xml:space="preserve">אורט </t>
  </si>
  <si>
    <t xml:space="preserve">אורט - שעות </t>
  </si>
  <si>
    <t xml:space="preserve">רשת אמי"ת </t>
  </si>
  <si>
    <t xml:space="preserve">הפעלת כ"א </t>
  </si>
  <si>
    <t xml:space="preserve">מילגות כללי </t>
  </si>
  <si>
    <t xml:space="preserve">מילגות מכללת נתניה </t>
  </si>
  <si>
    <t xml:space="preserve">יוזמות ראש העירייה </t>
  </si>
  <si>
    <t xml:space="preserve">מילגות תרבות לילדים </t>
  </si>
  <si>
    <t xml:space="preserve">מילגות מוסיקה </t>
  </si>
  <si>
    <t>פרס מנכל לשילוב ק. אתיופי</t>
  </si>
  <si>
    <t xml:space="preserve">פעולות למלחמה בסמים </t>
  </si>
  <si>
    <t xml:space="preserve">הרשות העירונית לסמים </t>
  </si>
  <si>
    <t xml:space="preserve">השתתפ' באל-סם </t>
  </si>
  <si>
    <t xml:space="preserve">שמירה </t>
  </si>
  <si>
    <t xml:space="preserve">שמירה בתי ספר חופש גדול </t>
  </si>
  <si>
    <t xml:space="preserve">תגבור שמירה בתיכוניים </t>
  </si>
  <si>
    <t xml:space="preserve">מערכות אזעקה ואחזקתן </t>
  </si>
  <si>
    <t xml:space="preserve">ציוד הג"א וכיבוי אש </t>
  </si>
  <si>
    <t>הוצ' שרותי בדיקת כיבוי אש</t>
  </si>
  <si>
    <t xml:space="preserve">כ"א מרפד </t>
  </si>
  <si>
    <t xml:space="preserve">העברת הקצבות משה"ח </t>
  </si>
  <si>
    <t xml:space="preserve">פרוייקטים </t>
  </si>
  <si>
    <t xml:space="preserve">בריאות השן </t>
  </si>
  <si>
    <t xml:space="preserve">ביטוח תלמידים </t>
  </si>
  <si>
    <t xml:space="preserve">תוכנית חומש משרד השיכון </t>
  </si>
  <si>
    <t>רווחה חינוכית לשיקום שכונ</t>
  </si>
  <si>
    <t xml:space="preserve">תוכנית מ.השיכון חומש </t>
  </si>
  <si>
    <t>תוכנית חומש לעולי אתיופיה</t>
  </si>
  <si>
    <t xml:space="preserve">כ"א עמותה פרה רפואי </t>
  </si>
  <si>
    <t>הוצאות משרדיות ביקור סדיר</t>
  </si>
  <si>
    <t xml:space="preserve">חברות כ"א עמותה </t>
  </si>
  <si>
    <t xml:space="preserve">כ"א קליטת עליה </t>
  </si>
  <si>
    <t xml:space="preserve">הפוך על הפוך </t>
  </si>
  <si>
    <t xml:space="preserve">פרויקט אתגר </t>
  </si>
  <si>
    <t xml:space="preserve">הסעות חינוך מיוחד </t>
  </si>
  <si>
    <t xml:space="preserve">הסעות חינוך רגיל </t>
  </si>
  <si>
    <t xml:space="preserve">הסעות מימון עירוני מלא </t>
  </si>
  <si>
    <t xml:space="preserve">הסעות בתי ספר חופש גדול </t>
  </si>
  <si>
    <t xml:space="preserve">שמיד חינוך </t>
  </si>
  <si>
    <t xml:space="preserve">שמיד רווחה </t>
  </si>
  <si>
    <t xml:space="preserve">שמיד בריאות </t>
  </si>
  <si>
    <t xml:space="preserve">שמיד קליטה </t>
  </si>
  <si>
    <t xml:space="preserve">עיר ללא אלימות </t>
  </si>
  <si>
    <t xml:space="preserve">הקצבה מזיכיונות </t>
  </si>
  <si>
    <t xml:space="preserve">מוזיאון לתולדות נתניה </t>
  </si>
  <si>
    <t xml:space="preserve">הקצבות-היכל התרבות </t>
  </si>
  <si>
    <t xml:space="preserve">הקצבה בגין שכ"ד </t>
  </si>
  <si>
    <t xml:space="preserve">הקטנת גרעון מצטבר </t>
  </si>
  <si>
    <t xml:space="preserve">הקצבות-קונסרבטוריון </t>
  </si>
  <si>
    <t xml:space="preserve">רכישת כלי נגינה </t>
  </si>
  <si>
    <t xml:space="preserve">מרכז לכלי הקשה </t>
  </si>
  <si>
    <t>מרכז למקצועות המוסיקה-סיט</t>
  </si>
  <si>
    <t xml:space="preserve">הקצבה מינהלה וכללי </t>
  </si>
  <si>
    <t xml:space="preserve">הקצבה בגין שכ"ד רעיוני </t>
  </si>
  <si>
    <t xml:space="preserve">בית הבאר-הדרכות </t>
  </si>
  <si>
    <t xml:space="preserve">השכלה -העברת תקבול ממשלה </t>
  </si>
  <si>
    <t xml:space="preserve">נוער - העברת תקבול ממשלה </t>
  </si>
  <si>
    <t xml:space="preserve">תרבות תורנית-העברת תקבול </t>
  </si>
  <si>
    <t xml:space="preserve">הקצבה לספריות </t>
  </si>
  <si>
    <t xml:space="preserve">הקצבה לתרבות תורנית </t>
  </si>
  <si>
    <t xml:space="preserve">ארועים לציבור דתי/חרדי </t>
  </si>
  <si>
    <t xml:space="preserve">הקצבה לנוער וחברה </t>
  </si>
  <si>
    <t xml:space="preserve">הקצבה לצעירים </t>
  </si>
  <si>
    <t xml:space="preserve">מתנ"ס דרום-הקצבה </t>
  </si>
  <si>
    <t xml:space="preserve">מתנ"ס מזרח הקצבה </t>
  </si>
  <si>
    <t xml:space="preserve">מתנ"ס נאות הרצל -הקצבה </t>
  </si>
  <si>
    <t xml:space="preserve">מתנ"ס רמת ידין -הקצבה </t>
  </si>
  <si>
    <t>תזמורת נתניה קאמרית קיבוצ</t>
  </si>
  <si>
    <t xml:space="preserve">תזמורת נוער </t>
  </si>
  <si>
    <t>עבודות קבלניות-עיון ותערו</t>
  </si>
  <si>
    <t xml:space="preserve">תמיכות תנועות נוער </t>
  </si>
  <si>
    <t xml:space="preserve">תמיכות בנושא רווחה </t>
  </si>
  <si>
    <t xml:space="preserve">תמיכות בנושא חינוך </t>
  </si>
  <si>
    <t xml:space="preserve">תמיכות ספורט </t>
  </si>
  <si>
    <t xml:space="preserve">מענק עליית ליגה </t>
  </si>
  <si>
    <t xml:space="preserve">תמיכות בנושא עולים </t>
  </si>
  <si>
    <t xml:space="preserve">תמיכות ספורט כללי </t>
  </si>
  <si>
    <t xml:space="preserve">תמיכות מוסדות דת </t>
  </si>
  <si>
    <t xml:space="preserve">תמיכות בנושא בריאות </t>
  </si>
  <si>
    <t xml:space="preserve">פרסום ארועי ספורט </t>
  </si>
  <si>
    <t xml:space="preserve">אירועי ספורט </t>
  </si>
  <si>
    <t xml:space="preserve">אליפות אירופה בשחיה </t>
  </si>
  <si>
    <t xml:space="preserve">פעילות ימית לנוער </t>
  </si>
  <si>
    <t xml:space="preserve">מילגות ספורט </t>
  </si>
  <si>
    <t xml:space="preserve">כ"א עמותה - אבות בית </t>
  </si>
  <si>
    <t xml:space="preserve">אחזקה ורישוי מתקני כושר </t>
  </si>
  <si>
    <t xml:space="preserve">תחזוקת מזגנים </t>
  </si>
  <si>
    <t xml:space="preserve">הקצבה לחברה למען הספורט </t>
  </si>
  <si>
    <t xml:space="preserve">הקצבה מהכנסות אצטדיון </t>
  </si>
  <si>
    <t xml:space="preserve">פעילות ספורט אתגרית </t>
  </si>
  <si>
    <t xml:space="preserve">מועדון התעמלות אומנותית </t>
  </si>
  <si>
    <t xml:space="preserve">מועדון כדורסל עירוני </t>
  </si>
  <si>
    <t xml:space="preserve">כדורגל עירוני </t>
  </si>
  <si>
    <t xml:space="preserve">כח אדם עמותה </t>
  </si>
  <si>
    <t xml:space="preserve">פארק אופניים </t>
  </si>
  <si>
    <t>הפעלת קבוצת כדורסל בוגרים</t>
  </si>
  <si>
    <t xml:space="preserve">אולימפיאדת ילדים </t>
  </si>
  <si>
    <t xml:space="preserve">הפועל נתניה ת.גופנית </t>
  </si>
  <si>
    <t>העמותה לקידום הבריאות ואת</t>
  </si>
  <si>
    <t xml:space="preserve">מועדון הפנטק-הקצבה </t>
  </si>
  <si>
    <t xml:space="preserve">מועדון סייף אגרוף-הקצבה </t>
  </si>
  <si>
    <t>מועדון וביה"ס לטניס שולחן</t>
  </si>
  <si>
    <t xml:space="preserve">הפועל דולפין נתניה </t>
  </si>
  <si>
    <t xml:space="preserve">מיטב ג'ודו נתניה </t>
  </si>
  <si>
    <t xml:space="preserve">טניס שולחן </t>
  </si>
  <si>
    <t xml:space="preserve">מאור חימום ומים </t>
  </si>
  <si>
    <t xml:space="preserve">ניקיון טיפות חלב </t>
  </si>
  <si>
    <t xml:space="preserve">הקצבה-נט"ן מד"א </t>
  </si>
  <si>
    <t xml:space="preserve">חובות עבר </t>
  </si>
  <si>
    <t xml:space="preserve">נסיעות ואש"ל </t>
  </si>
  <si>
    <t xml:space="preserve">תיקונים </t>
  </si>
  <si>
    <t xml:space="preserve">חברות כו"א </t>
  </si>
  <si>
    <t xml:space="preserve">בטיחות בלשכות </t>
  </si>
  <si>
    <t xml:space="preserve">קו קשב </t>
  </si>
  <si>
    <t xml:space="preserve">העברה לקרן רווחה </t>
  </si>
  <si>
    <t xml:space="preserve">יוזמות רווחה </t>
  </si>
  <si>
    <t xml:space="preserve">השכר קובע </t>
  </si>
  <si>
    <t xml:space="preserve">ייעוץ לילדים </t>
  </si>
  <si>
    <t xml:space="preserve">טיפול במשפחות אומנה </t>
  </si>
  <si>
    <t xml:space="preserve">השכר הקובע1 </t>
  </si>
  <si>
    <t xml:space="preserve">אחזקת קשישים במעונות </t>
  </si>
  <si>
    <t xml:space="preserve">טיפול בזקן בקהילה </t>
  </si>
  <si>
    <t xml:space="preserve">מועדון הבראה לזקן </t>
  </si>
  <si>
    <t xml:space="preserve">פרוייקטים לאזרחים ותיקים </t>
  </si>
  <si>
    <t xml:space="preserve">עיתון לקשיש </t>
  </si>
  <si>
    <t xml:space="preserve">מועדונית חברתית לקשיש </t>
  </si>
  <si>
    <t xml:space="preserve">מפגרים במוסדות ממשלתיים </t>
  </si>
  <si>
    <t xml:space="preserve">מפגרים במעון אמון </t>
  </si>
  <si>
    <t xml:space="preserve">מפגרים תושיה ומעלים </t>
  </si>
  <si>
    <t xml:space="preserve">מע"ש/יעד/תעשיון </t>
  </si>
  <si>
    <t xml:space="preserve">ילדים עיוורים במוסדות </t>
  </si>
  <si>
    <t xml:space="preserve">מפעלי שיקום לעוור </t>
  </si>
  <si>
    <t xml:space="preserve">שקום העיוור בקהילה </t>
  </si>
  <si>
    <t xml:space="preserve">הדרכת עיוור ובני משפחתו </t>
  </si>
  <si>
    <t xml:space="preserve">מ.יום לילד מוגבל-מאיה </t>
  </si>
  <si>
    <t xml:space="preserve">מעון יום-בית גיא </t>
  </si>
  <si>
    <t xml:space="preserve">מ. יום לנכים מרכז אתגר </t>
  </si>
  <si>
    <t xml:space="preserve">חסות ארצי </t>
  </si>
  <si>
    <t xml:space="preserve">פרויקט סמים-טפול בנפגעים </t>
  </si>
  <si>
    <t xml:space="preserve">מיפתן ממשלתי </t>
  </si>
  <si>
    <t xml:space="preserve">מיפתן מקומי </t>
  </si>
  <si>
    <t xml:space="preserve">עיר בריאה </t>
  </si>
  <si>
    <t xml:space="preserve">ערוץ קהילתי פעולות </t>
  </si>
  <si>
    <t xml:space="preserve">שכר דירה </t>
  </si>
  <si>
    <t xml:space="preserve">שרותי קהילה - פעולות </t>
  </si>
  <si>
    <t xml:space="preserve">מצילה-עב' קבלניות </t>
  </si>
  <si>
    <t xml:space="preserve">ס. התנדבות </t>
  </si>
  <si>
    <t xml:space="preserve">שי"ל </t>
  </si>
  <si>
    <t xml:space="preserve">ילדים במצוקה עולים </t>
  </si>
  <si>
    <t xml:space="preserve">מעון יום טיפול עולים </t>
  </si>
  <si>
    <t xml:space="preserve">תוכנית קבוצתית וקהילתית </t>
  </si>
  <si>
    <t xml:space="preserve">מועצה דתית </t>
  </si>
  <si>
    <t xml:space="preserve">מימון רב ראשי נוסף </t>
  </si>
  <si>
    <t xml:space="preserve">הוצאות שאינן נכללות בשכר </t>
  </si>
  <si>
    <t xml:space="preserve">שכר דירה מועדון עולים </t>
  </si>
  <si>
    <t xml:space="preserve">פרסום קליטה </t>
  </si>
  <si>
    <t xml:space="preserve">אחזקת גינון-קליטה </t>
  </si>
  <si>
    <t>עבודות קבלניות -קליטה חבר</t>
  </si>
  <si>
    <t xml:space="preserve">אחזקת בית עולה </t>
  </si>
  <si>
    <t xml:space="preserve">אחזקת אולפנים </t>
  </si>
  <si>
    <t xml:space="preserve">איגוד ערים איכות סביבה </t>
  </si>
  <si>
    <t>קניית שרותים מרשויות ומוס</t>
  </si>
  <si>
    <t xml:space="preserve">פרסום מכרזים </t>
  </si>
  <si>
    <t xml:space="preserve">שלוט בעיר - קבלן </t>
  </si>
  <si>
    <t xml:space="preserve">הוצ' שונות -מכרזים </t>
  </si>
  <si>
    <t xml:space="preserve">סקר שילוט </t>
  </si>
  <si>
    <t xml:space="preserve">שיקום ואחזקת מתקני פרסום </t>
  </si>
  <si>
    <t xml:space="preserve">פינוי מכולות וטאוט </t>
  </si>
  <si>
    <t xml:space="preserve">שכר דירה משרדים </t>
  </si>
  <si>
    <t xml:space="preserve">אחזקת מעליות ומזגנים </t>
  </si>
  <si>
    <t xml:space="preserve">אחזקת שבר מבני העירייה </t>
  </si>
  <si>
    <t xml:space="preserve">מאור כח חימום מים משרדים </t>
  </si>
  <si>
    <t xml:space="preserve">מים וביוב מוסדות עירייה </t>
  </si>
  <si>
    <t xml:space="preserve">כיבוד משרדים </t>
  </si>
  <si>
    <t xml:space="preserve">מרכזיה עירונית </t>
  </si>
  <si>
    <t xml:space="preserve">ניקיון משרדים </t>
  </si>
  <si>
    <t xml:space="preserve">הוצאות דואר </t>
  </si>
  <si>
    <t xml:space="preserve">עמלת מדחנים </t>
  </si>
  <si>
    <t xml:space="preserve">הוצאות דלק </t>
  </si>
  <si>
    <t xml:space="preserve">מוסך ותחבורה-פעולות </t>
  </si>
  <si>
    <t xml:space="preserve">הוצאות ליסינג </t>
  </si>
  <si>
    <t xml:space="preserve">רענון רכבי עיריה </t>
  </si>
  <si>
    <t>הפרשות מעסיק ביטוח שיניים</t>
  </si>
  <si>
    <t xml:space="preserve">השתתפות בפנסיה לפורשים </t>
  </si>
  <si>
    <t xml:space="preserve">הוצאות בלתי צפויות </t>
  </si>
  <si>
    <t xml:space="preserve">עבודות מיוחדות </t>
  </si>
  <si>
    <t xml:space="preserve">דמי חבר עמותות מקצועיות </t>
  </si>
  <si>
    <t xml:space="preserve">קרן גימלאים </t>
  </si>
  <si>
    <t xml:space="preserve">פעולות נוספות </t>
  </si>
  <si>
    <t xml:space="preserve">הוצאות עודפות </t>
  </si>
  <si>
    <t xml:space="preserve">הוצאות שנים קודמות </t>
  </si>
  <si>
    <t xml:space="preserve">הוצאות הפסד תביעה </t>
  </si>
  <si>
    <t xml:space="preserve">הנחות ממסים -ועדה </t>
  </si>
  <si>
    <t xml:space="preserve">הנחות ממסים לזכאים </t>
  </si>
  <si>
    <t xml:space="preserve">מיחזור מלוות בנק פועלים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</si>
</sst>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_ * #,##0_ ;_ * \-#,##0_ ;_ * &quot;-&quot;??_ ;_ @_ "/>
    <numFmt numFmtId="165" formatCode="#,##0_)"/>
    <numFmt numFmtId="166" formatCode="0_)"/>
    <numFmt numFmtId="167" formatCode="000000_)"/>
    <numFmt numFmtId="168" formatCode="000_)"/>
    <numFmt numFmtId="169" formatCode="#,##0.0_);\(#,##0.0\)"/>
  </numFmts>
  <fonts count="19">
    <font>
      <sz val="10"/>
      <name val="Arial"/>
      <charset val="177"/>
    </font>
    <font>
      <sz val="10"/>
      <name val="Arial"/>
      <family val="2"/>
    </font>
    <font>
      <sz val="11"/>
      <color rgb="FF9C0006"/>
      <name val="Calibri"/>
      <family val="2"/>
      <scheme val="minor"/>
    </font>
    <font>
      <b/>
      <sz val="12"/>
      <name val="David"/>
      <family val="2"/>
      <charset val="177"/>
    </font>
    <font>
      <sz val="11"/>
      <color theme="1"/>
      <name val="Calibri"/>
      <family val="2"/>
      <charset val="177"/>
      <scheme val="minor"/>
    </font>
    <font>
      <sz val="11"/>
      <color theme="1"/>
      <name val="David"/>
      <family val="2"/>
      <charset val="177"/>
    </font>
    <font>
      <sz val="9"/>
      <color theme="1"/>
      <name val="David"/>
      <family val="2"/>
      <charset val="177"/>
    </font>
    <font>
      <sz val="11"/>
      <name val="David"/>
      <family val="2"/>
      <charset val="177"/>
    </font>
    <font>
      <sz val="9"/>
      <name val="David"/>
      <family val="2"/>
      <charset val="177"/>
    </font>
    <font>
      <sz val="10"/>
      <name val="Arial"/>
    </font>
    <font>
      <b/>
      <sz val="14"/>
      <name val="David"/>
      <family val="2"/>
      <charset val="177"/>
    </font>
    <font>
      <b/>
      <sz val="11"/>
      <color indexed="18"/>
      <name val="Arial"/>
      <family val="2"/>
    </font>
    <font>
      <b/>
      <sz val="18"/>
      <name val="David"/>
      <family val="2"/>
      <charset val="177"/>
    </font>
    <font>
      <b/>
      <sz val="8"/>
      <color rgb="FFF3F3F3"/>
      <name val="Arial"/>
      <family val="2"/>
    </font>
    <font>
      <sz val="10"/>
      <color rgb="FF000000"/>
      <name val="Arial"/>
      <family val="2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434343"/>
        <bgColor indexed="64"/>
      </patternFill>
    </fill>
  </fills>
  <borders count="28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" fillId="3" borderId="0" applyNumberFormat="0" applyBorder="0" applyAlignment="0" applyProtection="0"/>
    <xf numFmtId="43" fontId="1" fillId="0" borderId="0" applyFont="0" applyFill="0" applyBorder="0" applyAlignment="0" applyProtection="0"/>
    <xf numFmtId="0" fontId="4" fillId="0" borderId="0"/>
  </cellStyleXfs>
  <cellXfs count="123">
    <xf numFmtId="0" fontId="0" fillId="0" borderId="0" xfId="0"/>
    <xf numFmtId="0" fontId="3" fillId="0" borderId="0" xfId="0" applyFont="1" applyFill="1" applyBorder="1" applyAlignment="1">
      <alignment vertical="center"/>
    </xf>
    <xf numFmtId="4" fontId="3" fillId="0" borderId="0" xfId="0" applyNumberFormat="1" applyFont="1" applyFill="1" applyBorder="1" applyAlignment="1">
      <alignment horizontal="right" vertical="center" indent="1"/>
    </xf>
    <xf numFmtId="165" fontId="3" fillId="0" borderId="0" xfId="0" applyNumberFormat="1" applyFont="1" applyFill="1" applyBorder="1" applyAlignment="1">
      <alignment vertical="center"/>
    </xf>
    <xf numFmtId="166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 readingOrder="2"/>
    </xf>
    <xf numFmtId="166" fontId="3" fillId="0" borderId="0" xfId="0" applyNumberFormat="1" applyFont="1" applyFill="1" applyBorder="1" applyAlignment="1">
      <alignment vertical="center"/>
    </xf>
    <xf numFmtId="167" fontId="3" fillId="0" borderId="0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4" fontId="3" fillId="0" borderId="6" xfId="0" applyNumberFormat="1" applyFont="1" applyFill="1" applyBorder="1" applyAlignment="1">
      <alignment horizontal="right" indent="1"/>
    </xf>
    <xf numFmtId="3" fontId="0" fillId="0" borderId="4" xfId="0" applyNumberFormat="1" applyBorder="1"/>
    <xf numFmtId="0" fontId="0" fillId="0" borderId="4" xfId="0" applyBorder="1"/>
    <xf numFmtId="164" fontId="0" fillId="0" borderId="0" xfId="2" applyNumberFormat="1" applyFont="1"/>
    <xf numFmtId="0" fontId="0" fillId="0" borderId="0" xfId="2" applyNumberFormat="1" applyFont="1"/>
    <xf numFmtId="0" fontId="2" fillId="3" borderId="0" xfId="1"/>
    <xf numFmtId="3" fontId="4" fillId="0" borderId="0" xfId="3" applyNumberFormat="1"/>
    <xf numFmtId="0" fontId="4" fillId="0" borderId="0" xfId="3"/>
    <xf numFmtId="169" fontId="5" fillId="0" borderId="7" xfId="0" applyNumberFormat="1" applyFont="1" applyFill="1" applyBorder="1" applyAlignment="1" applyProtection="1">
      <alignment horizontal="right"/>
      <protection locked="0"/>
    </xf>
    <xf numFmtId="166" fontId="6" fillId="0" borderId="7" xfId="0" applyNumberFormat="1" applyFont="1" applyFill="1" applyBorder="1" applyAlignment="1" applyProtection="1">
      <alignment horizontal="center"/>
      <protection locked="0"/>
    </xf>
    <xf numFmtId="166" fontId="6" fillId="0" borderId="8" xfId="0" applyNumberFormat="1" applyFont="1" applyFill="1" applyBorder="1" applyAlignment="1" applyProtection="1">
      <alignment horizontal="center"/>
      <protection locked="0"/>
    </xf>
    <xf numFmtId="169" fontId="5" fillId="0" borderId="7" xfId="0" quotePrefix="1" applyNumberFormat="1" applyFont="1" applyFill="1" applyBorder="1" applyAlignment="1" applyProtection="1">
      <alignment horizontal="right"/>
      <protection locked="0"/>
    </xf>
    <xf numFmtId="169" fontId="5" fillId="0" borderId="7" xfId="0" applyNumberFormat="1" applyFont="1" applyFill="1" applyBorder="1" applyAlignment="1" applyProtection="1">
      <alignment horizontal="right" wrapText="1"/>
      <protection locked="0"/>
    </xf>
    <xf numFmtId="0" fontId="5" fillId="0" borderId="7" xfId="0" applyFont="1" applyFill="1" applyBorder="1" applyAlignment="1" applyProtection="1">
      <alignment horizontal="right"/>
    </xf>
    <xf numFmtId="166" fontId="6" fillId="0" borderId="8" xfId="0" applyNumberFormat="1" applyFont="1" applyFill="1" applyBorder="1" applyAlignment="1" applyProtection="1">
      <alignment horizontal="center"/>
    </xf>
    <xf numFmtId="0" fontId="5" fillId="0" borderId="7" xfId="0" applyFont="1" applyFill="1" applyBorder="1" applyAlignment="1" applyProtection="1">
      <alignment horizontal="right" readingOrder="2"/>
    </xf>
    <xf numFmtId="169" fontId="5" fillId="0" borderId="7" xfId="0" applyNumberFormat="1" applyFont="1" applyFill="1" applyBorder="1" applyAlignment="1" applyProtection="1">
      <alignment horizontal="right" readingOrder="2"/>
      <protection locked="0"/>
    </xf>
    <xf numFmtId="169" fontId="7" fillId="0" borderId="7" xfId="0" applyNumberFormat="1" applyFont="1" applyFill="1" applyBorder="1" applyAlignment="1" applyProtection="1">
      <alignment horizontal="right"/>
      <protection locked="0"/>
    </xf>
    <xf numFmtId="0" fontId="5" fillId="0" borderId="7" xfId="0" quotePrefix="1" applyFont="1" applyFill="1" applyBorder="1" applyAlignment="1" applyProtection="1">
      <alignment horizontal="right"/>
    </xf>
    <xf numFmtId="166" fontId="6" fillId="0" borderId="7" xfId="0" applyNumberFormat="1" applyFont="1" applyFill="1" applyBorder="1" applyAlignment="1" applyProtection="1">
      <alignment horizontal="center"/>
    </xf>
    <xf numFmtId="0" fontId="5" fillId="0" borderId="7" xfId="0" applyFont="1" applyFill="1" applyBorder="1" applyAlignment="1" applyProtection="1">
      <alignment horizontal="right" wrapText="1"/>
    </xf>
    <xf numFmtId="169" fontId="5" fillId="0" borderId="7" xfId="0" applyNumberFormat="1" applyFont="1" applyFill="1" applyBorder="1" applyAlignment="1" applyProtection="1">
      <alignment horizontal="right" wrapText="1" readingOrder="2"/>
      <protection locked="0"/>
    </xf>
    <xf numFmtId="169" fontId="5" fillId="0" borderId="7" xfId="0" quotePrefix="1" applyNumberFormat="1" applyFont="1" applyFill="1" applyBorder="1" applyAlignment="1" applyProtection="1">
      <alignment horizontal="right" wrapText="1"/>
      <protection locked="0"/>
    </xf>
    <xf numFmtId="0" fontId="5" fillId="0" borderId="7" xfId="0" applyFont="1" applyFill="1" applyBorder="1" applyAlignment="1" applyProtection="1">
      <alignment horizontal="right" wrapText="1"/>
      <protection locked="0"/>
    </xf>
    <xf numFmtId="0" fontId="5" fillId="0" borderId="7" xfId="0" applyFont="1" applyFill="1" applyBorder="1" applyAlignment="1" applyProtection="1">
      <alignment horizontal="right"/>
      <protection locked="0"/>
    </xf>
    <xf numFmtId="0" fontId="5" fillId="0" borderId="7" xfId="0" quotePrefix="1" applyFont="1" applyFill="1" applyBorder="1" applyAlignment="1" applyProtection="1">
      <alignment horizontal="right" readingOrder="2"/>
    </xf>
    <xf numFmtId="166" fontId="5" fillId="0" borderId="7" xfId="0" applyNumberFormat="1" applyFont="1" applyFill="1" applyBorder="1" applyAlignment="1" applyProtection="1">
      <alignment horizontal="right" wrapText="1" readingOrder="2"/>
      <protection locked="0"/>
    </xf>
    <xf numFmtId="169" fontId="5" fillId="0" borderId="7" xfId="0" quotePrefix="1" applyNumberFormat="1" applyFont="1" applyFill="1" applyBorder="1" applyAlignment="1" applyProtection="1">
      <alignment horizontal="right" readingOrder="2"/>
      <protection locked="0"/>
    </xf>
    <xf numFmtId="0" fontId="5" fillId="0" borderId="9" xfId="0" applyFont="1" applyFill="1" applyBorder="1" applyAlignment="1">
      <alignment horizontal="right"/>
    </xf>
    <xf numFmtId="0" fontId="7" fillId="0" borderId="7" xfId="0" applyFont="1" applyFill="1" applyBorder="1" applyAlignment="1" applyProtection="1">
      <alignment horizontal="right" wrapText="1"/>
    </xf>
    <xf numFmtId="169" fontId="5" fillId="0" borderId="7" xfId="0" quotePrefix="1" applyNumberFormat="1" applyFont="1" applyFill="1" applyBorder="1" applyAlignment="1" applyProtection="1">
      <alignment horizontal="right" wrapText="1" readingOrder="2"/>
      <protection locked="0"/>
    </xf>
    <xf numFmtId="169" fontId="7" fillId="0" borderId="7" xfId="0" applyNumberFormat="1" applyFont="1" applyFill="1" applyBorder="1" applyAlignment="1" applyProtection="1">
      <alignment horizontal="right" wrapText="1"/>
      <protection locked="0"/>
    </xf>
    <xf numFmtId="166" fontId="8" fillId="0" borderId="7" xfId="0" applyNumberFormat="1" applyFont="1" applyFill="1" applyBorder="1" applyAlignment="1" applyProtection="1">
      <alignment horizontal="center"/>
      <protection locked="0"/>
    </xf>
    <xf numFmtId="166" fontId="8" fillId="0" borderId="8" xfId="0" applyNumberFormat="1" applyFont="1" applyFill="1" applyBorder="1" applyAlignment="1" applyProtection="1">
      <alignment horizontal="center"/>
      <protection locked="0"/>
    </xf>
    <xf numFmtId="169" fontId="7" fillId="0" borderId="7" xfId="0" applyNumberFormat="1" applyFont="1" applyFill="1" applyBorder="1" applyAlignment="1" applyProtection="1">
      <alignment horizontal="right" readingOrder="2"/>
      <protection locked="0"/>
    </xf>
    <xf numFmtId="169" fontId="5" fillId="0" borderId="7" xfId="0" applyNumberFormat="1" applyFont="1" applyFill="1" applyBorder="1" applyAlignment="1" applyProtection="1">
      <alignment horizontal="right"/>
    </xf>
    <xf numFmtId="169" fontId="5" fillId="0" borderId="10" xfId="0" applyNumberFormat="1" applyFont="1" applyFill="1" applyBorder="1" applyAlignment="1" applyProtection="1">
      <alignment horizontal="right" readingOrder="2"/>
      <protection locked="0"/>
    </xf>
    <xf numFmtId="166" fontId="5" fillId="0" borderId="7" xfId="0" applyNumberFormat="1" applyFont="1" applyFill="1" applyBorder="1" applyAlignment="1" applyProtection="1">
      <alignment horizontal="right" readingOrder="2"/>
      <protection locked="0"/>
    </xf>
    <xf numFmtId="166" fontId="5" fillId="0" borderId="7" xfId="0" quotePrefix="1" applyNumberFormat="1" applyFont="1" applyFill="1" applyBorder="1" applyAlignment="1" applyProtection="1">
      <alignment horizontal="right" wrapText="1" readingOrder="2"/>
      <protection locked="0"/>
    </xf>
    <xf numFmtId="166" fontId="6" fillId="0" borderId="10" xfId="0" applyNumberFormat="1" applyFont="1" applyFill="1" applyBorder="1" applyAlignment="1" applyProtection="1">
      <alignment horizontal="center"/>
      <protection locked="0"/>
    </xf>
    <xf numFmtId="166" fontId="6" fillId="0" borderId="11" xfId="0" applyNumberFormat="1" applyFont="1" applyFill="1" applyBorder="1" applyAlignment="1" applyProtection="1">
      <alignment horizontal="center"/>
      <protection locked="0"/>
    </xf>
    <xf numFmtId="166" fontId="5" fillId="0" borderId="7" xfId="0" applyNumberFormat="1" applyFont="1" applyFill="1" applyBorder="1" applyAlignment="1" applyProtection="1">
      <alignment horizontal="right"/>
      <protection locked="0"/>
    </xf>
    <xf numFmtId="166" fontId="5" fillId="0" borderId="12" xfId="0" applyNumberFormat="1" applyFont="1" applyFill="1" applyBorder="1" applyAlignment="1" applyProtection="1">
      <alignment horizontal="right"/>
      <protection locked="0"/>
    </xf>
    <xf numFmtId="166" fontId="5" fillId="0" borderId="10" xfId="0" applyNumberFormat="1" applyFont="1" applyFill="1" applyBorder="1" applyAlignment="1" applyProtection="1">
      <alignment horizontal="right"/>
      <protection locked="0"/>
    </xf>
    <xf numFmtId="166" fontId="6" fillId="0" borderId="7" xfId="0" applyNumberFormat="1" applyFont="1" applyFill="1" applyBorder="1" applyAlignment="1" applyProtection="1">
      <alignment horizontal="center" wrapText="1"/>
      <protection locked="0"/>
    </xf>
    <xf numFmtId="166" fontId="6" fillId="0" borderId="8" xfId="0" applyNumberFormat="1" applyFont="1" applyFill="1" applyBorder="1" applyAlignment="1" applyProtection="1">
      <alignment horizontal="center" wrapText="1"/>
      <protection locked="0"/>
    </xf>
    <xf numFmtId="169" fontId="5" fillId="0" borderId="7" xfId="0" applyNumberFormat="1" applyFont="1" applyFill="1" applyBorder="1" applyAlignment="1" applyProtection="1">
      <protection locked="0"/>
    </xf>
    <xf numFmtId="0" fontId="7" fillId="0" borderId="7" xfId="0" applyFont="1" applyFill="1" applyBorder="1" applyAlignment="1">
      <alignment horizontal="right" wrapText="1" readingOrder="2"/>
    </xf>
    <xf numFmtId="0" fontId="0" fillId="0" borderId="0" xfId="0" applyFill="1" applyAlignment="1">
      <alignment horizontal="right"/>
    </xf>
    <xf numFmtId="3" fontId="9" fillId="0" borderId="0" xfId="0" applyNumberFormat="1" applyFont="1" applyAlignment="1"/>
    <xf numFmtId="0" fontId="9" fillId="0" borderId="0" xfId="0" applyFont="1" applyAlignment="1"/>
    <xf numFmtId="0" fontId="0" fillId="2" borderId="0" xfId="0" applyFill="1"/>
    <xf numFmtId="0" fontId="0" fillId="2" borderId="0" xfId="0" applyFill="1" applyAlignment="1">
      <alignment horizontal="right"/>
    </xf>
    <xf numFmtId="166" fontId="8" fillId="2" borderId="10" xfId="0" applyNumberFormat="1" applyFont="1" applyFill="1" applyBorder="1" applyAlignment="1" applyProtection="1">
      <alignment horizontal="center"/>
      <protection locked="0"/>
    </xf>
    <xf numFmtId="166" fontId="8" fillId="0" borderId="10" xfId="0" applyNumberFormat="1" applyFont="1" applyFill="1" applyBorder="1" applyAlignment="1" applyProtection="1">
      <alignment horizontal="center"/>
      <protection locked="0"/>
    </xf>
    <xf numFmtId="0" fontId="8" fillId="0" borderId="7" xfId="0" applyNumberFormat="1" applyFont="1" applyFill="1" applyBorder="1" applyAlignment="1" applyProtection="1">
      <alignment horizontal="center"/>
      <protection locked="0"/>
    </xf>
    <xf numFmtId="166" fontId="8" fillId="0" borderId="13" xfId="0" applyNumberFormat="1" applyFont="1" applyFill="1" applyBorder="1" applyAlignment="1" applyProtection="1">
      <alignment horizontal="center"/>
      <protection locked="0"/>
    </xf>
    <xf numFmtId="0" fontId="10" fillId="0" borderId="0" xfId="0" applyFont="1" applyFill="1" applyBorder="1" applyAlignment="1">
      <alignment horizontal="center" vertical="center" wrapText="1" readingOrder="2"/>
    </xf>
    <xf numFmtId="4" fontId="10" fillId="0" borderId="1" xfId="0" quotePrefix="1" applyNumberFormat="1" applyFont="1" applyFill="1" applyBorder="1" applyAlignment="1">
      <alignment horizontal="center" vertical="center" wrapText="1" readingOrder="2"/>
    </xf>
    <xf numFmtId="164" fontId="11" fillId="4" borderId="4" xfId="2" applyNumberFormat="1" applyFont="1" applyFill="1" applyBorder="1" applyAlignment="1">
      <alignment horizontal="center" vertical="center" wrapText="1"/>
    </xf>
    <xf numFmtId="165" fontId="3" fillId="0" borderId="14" xfId="0" quotePrefix="1" applyNumberFormat="1" applyFont="1" applyFill="1" applyBorder="1" applyAlignment="1">
      <alignment horizontal="center" vertical="center" wrapText="1" readingOrder="2"/>
    </xf>
    <xf numFmtId="166" fontId="10" fillId="0" borderId="14" xfId="0" applyNumberFormat="1" applyFont="1" applyFill="1" applyBorder="1" applyAlignment="1">
      <alignment horizontal="center" vertical="center" wrapText="1" readingOrder="2"/>
    </xf>
    <xf numFmtId="0" fontId="10" fillId="0" borderId="2" xfId="0" applyFont="1" applyFill="1" applyBorder="1" applyAlignment="1">
      <alignment horizontal="center" vertical="center" wrapText="1" readingOrder="2"/>
    </xf>
    <xf numFmtId="166" fontId="10" fillId="0" borderId="2" xfId="0" applyNumberFormat="1" applyFont="1" applyFill="1" applyBorder="1" applyAlignment="1">
      <alignment horizontal="center" vertical="center" wrapText="1" readingOrder="2"/>
    </xf>
    <xf numFmtId="167" fontId="10" fillId="0" borderId="14" xfId="0" quotePrefix="1" applyNumberFormat="1" applyFont="1" applyFill="1" applyBorder="1" applyAlignment="1">
      <alignment horizontal="center" vertical="center" wrapText="1" readingOrder="2"/>
    </xf>
    <xf numFmtId="168" fontId="10" fillId="0" borderId="3" xfId="0" quotePrefix="1" applyNumberFormat="1" applyFont="1" applyFill="1" applyBorder="1" applyAlignment="1">
      <alignment horizontal="center" vertical="center" wrapText="1" readingOrder="2"/>
    </xf>
    <xf numFmtId="4" fontId="3" fillId="0" borderId="0" xfId="0" applyNumberFormat="1" applyFont="1" applyFill="1" applyBorder="1" applyAlignment="1">
      <alignment vertical="center"/>
    </xf>
    <xf numFmtId="168" fontId="12" fillId="0" borderId="5" xfId="0" quotePrefix="1" applyNumberFormat="1" applyFont="1" applyFill="1" applyBorder="1" applyAlignment="1">
      <alignment horizontal="center" vertical="center"/>
    </xf>
    <xf numFmtId="0" fontId="0" fillId="0" borderId="0" xfId="0" applyFill="1"/>
    <xf numFmtId="0" fontId="0" fillId="0" borderId="0" xfId="0" applyAlignment="1">
      <alignment wrapText="1"/>
    </xf>
    <xf numFmtId="49" fontId="0" fillId="0" borderId="0" xfId="0" applyNumberFormat="1" applyAlignment="1">
      <alignment wrapText="1"/>
    </xf>
    <xf numFmtId="49" fontId="0" fillId="5" borderId="0" xfId="0" applyNumberFormat="1" applyFill="1" applyAlignment="1">
      <alignment wrapText="1"/>
    </xf>
    <xf numFmtId="49" fontId="0" fillId="0" borderId="0" xfId="0" applyNumberFormat="1" applyAlignment="1">
      <alignment horizontal="right" wrapText="1" readingOrder="2"/>
    </xf>
    <xf numFmtId="10" fontId="0" fillId="0" borderId="0" xfId="0" applyNumberFormat="1" applyAlignment="1">
      <alignment wrapText="1"/>
    </xf>
    <xf numFmtId="49" fontId="0" fillId="6" borderId="0" xfId="0" applyNumberFormat="1" applyFill="1" applyAlignment="1">
      <alignment wrapText="1"/>
    </xf>
    <xf numFmtId="49" fontId="13" fillId="7" borderId="0" xfId="0" applyNumberFormat="1" applyFont="1" applyFill="1" applyAlignment="1">
      <alignment horizontal="left" vertical="center" wrapText="1" readingOrder="1"/>
    </xf>
    <xf numFmtId="49" fontId="13" fillId="7" borderId="0" xfId="3" applyNumberFormat="1" applyFont="1" applyFill="1" applyAlignment="1">
      <alignment horizontal="left" vertical="center" wrapText="1" readingOrder="1"/>
    </xf>
    <xf numFmtId="0" fontId="14" fillId="0" borderId="0" xfId="3" applyNumberFormat="1" applyFont="1" applyAlignment="1">
      <alignment wrapText="1"/>
    </xf>
    <xf numFmtId="49" fontId="14" fillId="0" borderId="0" xfId="3" applyNumberFormat="1" applyFont="1" applyAlignment="1">
      <alignment wrapText="1"/>
    </xf>
    <xf numFmtId="0" fontId="14" fillId="0" borderId="0" xfId="3" applyNumberFormat="1" applyFont="1" applyFill="1" applyAlignment="1">
      <alignment wrapText="1"/>
    </xf>
    <xf numFmtId="0" fontId="14" fillId="0" borderId="0" xfId="3" applyFont="1" applyAlignment="1">
      <alignment wrapText="1"/>
    </xf>
    <xf numFmtId="0" fontId="14" fillId="5" borderId="0" xfId="3" applyNumberFormat="1" applyFont="1" applyFill="1" applyAlignment="1">
      <alignment wrapText="1"/>
    </xf>
    <xf numFmtId="49" fontId="14" fillId="5" borderId="0" xfId="3" applyNumberFormat="1" applyFont="1" applyFill="1" applyAlignment="1">
      <alignment wrapText="1"/>
    </xf>
    <xf numFmtId="1" fontId="0" fillId="0" borderId="0" xfId="0" applyNumberFormat="1" applyAlignment="1"/>
    <xf numFmtId="3" fontId="0" fillId="0" borderId="0" xfId="0" applyNumberFormat="1" applyAlignment="1"/>
    <xf numFmtId="3" fontId="17" fillId="0" borderId="0" xfId="0" applyNumberFormat="1" applyFont="1" applyAlignment="1"/>
    <xf numFmtId="1" fontId="18" fillId="0" borderId="15" xfId="0" applyNumberFormat="1" applyFont="1" applyBorder="1" applyAlignment="1"/>
    <xf numFmtId="3" fontId="18" fillId="0" borderId="16" xfId="0" applyNumberFormat="1" applyFont="1" applyBorder="1" applyAlignment="1"/>
    <xf numFmtId="3" fontId="18" fillId="0" borderId="16" xfId="0" applyNumberFormat="1" applyFont="1" applyBorder="1" applyAlignment="1">
      <alignment horizontal="center" wrapText="1"/>
    </xf>
    <xf numFmtId="3" fontId="18" fillId="0" borderId="17" xfId="0" applyNumberFormat="1" applyFont="1" applyBorder="1" applyAlignment="1"/>
    <xf numFmtId="1" fontId="0" fillId="0" borderId="18" xfId="0" applyNumberFormat="1" applyBorder="1" applyAlignment="1"/>
    <xf numFmtId="3" fontId="0" fillId="0" borderId="19" xfId="0" applyNumberFormat="1" applyBorder="1" applyAlignment="1"/>
    <xf numFmtId="3" fontId="0" fillId="0" borderId="20" xfId="0" applyNumberFormat="1" applyBorder="1" applyAlignment="1"/>
    <xf numFmtId="1" fontId="0" fillId="0" borderId="21" xfId="0" applyNumberFormat="1" applyBorder="1" applyAlignment="1"/>
    <xf numFmtId="3" fontId="0" fillId="0" borderId="4" xfId="0" applyNumberFormat="1" applyBorder="1" applyAlignment="1"/>
    <xf numFmtId="3" fontId="0" fillId="0" borderId="22" xfId="0" applyNumberFormat="1" applyBorder="1" applyAlignment="1"/>
    <xf numFmtId="1" fontId="0" fillId="0" borderId="23" xfId="0" applyNumberFormat="1" applyBorder="1" applyAlignment="1"/>
    <xf numFmtId="3" fontId="0" fillId="0" borderId="24" xfId="0" applyNumberFormat="1" applyBorder="1" applyAlignment="1"/>
    <xf numFmtId="3" fontId="0" fillId="0" borderId="25" xfId="0" applyNumberFormat="1" applyBorder="1" applyAlignment="1"/>
    <xf numFmtId="0" fontId="0" fillId="0" borderId="18" xfId="0" applyBorder="1"/>
    <xf numFmtId="0" fontId="0" fillId="0" borderId="19" xfId="0" applyBorder="1"/>
    <xf numFmtId="3" fontId="0" fillId="0" borderId="19" xfId="0" applyNumberFormat="1" applyBorder="1"/>
    <xf numFmtId="3" fontId="0" fillId="0" borderId="20" xfId="0" applyNumberFormat="1" applyBorder="1"/>
    <xf numFmtId="0" fontId="0" fillId="0" borderId="21" xfId="0" applyBorder="1"/>
    <xf numFmtId="3" fontId="0" fillId="0" borderId="22" xfId="0" applyNumberFormat="1" applyBorder="1"/>
    <xf numFmtId="0" fontId="0" fillId="0" borderId="23" xfId="0" applyBorder="1"/>
    <xf numFmtId="0" fontId="0" fillId="0" borderId="24" xfId="0" applyBorder="1"/>
    <xf numFmtId="3" fontId="0" fillId="0" borderId="24" xfId="0" applyNumberFormat="1" applyBorder="1"/>
    <xf numFmtId="3" fontId="0" fillId="0" borderId="25" xfId="0" applyNumberFormat="1" applyBorder="1"/>
    <xf numFmtId="0" fontId="16" fillId="0" borderId="26" xfId="0" applyFont="1" applyBorder="1"/>
    <xf numFmtId="0" fontId="16" fillId="0" borderId="14" xfId="0" applyFont="1" applyBorder="1"/>
    <xf numFmtId="3" fontId="16" fillId="0" borderId="14" xfId="0" applyNumberFormat="1" applyFont="1" applyBorder="1"/>
    <xf numFmtId="3" fontId="16" fillId="0" borderId="27" xfId="0" applyNumberFormat="1" applyFont="1" applyBorder="1"/>
    <xf numFmtId="1" fontId="0" fillId="0" borderId="0" xfId="0" applyNumberFormat="1"/>
  </cellXfs>
  <cellStyles count="4">
    <cellStyle name="Bad" xfId="1" builtinId="27"/>
    <cellStyle name="Comma 2" xfId="2"/>
    <cellStyle name="Normal" xfId="0" builtinId="0"/>
    <cellStyle name="Norm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395259/Dropbox/Personal/&#1492;&#1502;&#1491;&#1491;%20&#1492;&#1502;&#1493;&#1504;&#1497;&#1510;&#1497;&#1508;&#1500;&#1497;/&#1492;&#1505;&#1491;&#1504;&#1488;%20&#1500;&#1497;&#1491;&#1506;%20&#1510;&#1497;&#1489;&#1493;&#1512;&#1497;/Israeli%20Municipalities%20-%20Template%20Data%20(1994%20-%20PRESENT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395259/Dropbox/Personal/&#1492;&#1502;&#1491;&#1491;%20&#1492;&#1502;&#1493;&#1504;&#1497;&#1510;&#1497;&#1508;&#1500;&#1497;/&#1514;&#1500;%20&#1488;&#1489;&#1497;&#1489;%20&#1497;&#1508;&#1493;/TLV2015Budg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צעת תקציב 2016"/>
      <sheetName val="Chapter"/>
      <sheetName val="type"/>
      <sheetName val="הכנסות 2015"/>
      <sheetName val="הוצאות 2015"/>
      <sheetName val="הצלבות בין הכנסות להוצאות"/>
      <sheetName val="מה מממנת ההכנסה הלא ייעודית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4"/>
  </sheetPr>
  <dimension ref="A1:Z11843"/>
  <sheetViews>
    <sheetView showGridLines="0" rightToLeft="1" tabSelected="1" zoomScale="70" zoomScaleNormal="70" zoomScaleSheetLayoutView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5.75" outlineLevelRow="2"/>
  <cols>
    <col min="1" max="1" width="10.85546875" style="8" customWidth="1"/>
    <col min="2" max="2" width="8.85546875" style="7" bestFit="1" customWidth="1"/>
    <col min="3" max="3" width="8.85546875" style="4" bestFit="1" customWidth="1"/>
    <col min="4" max="4" width="12" style="6" bestFit="1" customWidth="1"/>
    <col min="5" max="5" width="40.140625" style="5" customWidth="1"/>
    <col min="6" max="6" width="8.140625" style="4" hidden="1" customWidth="1"/>
    <col min="7" max="7" width="15.28515625" style="3" hidden="1" customWidth="1"/>
    <col min="8" max="8" width="21.85546875" style="3" bestFit="1" customWidth="1"/>
    <col min="9" max="9" width="20" style="3" bestFit="1" customWidth="1"/>
    <col min="10" max="10" width="20.7109375" style="2" bestFit="1" customWidth="1"/>
    <col min="11" max="11" width="20.7109375" style="2" hidden="1" customWidth="1"/>
    <col min="12" max="12" width="20.7109375" style="2" bestFit="1" customWidth="1"/>
    <col min="13" max="13" width="21.7109375" style="2" bestFit="1" customWidth="1"/>
    <col min="14" max="14" width="16.7109375" style="2" bestFit="1" customWidth="1"/>
    <col min="15" max="15" width="29.7109375" style="2" bestFit="1" customWidth="1"/>
    <col min="16" max="16" width="16.7109375" style="2" bestFit="1" customWidth="1"/>
    <col min="17" max="17" width="42.85546875" style="2" bestFit="1" customWidth="1"/>
    <col min="18" max="18" width="16.7109375" style="2" bestFit="1" customWidth="1"/>
    <col min="19" max="19" width="42.42578125" style="2" bestFit="1" customWidth="1"/>
    <col min="20" max="20" width="18.28515625" style="2" bestFit="1" customWidth="1"/>
    <col min="21" max="21" width="15.7109375" style="2" bestFit="1" customWidth="1"/>
    <col min="22" max="22" width="35.42578125" style="2" bestFit="1" customWidth="1"/>
    <col min="23" max="23" width="15.7109375" style="2" bestFit="1" customWidth="1"/>
    <col min="24" max="24" width="45.5703125" style="2" bestFit="1" customWidth="1"/>
    <col min="25" max="25" width="15.7109375" style="2" bestFit="1" customWidth="1"/>
    <col min="26" max="26" width="27.85546875" style="2" bestFit="1" customWidth="1"/>
    <col min="27" max="16384" width="9.140625" style="1"/>
  </cols>
  <sheetData>
    <row r="1" spans="1:26" ht="32.25" customHeight="1" thickBot="1">
      <c r="A1" s="76" t="s">
        <v>173</v>
      </c>
      <c r="B1" s="76"/>
      <c r="C1" s="76"/>
      <c r="D1" s="76"/>
      <c r="E1" s="76"/>
      <c r="F1" s="76"/>
      <c r="G1" s="76"/>
      <c r="H1" s="76"/>
      <c r="I1" s="76"/>
      <c r="J1" s="76"/>
      <c r="K1" s="1"/>
      <c r="L1" s="75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66" customFormat="1" ht="39.950000000000003" customHeight="1" thickBot="1">
      <c r="A2" s="74" t="s">
        <v>172</v>
      </c>
      <c r="B2" s="73" t="s">
        <v>171</v>
      </c>
      <c r="C2" s="70" t="s">
        <v>170</v>
      </c>
      <c r="D2" s="72" t="s">
        <v>169</v>
      </c>
      <c r="E2" s="71" t="s">
        <v>168</v>
      </c>
      <c r="F2" s="70" t="s">
        <v>167</v>
      </c>
      <c r="G2" s="69" t="s">
        <v>166</v>
      </c>
      <c r="H2" s="68" t="s">
        <v>2347</v>
      </c>
      <c r="I2" s="68" t="s">
        <v>2348</v>
      </c>
      <c r="J2" s="68" t="s">
        <v>2349</v>
      </c>
      <c r="K2" s="67" t="s">
        <v>165</v>
      </c>
      <c r="L2" s="67" t="s">
        <v>25</v>
      </c>
      <c r="M2" s="67" t="s">
        <v>164</v>
      </c>
      <c r="N2" s="67" t="s">
        <v>163</v>
      </c>
      <c r="O2" s="67" t="s">
        <v>162</v>
      </c>
      <c r="P2" s="67" t="s">
        <v>161</v>
      </c>
      <c r="Q2" s="67" t="s">
        <v>160</v>
      </c>
      <c r="R2" s="67" t="s">
        <v>159</v>
      </c>
      <c r="S2" s="67" t="s">
        <v>158</v>
      </c>
      <c r="T2" s="67" t="s">
        <v>157</v>
      </c>
      <c r="U2" s="67" t="s">
        <v>156</v>
      </c>
      <c r="V2" s="67" t="s">
        <v>155</v>
      </c>
      <c r="W2" s="67" t="s">
        <v>154</v>
      </c>
      <c r="X2" s="67" t="s">
        <v>153</v>
      </c>
      <c r="Y2" s="67" t="s">
        <v>152</v>
      </c>
      <c r="Z2" s="67" t="s">
        <v>151</v>
      </c>
    </row>
    <row r="3" spans="1:26" ht="15.75" customHeight="1">
      <c r="A3" s="57">
        <v>100</v>
      </c>
      <c r="B3" s="41">
        <v>111001</v>
      </c>
      <c r="C3">
        <v>1</v>
      </c>
      <c r="D3" t="str">
        <f t="shared" ref="D3:D66" si="0">C3&amp;B3&amp;"."&amp;A3</f>
        <v>1111001.100</v>
      </c>
      <c r="E3" s="59" t="s">
        <v>2350</v>
      </c>
      <c r="F3" s="12"/>
      <c r="G3"/>
      <c r="H3" s="58">
        <v>-638000000</v>
      </c>
      <c r="I3" s="15">
        <v>-624750000</v>
      </c>
      <c r="J3" s="12">
        <v>-602057800</v>
      </c>
      <c r="K3" s="9" t="e">
        <v>#NAME?</v>
      </c>
      <c r="L3" s="9" t="str">
        <f t="shared" ref="L3:L66" si="1">IF(LEFT($B3,1)*1=0,LEFT($B3,2),LEFT($B3,1))</f>
        <v>1</v>
      </c>
      <c r="M3" s="9" t="str">
        <f>INDEX(Chapter,MATCH(L3,Chapter!$A$1:$A$681,0),8)</f>
        <v>מסים ומענק כללי</v>
      </c>
      <c r="N3" s="9" t="str">
        <f t="shared" ref="N3:N66" si="2">IF(LEFT($B3,1)*1=0,LEFT($B3,3),LEFT($B3,2))</f>
        <v>11</v>
      </c>
      <c r="O3" s="9" t="str">
        <f>INDEX(Chapter,MATCH(N3,Chapter!$A$1:$A$681,0),8)</f>
        <v>ארנונות</v>
      </c>
      <c r="P3" s="9" t="str">
        <f t="shared" ref="P3:P66" si="3">IF(LEFT($B3,1)*1=0,LEFT($B3,4),LEFT($B3,3))</f>
        <v>111</v>
      </c>
      <c r="Q3" s="9" t="str">
        <f>INDEX(Chapter,MATCH(P3,Chapter!$A$1:$A$681,0),8)</f>
        <v>ארנונה כללית</v>
      </c>
      <c r="R3" s="9" t="str">
        <f t="shared" ref="R3:R66" si="4">LEFT($B3,4)</f>
        <v>1110</v>
      </c>
      <c r="S3" s="9" t="e">
        <f>INDEX(Chapter,MATCH(R3,Chapter!$A$1:$A$681,0),8)</f>
        <v>#N/A</v>
      </c>
      <c r="T3" s="9"/>
      <c r="U3" s="9" t="str">
        <f t="shared" ref="U3:U66" si="5">LEFT($A3,1)</f>
        <v>1</v>
      </c>
      <c r="V3" s="9" t="str">
        <f>IF($L3&lt;"6",INDEX(Revenue_type,MATCH(U3*1,type!$A$118:$A$168,0),8),INDEX(Expenditure_type,MATCH(U3*1,type!$A$2:$A$117,0),8))</f>
        <v>ארנונות</v>
      </c>
      <c r="W3" s="9" t="str">
        <f t="shared" ref="W3:W66" si="6">LEFT($A3,2)</f>
        <v>10</v>
      </c>
      <c r="X3" s="9" t="e">
        <f>IF($L3&lt;"6",INDEX(Revenue_type,MATCH(W3*1,type!$A$118:$A$168,0),8),INDEX(Expenditure_type,MATCH(W3*1,type!$A$2:$A$117,0),8))</f>
        <v>#N/A</v>
      </c>
      <c r="Y3" s="9" t="str">
        <f t="shared" ref="Y3:Y66" si="7">LEFT($A3,3)</f>
        <v>100</v>
      </c>
      <c r="Z3" s="9" t="e">
        <f>IF($L3&lt;"6",INDEX(Revenue_type,MATCH(Y3*1,type!$A$118:$A$168,0),8),INDEX(Expenditure_type,MATCH(Y3*1,type!$A$2:$A$117,0),8))</f>
        <v>#N/A</v>
      </c>
    </row>
    <row r="4" spans="1:26" ht="15.75" customHeight="1">
      <c r="A4" s="57">
        <v>110</v>
      </c>
      <c r="B4" s="41">
        <v>115001</v>
      </c>
      <c r="C4">
        <v>1</v>
      </c>
      <c r="D4" t="str">
        <f t="shared" si="0"/>
        <v>1115001.110</v>
      </c>
      <c r="E4" s="59" t="s">
        <v>2351</v>
      </c>
      <c r="F4" s="12"/>
      <c r="G4"/>
      <c r="H4" s="58">
        <v>-113000000</v>
      </c>
      <c r="I4" s="15">
        <v>-112000000</v>
      </c>
      <c r="J4" s="12">
        <v>-106744600</v>
      </c>
      <c r="K4" s="9" t="e">
        <v>#NAME?</v>
      </c>
      <c r="L4" s="9" t="str">
        <f t="shared" si="1"/>
        <v>1</v>
      </c>
      <c r="M4" s="9" t="str">
        <f>INDEX(Chapter,MATCH(L4,Chapter!$A$1:$A$681,0),8)</f>
        <v>מסים ומענק כללי</v>
      </c>
      <c r="N4" s="9" t="str">
        <f t="shared" si="2"/>
        <v>11</v>
      </c>
      <c r="O4" s="9" t="str">
        <f>INDEX(Chapter,MATCH(N4,Chapter!$A$1:$A$681,0),8)</f>
        <v>ארנונות</v>
      </c>
      <c r="P4" s="9" t="str">
        <f t="shared" si="3"/>
        <v>115</v>
      </c>
      <c r="Q4" s="9" t="str">
        <f>INDEX(Chapter,MATCH(P4,Chapter!$A$1:$A$681,0),8)</f>
        <v>הנחות לזכאים</v>
      </c>
      <c r="R4" s="9" t="str">
        <f t="shared" si="4"/>
        <v>1150</v>
      </c>
      <c r="S4" s="9" t="e">
        <f>INDEX(Chapter,MATCH(R4,Chapter!$A$1:$A$681,0),8)</f>
        <v>#N/A</v>
      </c>
      <c r="T4" s="9"/>
      <c r="U4" s="9" t="str">
        <f t="shared" si="5"/>
        <v>1</v>
      </c>
      <c r="V4" s="9" t="str">
        <f>IF($L4&lt;"6",INDEX(Revenue_type,MATCH(U4*1,type!$A$118:$A$168,0),8),INDEX(Expenditure_type,MATCH(U4*1,type!$A$2:$A$117,0),8))</f>
        <v>ארנונות</v>
      </c>
      <c r="W4" s="9" t="str">
        <f t="shared" si="6"/>
        <v>11</v>
      </c>
      <c r="X4" s="9" t="e">
        <f>IF($L4&lt;"6",INDEX(Revenue_type,MATCH(W4*1,type!$A$118:$A$168,0),8),INDEX(Expenditure_type,MATCH(W4*1,type!$A$2:$A$117,0),8))</f>
        <v>#N/A</v>
      </c>
      <c r="Y4" s="9" t="str">
        <f t="shared" si="7"/>
        <v>110</v>
      </c>
      <c r="Z4" s="9" t="e">
        <f>IF($L4&lt;"6",INDEX(Revenue_type,MATCH(Y4*1,type!$A$118:$A$168,0),8),INDEX(Expenditure_type,MATCH(Y4*1,type!$A$2:$A$117,0),8))</f>
        <v>#N/A</v>
      </c>
    </row>
    <row r="5" spans="1:26" ht="15.75" customHeight="1">
      <c r="A5" s="57">
        <v>920</v>
      </c>
      <c r="B5" s="41">
        <v>315111</v>
      </c>
      <c r="C5">
        <v>1</v>
      </c>
      <c r="D5" t="str">
        <f t="shared" si="0"/>
        <v>1315111.920</v>
      </c>
      <c r="E5" s="59" t="s">
        <v>2352</v>
      </c>
      <c r="F5" s="12"/>
      <c r="G5"/>
      <c r="H5" s="58">
        <v>-69911000</v>
      </c>
      <c r="I5" s="15">
        <v>-66977000</v>
      </c>
      <c r="J5" s="12">
        <v>-64670000</v>
      </c>
      <c r="K5" s="9" t="e">
        <v>#NAME?</v>
      </c>
      <c r="L5" s="9" t="str">
        <f t="shared" si="1"/>
        <v>3</v>
      </c>
      <c r="M5" s="9" t="str">
        <f>INDEX(Chapter,MATCH(L5,Chapter!$A$1:$A$681,0),8)</f>
        <v>שירותים ממלכתיים</v>
      </c>
      <c r="N5" s="9" t="str">
        <f t="shared" si="2"/>
        <v>31</v>
      </c>
      <c r="O5" s="9" t="str">
        <f>INDEX(Chapter,MATCH(N5,Chapter!$A$1:$A$681,0),8)</f>
        <v>חינוך</v>
      </c>
      <c r="P5" s="9" t="str">
        <f t="shared" si="3"/>
        <v>315</v>
      </c>
      <c r="Q5" s="9" t="str">
        <f>INDEX(Chapter,MATCH(P5,Chapter!$A$1:$A$681,0),8)</f>
        <v>חינוך על יסודי</v>
      </c>
      <c r="R5" s="9" t="str">
        <f t="shared" si="4"/>
        <v>3151</v>
      </c>
      <c r="S5" s="9" t="str">
        <f>INDEX(Chapter,MATCH(R5,Chapter!$A$1:$A$681,0),8)</f>
        <v>מינהל החינוך העל יסודי</v>
      </c>
      <c r="T5" s="9"/>
      <c r="U5" s="9" t="str">
        <f t="shared" si="5"/>
        <v>9</v>
      </c>
      <c r="V5" s="9" t="str">
        <f>IF($L5&lt;"6",INDEX(Revenue_type,MATCH(U5*1,type!$A$118:$A$168,0),8),INDEX(Expenditure_type,MATCH(U5*1,type!$A$2:$A$117,0),8))</f>
        <v>השתתפות משרדי ממשלה</v>
      </c>
      <c r="W5" s="9" t="str">
        <f t="shared" si="6"/>
        <v>92</v>
      </c>
      <c r="X5" s="9" t="str">
        <f>IF($L5&lt;"6",INDEX(Revenue_type,MATCH(W5*1,type!$A$118:$A$168,0),8),INDEX(Expenditure_type,MATCH(W5*1,type!$A$2:$A$117,0),8))</f>
        <v>השתתפות משרד החינוך והתרבות</v>
      </c>
      <c r="Y5" s="9" t="str">
        <f t="shared" si="7"/>
        <v>920</v>
      </c>
      <c r="Z5" s="9" t="e">
        <f>IF($L5&lt;"6",INDEX(Revenue_type,MATCH(Y5*1,type!$A$118:$A$168,0),8),INDEX(Expenditure_type,MATCH(Y5*1,type!$A$2:$A$117,0),8))</f>
        <v>#N/A</v>
      </c>
    </row>
    <row r="6" spans="1:26" ht="15.75" customHeight="1">
      <c r="A6" s="57">
        <v>590</v>
      </c>
      <c r="B6" s="41">
        <v>591909</v>
      </c>
      <c r="C6">
        <v>1</v>
      </c>
      <c r="D6" t="str">
        <f t="shared" si="0"/>
        <v>1591909.590</v>
      </c>
      <c r="E6" s="59" t="s">
        <v>2353</v>
      </c>
      <c r="F6" s="12"/>
      <c r="G6"/>
      <c r="H6" s="58">
        <v>-58988000</v>
      </c>
      <c r="I6" s="15">
        <v>-52376000</v>
      </c>
      <c r="J6" s="12">
        <v>-65603100</v>
      </c>
      <c r="K6" s="9" t="e">
        <v>#NAME?</v>
      </c>
      <c r="L6" s="9" t="str">
        <f t="shared" si="1"/>
        <v>5</v>
      </c>
      <c r="M6" s="9" t="str">
        <f>INDEX(Chapter,MATCH(L6,Chapter!$A$1:$A$681,0),8)</f>
        <v>תקבולים בלתי רגילים</v>
      </c>
      <c r="N6" s="9" t="str">
        <f t="shared" si="2"/>
        <v>59</v>
      </c>
      <c r="O6" s="9" t="str">
        <f>INDEX(Chapter,MATCH(N6,Chapter!$A$1:$A$681,0),8)</f>
        <v>החזר מקרנות והכנסות מיוחדות</v>
      </c>
      <c r="P6" s="9" t="str">
        <f t="shared" si="3"/>
        <v>591</v>
      </c>
      <c r="Q6" s="9" t="str">
        <f>INDEX(Chapter,MATCH(P6,Chapter!$A$1:$A$681,0),8)</f>
        <v>החזרות מקרנות</v>
      </c>
      <c r="R6" s="9" t="str">
        <f t="shared" si="4"/>
        <v>5919</v>
      </c>
      <c r="S6" s="9" t="str">
        <f>INDEX(Chapter,MATCH(R6,Chapter!$A$1:$A$681,0),8)</f>
        <v>החזרות מקרנות אחרות</v>
      </c>
      <c r="T6" s="9"/>
      <c r="U6" s="9" t="str">
        <f t="shared" si="5"/>
        <v>5</v>
      </c>
      <c r="V6" s="9" t="str">
        <f>IF($L6&lt;"6",INDEX(Revenue_type,MATCH(U6*1,type!$A$118:$A$168,0),8),INDEX(Expenditure_type,MATCH(U6*1,type!$A$2:$A$117,0),8))</f>
        <v>החזרות</v>
      </c>
      <c r="W6" s="9" t="str">
        <f t="shared" si="6"/>
        <v>59</v>
      </c>
      <c r="X6" s="9" t="str">
        <f>IF($L6&lt;"6",INDEX(Revenue_type,MATCH(W6*1,type!$A$118:$A$168,0),8),INDEX(Expenditure_type,MATCH(W6*1,type!$A$2:$A$117,0),8))</f>
        <v>החזרות אחרות</v>
      </c>
      <c r="Y6" s="9" t="str">
        <f t="shared" si="7"/>
        <v>590</v>
      </c>
      <c r="Z6" s="9" t="e">
        <f>IF($L6&lt;"6",INDEX(Revenue_type,MATCH(Y6*1,type!$A$118:$A$168,0),8),INDEX(Expenditure_type,MATCH(Y6*1,type!$A$2:$A$117,0),8))</f>
        <v>#N/A</v>
      </c>
    </row>
    <row r="7" spans="1:26" ht="15.75" customHeight="1">
      <c r="A7" s="57">
        <v>920</v>
      </c>
      <c r="B7" s="41">
        <v>312305</v>
      </c>
      <c r="C7">
        <v>1</v>
      </c>
      <c r="D7" t="str">
        <f t="shared" si="0"/>
        <v>1312305.920</v>
      </c>
      <c r="E7" s="59" t="s">
        <v>2354</v>
      </c>
      <c r="F7" s="12"/>
      <c r="G7"/>
      <c r="H7" s="58">
        <v>-46431000</v>
      </c>
      <c r="I7" s="15">
        <v>-47098000</v>
      </c>
      <c r="J7" s="12">
        <v>-41393200</v>
      </c>
      <c r="K7" s="9" t="e">
        <v>#NAME?</v>
      </c>
      <c r="L7" s="9" t="str">
        <f t="shared" si="1"/>
        <v>3</v>
      </c>
      <c r="M7" s="9" t="str">
        <f>INDEX(Chapter,MATCH(L7,Chapter!$A$1:$A$681,0),8)</f>
        <v>שירותים ממלכתיים</v>
      </c>
      <c r="N7" s="9" t="str">
        <f t="shared" si="2"/>
        <v>31</v>
      </c>
      <c r="O7" s="9" t="str">
        <f>INDEX(Chapter,MATCH(N7,Chapter!$A$1:$A$681,0),8)</f>
        <v>חינוך</v>
      </c>
      <c r="P7" s="9" t="str">
        <f t="shared" si="3"/>
        <v>312</v>
      </c>
      <c r="Q7" s="9" t="str">
        <f>INDEX(Chapter,MATCH(P7,Chapter!$A$1:$A$681,0),8)</f>
        <v>חינוך קדם יסודי</v>
      </c>
      <c r="R7" s="9" t="str">
        <f t="shared" si="4"/>
        <v>3123</v>
      </c>
      <c r="S7" s="9" t="str">
        <f>INDEX(Chapter,MATCH(R7,Chapter!$A$1:$A$681,0),8)</f>
        <v>גני ילדים טרום חובה</v>
      </c>
      <c r="T7" s="9"/>
      <c r="U7" s="9" t="str">
        <f t="shared" si="5"/>
        <v>9</v>
      </c>
      <c r="V7" s="9" t="str">
        <f>IF($L7&lt;"6",INDEX(Revenue_type,MATCH(U7*1,type!$A$118:$A$168,0),8),INDEX(Expenditure_type,MATCH(U7*1,type!$A$2:$A$117,0),8))</f>
        <v>השתתפות משרדי ממשלה</v>
      </c>
      <c r="W7" s="9" t="str">
        <f t="shared" si="6"/>
        <v>92</v>
      </c>
      <c r="X7" s="9" t="str">
        <f>IF($L7&lt;"6",INDEX(Revenue_type,MATCH(W7*1,type!$A$118:$A$168,0),8),INDEX(Expenditure_type,MATCH(W7*1,type!$A$2:$A$117,0),8))</f>
        <v>השתתפות משרד החינוך והתרבות</v>
      </c>
      <c r="Y7" s="9" t="str">
        <f t="shared" si="7"/>
        <v>920</v>
      </c>
      <c r="Z7" s="9" t="e">
        <f>IF($L7&lt;"6",INDEX(Revenue_type,MATCH(Y7*1,type!$A$118:$A$168,0),8),INDEX(Expenditure_type,MATCH(Y7*1,type!$A$2:$A$117,0),8))</f>
        <v>#N/A</v>
      </c>
    </row>
    <row r="8" spans="1:26" ht="15.75" customHeight="1">
      <c r="A8" s="57">
        <v>930</v>
      </c>
      <c r="B8" s="41">
        <v>345105</v>
      </c>
      <c r="C8">
        <v>1</v>
      </c>
      <c r="D8" t="str">
        <f t="shared" si="0"/>
        <v>1345105.930</v>
      </c>
      <c r="E8" s="59" t="s">
        <v>2355</v>
      </c>
      <c r="F8" s="12"/>
      <c r="G8"/>
      <c r="H8" s="58">
        <v>-24000000</v>
      </c>
      <c r="I8" s="15">
        <v>-25125000</v>
      </c>
      <c r="J8" s="12">
        <v>-24068700</v>
      </c>
      <c r="K8" s="9" t="e">
        <v>#NAME?</v>
      </c>
      <c r="L8" s="9" t="str">
        <f t="shared" si="1"/>
        <v>3</v>
      </c>
      <c r="M8" s="9" t="str">
        <f>INDEX(Chapter,MATCH(L8,Chapter!$A$1:$A$681,0),8)</f>
        <v>שירותים ממלכתיים</v>
      </c>
      <c r="N8" s="9" t="str">
        <f t="shared" si="2"/>
        <v>34</v>
      </c>
      <c r="O8" s="9" t="str">
        <f>INDEX(Chapter,MATCH(N8,Chapter!$A$1:$A$681,0),8)</f>
        <v>רווחה</v>
      </c>
      <c r="P8" s="9" t="str">
        <f t="shared" si="3"/>
        <v>345</v>
      </c>
      <c r="Q8" s="9" t="str">
        <f>INDEX(Chapter,MATCH(P8,Chapter!$A$1:$A$681,0),8)</f>
        <v>שירותים למפגר</v>
      </c>
      <c r="R8" s="9" t="str">
        <f t="shared" si="4"/>
        <v>3451</v>
      </c>
      <c r="S8" s="9" t="str">
        <f>INDEX(Chapter,MATCH(R8,Chapter!$A$1:$A$681,0),8)</f>
        <v>סידור מפגרים במוסדות</v>
      </c>
      <c r="T8" s="9"/>
      <c r="U8" s="9" t="str">
        <f t="shared" si="5"/>
        <v>9</v>
      </c>
      <c r="V8" s="9" t="str">
        <f>IF($L8&lt;"6",INDEX(Revenue_type,MATCH(U8*1,type!$A$118:$A$168,0),8),INDEX(Expenditure_type,MATCH(U8*1,type!$A$2:$A$117,0),8))</f>
        <v>השתתפות משרדי ממשלה</v>
      </c>
      <c r="W8" s="9" t="str">
        <f t="shared" si="6"/>
        <v>93</v>
      </c>
      <c r="X8" s="9" t="str">
        <f>IF($L8&lt;"6",INDEX(Revenue_type,MATCH(W8*1,type!$A$118:$A$168,0),8),INDEX(Expenditure_type,MATCH(W8*1,type!$A$2:$A$117,0),8))</f>
        <v>השתתפות משרד העבודה והרווחה</v>
      </c>
      <c r="Y8" s="9" t="str">
        <f t="shared" si="7"/>
        <v>930</v>
      </c>
      <c r="Z8" s="9" t="e">
        <f>IF($L8&lt;"6",INDEX(Revenue_type,MATCH(Y8*1,type!$A$118:$A$168,0),8),INDEX(Expenditure_type,MATCH(Y8*1,type!$A$2:$A$117,0),8))</f>
        <v>#N/A</v>
      </c>
    </row>
    <row r="9" spans="1:26" ht="15.75" customHeight="1">
      <c r="A9" s="57">
        <v>590</v>
      </c>
      <c r="B9" s="41">
        <v>591908</v>
      </c>
      <c r="C9">
        <v>1</v>
      </c>
      <c r="D9" t="str">
        <f t="shared" si="0"/>
        <v>1591908.590</v>
      </c>
      <c r="E9" s="59" t="s">
        <v>2356</v>
      </c>
      <c r="F9" s="12"/>
      <c r="G9"/>
      <c r="H9" s="58">
        <v>-23500000</v>
      </c>
      <c r="I9" s="15">
        <v>-20000000</v>
      </c>
      <c r="J9" s="12">
        <v>-20000000</v>
      </c>
      <c r="K9" s="9" t="e">
        <v>#NAME?</v>
      </c>
      <c r="L9" s="9" t="str">
        <f t="shared" si="1"/>
        <v>5</v>
      </c>
      <c r="M9" s="9" t="str">
        <f>INDEX(Chapter,MATCH(L9,Chapter!$A$1:$A$681,0),8)</f>
        <v>תקבולים בלתי רגילים</v>
      </c>
      <c r="N9" s="9" t="str">
        <f t="shared" si="2"/>
        <v>59</v>
      </c>
      <c r="O9" s="9" t="str">
        <f>INDEX(Chapter,MATCH(N9,Chapter!$A$1:$A$681,0),8)</f>
        <v>החזר מקרנות והכנסות מיוחדות</v>
      </c>
      <c r="P9" s="9" t="str">
        <f t="shared" si="3"/>
        <v>591</v>
      </c>
      <c r="Q9" s="9" t="str">
        <f>INDEX(Chapter,MATCH(P9,Chapter!$A$1:$A$681,0),8)</f>
        <v>החזרות מקרנות</v>
      </c>
      <c r="R9" s="9" t="str">
        <f t="shared" si="4"/>
        <v>5919</v>
      </c>
      <c r="S9" s="9" t="str">
        <f>INDEX(Chapter,MATCH(R9,Chapter!$A$1:$A$681,0),8)</f>
        <v>החזרות מקרנות אחרות</v>
      </c>
      <c r="T9" s="9"/>
      <c r="U9" s="9" t="str">
        <f t="shared" si="5"/>
        <v>5</v>
      </c>
      <c r="V9" s="9" t="str">
        <f>IF($L9&lt;"6",INDEX(Revenue_type,MATCH(U9*1,type!$A$118:$A$168,0),8),INDEX(Expenditure_type,MATCH(U9*1,type!$A$2:$A$117,0),8))</f>
        <v>החזרות</v>
      </c>
      <c r="W9" s="9" t="str">
        <f t="shared" si="6"/>
        <v>59</v>
      </c>
      <c r="X9" s="9" t="str">
        <f>IF($L9&lt;"6",INDEX(Revenue_type,MATCH(W9*1,type!$A$118:$A$168,0),8),INDEX(Expenditure_type,MATCH(W9*1,type!$A$2:$A$117,0),8))</f>
        <v>החזרות אחרות</v>
      </c>
      <c r="Y9" s="9" t="str">
        <f t="shared" si="7"/>
        <v>590</v>
      </c>
      <c r="Z9" s="9" t="e">
        <f>IF($L9&lt;"6",INDEX(Revenue_type,MATCH(Y9*1,type!$A$118:$A$168,0),8),INDEX(Expenditure_type,MATCH(Y9*1,type!$A$2:$A$117,0),8))</f>
        <v>#N/A</v>
      </c>
    </row>
    <row r="10" spans="1:26" ht="15.75" customHeight="1">
      <c r="A10" s="57">
        <v>920</v>
      </c>
      <c r="B10" s="41">
        <v>312306</v>
      </c>
      <c r="C10">
        <v>1</v>
      </c>
      <c r="D10" t="str">
        <f t="shared" si="0"/>
        <v>1312306.920</v>
      </c>
      <c r="E10" s="59" t="s">
        <v>2357</v>
      </c>
      <c r="F10" s="12"/>
      <c r="G10"/>
      <c r="H10" s="58">
        <v>-21826000</v>
      </c>
      <c r="I10" s="15">
        <v>-19573000</v>
      </c>
      <c r="J10" s="12">
        <v>-17946700</v>
      </c>
      <c r="K10" s="9" t="e">
        <v>#NAME?</v>
      </c>
      <c r="L10" s="9" t="str">
        <f t="shared" si="1"/>
        <v>3</v>
      </c>
      <c r="M10" s="9" t="str">
        <f>INDEX(Chapter,MATCH(L10,Chapter!$A$1:$A$681,0),8)</f>
        <v>שירותים ממלכתיים</v>
      </c>
      <c r="N10" s="9" t="str">
        <f t="shared" si="2"/>
        <v>31</v>
      </c>
      <c r="O10" s="9" t="str">
        <f>INDEX(Chapter,MATCH(N10,Chapter!$A$1:$A$681,0),8)</f>
        <v>חינוך</v>
      </c>
      <c r="P10" s="9" t="str">
        <f t="shared" si="3"/>
        <v>312</v>
      </c>
      <c r="Q10" s="9" t="str">
        <f>INDEX(Chapter,MATCH(P10,Chapter!$A$1:$A$681,0),8)</f>
        <v>חינוך קדם יסודי</v>
      </c>
      <c r="R10" s="9" t="str">
        <f t="shared" si="4"/>
        <v>3123</v>
      </c>
      <c r="S10" s="9" t="str">
        <f>INDEX(Chapter,MATCH(R10,Chapter!$A$1:$A$681,0),8)</f>
        <v>גני ילדים טרום חובה</v>
      </c>
      <c r="T10" s="9"/>
      <c r="U10" s="9" t="str">
        <f t="shared" si="5"/>
        <v>9</v>
      </c>
      <c r="V10" s="9" t="str">
        <f>IF($L10&lt;"6",INDEX(Revenue_type,MATCH(U10*1,type!$A$118:$A$168,0),8),INDEX(Expenditure_type,MATCH(U10*1,type!$A$2:$A$117,0),8))</f>
        <v>השתתפות משרדי ממשלה</v>
      </c>
      <c r="W10" s="9" t="str">
        <f t="shared" si="6"/>
        <v>92</v>
      </c>
      <c r="X10" s="9" t="str">
        <f>IF($L10&lt;"6",INDEX(Revenue_type,MATCH(W10*1,type!$A$118:$A$168,0),8),INDEX(Expenditure_type,MATCH(W10*1,type!$A$2:$A$117,0),8))</f>
        <v>השתתפות משרד החינוך והתרבות</v>
      </c>
      <c r="Y10" s="9" t="str">
        <f t="shared" si="7"/>
        <v>920</v>
      </c>
      <c r="Z10" s="9" t="e">
        <f>IF($L10&lt;"6",INDEX(Revenue_type,MATCH(Y10*1,type!$A$118:$A$168,0),8),INDEX(Expenditure_type,MATCH(Y10*1,type!$A$2:$A$117,0),8))</f>
        <v>#N/A</v>
      </c>
    </row>
    <row r="11" spans="1:26" ht="15.75" customHeight="1">
      <c r="A11" s="57">
        <v>930</v>
      </c>
      <c r="B11" s="41">
        <v>343804</v>
      </c>
      <c r="C11">
        <v>1</v>
      </c>
      <c r="D11" t="str">
        <f t="shared" si="0"/>
        <v>1343804.930</v>
      </c>
      <c r="E11" s="59" t="s">
        <v>2358</v>
      </c>
      <c r="F11" s="12"/>
      <c r="G11"/>
      <c r="H11" s="58">
        <v>-16800000</v>
      </c>
      <c r="I11" s="15">
        <v>-16800000</v>
      </c>
      <c r="J11" s="12">
        <v>-16849800</v>
      </c>
      <c r="K11" s="9" t="e">
        <v>#NAME?</v>
      </c>
      <c r="L11" s="9" t="str">
        <f t="shared" si="1"/>
        <v>3</v>
      </c>
      <c r="M11" s="9" t="str">
        <f>INDEX(Chapter,MATCH(L11,Chapter!$A$1:$A$681,0),8)</f>
        <v>שירותים ממלכתיים</v>
      </c>
      <c r="N11" s="9" t="str">
        <f t="shared" si="2"/>
        <v>34</v>
      </c>
      <c r="O11" s="9" t="str">
        <f>INDEX(Chapter,MATCH(N11,Chapter!$A$1:$A$681,0),8)</f>
        <v>רווחה</v>
      </c>
      <c r="P11" s="9" t="str">
        <f t="shared" si="3"/>
        <v>343</v>
      </c>
      <c r="Q11" s="9" t="str">
        <f>INDEX(Chapter,MATCH(P11,Chapter!$A$1:$A$681,0),8)</f>
        <v>שירותים לילד ולנוער</v>
      </c>
      <c r="R11" s="9" t="str">
        <f t="shared" si="4"/>
        <v>3438</v>
      </c>
      <c r="S11" s="9" t="str">
        <f>INDEX(Chapter,MATCH(R11,Chapter!$A$1:$A$681,0),8)</f>
        <v>אחזקת ילדים בפנימיות</v>
      </c>
      <c r="T11" s="9"/>
      <c r="U11" s="9" t="str">
        <f t="shared" si="5"/>
        <v>9</v>
      </c>
      <c r="V11" s="9" t="str">
        <f>IF($L11&lt;"6",INDEX(Revenue_type,MATCH(U11*1,type!$A$118:$A$168,0),8),INDEX(Expenditure_type,MATCH(U11*1,type!$A$2:$A$117,0),8))</f>
        <v>השתתפות משרדי ממשלה</v>
      </c>
      <c r="W11" s="9" t="str">
        <f t="shared" si="6"/>
        <v>93</v>
      </c>
      <c r="X11" s="9" t="str">
        <f>IF($L11&lt;"6",INDEX(Revenue_type,MATCH(W11*1,type!$A$118:$A$168,0),8),INDEX(Expenditure_type,MATCH(W11*1,type!$A$2:$A$117,0),8))</f>
        <v>השתתפות משרד העבודה והרווחה</v>
      </c>
      <c r="Y11" s="9" t="str">
        <f t="shared" si="7"/>
        <v>930</v>
      </c>
      <c r="Z11" s="9" t="e">
        <f>IF($L11&lt;"6",INDEX(Revenue_type,MATCH(Y11*1,type!$A$118:$A$168,0),8),INDEX(Expenditure_type,MATCH(Y11*1,type!$A$2:$A$117,0),8))</f>
        <v>#N/A</v>
      </c>
    </row>
    <row r="12" spans="1:26" ht="15.75" customHeight="1">
      <c r="A12" s="57">
        <v>920</v>
      </c>
      <c r="B12" s="41">
        <v>312204</v>
      </c>
      <c r="C12">
        <v>1</v>
      </c>
      <c r="D12" t="str">
        <f t="shared" si="0"/>
        <v>1312204.920</v>
      </c>
      <c r="E12" s="59" t="s">
        <v>2359</v>
      </c>
      <c r="F12" s="12"/>
      <c r="G12"/>
      <c r="H12" s="58">
        <v>-15903000</v>
      </c>
      <c r="I12" s="15">
        <v>-15360000</v>
      </c>
      <c r="J12" s="12">
        <v>-14016600</v>
      </c>
      <c r="K12" s="9" t="e">
        <v>#NAME?</v>
      </c>
      <c r="L12" s="9" t="str">
        <f t="shared" si="1"/>
        <v>3</v>
      </c>
      <c r="M12" s="9" t="str">
        <f>INDEX(Chapter,MATCH(L12,Chapter!$A$1:$A$681,0),8)</f>
        <v>שירותים ממלכתיים</v>
      </c>
      <c r="N12" s="9" t="str">
        <f t="shared" si="2"/>
        <v>31</v>
      </c>
      <c r="O12" s="9" t="str">
        <f>INDEX(Chapter,MATCH(N12,Chapter!$A$1:$A$681,0),8)</f>
        <v>חינוך</v>
      </c>
      <c r="P12" s="9" t="str">
        <f t="shared" si="3"/>
        <v>312</v>
      </c>
      <c r="Q12" s="9" t="str">
        <f>INDEX(Chapter,MATCH(P12,Chapter!$A$1:$A$681,0),8)</f>
        <v>חינוך קדם יסודי</v>
      </c>
      <c r="R12" s="9" t="str">
        <f t="shared" si="4"/>
        <v>3122</v>
      </c>
      <c r="S12" s="9" t="str">
        <f>INDEX(Chapter,MATCH(R12,Chapter!$A$1:$A$681,0),8)</f>
        <v>גני ילדים גיל חובה</v>
      </c>
      <c r="T12" s="9"/>
      <c r="U12" s="9" t="str">
        <f t="shared" si="5"/>
        <v>9</v>
      </c>
      <c r="V12" s="9" t="str">
        <f>IF($L12&lt;"6",INDEX(Revenue_type,MATCH(U12*1,type!$A$118:$A$168,0),8),INDEX(Expenditure_type,MATCH(U12*1,type!$A$2:$A$117,0),8))</f>
        <v>השתתפות משרדי ממשלה</v>
      </c>
      <c r="W12" s="9" t="str">
        <f t="shared" si="6"/>
        <v>92</v>
      </c>
      <c r="X12" s="9" t="str">
        <f>IF($L12&lt;"6",INDEX(Revenue_type,MATCH(W12*1,type!$A$118:$A$168,0),8),INDEX(Expenditure_type,MATCH(W12*1,type!$A$2:$A$117,0),8))</f>
        <v>השתתפות משרד החינוך והתרבות</v>
      </c>
      <c r="Y12" s="9" t="str">
        <f t="shared" si="7"/>
        <v>920</v>
      </c>
      <c r="Z12" s="9" t="e">
        <f>IF($L12&lt;"6",INDEX(Revenue_type,MATCH(Y12*1,type!$A$118:$A$168,0),8),INDEX(Expenditure_type,MATCH(Y12*1,type!$A$2:$A$117,0),8))</f>
        <v>#N/A</v>
      </c>
    </row>
    <row r="13" spans="1:26" ht="15.75" customHeight="1">
      <c r="A13" s="57">
        <v>920</v>
      </c>
      <c r="B13" s="41">
        <v>313220</v>
      </c>
      <c r="C13">
        <v>1</v>
      </c>
      <c r="D13" t="str">
        <f t="shared" si="0"/>
        <v>1313220.920</v>
      </c>
      <c r="E13" s="59" t="s">
        <v>2360</v>
      </c>
      <c r="F13" s="12"/>
      <c r="G13"/>
      <c r="H13" s="58">
        <v>-15564000</v>
      </c>
      <c r="I13" s="15">
        <v>-14835000</v>
      </c>
      <c r="J13" s="12">
        <v>-13922400</v>
      </c>
      <c r="K13" s="9" t="e">
        <v>#NAME?</v>
      </c>
      <c r="L13" s="9" t="str">
        <f t="shared" si="1"/>
        <v>3</v>
      </c>
      <c r="M13" s="9" t="str">
        <f>INDEX(Chapter,MATCH(L13,Chapter!$A$1:$A$681,0),8)</f>
        <v>שירותים ממלכתיים</v>
      </c>
      <c r="N13" s="9" t="str">
        <f t="shared" si="2"/>
        <v>31</v>
      </c>
      <c r="O13" s="9" t="str">
        <f>INDEX(Chapter,MATCH(N13,Chapter!$A$1:$A$681,0),8)</f>
        <v>חינוך</v>
      </c>
      <c r="P13" s="9" t="str">
        <f t="shared" si="3"/>
        <v>313</v>
      </c>
      <c r="Q13" s="9" t="str">
        <f>INDEX(Chapter,MATCH(P13,Chapter!$A$1:$A$681,0),8)</f>
        <v>חינוך יסודי</v>
      </c>
      <c r="R13" s="9" t="str">
        <f t="shared" si="4"/>
        <v>3132</v>
      </c>
      <c r="S13" s="9" t="str">
        <f>INDEX(Chapter,MATCH(R13,Chapter!$A$1:$A$681,0),8)</f>
        <v>בתי״ס יסודיים</v>
      </c>
      <c r="T13" s="9"/>
      <c r="U13" s="9" t="str">
        <f t="shared" si="5"/>
        <v>9</v>
      </c>
      <c r="V13" s="9" t="str">
        <f>IF($L13&lt;"6",INDEX(Revenue_type,MATCH(U13*1,type!$A$118:$A$168,0),8),INDEX(Expenditure_type,MATCH(U13*1,type!$A$2:$A$117,0),8))</f>
        <v>השתתפות משרדי ממשלה</v>
      </c>
      <c r="W13" s="9" t="str">
        <f t="shared" si="6"/>
        <v>92</v>
      </c>
      <c r="X13" s="9" t="str">
        <f>IF($L13&lt;"6",INDEX(Revenue_type,MATCH(W13*1,type!$A$118:$A$168,0),8),INDEX(Expenditure_type,MATCH(W13*1,type!$A$2:$A$117,0),8))</f>
        <v>השתתפות משרד החינוך והתרבות</v>
      </c>
      <c r="Y13" s="9" t="str">
        <f t="shared" si="7"/>
        <v>920</v>
      </c>
      <c r="Z13" s="9" t="e">
        <f>IF($L13&lt;"6",INDEX(Revenue_type,MATCH(Y13*1,type!$A$118:$A$168,0),8),INDEX(Expenditure_type,MATCH(Y13*1,type!$A$2:$A$117,0),8))</f>
        <v>#N/A</v>
      </c>
    </row>
    <row r="14" spans="1:26" ht="15.75" customHeight="1">
      <c r="A14" s="57">
        <v>220</v>
      </c>
      <c r="B14" s="41">
        <v>233101</v>
      </c>
      <c r="C14">
        <v>1</v>
      </c>
      <c r="D14" t="str">
        <f t="shared" si="0"/>
        <v>1233101.220</v>
      </c>
      <c r="E14" s="59" t="s">
        <v>2361</v>
      </c>
      <c r="F14" s="12"/>
      <c r="G14"/>
      <c r="H14" s="58">
        <v>-13000000</v>
      </c>
      <c r="I14" s="15">
        <v>-15000000</v>
      </c>
      <c r="J14" s="12">
        <v>-18999100</v>
      </c>
      <c r="K14" s="9" t="e">
        <v>#NAME?</v>
      </c>
      <c r="L14" s="9" t="str">
        <f t="shared" si="1"/>
        <v>2</v>
      </c>
      <c r="M14" s="9" t="str">
        <f>INDEX(Chapter,MATCH(L14,Chapter!$A$1:$A$681,0),8)</f>
        <v>שירותים מקומיים</v>
      </c>
      <c r="N14" s="9" t="str">
        <f t="shared" si="2"/>
        <v>23</v>
      </c>
      <c r="O14" s="9" t="str">
        <f>INDEX(Chapter,MATCH(N14,Chapter!$A$1:$A$681,0),8)</f>
        <v>תכנון ובנין עיר</v>
      </c>
      <c r="P14" s="9" t="str">
        <f t="shared" si="3"/>
        <v>233</v>
      </c>
      <c r="Q14" s="9" t="str">
        <f>INDEX(Chapter,MATCH(P14,Chapter!$A$1:$A$681,0),8)</f>
        <v>רישוי ופיקוח על הבניה</v>
      </c>
      <c r="R14" s="9" t="str">
        <f t="shared" si="4"/>
        <v>2331</v>
      </c>
      <c r="S14" s="9" t="str">
        <f>INDEX(Chapter,MATCH(R14,Chapter!$A$1:$A$681,0),8)</f>
        <v>אגרות, רישיונות בניה</v>
      </c>
      <c r="T14" s="9"/>
      <c r="U14" s="9" t="str">
        <f t="shared" si="5"/>
        <v>2</v>
      </c>
      <c r="V14" s="9" t="str">
        <f>IF($L14&lt;"6",INDEX(Revenue_type,MATCH(U14*1,type!$A$118:$A$168,0),8),INDEX(Expenditure_type,MATCH(U14*1,type!$A$2:$A$117,0),8))</f>
        <v>אגרות</v>
      </c>
      <c r="W14" s="9" t="str">
        <f t="shared" si="6"/>
        <v>22</v>
      </c>
      <c r="X14" s="9" t="str">
        <f>IF($L14&lt;"6",INDEX(Revenue_type,MATCH(W14*1,type!$A$118:$A$168,0),8),INDEX(Expenditure_type,MATCH(W14*1,type!$A$2:$A$117,0),8))</f>
        <v>אגרות בגין שירותים וחומרים</v>
      </c>
      <c r="Y14" s="9" t="str">
        <f t="shared" si="7"/>
        <v>220</v>
      </c>
      <c r="Z14" s="9" t="e">
        <f>IF($L14&lt;"6",INDEX(Revenue_type,MATCH(Y14*1,type!$A$118:$A$168,0),8),INDEX(Expenditure_type,MATCH(Y14*1,type!$A$2:$A$117,0),8))</f>
        <v>#N/A</v>
      </c>
    </row>
    <row r="15" spans="1:26" ht="15.75" customHeight="1">
      <c r="A15" s="57">
        <v>920</v>
      </c>
      <c r="B15" s="41">
        <v>315501</v>
      </c>
      <c r="C15">
        <v>1</v>
      </c>
      <c r="D15" t="str">
        <f t="shared" si="0"/>
        <v>1315501.920</v>
      </c>
      <c r="E15" s="59" t="s">
        <v>2362</v>
      </c>
      <c r="F15" s="12"/>
      <c r="G15"/>
      <c r="H15" s="58">
        <v>-11342000</v>
      </c>
      <c r="I15" s="15">
        <v>-11615000</v>
      </c>
      <c r="J15" s="12">
        <v>-14021600</v>
      </c>
      <c r="K15" s="9" t="e">
        <v>#NAME?</v>
      </c>
      <c r="L15" s="9" t="str">
        <f t="shared" si="1"/>
        <v>3</v>
      </c>
      <c r="M15" s="9" t="str">
        <f>INDEX(Chapter,MATCH(L15,Chapter!$A$1:$A$681,0),8)</f>
        <v>שירותים ממלכתיים</v>
      </c>
      <c r="N15" s="9" t="str">
        <f t="shared" si="2"/>
        <v>31</v>
      </c>
      <c r="O15" s="9" t="str">
        <f>INDEX(Chapter,MATCH(N15,Chapter!$A$1:$A$681,0),8)</f>
        <v>חינוך</v>
      </c>
      <c r="P15" s="9" t="str">
        <f t="shared" si="3"/>
        <v>315</v>
      </c>
      <c r="Q15" s="9" t="str">
        <f>INDEX(Chapter,MATCH(P15,Chapter!$A$1:$A$681,0),8)</f>
        <v>חינוך על יסודי</v>
      </c>
      <c r="R15" s="9" t="str">
        <f t="shared" si="4"/>
        <v>3155</v>
      </c>
      <c r="S15" s="9" t="str">
        <f>INDEX(Chapter,MATCH(R15,Chapter!$A$1:$A$681,0),8)</f>
        <v>בתי״ס על יסודיים מקצועיים</v>
      </c>
      <c r="T15" s="9"/>
      <c r="U15" s="9" t="str">
        <f t="shared" si="5"/>
        <v>9</v>
      </c>
      <c r="V15" s="9" t="str">
        <f>IF($L15&lt;"6",INDEX(Revenue_type,MATCH(U15*1,type!$A$118:$A$168,0),8),INDEX(Expenditure_type,MATCH(U15*1,type!$A$2:$A$117,0),8))</f>
        <v>השתתפות משרדי ממשלה</v>
      </c>
      <c r="W15" s="9" t="str">
        <f t="shared" si="6"/>
        <v>92</v>
      </c>
      <c r="X15" s="9" t="str">
        <f>IF($L15&lt;"6",INDEX(Revenue_type,MATCH(W15*1,type!$A$118:$A$168,0),8),INDEX(Expenditure_type,MATCH(W15*1,type!$A$2:$A$117,0),8))</f>
        <v>השתתפות משרד החינוך והתרבות</v>
      </c>
      <c r="Y15" s="9" t="str">
        <f t="shared" si="7"/>
        <v>920</v>
      </c>
      <c r="Z15" s="9" t="e">
        <f>IF($L15&lt;"6",INDEX(Revenue_type,MATCH(Y15*1,type!$A$118:$A$168,0),8),INDEX(Expenditure_type,MATCH(Y15*1,type!$A$2:$A$117,0),8))</f>
        <v>#N/A</v>
      </c>
    </row>
    <row r="16" spans="1:26" ht="15.75" customHeight="1">
      <c r="A16" s="57">
        <v>662</v>
      </c>
      <c r="B16" s="41">
        <v>273002</v>
      </c>
      <c r="C16">
        <v>1</v>
      </c>
      <c r="D16" t="str">
        <f t="shared" si="0"/>
        <v>1273002.662</v>
      </c>
      <c r="E16" s="59" t="s">
        <v>2363</v>
      </c>
      <c r="F16" s="12"/>
      <c r="G16"/>
      <c r="H16" s="58">
        <v>-10000000</v>
      </c>
      <c r="I16" s="15">
        <v>-20000000</v>
      </c>
      <c r="J16" s="12">
        <v>-10000000</v>
      </c>
      <c r="K16" s="9"/>
      <c r="L16" s="9" t="str">
        <f t="shared" si="1"/>
        <v>2</v>
      </c>
      <c r="M16" s="9" t="str">
        <f>INDEX(Chapter,MATCH(L16,Chapter!$A$1:$A$681,0),8)</f>
        <v>שירותים מקומיים</v>
      </c>
      <c r="N16" s="9" t="str">
        <f t="shared" si="2"/>
        <v>27</v>
      </c>
      <c r="O16" s="9" t="str">
        <f>INDEX(Chapter,MATCH(N16,Chapter!$A$1:$A$681,0),8)</f>
        <v>פיתוח כלכלי</v>
      </c>
      <c r="P16" s="9" t="str">
        <f t="shared" si="3"/>
        <v>273</v>
      </c>
      <c r="Q16" s="9" t="str">
        <f>INDEX(Chapter,MATCH(P16,Chapter!$A$1:$A$681,0),8)</f>
        <v>חברות עירוניות</v>
      </c>
      <c r="R16" s="9" t="str">
        <f t="shared" si="4"/>
        <v>2730</v>
      </c>
      <c r="S16" s="9" t="e">
        <f>INDEX(Chapter,MATCH(R16,Chapter!$A$1:$A$681,0),8)</f>
        <v>#N/A</v>
      </c>
      <c r="T16" s="9"/>
      <c r="U16" s="9" t="str">
        <f t="shared" si="5"/>
        <v>6</v>
      </c>
      <c r="V16" s="9" t="str">
        <f>IF($L16&lt;"6",INDEX(Revenue_type,MATCH(U16*1,type!$A$118:$A$168,0),8),INDEX(Expenditure_type,MATCH(U16*1,type!$A$2:$A$117,0),8))</f>
        <v>הכנסות מרכוש ומפעלים</v>
      </c>
      <c r="W16" s="9" t="str">
        <f t="shared" si="6"/>
        <v>66</v>
      </c>
      <c r="X16" s="9" t="str">
        <f>IF($L16&lt;"6",INDEX(Revenue_type,MATCH(W16*1,type!$A$118:$A$168,0),8),INDEX(Expenditure_type,MATCH(W16*1,type!$A$2:$A$117,0),8))</f>
        <v>הכנסות מימון</v>
      </c>
      <c r="Y16" s="9" t="str">
        <f t="shared" si="7"/>
        <v>662</v>
      </c>
      <c r="Z16" s="9" t="str">
        <f>IF($L16&lt;"6",INDEX(Revenue_type,MATCH(Y16*1,type!$A$118:$A$168,0),8),INDEX(Expenditure_type,MATCH(Y16*1,type!$A$2:$A$117,0),8))</f>
        <v>מדיבידנד</v>
      </c>
    </row>
    <row r="17" spans="1:26" ht="15.75" customHeight="1">
      <c r="A17" s="57">
        <v>690</v>
      </c>
      <c r="B17" s="41">
        <v>443001</v>
      </c>
      <c r="C17">
        <v>1</v>
      </c>
      <c r="D17" t="str">
        <f t="shared" si="0"/>
        <v>1443001.690</v>
      </c>
      <c r="E17" s="59" t="s">
        <v>2364</v>
      </c>
      <c r="F17" s="12"/>
      <c r="G17"/>
      <c r="H17" s="58">
        <v>-9700000</v>
      </c>
      <c r="I17" s="15">
        <v>-9700000</v>
      </c>
      <c r="J17" s="12">
        <v>-8509000</v>
      </c>
      <c r="K17" s="9" t="e">
        <v>#NAME?</v>
      </c>
      <c r="L17" s="9" t="str">
        <f t="shared" si="1"/>
        <v>4</v>
      </c>
      <c r="M17" s="9" t="str">
        <f>INDEX(Chapter,MATCH(L17,Chapter!$A$1:$A$681,0),8)</f>
        <v>מפעלים</v>
      </c>
      <c r="N17" s="9" t="str">
        <f t="shared" si="2"/>
        <v>44</v>
      </c>
      <c r="O17" s="9" t="str">
        <f>INDEX(Chapter,MATCH(N17,Chapter!$A$1:$A$681,0),8)</f>
        <v>תחבורה</v>
      </c>
      <c r="P17" s="9" t="str">
        <f t="shared" si="3"/>
        <v>443</v>
      </c>
      <c r="Q17" s="9" t="str">
        <f>INDEX(Chapter,MATCH(P17,Chapter!$A$1:$A$681,0),8)</f>
        <v>חניה למכוניות</v>
      </c>
      <c r="R17" s="9" t="str">
        <f t="shared" si="4"/>
        <v>4430</v>
      </c>
      <c r="S17" s="9" t="e">
        <f>INDEX(Chapter,MATCH(R17,Chapter!$A$1:$A$681,0),8)</f>
        <v>#N/A</v>
      </c>
      <c r="T17" s="9"/>
      <c r="U17" s="9" t="str">
        <f t="shared" si="5"/>
        <v>6</v>
      </c>
      <c r="V17" s="9" t="str">
        <f>IF($L17&lt;"6",INDEX(Revenue_type,MATCH(U17*1,type!$A$118:$A$168,0),8),INDEX(Expenditure_type,MATCH(U17*1,type!$A$2:$A$117,0),8))</f>
        <v>הכנסות מרכוש ומפעלים</v>
      </c>
      <c r="W17" s="9" t="str">
        <f t="shared" si="6"/>
        <v>69</v>
      </c>
      <c r="X17" s="9" t="str">
        <f>IF($L17&lt;"6",INDEX(Revenue_type,MATCH(W17*1,type!$A$118:$A$168,0),8),INDEX(Expenditure_type,MATCH(W17*1,type!$A$2:$A$117,0),8))</f>
        <v>הכנסות שונות</v>
      </c>
      <c r="Y17" s="9" t="str">
        <f t="shared" si="7"/>
        <v>690</v>
      </c>
      <c r="Z17" s="9" t="e">
        <f>IF($L17&lt;"6",INDEX(Revenue_type,MATCH(Y17*1,type!$A$118:$A$168,0),8),INDEX(Expenditure_type,MATCH(Y17*1,type!$A$2:$A$117,0),8))</f>
        <v>#N/A</v>
      </c>
    </row>
    <row r="18" spans="1:26" ht="15.75" customHeight="1">
      <c r="A18" s="57">
        <v>920</v>
      </c>
      <c r="B18" s="41">
        <v>314102</v>
      </c>
      <c r="C18">
        <v>1</v>
      </c>
      <c r="D18" t="str">
        <f t="shared" si="0"/>
        <v>1314102.920</v>
      </c>
      <c r="E18" s="59" t="s">
        <v>2365</v>
      </c>
      <c r="F18" s="12"/>
      <c r="G18"/>
      <c r="H18" s="58">
        <v>-9330000</v>
      </c>
      <c r="I18" s="15">
        <v>-9286000</v>
      </c>
      <c r="J18" s="12">
        <v>-9186100</v>
      </c>
      <c r="K18" s="9" t="e">
        <v>#NAME?</v>
      </c>
      <c r="L18" s="9" t="str">
        <f t="shared" si="1"/>
        <v>3</v>
      </c>
      <c r="M18" s="9" t="str">
        <f>INDEX(Chapter,MATCH(L18,Chapter!$A$1:$A$681,0),8)</f>
        <v>שירותים ממלכתיים</v>
      </c>
      <c r="N18" s="9" t="str">
        <f t="shared" si="2"/>
        <v>31</v>
      </c>
      <c r="O18" s="9" t="str">
        <f>INDEX(Chapter,MATCH(N18,Chapter!$A$1:$A$681,0),8)</f>
        <v>חינוך</v>
      </c>
      <c r="P18" s="9" t="str">
        <f t="shared" si="3"/>
        <v>314</v>
      </c>
      <c r="Q18" s="9" t="str">
        <f>INDEX(Chapter,MATCH(P18,Chapter!$A$1:$A$681,0),8)</f>
        <v>חטיבות ביניים</v>
      </c>
      <c r="R18" s="9" t="str">
        <f t="shared" si="4"/>
        <v>3141</v>
      </c>
      <c r="S18" s="9" t="e">
        <f>INDEX(Chapter,MATCH(R18,Chapter!$A$1:$A$681,0),8)</f>
        <v>#N/A</v>
      </c>
      <c r="T18" s="9"/>
      <c r="U18" s="9" t="str">
        <f t="shared" si="5"/>
        <v>9</v>
      </c>
      <c r="V18" s="9" t="str">
        <f>IF($L18&lt;"6",INDEX(Revenue_type,MATCH(U18*1,type!$A$118:$A$168,0),8),INDEX(Expenditure_type,MATCH(U18*1,type!$A$2:$A$117,0),8))</f>
        <v>השתתפות משרדי ממשלה</v>
      </c>
      <c r="W18" s="9" t="str">
        <f t="shared" si="6"/>
        <v>92</v>
      </c>
      <c r="X18" s="9" t="str">
        <f>IF($L18&lt;"6",INDEX(Revenue_type,MATCH(W18*1,type!$A$118:$A$168,0),8),INDEX(Expenditure_type,MATCH(W18*1,type!$A$2:$A$117,0),8))</f>
        <v>השתתפות משרד החינוך והתרבות</v>
      </c>
      <c r="Y18" s="9" t="str">
        <f t="shared" si="7"/>
        <v>920</v>
      </c>
      <c r="Z18" s="9" t="e">
        <f>IF($L18&lt;"6",INDEX(Revenue_type,MATCH(Y18*1,type!$A$118:$A$168,0),8),INDEX(Expenditure_type,MATCH(Y18*1,type!$A$2:$A$117,0),8))</f>
        <v>#N/A</v>
      </c>
    </row>
    <row r="19" spans="1:26" ht="15.75" customHeight="1">
      <c r="A19" s="57">
        <v>921</v>
      </c>
      <c r="B19" s="41">
        <v>312204</v>
      </c>
      <c r="C19">
        <v>1</v>
      </c>
      <c r="D19" t="str">
        <f t="shared" si="0"/>
        <v>1312204.921</v>
      </c>
      <c r="E19" s="59" t="s">
        <v>2366</v>
      </c>
      <c r="F19" s="12"/>
      <c r="G19"/>
      <c r="H19" s="58">
        <v>-9281000</v>
      </c>
      <c r="I19" s="15">
        <v>-3375000</v>
      </c>
      <c r="J19" s="12">
        <v>0</v>
      </c>
      <c r="K19" s="9" t="e">
        <v>#NAME?</v>
      </c>
      <c r="L19" s="9" t="str">
        <f t="shared" si="1"/>
        <v>3</v>
      </c>
      <c r="M19" s="9" t="str">
        <f>INDEX(Chapter,MATCH(L19,Chapter!$A$1:$A$681,0),8)</f>
        <v>שירותים ממלכתיים</v>
      </c>
      <c r="N19" s="9" t="str">
        <f t="shared" si="2"/>
        <v>31</v>
      </c>
      <c r="O19" s="9" t="str">
        <f>INDEX(Chapter,MATCH(N19,Chapter!$A$1:$A$681,0),8)</f>
        <v>חינוך</v>
      </c>
      <c r="P19" s="9" t="str">
        <f t="shared" si="3"/>
        <v>312</v>
      </c>
      <c r="Q19" s="9" t="str">
        <f>INDEX(Chapter,MATCH(P19,Chapter!$A$1:$A$681,0),8)</f>
        <v>חינוך קדם יסודי</v>
      </c>
      <c r="R19" s="9" t="str">
        <f t="shared" si="4"/>
        <v>3122</v>
      </c>
      <c r="S19" s="9" t="str">
        <f>INDEX(Chapter,MATCH(R19,Chapter!$A$1:$A$681,0),8)</f>
        <v>גני ילדים גיל חובה</v>
      </c>
      <c r="T19" s="9"/>
      <c r="U19" s="9" t="str">
        <f t="shared" si="5"/>
        <v>9</v>
      </c>
      <c r="V19" s="9" t="str">
        <f>IF($L19&lt;"6",INDEX(Revenue_type,MATCH(U19*1,type!$A$118:$A$168,0),8),INDEX(Expenditure_type,MATCH(U19*1,type!$A$2:$A$117,0),8))</f>
        <v>השתתפות משרדי ממשלה</v>
      </c>
      <c r="W19" s="9" t="str">
        <f t="shared" si="6"/>
        <v>92</v>
      </c>
      <c r="X19" s="9" t="str">
        <f>IF($L19&lt;"6",INDEX(Revenue_type,MATCH(W19*1,type!$A$118:$A$168,0),8),INDEX(Expenditure_type,MATCH(W19*1,type!$A$2:$A$117,0),8))</f>
        <v>השתתפות משרד החינוך והתרבות</v>
      </c>
      <c r="Y19" s="9" t="str">
        <f t="shared" si="7"/>
        <v>921</v>
      </c>
      <c r="Z19" s="9" t="e">
        <f>IF($L19&lt;"6",INDEX(Revenue_type,MATCH(Y19*1,type!$A$118:$A$168,0),8),INDEX(Expenditure_type,MATCH(Y19*1,type!$A$2:$A$117,0),8))</f>
        <v>#N/A</v>
      </c>
    </row>
    <row r="20" spans="1:26" ht="15.75" customHeight="1">
      <c r="A20" s="57">
        <v>690</v>
      </c>
      <c r="B20" s="41">
        <v>443201</v>
      </c>
      <c r="C20">
        <v>1</v>
      </c>
      <c r="D20" t="str">
        <f t="shared" si="0"/>
        <v>1443201.690</v>
      </c>
      <c r="E20" s="59" t="s">
        <v>2367</v>
      </c>
      <c r="F20" s="12"/>
      <c r="G20"/>
      <c r="H20" s="58">
        <v>-8700000</v>
      </c>
      <c r="I20" s="15">
        <v>-7200000</v>
      </c>
      <c r="J20" s="12">
        <v>-6293900</v>
      </c>
      <c r="K20" s="9" t="e">
        <v>#NAME?</v>
      </c>
      <c r="L20" s="9" t="str">
        <f t="shared" si="1"/>
        <v>4</v>
      </c>
      <c r="M20" s="9" t="str">
        <f>INDEX(Chapter,MATCH(L20,Chapter!$A$1:$A$681,0),8)</f>
        <v>מפעלים</v>
      </c>
      <c r="N20" s="9" t="str">
        <f t="shared" si="2"/>
        <v>44</v>
      </c>
      <c r="O20" s="9" t="str">
        <f>INDEX(Chapter,MATCH(N20,Chapter!$A$1:$A$681,0),8)</f>
        <v>תחבורה</v>
      </c>
      <c r="P20" s="9" t="str">
        <f t="shared" si="3"/>
        <v>443</v>
      </c>
      <c r="Q20" s="9" t="str">
        <f>INDEX(Chapter,MATCH(P20,Chapter!$A$1:$A$681,0),8)</f>
        <v>חניה למכוניות</v>
      </c>
      <c r="R20" s="9" t="str">
        <f t="shared" si="4"/>
        <v>4432</v>
      </c>
      <c r="S20" s="9" t="str">
        <f>INDEX(Chapter,MATCH(R20,Chapter!$A$1:$A$681,0),8)</f>
        <v>כרטיסי חניה ומדחנים</v>
      </c>
      <c r="T20" s="9"/>
      <c r="U20" s="9" t="str">
        <f t="shared" si="5"/>
        <v>6</v>
      </c>
      <c r="V20" s="9" t="str">
        <f>IF($L20&lt;"6",INDEX(Revenue_type,MATCH(U20*1,type!$A$118:$A$168,0),8),INDEX(Expenditure_type,MATCH(U20*1,type!$A$2:$A$117,0),8))</f>
        <v>הכנסות מרכוש ומפעלים</v>
      </c>
      <c r="W20" s="9" t="str">
        <f t="shared" si="6"/>
        <v>69</v>
      </c>
      <c r="X20" s="9" t="str">
        <f>IF($L20&lt;"6",INDEX(Revenue_type,MATCH(W20*1,type!$A$118:$A$168,0),8),INDEX(Expenditure_type,MATCH(W20*1,type!$A$2:$A$117,0),8))</f>
        <v>הכנסות שונות</v>
      </c>
      <c r="Y20" s="9" t="str">
        <f t="shared" si="7"/>
        <v>690</v>
      </c>
      <c r="Z20" s="9" t="e">
        <f>IF($L20&lt;"6",INDEX(Revenue_type,MATCH(Y20*1,type!$A$118:$A$168,0),8),INDEX(Expenditure_type,MATCH(Y20*1,type!$A$2:$A$117,0),8))</f>
        <v>#N/A</v>
      </c>
    </row>
    <row r="21" spans="1:26" ht="15.75" customHeight="1">
      <c r="A21" s="57">
        <v>920</v>
      </c>
      <c r="B21" s="41">
        <v>313303</v>
      </c>
      <c r="C21">
        <v>1</v>
      </c>
      <c r="D21" t="str">
        <f t="shared" si="0"/>
        <v>1313303.920</v>
      </c>
      <c r="E21" s="59" t="s">
        <v>2368</v>
      </c>
      <c r="F21" s="12"/>
      <c r="G21"/>
      <c r="H21" s="58">
        <v>-8502000</v>
      </c>
      <c r="I21" s="15">
        <v>-7111000</v>
      </c>
      <c r="J21" s="12">
        <v>-5951300</v>
      </c>
      <c r="K21" s="9" t="e">
        <v>#NAME?</v>
      </c>
      <c r="L21" s="9" t="str">
        <f t="shared" si="1"/>
        <v>3</v>
      </c>
      <c r="M21" s="9" t="str">
        <f>INDEX(Chapter,MATCH(L21,Chapter!$A$1:$A$681,0),8)</f>
        <v>שירותים ממלכתיים</v>
      </c>
      <c r="N21" s="9" t="str">
        <f t="shared" si="2"/>
        <v>31</v>
      </c>
      <c r="O21" s="9" t="str">
        <f>INDEX(Chapter,MATCH(N21,Chapter!$A$1:$A$681,0),8)</f>
        <v>חינוך</v>
      </c>
      <c r="P21" s="9" t="str">
        <f t="shared" si="3"/>
        <v>313</v>
      </c>
      <c r="Q21" s="9" t="str">
        <f>INDEX(Chapter,MATCH(P21,Chapter!$A$1:$A$681,0),8)</f>
        <v>חינוך יסודי</v>
      </c>
      <c r="R21" s="9" t="str">
        <f t="shared" si="4"/>
        <v>3133</v>
      </c>
      <c r="S21" s="9" t="str">
        <f>INDEX(Chapter,MATCH(R21,Chapter!$A$1:$A$681,0),8)</f>
        <v>חינוך מיוחד</v>
      </c>
      <c r="T21" s="9"/>
      <c r="U21" s="9" t="str">
        <f t="shared" si="5"/>
        <v>9</v>
      </c>
      <c r="V21" s="9" t="str">
        <f>IF($L21&lt;"6",INDEX(Revenue_type,MATCH(U21*1,type!$A$118:$A$168,0),8),INDEX(Expenditure_type,MATCH(U21*1,type!$A$2:$A$117,0),8))</f>
        <v>השתתפות משרדי ממשלה</v>
      </c>
      <c r="W21" s="9" t="str">
        <f t="shared" si="6"/>
        <v>92</v>
      </c>
      <c r="X21" s="9" t="str">
        <f>IF($L21&lt;"6",INDEX(Revenue_type,MATCH(W21*1,type!$A$118:$A$168,0),8),INDEX(Expenditure_type,MATCH(W21*1,type!$A$2:$A$117,0),8))</f>
        <v>השתתפות משרד החינוך והתרבות</v>
      </c>
      <c r="Y21" s="9" t="str">
        <f t="shared" si="7"/>
        <v>920</v>
      </c>
      <c r="Z21" s="9" t="e">
        <f>IF($L21&lt;"6",INDEX(Revenue_type,MATCH(Y21*1,type!$A$118:$A$168,0),8),INDEX(Expenditure_type,MATCH(Y21*1,type!$A$2:$A$117,0),8))</f>
        <v>#N/A</v>
      </c>
    </row>
    <row r="22" spans="1:26" ht="15.75" customHeight="1">
      <c r="A22" s="57">
        <v>691</v>
      </c>
      <c r="B22" s="41">
        <v>443004</v>
      </c>
      <c r="C22">
        <v>1</v>
      </c>
      <c r="D22" t="str">
        <f t="shared" si="0"/>
        <v>1443004.691</v>
      </c>
      <c r="E22" s="59" t="s">
        <v>2369</v>
      </c>
      <c r="F22" s="12"/>
      <c r="G22"/>
      <c r="H22" s="58">
        <v>-8200000</v>
      </c>
      <c r="I22" s="15">
        <v>-9000000</v>
      </c>
      <c r="J22" s="12">
        <v>-8749600</v>
      </c>
      <c r="K22" s="9" t="e">
        <v>#NAME?</v>
      </c>
      <c r="L22" s="9" t="str">
        <f t="shared" si="1"/>
        <v>4</v>
      </c>
      <c r="M22" s="9" t="str">
        <f>INDEX(Chapter,MATCH(L22,Chapter!$A$1:$A$681,0),8)</f>
        <v>מפעלים</v>
      </c>
      <c r="N22" s="9" t="str">
        <f t="shared" si="2"/>
        <v>44</v>
      </c>
      <c r="O22" s="9" t="str">
        <f>INDEX(Chapter,MATCH(N22,Chapter!$A$1:$A$681,0),8)</f>
        <v>תחבורה</v>
      </c>
      <c r="P22" s="9" t="str">
        <f t="shared" si="3"/>
        <v>443</v>
      </c>
      <c r="Q22" s="9" t="str">
        <f>INDEX(Chapter,MATCH(P22,Chapter!$A$1:$A$681,0),8)</f>
        <v>חניה למכוניות</v>
      </c>
      <c r="R22" s="9" t="str">
        <f t="shared" si="4"/>
        <v>4430</v>
      </c>
      <c r="S22" s="9" t="e">
        <f>INDEX(Chapter,MATCH(R22,Chapter!$A$1:$A$681,0),8)</f>
        <v>#N/A</v>
      </c>
      <c r="T22" s="9"/>
      <c r="U22" s="9" t="str">
        <f t="shared" si="5"/>
        <v>6</v>
      </c>
      <c r="V22" s="9" t="str">
        <f>IF($L22&lt;"6",INDEX(Revenue_type,MATCH(U22*1,type!$A$118:$A$168,0),8),INDEX(Expenditure_type,MATCH(U22*1,type!$A$2:$A$117,0),8))</f>
        <v>הכנסות מרכוש ומפעלים</v>
      </c>
      <c r="W22" s="9" t="str">
        <f t="shared" si="6"/>
        <v>69</v>
      </c>
      <c r="X22" s="9" t="str">
        <f>IF($L22&lt;"6",INDEX(Revenue_type,MATCH(W22*1,type!$A$118:$A$168,0),8),INDEX(Expenditure_type,MATCH(W22*1,type!$A$2:$A$117,0),8))</f>
        <v>הכנסות שונות</v>
      </c>
      <c r="Y22" s="9" t="str">
        <f t="shared" si="7"/>
        <v>691</v>
      </c>
      <c r="Z22" s="9" t="e">
        <f>IF($L22&lt;"6",INDEX(Revenue_type,MATCH(Y22*1,type!$A$118:$A$168,0),8),INDEX(Expenditure_type,MATCH(Y22*1,type!$A$2:$A$117,0),8))</f>
        <v>#N/A</v>
      </c>
    </row>
    <row r="23" spans="1:26" ht="15.75" customHeight="1">
      <c r="A23" s="57">
        <v>930</v>
      </c>
      <c r="B23" s="41">
        <v>341001</v>
      </c>
      <c r="C23">
        <v>1</v>
      </c>
      <c r="D23" t="str">
        <f t="shared" si="0"/>
        <v>1341001.930</v>
      </c>
      <c r="E23" s="59" t="s">
        <v>2370</v>
      </c>
      <c r="F23" s="12"/>
      <c r="G23"/>
      <c r="H23" s="58">
        <v>-7900000</v>
      </c>
      <c r="I23" s="15">
        <v>-7900000</v>
      </c>
      <c r="J23" s="12">
        <v>-5567700</v>
      </c>
      <c r="K23" s="9" t="e">
        <v>#NAME?</v>
      </c>
      <c r="L23" s="9" t="str">
        <f t="shared" si="1"/>
        <v>3</v>
      </c>
      <c r="M23" s="9" t="str">
        <f>INDEX(Chapter,MATCH(L23,Chapter!$A$1:$A$681,0),8)</f>
        <v>שירותים ממלכתיים</v>
      </c>
      <c r="N23" s="9" t="str">
        <f t="shared" si="2"/>
        <v>34</v>
      </c>
      <c r="O23" s="9" t="str">
        <f>INDEX(Chapter,MATCH(N23,Chapter!$A$1:$A$681,0),8)</f>
        <v>רווחה</v>
      </c>
      <c r="P23" s="9" t="str">
        <f t="shared" si="3"/>
        <v>341</v>
      </c>
      <c r="Q23" s="9" t="str">
        <f>INDEX(Chapter,MATCH(P23,Chapter!$A$1:$A$681,0),8)</f>
        <v>מינהל הרווחה</v>
      </c>
      <c r="R23" s="9" t="str">
        <f t="shared" si="4"/>
        <v>3410</v>
      </c>
      <c r="S23" s="9" t="e">
        <f>INDEX(Chapter,MATCH(R23,Chapter!$A$1:$A$681,0),8)</f>
        <v>#N/A</v>
      </c>
      <c r="T23" s="9"/>
      <c r="U23" s="9" t="str">
        <f t="shared" si="5"/>
        <v>9</v>
      </c>
      <c r="V23" s="9" t="str">
        <f>IF($L23&lt;"6",INDEX(Revenue_type,MATCH(U23*1,type!$A$118:$A$168,0),8),INDEX(Expenditure_type,MATCH(U23*1,type!$A$2:$A$117,0),8))</f>
        <v>השתתפות משרדי ממשלה</v>
      </c>
      <c r="W23" s="9" t="str">
        <f t="shared" si="6"/>
        <v>93</v>
      </c>
      <c r="X23" s="9" t="str">
        <f>IF($L23&lt;"6",INDEX(Revenue_type,MATCH(W23*1,type!$A$118:$A$168,0),8),INDEX(Expenditure_type,MATCH(W23*1,type!$A$2:$A$117,0),8))</f>
        <v>השתתפות משרד העבודה והרווחה</v>
      </c>
      <c r="Y23" s="9" t="str">
        <f t="shared" si="7"/>
        <v>930</v>
      </c>
      <c r="Z23" s="9" t="e">
        <f>IF($L23&lt;"6",INDEX(Revenue_type,MATCH(Y23*1,type!$A$118:$A$168,0),8),INDEX(Expenditure_type,MATCH(Y23*1,type!$A$2:$A$117,0),8))</f>
        <v>#N/A</v>
      </c>
    </row>
    <row r="24" spans="1:26" ht="15.75" customHeight="1">
      <c r="A24" s="57">
        <v>220</v>
      </c>
      <c r="B24" s="41">
        <v>280009</v>
      </c>
      <c r="C24">
        <v>1</v>
      </c>
      <c r="D24" t="str">
        <f t="shared" si="0"/>
        <v>1280009.220</v>
      </c>
      <c r="E24" s="59" t="s">
        <v>2371</v>
      </c>
      <c r="F24" s="12"/>
      <c r="G24"/>
      <c r="H24" s="58">
        <v>-7500000</v>
      </c>
      <c r="I24" s="15">
        <v>-7825000</v>
      </c>
      <c r="J24" s="12">
        <v>-1131100</v>
      </c>
      <c r="K24" s="9" t="e">
        <v>#NAME?</v>
      </c>
      <c r="L24" s="9" t="str">
        <f t="shared" si="1"/>
        <v>2</v>
      </c>
      <c r="M24" s="9" t="str">
        <f>INDEX(Chapter,MATCH(L24,Chapter!$A$1:$A$681,0),8)</f>
        <v>שירותים מקומיים</v>
      </c>
      <c r="N24" s="9" t="str">
        <f t="shared" si="2"/>
        <v>28</v>
      </c>
      <c r="O24" s="9" t="str">
        <f>INDEX(Chapter,MATCH(N24,Chapter!$A$1:$A$681,0),8)</f>
        <v>פיקוח עירוני</v>
      </c>
      <c r="P24" s="9" t="str">
        <f t="shared" si="3"/>
        <v>280</v>
      </c>
      <c r="Q24" s="9" t="e">
        <f>INDEX(Chapter,MATCH(P24,Chapter!$A$1:$A$681,0),8)</f>
        <v>#N/A</v>
      </c>
      <c r="R24" s="9" t="str">
        <f t="shared" si="4"/>
        <v>2800</v>
      </c>
      <c r="S24" s="9" t="e">
        <f>INDEX(Chapter,MATCH(R24,Chapter!$A$1:$A$681,0),8)</f>
        <v>#N/A</v>
      </c>
      <c r="T24" s="9"/>
      <c r="U24" s="9" t="str">
        <f t="shared" si="5"/>
        <v>2</v>
      </c>
      <c r="V24" s="9" t="str">
        <f>IF($L24&lt;"6",INDEX(Revenue_type,MATCH(U24*1,type!$A$118:$A$168,0),8),INDEX(Expenditure_type,MATCH(U24*1,type!$A$2:$A$117,0),8))</f>
        <v>אגרות</v>
      </c>
      <c r="W24" s="9" t="str">
        <f t="shared" si="6"/>
        <v>22</v>
      </c>
      <c r="X24" s="9" t="str">
        <f>IF($L24&lt;"6",INDEX(Revenue_type,MATCH(W24*1,type!$A$118:$A$168,0),8),INDEX(Expenditure_type,MATCH(W24*1,type!$A$2:$A$117,0),8))</f>
        <v>אגרות בגין שירותים וחומרים</v>
      </c>
      <c r="Y24" s="9" t="str">
        <f t="shared" si="7"/>
        <v>220</v>
      </c>
      <c r="Z24" s="9" t="e">
        <f>IF($L24&lt;"6",INDEX(Revenue_type,MATCH(Y24*1,type!$A$118:$A$168,0),8),INDEX(Expenditure_type,MATCH(Y24*1,type!$A$2:$A$117,0),8))</f>
        <v>#N/A</v>
      </c>
    </row>
    <row r="25" spans="1:26" ht="15.75" customHeight="1">
      <c r="A25" s="57">
        <v>930</v>
      </c>
      <c r="B25" s="41">
        <v>344304</v>
      </c>
      <c r="C25">
        <v>1</v>
      </c>
      <c r="D25" t="str">
        <f t="shared" si="0"/>
        <v>1344304.930</v>
      </c>
      <c r="E25" s="59" t="s">
        <v>2372</v>
      </c>
      <c r="F25" s="12"/>
      <c r="G25"/>
      <c r="H25" s="58">
        <v>-7350000</v>
      </c>
      <c r="I25" s="15">
        <v>-7200000</v>
      </c>
      <c r="J25" s="12">
        <v>-7038900</v>
      </c>
      <c r="K25" s="9" t="e">
        <v>#NAME?</v>
      </c>
      <c r="L25" s="9" t="str">
        <f t="shared" si="1"/>
        <v>3</v>
      </c>
      <c r="M25" s="9" t="str">
        <f>INDEX(Chapter,MATCH(L25,Chapter!$A$1:$A$681,0),8)</f>
        <v>שירותים ממלכתיים</v>
      </c>
      <c r="N25" s="9" t="str">
        <f t="shared" si="2"/>
        <v>34</v>
      </c>
      <c r="O25" s="9" t="str">
        <f>INDEX(Chapter,MATCH(N25,Chapter!$A$1:$A$681,0),8)</f>
        <v>רווחה</v>
      </c>
      <c r="P25" s="9" t="str">
        <f t="shared" si="3"/>
        <v>344</v>
      </c>
      <c r="Q25" s="9" t="str">
        <f>INDEX(Chapter,MATCH(P25,Chapter!$A$1:$A$681,0),8)</f>
        <v>שירותים לזקן</v>
      </c>
      <c r="R25" s="9" t="str">
        <f t="shared" si="4"/>
        <v>3443</v>
      </c>
      <c r="S25" s="9" t="str">
        <f>INDEX(Chapter,MATCH(R25,Chapter!$A$1:$A$681,0),8)</f>
        <v>שירותים לזקן - מוסדי</v>
      </c>
      <c r="T25" s="9"/>
      <c r="U25" s="9" t="str">
        <f t="shared" si="5"/>
        <v>9</v>
      </c>
      <c r="V25" s="9" t="str">
        <f>IF($L25&lt;"6",INDEX(Revenue_type,MATCH(U25*1,type!$A$118:$A$168,0),8),INDEX(Expenditure_type,MATCH(U25*1,type!$A$2:$A$117,0),8))</f>
        <v>השתתפות משרדי ממשלה</v>
      </c>
      <c r="W25" s="9" t="str">
        <f t="shared" si="6"/>
        <v>93</v>
      </c>
      <c r="X25" s="9" t="str">
        <f>IF($L25&lt;"6",INDEX(Revenue_type,MATCH(W25*1,type!$A$118:$A$168,0),8),INDEX(Expenditure_type,MATCH(W25*1,type!$A$2:$A$117,0),8))</f>
        <v>השתתפות משרד העבודה והרווחה</v>
      </c>
      <c r="Y25" s="9" t="str">
        <f t="shared" si="7"/>
        <v>930</v>
      </c>
      <c r="Z25" s="9" t="e">
        <f>IF($L25&lt;"6",INDEX(Revenue_type,MATCH(Y25*1,type!$A$118:$A$168,0),8),INDEX(Expenditure_type,MATCH(Y25*1,type!$A$2:$A$117,0),8))</f>
        <v>#N/A</v>
      </c>
    </row>
    <row r="26" spans="1:26" ht="15.75" customHeight="1">
      <c r="A26" s="57">
        <v>920</v>
      </c>
      <c r="B26" s="41">
        <v>317811</v>
      </c>
      <c r="C26">
        <v>1</v>
      </c>
      <c r="D26" t="str">
        <f t="shared" si="0"/>
        <v>1317811.920</v>
      </c>
      <c r="E26" s="59" t="s">
        <v>2373</v>
      </c>
      <c r="F26" s="12"/>
      <c r="G26"/>
      <c r="H26" s="58">
        <v>-6987000</v>
      </c>
      <c r="I26" s="15">
        <v>-6109000</v>
      </c>
      <c r="J26" s="12">
        <v>-3700100</v>
      </c>
      <c r="K26" s="9" t="e">
        <v>#NAME?</v>
      </c>
      <c r="L26" s="9" t="str">
        <f t="shared" si="1"/>
        <v>3</v>
      </c>
      <c r="M26" s="9" t="str">
        <f>INDEX(Chapter,MATCH(L26,Chapter!$A$1:$A$681,0),8)</f>
        <v>שירותים ממלכתיים</v>
      </c>
      <c r="N26" s="9" t="str">
        <f t="shared" si="2"/>
        <v>31</v>
      </c>
      <c r="O26" s="9" t="str">
        <f>INDEX(Chapter,MATCH(N26,Chapter!$A$1:$A$681,0),8)</f>
        <v>חינוך</v>
      </c>
      <c r="P26" s="9" t="str">
        <f t="shared" si="3"/>
        <v>317</v>
      </c>
      <c r="Q26" s="9" t="str">
        <f>INDEX(Chapter,MATCH(P26,Chapter!$A$1:$A$681,0),8)</f>
        <v>שירותים נוספים לבתי״ס וגנ״י</v>
      </c>
      <c r="R26" s="9" t="str">
        <f t="shared" si="4"/>
        <v>3178</v>
      </c>
      <c r="S26" s="9" t="str">
        <f>INDEX(Chapter,MATCH(R26,Chapter!$A$1:$A$681,0),8)</f>
        <v>הסעות ילדים</v>
      </c>
      <c r="T26" s="9"/>
      <c r="U26" s="9" t="str">
        <f t="shared" si="5"/>
        <v>9</v>
      </c>
      <c r="V26" s="9" t="str">
        <f>IF($L26&lt;"6",INDEX(Revenue_type,MATCH(U26*1,type!$A$118:$A$168,0),8),INDEX(Expenditure_type,MATCH(U26*1,type!$A$2:$A$117,0),8))</f>
        <v>השתתפות משרדי ממשלה</v>
      </c>
      <c r="W26" s="9" t="str">
        <f t="shared" si="6"/>
        <v>92</v>
      </c>
      <c r="X26" s="9" t="str">
        <f>IF($L26&lt;"6",INDEX(Revenue_type,MATCH(W26*1,type!$A$118:$A$168,0),8),INDEX(Expenditure_type,MATCH(W26*1,type!$A$2:$A$117,0),8))</f>
        <v>השתתפות משרד החינוך והתרבות</v>
      </c>
      <c r="Y26" s="9" t="str">
        <f t="shared" si="7"/>
        <v>920</v>
      </c>
      <c r="Z26" s="9" t="e">
        <f>IF($L26&lt;"6",INDEX(Revenue_type,MATCH(Y26*1,type!$A$118:$A$168,0),8),INDEX(Expenditure_type,MATCH(Y26*1,type!$A$2:$A$117,0),8))</f>
        <v>#N/A</v>
      </c>
    </row>
    <row r="27" spans="1:26" ht="15.75" customHeight="1">
      <c r="A27" s="57">
        <v>920</v>
      </c>
      <c r="B27" s="41">
        <v>317810</v>
      </c>
      <c r="C27">
        <v>1</v>
      </c>
      <c r="D27" t="str">
        <f t="shared" si="0"/>
        <v>1317810.920</v>
      </c>
      <c r="E27" s="59" t="s">
        <v>2374</v>
      </c>
      <c r="F27" s="12"/>
      <c r="G27"/>
      <c r="H27" s="58">
        <v>-6873000</v>
      </c>
      <c r="I27" s="15">
        <v>-6601000</v>
      </c>
      <c r="J27" s="12">
        <v>-1604400</v>
      </c>
      <c r="K27" s="9" t="e">
        <v>#NAME?</v>
      </c>
      <c r="L27" s="9" t="str">
        <f t="shared" si="1"/>
        <v>3</v>
      </c>
      <c r="M27" s="9" t="str">
        <f>INDEX(Chapter,MATCH(L27,Chapter!$A$1:$A$681,0),8)</f>
        <v>שירותים ממלכתיים</v>
      </c>
      <c r="N27" s="9" t="str">
        <f t="shared" si="2"/>
        <v>31</v>
      </c>
      <c r="O27" s="9" t="str">
        <f>INDEX(Chapter,MATCH(N27,Chapter!$A$1:$A$681,0),8)</f>
        <v>חינוך</v>
      </c>
      <c r="P27" s="9" t="str">
        <f t="shared" si="3"/>
        <v>317</v>
      </c>
      <c r="Q27" s="9" t="str">
        <f>INDEX(Chapter,MATCH(P27,Chapter!$A$1:$A$681,0),8)</f>
        <v>שירותים נוספים לבתי״ס וגנ״י</v>
      </c>
      <c r="R27" s="9" t="str">
        <f t="shared" si="4"/>
        <v>3178</v>
      </c>
      <c r="S27" s="9" t="str">
        <f>INDEX(Chapter,MATCH(R27,Chapter!$A$1:$A$681,0),8)</f>
        <v>הסעות ילדים</v>
      </c>
      <c r="T27" s="9"/>
      <c r="U27" s="9" t="str">
        <f t="shared" si="5"/>
        <v>9</v>
      </c>
      <c r="V27" s="9" t="str">
        <f>IF($L27&lt;"6",INDEX(Revenue_type,MATCH(U27*1,type!$A$118:$A$168,0),8),INDEX(Expenditure_type,MATCH(U27*1,type!$A$2:$A$117,0),8))</f>
        <v>השתתפות משרדי ממשלה</v>
      </c>
      <c r="W27" s="9" t="str">
        <f t="shared" si="6"/>
        <v>92</v>
      </c>
      <c r="X27" s="9" t="str">
        <f>IF($L27&lt;"6",INDEX(Revenue_type,MATCH(W27*1,type!$A$118:$A$168,0),8),INDEX(Expenditure_type,MATCH(W27*1,type!$A$2:$A$117,0),8))</f>
        <v>השתתפות משרד החינוך והתרבות</v>
      </c>
      <c r="Y27" s="9" t="str">
        <f t="shared" si="7"/>
        <v>920</v>
      </c>
      <c r="Z27" s="9" t="e">
        <f>IF($L27&lt;"6",INDEX(Revenue_type,MATCH(Y27*1,type!$A$118:$A$168,0),8),INDEX(Expenditure_type,MATCH(Y27*1,type!$A$2:$A$117,0),8))</f>
        <v>#N/A</v>
      </c>
    </row>
    <row r="28" spans="1:26" ht="15.75" customHeight="1">
      <c r="A28" s="57">
        <v>930</v>
      </c>
      <c r="B28" s="41">
        <v>346506</v>
      </c>
      <c r="C28">
        <v>1</v>
      </c>
      <c r="D28" t="str">
        <f t="shared" si="0"/>
        <v>1346506.930</v>
      </c>
      <c r="E28" s="59" t="s">
        <v>2375</v>
      </c>
      <c r="F28" s="12"/>
      <c r="G28"/>
      <c r="H28" s="58">
        <v>-6750000</v>
      </c>
      <c r="I28" s="15">
        <v>-6780000</v>
      </c>
      <c r="J28" s="12">
        <v>-6348400</v>
      </c>
      <c r="K28" s="9" t="e">
        <v>#NAME?</v>
      </c>
      <c r="L28" s="9" t="str">
        <f t="shared" si="1"/>
        <v>3</v>
      </c>
      <c r="M28" s="9" t="str">
        <f>INDEX(Chapter,MATCH(L28,Chapter!$A$1:$A$681,0),8)</f>
        <v>שירותים ממלכתיים</v>
      </c>
      <c r="N28" s="9" t="str">
        <f t="shared" si="2"/>
        <v>34</v>
      </c>
      <c r="O28" s="9" t="str">
        <f>INDEX(Chapter,MATCH(N28,Chapter!$A$1:$A$681,0),8)</f>
        <v>רווחה</v>
      </c>
      <c r="P28" s="9" t="str">
        <f t="shared" si="3"/>
        <v>346</v>
      </c>
      <c r="Q28" s="9" t="str">
        <f>INDEX(Chapter,MATCH(P28,Chapter!$A$1:$A$681,0),8)</f>
        <v>שירותי שיקום</v>
      </c>
      <c r="R28" s="9" t="str">
        <f t="shared" si="4"/>
        <v>3465</v>
      </c>
      <c r="S28" s="9" t="str">
        <f>INDEX(Chapter,MATCH(R28,Chapter!$A$1:$A$681,0),8)</f>
        <v>נכים - שיקום במוסדות</v>
      </c>
      <c r="T28" s="9"/>
      <c r="U28" s="9" t="str">
        <f t="shared" si="5"/>
        <v>9</v>
      </c>
      <c r="V28" s="9" t="str">
        <f>IF($L28&lt;"6",INDEX(Revenue_type,MATCH(U28*1,type!$A$118:$A$168,0),8),INDEX(Expenditure_type,MATCH(U28*1,type!$A$2:$A$117,0),8))</f>
        <v>השתתפות משרדי ממשלה</v>
      </c>
      <c r="W28" s="9" t="str">
        <f t="shared" si="6"/>
        <v>93</v>
      </c>
      <c r="X28" s="9" t="str">
        <f>IF($L28&lt;"6",INDEX(Revenue_type,MATCH(W28*1,type!$A$118:$A$168,0),8),INDEX(Expenditure_type,MATCH(W28*1,type!$A$2:$A$117,0),8))</f>
        <v>השתתפות משרד העבודה והרווחה</v>
      </c>
      <c r="Y28" s="9" t="str">
        <f t="shared" si="7"/>
        <v>930</v>
      </c>
      <c r="Z28" s="9" t="e">
        <f>IF($L28&lt;"6",INDEX(Revenue_type,MATCH(Y28*1,type!$A$118:$A$168,0),8),INDEX(Expenditure_type,MATCH(Y28*1,type!$A$2:$A$117,0),8))</f>
        <v>#N/A</v>
      </c>
    </row>
    <row r="29" spans="1:26" ht="15.75" customHeight="1">
      <c r="A29" s="57">
        <v>920</v>
      </c>
      <c r="B29" s="41">
        <v>317307</v>
      </c>
      <c r="C29">
        <v>1</v>
      </c>
      <c r="D29" t="str">
        <f t="shared" si="0"/>
        <v>1317307.920</v>
      </c>
      <c r="E29" s="59" t="s">
        <v>2376</v>
      </c>
      <c r="F29" s="12"/>
      <c r="G29"/>
      <c r="H29" s="58">
        <v>-6232000</v>
      </c>
      <c r="I29" s="15">
        <v>-5624000</v>
      </c>
      <c r="J29" s="12">
        <v>-5515200</v>
      </c>
      <c r="K29" s="9" t="e">
        <v>#NAME?</v>
      </c>
      <c r="L29" s="9" t="str">
        <f t="shared" si="1"/>
        <v>3</v>
      </c>
      <c r="M29" s="9" t="str">
        <f>INDEX(Chapter,MATCH(L29,Chapter!$A$1:$A$681,0),8)</f>
        <v>שירותים ממלכתיים</v>
      </c>
      <c r="N29" s="9" t="str">
        <f t="shared" si="2"/>
        <v>31</v>
      </c>
      <c r="O29" s="9" t="str">
        <f>INDEX(Chapter,MATCH(N29,Chapter!$A$1:$A$681,0),8)</f>
        <v>חינוך</v>
      </c>
      <c r="P29" s="9" t="str">
        <f t="shared" si="3"/>
        <v>317</v>
      </c>
      <c r="Q29" s="9" t="str">
        <f>INDEX(Chapter,MATCH(P29,Chapter!$A$1:$A$681,0),8)</f>
        <v>שירותים נוספים לבתי״ס וגנ״י</v>
      </c>
      <c r="R29" s="9" t="str">
        <f t="shared" si="4"/>
        <v>3173</v>
      </c>
      <c r="S29" s="9" t="str">
        <f>INDEX(Chapter,MATCH(R29,Chapter!$A$1:$A$681,0),8)</f>
        <v>שרות פסיכולוגי חינוכי</v>
      </c>
      <c r="T29" s="9"/>
      <c r="U29" s="9" t="str">
        <f t="shared" si="5"/>
        <v>9</v>
      </c>
      <c r="V29" s="9" t="str">
        <f>IF($L29&lt;"6",INDEX(Revenue_type,MATCH(U29*1,type!$A$118:$A$168,0),8),INDEX(Expenditure_type,MATCH(U29*1,type!$A$2:$A$117,0),8))</f>
        <v>השתתפות משרדי ממשלה</v>
      </c>
      <c r="W29" s="9" t="str">
        <f t="shared" si="6"/>
        <v>92</v>
      </c>
      <c r="X29" s="9" t="str">
        <f>IF($L29&lt;"6",INDEX(Revenue_type,MATCH(W29*1,type!$A$118:$A$168,0),8),INDEX(Expenditure_type,MATCH(W29*1,type!$A$2:$A$117,0),8))</f>
        <v>השתתפות משרד החינוך והתרבות</v>
      </c>
      <c r="Y29" s="9" t="str">
        <f t="shared" si="7"/>
        <v>920</v>
      </c>
      <c r="Z29" s="9" t="e">
        <f>IF($L29&lt;"6",INDEX(Revenue_type,MATCH(Y29*1,type!$A$118:$A$168,0),8),INDEX(Expenditure_type,MATCH(Y29*1,type!$A$2:$A$117,0),8))</f>
        <v>#N/A</v>
      </c>
    </row>
    <row r="30" spans="1:26" ht="15.75" customHeight="1">
      <c r="A30" s="57">
        <v>930</v>
      </c>
      <c r="B30" s="41">
        <v>343805</v>
      </c>
      <c r="C30">
        <v>1</v>
      </c>
      <c r="D30" t="str">
        <f t="shared" si="0"/>
        <v>1343805.930</v>
      </c>
      <c r="E30" s="59" t="s">
        <v>2377</v>
      </c>
      <c r="F30" s="12"/>
      <c r="G30"/>
      <c r="H30" s="58">
        <v>-6150000</v>
      </c>
      <c r="I30" s="15">
        <v>-5700000</v>
      </c>
      <c r="J30" s="12">
        <v>-5127500</v>
      </c>
      <c r="K30" s="9"/>
      <c r="L30" s="9" t="str">
        <f t="shared" si="1"/>
        <v>3</v>
      </c>
      <c r="M30" s="9" t="str">
        <f>INDEX(Chapter,MATCH(L30,Chapter!$A$1:$A$681,0),8)</f>
        <v>שירותים ממלכתיים</v>
      </c>
      <c r="N30" s="9" t="str">
        <f t="shared" si="2"/>
        <v>34</v>
      </c>
      <c r="O30" s="9" t="str">
        <f>INDEX(Chapter,MATCH(N30,Chapter!$A$1:$A$681,0),8)</f>
        <v>רווחה</v>
      </c>
      <c r="P30" s="9" t="str">
        <f t="shared" si="3"/>
        <v>343</v>
      </c>
      <c r="Q30" s="9" t="str">
        <f>INDEX(Chapter,MATCH(P30,Chapter!$A$1:$A$681,0),8)</f>
        <v>שירותים לילד ולנוער</v>
      </c>
      <c r="R30" s="9" t="str">
        <f t="shared" si="4"/>
        <v>3438</v>
      </c>
      <c r="S30" s="9" t="str">
        <f>INDEX(Chapter,MATCH(R30,Chapter!$A$1:$A$681,0),8)</f>
        <v>אחזקת ילדים בפנימיות</v>
      </c>
      <c r="T30" s="9"/>
      <c r="U30" s="9" t="str">
        <f t="shared" si="5"/>
        <v>9</v>
      </c>
      <c r="V30" s="9" t="str">
        <f>IF($L30&lt;"6",INDEX(Revenue_type,MATCH(U30*1,type!$A$118:$A$168,0),8),INDEX(Expenditure_type,MATCH(U30*1,type!$A$2:$A$117,0),8))</f>
        <v>השתתפות משרדי ממשלה</v>
      </c>
      <c r="W30" s="9" t="str">
        <f t="shared" si="6"/>
        <v>93</v>
      </c>
      <c r="X30" s="9" t="str">
        <f>IF($L30&lt;"6",INDEX(Revenue_type,MATCH(W30*1,type!$A$118:$A$168,0),8),INDEX(Expenditure_type,MATCH(W30*1,type!$A$2:$A$117,0),8))</f>
        <v>השתתפות משרד העבודה והרווחה</v>
      </c>
      <c r="Y30" s="9" t="str">
        <f t="shared" si="7"/>
        <v>930</v>
      </c>
      <c r="Z30" s="9" t="e">
        <f>IF($L30&lt;"6",INDEX(Revenue_type,MATCH(Y30*1,type!$A$118:$A$168,0),8),INDEX(Expenditure_type,MATCH(Y30*1,type!$A$2:$A$117,0),8))</f>
        <v>#N/A</v>
      </c>
    </row>
    <row r="31" spans="1:26" ht="15.75" customHeight="1">
      <c r="A31" s="57">
        <v>920</v>
      </c>
      <c r="B31" s="41">
        <v>313301</v>
      </c>
      <c r="C31">
        <v>1</v>
      </c>
      <c r="D31" t="str">
        <f t="shared" si="0"/>
        <v>1313301.920</v>
      </c>
      <c r="E31" s="59" t="s">
        <v>2378</v>
      </c>
      <c r="F31" s="12"/>
      <c r="G31"/>
      <c r="H31" s="58">
        <v>-5833000</v>
      </c>
      <c r="I31" s="15">
        <v>-5380000</v>
      </c>
      <c r="J31" s="12">
        <v>-5359200</v>
      </c>
      <c r="K31" s="9" t="e">
        <v>#NAME?</v>
      </c>
      <c r="L31" s="9" t="str">
        <f t="shared" si="1"/>
        <v>3</v>
      </c>
      <c r="M31" s="9" t="str">
        <f>INDEX(Chapter,MATCH(L31,Chapter!$A$1:$A$681,0),8)</f>
        <v>שירותים ממלכתיים</v>
      </c>
      <c r="N31" s="9" t="str">
        <f t="shared" si="2"/>
        <v>31</v>
      </c>
      <c r="O31" s="9" t="str">
        <f>INDEX(Chapter,MATCH(N31,Chapter!$A$1:$A$681,0),8)</f>
        <v>חינוך</v>
      </c>
      <c r="P31" s="9" t="str">
        <f t="shared" si="3"/>
        <v>313</v>
      </c>
      <c r="Q31" s="9" t="str">
        <f>INDEX(Chapter,MATCH(P31,Chapter!$A$1:$A$681,0),8)</f>
        <v>חינוך יסודי</v>
      </c>
      <c r="R31" s="9" t="str">
        <f t="shared" si="4"/>
        <v>3133</v>
      </c>
      <c r="S31" s="9" t="str">
        <f>INDEX(Chapter,MATCH(R31,Chapter!$A$1:$A$681,0),8)</f>
        <v>חינוך מיוחד</v>
      </c>
      <c r="T31" s="9"/>
      <c r="U31" s="9" t="str">
        <f t="shared" si="5"/>
        <v>9</v>
      </c>
      <c r="V31" s="9" t="str">
        <f>IF($L31&lt;"6",INDEX(Revenue_type,MATCH(U31*1,type!$A$118:$A$168,0),8),INDEX(Expenditure_type,MATCH(U31*1,type!$A$2:$A$117,0),8))</f>
        <v>השתתפות משרדי ממשלה</v>
      </c>
      <c r="W31" s="9" t="str">
        <f t="shared" si="6"/>
        <v>92</v>
      </c>
      <c r="X31" s="9" t="str">
        <f>IF($L31&lt;"6",INDEX(Revenue_type,MATCH(W31*1,type!$A$118:$A$168,0),8),INDEX(Expenditure_type,MATCH(W31*1,type!$A$2:$A$117,0),8))</f>
        <v>השתתפות משרד החינוך והתרבות</v>
      </c>
      <c r="Y31" s="9" t="str">
        <f t="shared" si="7"/>
        <v>920</v>
      </c>
      <c r="Z31" s="9" t="e">
        <f>IF($L31&lt;"6",INDEX(Revenue_type,MATCH(Y31*1,type!$A$118:$A$168,0),8),INDEX(Expenditure_type,MATCH(Y31*1,type!$A$2:$A$117,0),8))</f>
        <v>#N/A</v>
      </c>
    </row>
    <row r="32" spans="1:26" ht="15.75" customHeight="1">
      <c r="A32" s="57">
        <v>290</v>
      </c>
      <c r="B32" s="41">
        <v>122005</v>
      </c>
      <c r="C32">
        <v>1</v>
      </c>
      <c r="D32" t="str">
        <f t="shared" si="0"/>
        <v>1122005.290</v>
      </c>
      <c r="E32" s="59" t="s">
        <v>2379</v>
      </c>
      <c r="F32" s="12"/>
      <c r="G32"/>
      <c r="H32" s="58">
        <v>-5700000</v>
      </c>
      <c r="I32" s="15">
        <v>-6500000</v>
      </c>
      <c r="J32" s="12">
        <v>-6841700</v>
      </c>
      <c r="K32" s="9" t="e">
        <v>#NAME?</v>
      </c>
      <c r="L32" s="9" t="str">
        <f t="shared" si="1"/>
        <v>1</v>
      </c>
      <c r="M32" s="9" t="str">
        <f>INDEX(Chapter,MATCH(L32,Chapter!$A$1:$A$681,0),8)</f>
        <v>מסים ומענק כללי</v>
      </c>
      <c r="N32" s="9" t="str">
        <f t="shared" si="2"/>
        <v>12</v>
      </c>
      <c r="O32" s="9" t="str">
        <f>INDEX(Chapter,MATCH(N32,Chapter!$A$1:$A$681,0),8)</f>
        <v>אגרות</v>
      </c>
      <c r="P32" s="9" t="str">
        <f t="shared" si="3"/>
        <v>122</v>
      </c>
      <c r="Q32" s="9" t="str">
        <f>INDEX(Chapter,MATCH(P32,Chapter!$A$1:$A$681,0),8)</f>
        <v>אגרת רשיונות לשלטים</v>
      </c>
      <c r="R32" s="9" t="str">
        <f t="shared" si="4"/>
        <v>1220</v>
      </c>
      <c r="S32" s="9" t="e">
        <f>INDEX(Chapter,MATCH(R32,Chapter!$A$1:$A$681,0),8)</f>
        <v>#N/A</v>
      </c>
      <c r="T32" s="9"/>
      <c r="U32" s="9" t="str">
        <f t="shared" si="5"/>
        <v>2</v>
      </c>
      <c r="V32" s="9" t="str">
        <f>IF($L32&lt;"6",INDEX(Revenue_type,MATCH(U32*1,type!$A$118:$A$168,0),8),INDEX(Expenditure_type,MATCH(U32*1,type!$A$2:$A$117,0),8))</f>
        <v>אגרות</v>
      </c>
      <c r="W32" s="9" t="str">
        <f t="shared" si="6"/>
        <v>29</v>
      </c>
      <c r="X32" s="9" t="str">
        <f>IF($L32&lt;"6",INDEX(Revenue_type,MATCH(W32*1,type!$A$118:$A$168,0),8),INDEX(Expenditure_type,MATCH(W32*1,type!$A$2:$A$117,0),8))</f>
        <v>אגרות אחרות</v>
      </c>
      <c r="Y32" s="9" t="str">
        <f t="shared" si="7"/>
        <v>290</v>
      </c>
      <c r="Z32" s="9" t="e">
        <f>IF($L32&lt;"6",INDEX(Revenue_type,MATCH(Y32*1,type!$A$118:$A$168,0),8),INDEX(Expenditure_type,MATCH(Y32*1,type!$A$2:$A$117,0),8))</f>
        <v>#N/A</v>
      </c>
    </row>
    <row r="33" spans="1:26" ht="15.75" customHeight="1">
      <c r="A33" s="57">
        <v>930</v>
      </c>
      <c r="B33" s="41">
        <v>345405</v>
      </c>
      <c r="C33">
        <v>1</v>
      </c>
      <c r="D33" t="str">
        <f t="shared" si="0"/>
        <v>1345405.930</v>
      </c>
      <c r="E33" s="59" t="s">
        <v>2380</v>
      </c>
      <c r="F33" s="12"/>
      <c r="G33"/>
      <c r="H33" s="58">
        <v>-4800000</v>
      </c>
      <c r="I33" s="15">
        <v>-4800000</v>
      </c>
      <c r="J33" s="12">
        <v>-4921700</v>
      </c>
      <c r="K33" s="9" t="e">
        <v>#NAME?</v>
      </c>
      <c r="L33" s="9" t="str">
        <f t="shared" si="1"/>
        <v>3</v>
      </c>
      <c r="M33" s="9" t="str">
        <f>INDEX(Chapter,MATCH(L33,Chapter!$A$1:$A$681,0),8)</f>
        <v>שירותים ממלכתיים</v>
      </c>
      <c r="N33" s="9" t="str">
        <f t="shared" si="2"/>
        <v>34</v>
      </c>
      <c r="O33" s="9" t="str">
        <f>INDEX(Chapter,MATCH(N33,Chapter!$A$1:$A$681,0),8)</f>
        <v>רווחה</v>
      </c>
      <c r="P33" s="9" t="str">
        <f t="shared" si="3"/>
        <v>345</v>
      </c>
      <c r="Q33" s="9" t="str">
        <f>INDEX(Chapter,MATCH(P33,Chapter!$A$1:$A$681,0),8)</f>
        <v>שירותים למפגר</v>
      </c>
      <c r="R33" s="9" t="str">
        <f t="shared" si="4"/>
        <v>3454</v>
      </c>
      <c r="S33" s="9" t="str">
        <f>INDEX(Chapter,MATCH(R33,Chapter!$A$1:$A$681,0),8)</f>
        <v>מפעלי תעסוקת למפגר ומע״ש</v>
      </c>
      <c r="T33" s="9"/>
      <c r="U33" s="9" t="str">
        <f t="shared" si="5"/>
        <v>9</v>
      </c>
      <c r="V33" s="9" t="str">
        <f>IF($L33&lt;"6",INDEX(Revenue_type,MATCH(U33*1,type!$A$118:$A$168,0),8),INDEX(Expenditure_type,MATCH(U33*1,type!$A$2:$A$117,0),8))</f>
        <v>השתתפות משרדי ממשלה</v>
      </c>
      <c r="W33" s="9" t="str">
        <f t="shared" si="6"/>
        <v>93</v>
      </c>
      <c r="X33" s="9" t="str">
        <f>IF($L33&lt;"6",INDEX(Revenue_type,MATCH(W33*1,type!$A$118:$A$168,0),8),INDEX(Expenditure_type,MATCH(W33*1,type!$A$2:$A$117,0),8))</f>
        <v>השתתפות משרד העבודה והרווחה</v>
      </c>
      <c r="Y33" s="9" t="str">
        <f t="shared" si="7"/>
        <v>930</v>
      </c>
      <c r="Z33" s="9" t="e">
        <f>IF($L33&lt;"6",INDEX(Revenue_type,MATCH(Y33*1,type!$A$118:$A$168,0),8),INDEX(Expenditure_type,MATCH(Y33*1,type!$A$2:$A$117,0),8))</f>
        <v>#N/A</v>
      </c>
    </row>
    <row r="34" spans="1:26" ht="15.75" customHeight="1">
      <c r="A34" s="57">
        <v>290</v>
      </c>
      <c r="B34" s="41">
        <v>280008</v>
      </c>
      <c r="C34">
        <v>1</v>
      </c>
      <c r="D34" t="str">
        <f t="shared" si="0"/>
        <v>1280008.290</v>
      </c>
      <c r="E34" s="59" t="s">
        <v>2381</v>
      </c>
      <c r="F34" s="12"/>
      <c r="G34"/>
      <c r="H34" s="58">
        <v>-4500000</v>
      </c>
      <c r="I34" s="15">
        <v>-3570000</v>
      </c>
      <c r="J34" s="12">
        <v>-3204700</v>
      </c>
      <c r="K34" s="9" t="e">
        <v>#NAME?</v>
      </c>
      <c r="L34" s="9" t="str">
        <f t="shared" si="1"/>
        <v>2</v>
      </c>
      <c r="M34" s="9" t="str">
        <f>INDEX(Chapter,MATCH(L34,Chapter!$A$1:$A$681,0),8)</f>
        <v>שירותים מקומיים</v>
      </c>
      <c r="N34" s="9" t="str">
        <f t="shared" si="2"/>
        <v>28</v>
      </c>
      <c r="O34" s="9" t="str">
        <f>INDEX(Chapter,MATCH(N34,Chapter!$A$1:$A$681,0),8)</f>
        <v>פיקוח עירוני</v>
      </c>
      <c r="P34" s="9" t="str">
        <f t="shared" si="3"/>
        <v>280</v>
      </c>
      <c r="Q34" s="9" t="e">
        <f>INDEX(Chapter,MATCH(P34,Chapter!$A$1:$A$681,0),8)</f>
        <v>#N/A</v>
      </c>
      <c r="R34" s="9" t="str">
        <f t="shared" si="4"/>
        <v>2800</v>
      </c>
      <c r="S34" s="9" t="e">
        <f>INDEX(Chapter,MATCH(R34,Chapter!$A$1:$A$681,0),8)</f>
        <v>#N/A</v>
      </c>
      <c r="T34" s="9"/>
      <c r="U34" s="9" t="str">
        <f t="shared" si="5"/>
        <v>2</v>
      </c>
      <c r="V34" s="9" t="str">
        <f>IF($L34&lt;"6",INDEX(Revenue_type,MATCH(U34*1,type!$A$118:$A$168,0),8),INDEX(Expenditure_type,MATCH(U34*1,type!$A$2:$A$117,0),8))</f>
        <v>אגרות</v>
      </c>
      <c r="W34" s="9" t="str">
        <f t="shared" si="6"/>
        <v>29</v>
      </c>
      <c r="X34" s="9" t="str">
        <f>IF($L34&lt;"6",INDEX(Revenue_type,MATCH(W34*1,type!$A$118:$A$168,0),8),INDEX(Expenditure_type,MATCH(W34*1,type!$A$2:$A$117,0),8))</f>
        <v>אגרות אחרות</v>
      </c>
      <c r="Y34" s="9" t="str">
        <f t="shared" si="7"/>
        <v>290</v>
      </c>
      <c r="Z34" s="9" t="e">
        <f>IF($L34&lt;"6",INDEX(Revenue_type,MATCH(Y34*1,type!$A$118:$A$168,0),8),INDEX(Expenditure_type,MATCH(Y34*1,type!$A$2:$A$117,0),8))</f>
        <v>#N/A</v>
      </c>
    </row>
    <row r="35" spans="1:26" ht="15.75" customHeight="1">
      <c r="A35" s="57">
        <v>922</v>
      </c>
      <c r="B35" s="41">
        <v>315111</v>
      </c>
      <c r="C35">
        <v>1</v>
      </c>
      <c r="D35" t="str">
        <f t="shared" si="0"/>
        <v>1315111.922</v>
      </c>
      <c r="E35" s="59" t="s">
        <v>2382</v>
      </c>
      <c r="F35" s="12"/>
      <c r="G35"/>
      <c r="H35" s="58">
        <v>-4418000</v>
      </c>
      <c r="I35" s="15">
        <v>-3405000</v>
      </c>
      <c r="J35" s="12">
        <v>-3633700</v>
      </c>
      <c r="K35" s="9" t="e">
        <v>#NAME?</v>
      </c>
      <c r="L35" s="9" t="str">
        <f t="shared" si="1"/>
        <v>3</v>
      </c>
      <c r="M35" s="9" t="str">
        <f>INDEX(Chapter,MATCH(L35,Chapter!$A$1:$A$681,0),8)</f>
        <v>שירותים ממלכתיים</v>
      </c>
      <c r="N35" s="9" t="str">
        <f t="shared" si="2"/>
        <v>31</v>
      </c>
      <c r="O35" s="9" t="str">
        <f>INDEX(Chapter,MATCH(N35,Chapter!$A$1:$A$681,0),8)</f>
        <v>חינוך</v>
      </c>
      <c r="P35" s="9" t="str">
        <f t="shared" si="3"/>
        <v>315</v>
      </c>
      <c r="Q35" s="9" t="str">
        <f>INDEX(Chapter,MATCH(P35,Chapter!$A$1:$A$681,0),8)</f>
        <v>חינוך על יסודי</v>
      </c>
      <c r="R35" s="9" t="str">
        <f t="shared" si="4"/>
        <v>3151</v>
      </c>
      <c r="S35" s="9" t="str">
        <f>INDEX(Chapter,MATCH(R35,Chapter!$A$1:$A$681,0),8)</f>
        <v>מינהל החינוך העל יסודי</v>
      </c>
      <c r="T35" s="9"/>
      <c r="U35" s="9" t="str">
        <f t="shared" si="5"/>
        <v>9</v>
      </c>
      <c r="V35" s="9" t="str">
        <f>IF($L35&lt;"6",INDEX(Revenue_type,MATCH(U35*1,type!$A$118:$A$168,0),8),INDEX(Expenditure_type,MATCH(U35*1,type!$A$2:$A$117,0),8))</f>
        <v>השתתפות משרדי ממשלה</v>
      </c>
      <c r="W35" s="9" t="str">
        <f t="shared" si="6"/>
        <v>92</v>
      </c>
      <c r="X35" s="9" t="str">
        <f>IF($L35&lt;"6",INDEX(Revenue_type,MATCH(W35*1,type!$A$118:$A$168,0),8),INDEX(Expenditure_type,MATCH(W35*1,type!$A$2:$A$117,0),8))</f>
        <v>השתתפות משרד החינוך והתרבות</v>
      </c>
      <c r="Y35" s="9" t="str">
        <f t="shared" si="7"/>
        <v>922</v>
      </c>
      <c r="Z35" s="9" t="e">
        <f>IF($L35&lt;"6",INDEX(Revenue_type,MATCH(Y35*1,type!$A$118:$A$168,0),8),INDEX(Expenditure_type,MATCH(Y35*1,type!$A$2:$A$117,0),8))</f>
        <v>#N/A</v>
      </c>
    </row>
    <row r="36" spans="1:26" ht="15.75" customHeight="1">
      <c r="A36" s="57">
        <v>930</v>
      </c>
      <c r="B36" s="41">
        <v>345108</v>
      </c>
      <c r="C36">
        <v>1</v>
      </c>
      <c r="D36" t="str">
        <f t="shared" si="0"/>
        <v>1345108.930</v>
      </c>
      <c r="E36" s="59" t="s">
        <v>2383</v>
      </c>
      <c r="F36" s="12"/>
      <c r="G36"/>
      <c r="H36" s="58">
        <v>-4350000</v>
      </c>
      <c r="I36" s="15">
        <v>-4470000</v>
      </c>
      <c r="J36" s="12">
        <v>-4414400</v>
      </c>
      <c r="K36" s="9" t="e">
        <v>#NAME?</v>
      </c>
      <c r="L36" s="9" t="str">
        <f t="shared" si="1"/>
        <v>3</v>
      </c>
      <c r="M36" s="9" t="str">
        <f>INDEX(Chapter,MATCH(L36,Chapter!$A$1:$A$681,0),8)</f>
        <v>שירותים ממלכתיים</v>
      </c>
      <c r="N36" s="9" t="str">
        <f t="shared" si="2"/>
        <v>34</v>
      </c>
      <c r="O36" s="9" t="str">
        <f>INDEX(Chapter,MATCH(N36,Chapter!$A$1:$A$681,0),8)</f>
        <v>רווחה</v>
      </c>
      <c r="P36" s="9" t="str">
        <f t="shared" si="3"/>
        <v>345</v>
      </c>
      <c r="Q36" s="9" t="str">
        <f>INDEX(Chapter,MATCH(P36,Chapter!$A$1:$A$681,0),8)</f>
        <v>שירותים למפגר</v>
      </c>
      <c r="R36" s="9" t="str">
        <f t="shared" si="4"/>
        <v>3451</v>
      </c>
      <c r="S36" s="9" t="str">
        <f>INDEX(Chapter,MATCH(R36,Chapter!$A$1:$A$681,0),8)</f>
        <v>סידור מפגרים במוסדות</v>
      </c>
      <c r="T36" s="9"/>
      <c r="U36" s="9" t="str">
        <f t="shared" si="5"/>
        <v>9</v>
      </c>
      <c r="V36" s="9" t="str">
        <f>IF($L36&lt;"6",INDEX(Revenue_type,MATCH(U36*1,type!$A$118:$A$168,0),8),INDEX(Expenditure_type,MATCH(U36*1,type!$A$2:$A$117,0),8))</f>
        <v>השתתפות משרדי ממשלה</v>
      </c>
      <c r="W36" s="9" t="str">
        <f t="shared" si="6"/>
        <v>93</v>
      </c>
      <c r="X36" s="9" t="str">
        <f>IF($L36&lt;"6",INDEX(Revenue_type,MATCH(W36*1,type!$A$118:$A$168,0),8),INDEX(Expenditure_type,MATCH(W36*1,type!$A$2:$A$117,0),8))</f>
        <v>השתתפות משרד העבודה והרווחה</v>
      </c>
      <c r="Y36" s="9" t="str">
        <f t="shared" si="7"/>
        <v>930</v>
      </c>
      <c r="Z36" s="9" t="e">
        <f>IF($L36&lt;"6",INDEX(Revenue_type,MATCH(Y36*1,type!$A$118:$A$168,0),8),INDEX(Expenditure_type,MATCH(Y36*1,type!$A$2:$A$117,0),8))</f>
        <v>#N/A</v>
      </c>
    </row>
    <row r="37" spans="1:26" ht="15.75" customHeight="1">
      <c r="A37" s="57">
        <v>994</v>
      </c>
      <c r="B37" s="41">
        <v>317102</v>
      </c>
      <c r="C37">
        <v>1</v>
      </c>
      <c r="D37" t="str">
        <f t="shared" si="0"/>
        <v>1317102.994</v>
      </c>
      <c r="E37" s="59" t="s">
        <v>2384</v>
      </c>
      <c r="F37" s="12"/>
      <c r="G37"/>
      <c r="H37" s="58">
        <v>-4300000</v>
      </c>
      <c r="I37" s="15">
        <v>-3990000</v>
      </c>
      <c r="J37" s="12">
        <v>-3742000</v>
      </c>
      <c r="K37" s="9" t="e">
        <v>#NAME?</v>
      </c>
      <c r="L37" s="9" t="str">
        <f t="shared" si="1"/>
        <v>3</v>
      </c>
      <c r="M37" s="9" t="str">
        <f>INDEX(Chapter,MATCH(L37,Chapter!$A$1:$A$681,0),8)</f>
        <v>שירותים ממלכתיים</v>
      </c>
      <c r="N37" s="9" t="str">
        <f t="shared" si="2"/>
        <v>31</v>
      </c>
      <c r="O37" s="9" t="str">
        <f>INDEX(Chapter,MATCH(N37,Chapter!$A$1:$A$681,0),8)</f>
        <v>חינוך</v>
      </c>
      <c r="P37" s="9" t="str">
        <f t="shared" si="3"/>
        <v>317</v>
      </c>
      <c r="Q37" s="9" t="str">
        <f>INDEX(Chapter,MATCH(P37,Chapter!$A$1:$A$681,0),8)</f>
        <v>שירותים נוספים לבתי״ס וגנ״י</v>
      </c>
      <c r="R37" s="9" t="str">
        <f t="shared" si="4"/>
        <v>3171</v>
      </c>
      <c r="S37" s="9" t="str">
        <f>INDEX(Chapter,MATCH(R37,Chapter!$A$1:$A$681,0),8)</f>
        <v>קב״ט שמירה ובטחון מוסדות חינוך</v>
      </c>
      <c r="T37" s="9"/>
      <c r="U37" s="9" t="str">
        <f t="shared" si="5"/>
        <v>9</v>
      </c>
      <c r="V37" s="9" t="str">
        <f>IF($L37&lt;"6",INDEX(Revenue_type,MATCH(U37*1,type!$A$118:$A$168,0),8),INDEX(Expenditure_type,MATCH(U37*1,type!$A$2:$A$117,0),8))</f>
        <v>השתתפות משרדי ממשלה</v>
      </c>
      <c r="W37" s="9" t="str">
        <f t="shared" si="6"/>
        <v>99</v>
      </c>
      <c r="X37" s="9" t="str">
        <f>IF($L37&lt;"6",INDEX(Revenue_type,MATCH(W37*1,type!$A$118:$A$168,0),8),INDEX(Expenditure_type,MATCH(W37*1,type!$A$2:$A$117,0),8))</f>
        <v>השתתפות משרדי ממשלה אחרים</v>
      </c>
      <c r="Y37" s="9" t="str">
        <f t="shared" si="7"/>
        <v>994</v>
      </c>
      <c r="Z37" s="9" t="e">
        <f>IF($L37&lt;"6",INDEX(Revenue_type,MATCH(Y37*1,type!$A$118:$A$168,0),8),INDEX(Expenditure_type,MATCH(Y37*1,type!$A$2:$A$117,0),8))</f>
        <v>#N/A</v>
      </c>
    </row>
    <row r="38" spans="1:26" ht="15.75" customHeight="1">
      <c r="A38" s="57">
        <v>930</v>
      </c>
      <c r="B38" s="41">
        <v>349009</v>
      </c>
      <c r="C38">
        <v>1</v>
      </c>
      <c r="D38" t="str">
        <f t="shared" si="0"/>
        <v>1349009.930</v>
      </c>
      <c r="E38" s="59" t="s">
        <v>2385</v>
      </c>
      <c r="F38" s="12"/>
      <c r="G38"/>
      <c r="H38" s="58">
        <v>-4200000</v>
      </c>
      <c r="I38" s="15">
        <v>-4350000</v>
      </c>
      <c r="J38" s="12">
        <v>-4347500</v>
      </c>
      <c r="K38" s="9" t="e">
        <v>#NAME?</v>
      </c>
      <c r="L38" s="9" t="str">
        <f t="shared" si="1"/>
        <v>3</v>
      </c>
      <c r="M38" s="9" t="str">
        <f>INDEX(Chapter,MATCH(L38,Chapter!$A$1:$A$681,0),8)</f>
        <v>שירותים ממלכתיים</v>
      </c>
      <c r="N38" s="9" t="str">
        <f t="shared" si="2"/>
        <v>34</v>
      </c>
      <c r="O38" s="9" t="str">
        <f>INDEX(Chapter,MATCH(N38,Chapter!$A$1:$A$681,0),8)</f>
        <v>רווחה</v>
      </c>
      <c r="P38" s="9" t="str">
        <f t="shared" si="3"/>
        <v>349</v>
      </c>
      <c r="Q38" s="9" t="str">
        <f>INDEX(Chapter,MATCH(P38,Chapter!$A$1:$A$681,0),8)</f>
        <v>שירותים לעולים</v>
      </c>
      <c r="R38" s="9" t="str">
        <f t="shared" si="4"/>
        <v>3490</v>
      </c>
      <c r="S38" s="9" t="e">
        <f>INDEX(Chapter,MATCH(R38,Chapter!$A$1:$A$681,0),8)</f>
        <v>#N/A</v>
      </c>
      <c r="T38" s="9"/>
      <c r="U38" s="9" t="str">
        <f t="shared" si="5"/>
        <v>9</v>
      </c>
      <c r="V38" s="9" t="str">
        <f>IF($L38&lt;"6",INDEX(Revenue_type,MATCH(U38*1,type!$A$118:$A$168,0),8),INDEX(Expenditure_type,MATCH(U38*1,type!$A$2:$A$117,0),8))</f>
        <v>השתתפות משרדי ממשלה</v>
      </c>
      <c r="W38" s="9" t="str">
        <f t="shared" si="6"/>
        <v>93</v>
      </c>
      <c r="X38" s="9" t="str">
        <f>IF($L38&lt;"6",INDEX(Revenue_type,MATCH(W38*1,type!$A$118:$A$168,0),8),INDEX(Expenditure_type,MATCH(W38*1,type!$A$2:$A$117,0),8))</f>
        <v>השתתפות משרד העבודה והרווחה</v>
      </c>
      <c r="Y38" s="9" t="str">
        <f t="shared" si="7"/>
        <v>930</v>
      </c>
      <c r="Z38" s="9" t="e">
        <f>IF($L38&lt;"6",INDEX(Revenue_type,MATCH(Y38*1,type!$A$118:$A$168,0),8),INDEX(Expenditure_type,MATCH(Y38*1,type!$A$2:$A$117,0),8))</f>
        <v>#N/A</v>
      </c>
    </row>
    <row r="39" spans="1:26" ht="15.75" customHeight="1">
      <c r="A39" s="57">
        <v>690</v>
      </c>
      <c r="B39" s="41">
        <v>124411</v>
      </c>
      <c r="C39">
        <v>1</v>
      </c>
      <c r="D39" t="str">
        <f t="shared" si="0"/>
        <v>1124411.690</v>
      </c>
      <c r="E39" s="59" t="s">
        <v>2386</v>
      </c>
      <c r="F39" s="12"/>
      <c r="G39"/>
      <c r="H39" s="58">
        <v>-4000000</v>
      </c>
      <c r="I39" s="15">
        <v>-4300000</v>
      </c>
      <c r="J39" s="12">
        <v>-2169800</v>
      </c>
      <c r="K39" s="9" t="e">
        <v>#NAME?</v>
      </c>
      <c r="L39" s="9" t="str">
        <f t="shared" si="1"/>
        <v>1</v>
      </c>
      <c r="M39" s="9" t="str">
        <f>INDEX(Chapter,MATCH(L39,Chapter!$A$1:$A$681,0),8)</f>
        <v>מסים ומענק כללי</v>
      </c>
      <c r="N39" s="9" t="str">
        <f t="shared" si="2"/>
        <v>12</v>
      </c>
      <c r="O39" s="9" t="str">
        <f>INDEX(Chapter,MATCH(N39,Chapter!$A$1:$A$681,0),8)</f>
        <v>אגרות</v>
      </c>
      <c r="P39" s="9" t="str">
        <f t="shared" si="3"/>
        <v>124</v>
      </c>
      <c r="Q39" s="9" t="str">
        <f>INDEX(Chapter,MATCH(P39,Chapter!$A$1:$A$681,0),8)</f>
        <v>מודעות ופרסומים</v>
      </c>
      <c r="R39" s="9" t="str">
        <f t="shared" si="4"/>
        <v>1244</v>
      </c>
      <c r="S39" s="9" t="str">
        <f>INDEX(Chapter,MATCH(R39,Chapter!$A$1:$A$681,0),8)</f>
        <v>פרסום חוצות</v>
      </c>
      <c r="T39" s="9"/>
      <c r="U39" s="9" t="str">
        <f t="shared" si="5"/>
        <v>6</v>
      </c>
      <c r="V39" s="9" t="str">
        <f>IF($L39&lt;"6",INDEX(Revenue_type,MATCH(U39*1,type!$A$118:$A$168,0),8),INDEX(Expenditure_type,MATCH(U39*1,type!$A$2:$A$117,0),8))</f>
        <v>הכנסות מרכוש ומפעלים</v>
      </c>
      <c r="W39" s="9" t="str">
        <f t="shared" si="6"/>
        <v>69</v>
      </c>
      <c r="X39" s="9" t="str">
        <f>IF($L39&lt;"6",INDEX(Revenue_type,MATCH(W39*1,type!$A$118:$A$168,0),8),INDEX(Expenditure_type,MATCH(W39*1,type!$A$2:$A$117,0),8))</f>
        <v>הכנסות שונות</v>
      </c>
      <c r="Y39" s="9" t="str">
        <f t="shared" si="7"/>
        <v>690</v>
      </c>
      <c r="Z39" s="9" t="e">
        <f>IF($L39&lt;"6",INDEX(Revenue_type,MATCH(Y39*1,type!$A$118:$A$168,0),8),INDEX(Expenditure_type,MATCH(Y39*1,type!$A$2:$A$117,0),8))</f>
        <v>#N/A</v>
      </c>
    </row>
    <row r="40" spans="1:26" ht="15.75" customHeight="1">
      <c r="A40" s="57">
        <v>930</v>
      </c>
      <c r="B40" s="41">
        <v>345107</v>
      </c>
      <c r="C40">
        <v>1</v>
      </c>
      <c r="D40" t="str">
        <f t="shared" si="0"/>
        <v>1345107.930</v>
      </c>
      <c r="E40" s="59" t="s">
        <v>2387</v>
      </c>
      <c r="F40" s="12"/>
      <c r="G40"/>
      <c r="H40" s="58">
        <v>-3900000</v>
      </c>
      <c r="I40" s="15">
        <v>-4200000</v>
      </c>
      <c r="J40" s="12">
        <v>-4161300</v>
      </c>
      <c r="K40" s="9"/>
      <c r="L40" s="9" t="str">
        <f t="shared" si="1"/>
        <v>3</v>
      </c>
      <c r="M40" s="9" t="str">
        <f>INDEX(Chapter,MATCH(L40,Chapter!$A$1:$A$681,0),8)</f>
        <v>שירותים ממלכתיים</v>
      </c>
      <c r="N40" s="9" t="str">
        <f t="shared" si="2"/>
        <v>34</v>
      </c>
      <c r="O40" s="9" t="str">
        <f>INDEX(Chapter,MATCH(N40,Chapter!$A$1:$A$681,0),8)</f>
        <v>רווחה</v>
      </c>
      <c r="P40" s="9" t="str">
        <f t="shared" si="3"/>
        <v>345</v>
      </c>
      <c r="Q40" s="9" t="str">
        <f>INDEX(Chapter,MATCH(P40,Chapter!$A$1:$A$681,0),8)</f>
        <v>שירותים למפגר</v>
      </c>
      <c r="R40" s="9" t="str">
        <f t="shared" si="4"/>
        <v>3451</v>
      </c>
      <c r="S40" s="9" t="str">
        <f>INDEX(Chapter,MATCH(R40,Chapter!$A$1:$A$681,0),8)</f>
        <v>סידור מפגרים במוסדות</v>
      </c>
      <c r="T40" s="9"/>
      <c r="U40" s="9" t="str">
        <f t="shared" si="5"/>
        <v>9</v>
      </c>
      <c r="V40" s="9" t="str">
        <f>IF($L40&lt;"6",INDEX(Revenue_type,MATCH(U40*1,type!$A$118:$A$168,0),8),INDEX(Expenditure_type,MATCH(U40*1,type!$A$2:$A$117,0),8))</f>
        <v>השתתפות משרדי ממשלה</v>
      </c>
      <c r="W40" s="9" t="str">
        <f t="shared" si="6"/>
        <v>93</v>
      </c>
      <c r="X40" s="9" t="str">
        <f>IF($L40&lt;"6",INDEX(Revenue_type,MATCH(W40*1,type!$A$118:$A$168,0),8),INDEX(Expenditure_type,MATCH(W40*1,type!$A$2:$A$117,0),8))</f>
        <v>השתתפות משרד העבודה והרווחה</v>
      </c>
      <c r="Y40" s="9" t="str">
        <f t="shared" si="7"/>
        <v>930</v>
      </c>
      <c r="Z40" s="9" t="e">
        <f>IF($L40&lt;"6",INDEX(Revenue_type,MATCH(Y40*1,type!$A$118:$A$168,0),8),INDEX(Expenditure_type,MATCH(Y40*1,type!$A$2:$A$117,0),8))</f>
        <v>#N/A</v>
      </c>
    </row>
    <row r="41" spans="1:26" ht="15.75" customHeight="1">
      <c r="A41" s="57">
        <v>410</v>
      </c>
      <c r="B41" s="41">
        <v>312305</v>
      </c>
      <c r="C41">
        <v>1</v>
      </c>
      <c r="D41" t="str">
        <f t="shared" si="0"/>
        <v>1312305.410</v>
      </c>
      <c r="E41" s="59" t="s">
        <v>2388</v>
      </c>
      <c r="F41" s="12"/>
      <c r="G41"/>
      <c r="H41" s="58">
        <v>-3870000</v>
      </c>
      <c r="I41" s="15">
        <v>-3730000</v>
      </c>
      <c r="J41" s="12">
        <v>-4606400</v>
      </c>
      <c r="K41" s="9" t="e">
        <v>#NAME?</v>
      </c>
      <c r="L41" s="9" t="str">
        <f t="shared" si="1"/>
        <v>3</v>
      </c>
      <c r="M41" s="9" t="str">
        <f>INDEX(Chapter,MATCH(L41,Chapter!$A$1:$A$681,0),8)</f>
        <v>שירותים ממלכתיים</v>
      </c>
      <c r="N41" s="9" t="str">
        <f t="shared" si="2"/>
        <v>31</v>
      </c>
      <c r="O41" s="9" t="str">
        <f>INDEX(Chapter,MATCH(N41,Chapter!$A$1:$A$681,0),8)</f>
        <v>חינוך</v>
      </c>
      <c r="P41" s="9" t="str">
        <f t="shared" si="3"/>
        <v>312</v>
      </c>
      <c r="Q41" s="9" t="str">
        <f>INDEX(Chapter,MATCH(P41,Chapter!$A$1:$A$681,0),8)</f>
        <v>חינוך קדם יסודי</v>
      </c>
      <c r="R41" s="9" t="str">
        <f t="shared" si="4"/>
        <v>3123</v>
      </c>
      <c r="S41" s="9" t="str">
        <f>INDEX(Chapter,MATCH(R41,Chapter!$A$1:$A$681,0),8)</f>
        <v>גני ילדים טרום חובה</v>
      </c>
      <c r="T41" s="9"/>
      <c r="U41" s="9" t="str">
        <f t="shared" si="5"/>
        <v>4</v>
      </c>
      <c r="V41" s="9" t="str">
        <f>IF($L41&lt;"6",INDEX(Revenue_type,MATCH(U41*1,type!$A$118:$A$168,0),8),INDEX(Expenditure_type,MATCH(U41*1,type!$A$2:$A$117,0),8))</f>
        <v>שירותים ושכר לימוד</v>
      </c>
      <c r="W41" s="9" t="str">
        <f t="shared" si="6"/>
        <v>41</v>
      </c>
      <c r="X41" s="9" t="str">
        <f>IF($L41&lt;"6",INDEX(Revenue_type,MATCH(W41*1,type!$A$118:$A$168,0),8),INDEX(Expenditure_type,MATCH(W41*1,type!$A$2:$A$117,0),8))</f>
        <v>שכל"מ מתושבים</v>
      </c>
      <c r="Y41" s="9" t="str">
        <f t="shared" si="7"/>
        <v>410</v>
      </c>
      <c r="Z41" s="9" t="e">
        <f>IF($L41&lt;"6",INDEX(Revenue_type,MATCH(Y41*1,type!$A$118:$A$168,0),8),INDEX(Expenditure_type,MATCH(Y41*1,type!$A$2:$A$117,0),8))</f>
        <v>#N/A</v>
      </c>
    </row>
    <row r="42" spans="1:26" ht="15.75" customHeight="1">
      <c r="A42" s="57">
        <v>930</v>
      </c>
      <c r="B42" s="41">
        <v>344001</v>
      </c>
      <c r="C42">
        <v>1</v>
      </c>
      <c r="D42" t="str">
        <f t="shared" si="0"/>
        <v>1344001.930</v>
      </c>
      <c r="E42" s="59" t="s">
        <v>2389</v>
      </c>
      <c r="F42" s="12"/>
      <c r="G42"/>
      <c r="H42" s="58">
        <v>-3560000</v>
      </c>
      <c r="I42" s="15">
        <v>-3560000</v>
      </c>
      <c r="J42" s="12">
        <v>-3557500</v>
      </c>
      <c r="K42" s="9"/>
      <c r="L42" s="9" t="str">
        <f t="shared" si="1"/>
        <v>3</v>
      </c>
      <c r="M42" s="9" t="str">
        <f>INDEX(Chapter,MATCH(L42,Chapter!$A$1:$A$681,0),8)</f>
        <v>שירותים ממלכתיים</v>
      </c>
      <c r="N42" s="9" t="str">
        <f t="shared" si="2"/>
        <v>34</v>
      </c>
      <c r="O42" s="9" t="str">
        <f>INDEX(Chapter,MATCH(N42,Chapter!$A$1:$A$681,0),8)</f>
        <v>רווחה</v>
      </c>
      <c r="P42" s="9" t="str">
        <f t="shared" si="3"/>
        <v>344</v>
      </c>
      <c r="Q42" s="9" t="str">
        <f>INDEX(Chapter,MATCH(P42,Chapter!$A$1:$A$681,0),8)</f>
        <v>שירותים לזקן</v>
      </c>
      <c r="R42" s="9" t="str">
        <f t="shared" si="4"/>
        <v>3440</v>
      </c>
      <c r="S42" s="9" t="e">
        <f>INDEX(Chapter,MATCH(R42,Chapter!$A$1:$A$681,0),8)</f>
        <v>#N/A</v>
      </c>
      <c r="T42" s="9"/>
      <c r="U42" s="9" t="str">
        <f t="shared" si="5"/>
        <v>9</v>
      </c>
      <c r="V42" s="9" t="str">
        <f>IF($L42&lt;"6",INDEX(Revenue_type,MATCH(U42*1,type!$A$118:$A$168,0),8),INDEX(Expenditure_type,MATCH(U42*1,type!$A$2:$A$117,0),8))</f>
        <v>השתתפות משרדי ממשלה</v>
      </c>
      <c r="W42" s="9" t="str">
        <f t="shared" si="6"/>
        <v>93</v>
      </c>
      <c r="X42" s="9" t="str">
        <f>IF($L42&lt;"6",INDEX(Revenue_type,MATCH(W42*1,type!$A$118:$A$168,0),8),INDEX(Expenditure_type,MATCH(W42*1,type!$A$2:$A$117,0),8))</f>
        <v>השתתפות משרד העבודה והרווחה</v>
      </c>
      <c r="Y42" s="9" t="str">
        <f t="shared" si="7"/>
        <v>930</v>
      </c>
      <c r="Z42" s="9" t="e">
        <f>IF($L42&lt;"6",INDEX(Revenue_type,MATCH(Y42*1,type!$A$118:$A$168,0),8),INDEX(Expenditure_type,MATCH(Y42*1,type!$A$2:$A$117,0),8))</f>
        <v>#N/A</v>
      </c>
    </row>
    <row r="43" spans="1:26" ht="15.75" customHeight="1">
      <c r="A43" s="57">
        <v>690</v>
      </c>
      <c r="B43" s="41">
        <v>443004</v>
      </c>
      <c r="C43">
        <v>1</v>
      </c>
      <c r="D43" t="str">
        <f t="shared" si="0"/>
        <v>1443004.690</v>
      </c>
      <c r="E43" s="59" t="s">
        <v>2390</v>
      </c>
      <c r="F43" s="12"/>
      <c r="G43"/>
      <c r="H43" s="58">
        <v>-3369000</v>
      </c>
      <c r="I43" s="15">
        <v>-3000000</v>
      </c>
      <c r="J43" s="12">
        <v>-2914300</v>
      </c>
      <c r="K43" s="9" t="e">
        <v>#NAME?</v>
      </c>
      <c r="L43" s="9" t="str">
        <f t="shared" si="1"/>
        <v>4</v>
      </c>
      <c r="M43" s="9" t="str">
        <f>INDEX(Chapter,MATCH(L43,Chapter!$A$1:$A$681,0),8)</f>
        <v>מפעלים</v>
      </c>
      <c r="N43" s="9" t="str">
        <f t="shared" si="2"/>
        <v>44</v>
      </c>
      <c r="O43" s="9" t="str">
        <f>INDEX(Chapter,MATCH(N43,Chapter!$A$1:$A$681,0),8)</f>
        <v>תחבורה</v>
      </c>
      <c r="P43" s="9" t="str">
        <f t="shared" si="3"/>
        <v>443</v>
      </c>
      <c r="Q43" s="9" t="str">
        <f>INDEX(Chapter,MATCH(P43,Chapter!$A$1:$A$681,0),8)</f>
        <v>חניה למכוניות</v>
      </c>
      <c r="R43" s="9" t="str">
        <f t="shared" si="4"/>
        <v>4430</v>
      </c>
      <c r="S43" s="9" t="e">
        <f>INDEX(Chapter,MATCH(R43,Chapter!$A$1:$A$681,0),8)</f>
        <v>#N/A</v>
      </c>
      <c r="T43" s="9"/>
      <c r="U43" s="9" t="str">
        <f t="shared" si="5"/>
        <v>6</v>
      </c>
      <c r="V43" s="9" t="str">
        <f>IF($L43&lt;"6",INDEX(Revenue_type,MATCH(U43*1,type!$A$118:$A$168,0),8),INDEX(Expenditure_type,MATCH(U43*1,type!$A$2:$A$117,0),8))</f>
        <v>הכנסות מרכוש ומפעלים</v>
      </c>
      <c r="W43" s="9" t="str">
        <f t="shared" si="6"/>
        <v>69</v>
      </c>
      <c r="X43" s="9" t="str">
        <f>IF($L43&lt;"6",INDEX(Revenue_type,MATCH(W43*1,type!$A$118:$A$168,0),8),INDEX(Expenditure_type,MATCH(W43*1,type!$A$2:$A$117,0),8))</f>
        <v>הכנסות שונות</v>
      </c>
      <c r="Y43" s="9" t="str">
        <f t="shared" si="7"/>
        <v>690</v>
      </c>
      <c r="Z43" s="9" t="e">
        <f>IF($L43&lt;"6",INDEX(Revenue_type,MATCH(Y43*1,type!$A$118:$A$168,0),8),INDEX(Expenditure_type,MATCH(Y43*1,type!$A$2:$A$117,0),8))</f>
        <v>#N/A</v>
      </c>
    </row>
    <row r="44" spans="1:26" ht="15.75" customHeight="1">
      <c r="A44" s="57">
        <v>410</v>
      </c>
      <c r="B44" s="41">
        <v>329317</v>
      </c>
      <c r="C44">
        <v>1</v>
      </c>
      <c r="D44" t="str">
        <f t="shared" si="0"/>
        <v>1329317.410</v>
      </c>
      <c r="E44" s="59" t="s">
        <v>2391</v>
      </c>
      <c r="F44" s="12"/>
      <c r="G44"/>
      <c r="H44" s="58">
        <v>-3200000</v>
      </c>
      <c r="I44" s="15">
        <v>-3033000</v>
      </c>
      <c r="J44" s="12">
        <v>-1167800</v>
      </c>
      <c r="K44" s="9" t="e">
        <v>#NAME?</v>
      </c>
      <c r="L44" s="9" t="str">
        <f t="shared" si="1"/>
        <v>3</v>
      </c>
      <c r="M44" s="9" t="str">
        <f>INDEX(Chapter,MATCH(L44,Chapter!$A$1:$A$681,0),8)</f>
        <v>שירותים ממלכתיים</v>
      </c>
      <c r="N44" s="9" t="str">
        <f t="shared" si="2"/>
        <v>32</v>
      </c>
      <c r="O44" s="9" t="str">
        <f>INDEX(Chapter,MATCH(N44,Chapter!$A$1:$A$681,0),8)</f>
        <v>תרבות</v>
      </c>
      <c r="P44" s="9" t="str">
        <f t="shared" si="3"/>
        <v>329</v>
      </c>
      <c r="Q44" s="9" t="str">
        <f>INDEX(Chapter,MATCH(P44,Chapter!$A$1:$A$681,0),8)</f>
        <v>ספורט</v>
      </c>
      <c r="R44" s="9" t="str">
        <f t="shared" si="4"/>
        <v>3293</v>
      </c>
      <c r="S44" s="9" t="e">
        <f>INDEX(Chapter,MATCH(R44,Chapter!$A$1:$A$681,0),8)</f>
        <v>#N/A</v>
      </c>
      <c r="T44" s="9"/>
      <c r="U44" s="9" t="str">
        <f t="shared" si="5"/>
        <v>4</v>
      </c>
      <c r="V44" s="9" t="str">
        <f>IF($L44&lt;"6",INDEX(Revenue_type,MATCH(U44*1,type!$A$118:$A$168,0),8),INDEX(Expenditure_type,MATCH(U44*1,type!$A$2:$A$117,0),8))</f>
        <v>שירותים ושכר לימוד</v>
      </c>
      <c r="W44" s="9" t="str">
        <f t="shared" si="6"/>
        <v>41</v>
      </c>
      <c r="X44" s="9" t="str">
        <f>IF($L44&lt;"6",INDEX(Revenue_type,MATCH(W44*1,type!$A$118:$A$168,0),8),INDEX(Expenditure_type,MATCH(W44*1,type!$A$2:$A$117,0),8))</f>
        <v>שכל"מ מתושבים</v>
      </c>
      <c r="Y44" s="9" t="str">
        <f t="shared" si="7"/>
        <v>410</v>
      </c>
      <c r="Z44" s="9" t="e">
        <f>IF($L44&lt;"6",INDEX(Revenue_type,MATCH(Y44*1,type!$A$118:$A$168,0),8),INDEX(Expenditure_type,MATCH(Y44*1,type!$A$2:$A$117,0),8))</f>
        <v>#N/A</v>
      </c>
    </row>
    <row r="45" spans="1:26" ht="15.75" customHeight="1">
      <c r="A45" s="57">
        <v>921</v>
      </c>
      <c r="B45" s="41">
        <v>315111</v>
      </c>
      <c r="C45">
        <v>1</v>
      </c>
      <c r="D45" t="str">
        <f t="shared" si="0"/>
        <v>1315111.921</v>
      </c>
      <c r="E45" s="59" t="s">
        <v>2392</v>
      </c>
      <c r="F45" s="12"/>
      <c r="G45"/>
      <c r="H45" s="58">
        <v>-2967000</v>
      </c>
      <c r="I45" s="15">
        <v>-2845000</v>
      </c>
      <c r="J45" s="12">
        <v>-2794200</v>
      </c>
      <c r="K45" s="9" t="e">
        <v>#NAME?</v>
      </c>
      <c r="L45" s="9" t="str">
        <f t="shared" si="1"/>
        <v>3</v>
      </c>
      <c r="M45" s="9" t="str">
        <f>INDEX(Chapter,MATCH(L45,Chapter!$A$1:$A$681,0),8)</f>
        <v>שירותים ממלכתיים</v>
      </c>
      <c r="N45" s="9" t="str">
        <f t="shared" si="2"/>
        <v>31</v>
      </c>
      <c r="O45" s="9" t="str">
        <f>INDEX(Chapter,MATCH(N45,Chapter!$A$1:$A$681,0),8)</f>
        <v>חינוך</v>
      </c>
      <c r="P45" s="9" t="str">
        <f t="shared" si="3"/>
        <v>315</v>
      </c>
      <c r="Q45" s="9" t="str">
        <f>INDEX(Chapter,MATCH(P45,Chapter!$A$1:$A$681,0),8)</f>
        <v>חינוך על יסודי</v>
      </c>
      <c r="R45" s="9" t="str">
        <f t="shared" si="4"/>
        <v>3151</v>
      </c>
      <c r="S45" s="9" t="str">
        <f>INDEX(Chapter,MATCH(R45,Chapter!$A$1:$A$681,0),8)</f>
        <v>מינהל החינוך העל יסודי</v>
      </c>
      <c r="T45" s="9"/>
      <c r="U45" s="9" t="str">
        <f t="shared" si="5"/>
        <v>9</v>
      </c>
      <c r="V45" s="9" t="str">
        <f>IF($L45&lt;"6",INDEX(Revenue_type,MATCH(U45*1,type!$A$118:$A$168,0),8),INDEX(Expenditure_type,MATCH(U45*1,type!$A$2:$A$117,0),8))</f>
        <v>השתתפות משרדי ממשלה</v>
      </c>
      <c r="W45" s="9" t="str">
        <f t="shared" si="6"/>
        <v>92</v>
      </c>
      <c r="X45" s="9" t="str">
        <f>IF($L45&lt;"6",INDEX(Revenue_type,MATCH(W45*1,type!$A$118:$A$168,0),8),INDEX(Expenditure_type,MATCH(W45*1,type!$A$2:$A$117,0),8))</f>
        <v>השתתפות משרד החינוך והתרבות</v>
      </c>
      <c r="Y45" s="9" t="str">
        <f t="shared" si="7"/>
        <v>921</v>
      </c>
      <c r="Z45" s="9" t="e">
        <f>IF($L45&lt;"6",INDEX(Revenue_type,MATCH(Y45*1,type!$A$118:$A$168,0),8),INDEX(Expenditure_type,MATCH(Y45*1,type!$A$2:$A$117,0),8))</f>
        <v>#N/A</v>
      </c>
    </row>
    <row r="46" spans="1:26" ht="15.75" customHeight="1">
      <c r="A46" s="57">
        <v>920</v>
      </c>
      <c r="B46" s="41">
        <v>313308</v>
      </c>
      <c r="C46">
        <v>1</v>
      </c>
      <c r="D46" t="str">
        <f t="shared" si="0"/>
        <v>1313308.920</v>
      </c>
      <c r="E46" s="59" t="s">
        <v>2393</v>
      </c>
      <c r="F46" s="12"/>
      <c r="G46"/>
      <c r="H46" s="58">
        <v>-2928000</v>
      </c>
      <c r="I46" s="15">
        <v>-1623000</v>
      </c>
      <c r="J46" s="12">
        <v>-1059100</v>
      </c>
      <c r="K46" s="9"/>
      <c r="L46" s="9" t="str">
        <f t="shared" si="1"/>
        <v>3</v>
      </c>
      <c r="M46" s="9" t="str">
        <f>INDEX(Chapter,MATCH(L46,Chapter!$A$1:$A$681,0),8)</f>
        <v>שירותים ממלכתיים</v>
      </c>
      <c r="N46" s="9" t="str">
        <f t="shared" si="2"/>
        <v>31</v>
      </c>
      <c r="O46" s="9" t="str">
        <f>INDEX(Chapter,MATCH(N46,Chapter!$A$1:$A$681,0),8)</f>
        <v>חינוך</v>
      </c>
      <c r="P46" s="9" t="str">
        <f t="shared" si="3"/>
        <v>313</v>
      </c>
      <c r="Q46" s="9" t="str">
        <f>INDEX(Chapter,MATCH(P46,Chapter!$A$1:$A$681,0),8)</f>
        <v>חינוך יסודי</v>
      </c>
      <c r="R46" s="9" t="str">
        <f t="shared" si="4"/>
        <v>3133</v>
      </c>
      <c r="S46" s="9" t="str">
        <f>INDEX(Chapter,MATCH(R46,Chapter!$A$1:$A$681,0),8)</f>
        <v>חינוך מיוחד</v>
      </c>
      <c r="T46" s="9"/>
      <c r="U46" s="9" t="str">
        <f t="shared" si="5"/>
        <v>9</v>
      </c>
      <c r="V46" s="9" t="str">
        <f>IF($L46&lt;"6",INDEX(Revenue_type,MATCH(U46*1,type!$A$118:$A$168,0),8),INDEX(Expenditure_type,MATCH(U46*1,type!$A$2:$A$117,0),8))</f>
        <v>השתתפות משרדי ממשלה</v>
      </c>
      <c r="W46" s="9" t="str">
        <f t="shared" si="6"/>
        <v>92</v>
      </c>
      <c r="X46" s="9" t="str">
        <f>IF($L46&lt;"6",INDEX(Revenue_type,MATCH(W46*1,type!$A$118:$A$168,0),8),INDEX(Expenditure_type,MATCH(W46*1,type!$A$2:$A$117,0),8))</f>
        <v>השתתפות משרד החינוך והתרבות</v>
      </c>
      <c r="Y46" s="9" t="str">
        <f t="shared" si="7"/>
        <v>920</v>
      </c>
      <c r="Z46" s="9" t="e">
        <f>IF($L46&lt;"6",INDEX(Revenue_type,MATCH(Y46*1,type!$A$118:$A$168,0),8),INDEX(Expenditure_type,MATCH(Y46*1,type!$A$2:$A$117,0),8))</f>
        <v>#N/A</v>
      </c>
    </row>
    <row r="47" spans="1:26" ht="15.75" customHeight="1">
      <c r="A47" s="57">
        <v>290</v>
      </c>
      <c r="B47" s="41">
        <v>282001</v>
      </c>
      <c r="C47">
        <v>1</v>
      </c>
      <c r="D47" t="str">
        <f t="shared" si="0"/>
        <v>1282001.290</v>
      </c>
      <c r="E47" s="59" t="s">
        <v>2394</v>
      </c>
      <c r="F47" s="12"/>
      <c r="G47"/>
      <c r="H47" s="58">
        <v>-2900000</v>
      </c>
      <c r="I47" s="15">
        <v>-2400000</v>
      </c>
      <c r="J47" s="12">
        <v>-2108600</v>
      </c>
      <c r="K47" s="9"/>
      <c r="L47" s="9" t="str">
        <f t="shared" si="1"/>
        <v>2</v>
      </c>
      <c r="M47" s="9" t="str">
        <f>INDEX(Chapter,MATCH(L47,Chapter!$A$1:$A$681,0),8)</f>
        <v>שירותים מקומיים</v>
      </c>
      <c r="N47" s="9" t="str">
        <f t="shared" si="2"/>
        <v>28</v>
      </c>
      <c r="O47" s="9" t="str">
        <f>INDEX(Chapter,MATCH(N47,Chapter!$A$1:$A$681,0),8)</f>
        <v>פיקוח עירוני</v>
      </c>
      <c r="P47" s="9" t="str">
        <f t="shared" si="3"/>
        <v>282</v>
      </c>
      <c r="Q47" s="9" t="str">
        <f>INDEX(Chapter,MATCH(P47,Chapter!$A$1:$A$681,0),8)</f>
        <v>בית משפט עירוני</v>
      </c>
      <c r="R47" s="9" t="str">
        <f t="shared" si="4"/>
        <v>2820</v>
      </c>
      <c r="S47" s="9" t="e">
        <f>INDEX(Chapter,MATCH(R47,Chapter!$A$1:$A$681,0),8)</f>
        <v>#N/A</v>
      </c>
      <c r="T47" s="9"/>
      <c r="U47" s="9" t="str">
        <f t="shared" si="5"/>
        <v>2</v>
      </c>
      <c r="V47" s="9" t="str">
        <f>IF($L47&lt;"6",INDEX(Revenue_type,MATCH(U47*1,type!$A$118:$A$168,0),8),INDEX(Expenditure_type,MATCH(U47*1,type!$A$2:$A$117,0),8))</f>
        <v>אגרות</v>
      </c>
      <c r="W47" s="9" t="str">
        <f t="shared" si="6"/>
        <v>29</v>
      </c>
      <c r="X47" s="9" t="str">
        <f>IF($L47&lt;"6",INDEX(Revenue_type,MATCH(W47*1,type!$A$118:$A$168,0),8),INDEX(Expenditure_type,MATCH(W47*1,type!$A$2:$A$117,0),8))</f>
        <v>אגרות אחרות</v>
      </c>
      <c r="Y47" s="9" t="str">
        <f t="shared" si="7"/>
        <v>290</v>
      </c>
      <c r="Z47" s="9" t="e">
        <f>IF($L47&lt;"6",INDEX(Revenue_type,MATCH(Y47*1,type!$A$118:$A$168,0),8),INDEX(Expenditure_type,MATCH(Y47*1,type!$A$2:$A$117,0),8))</f>
        <v>#N/A</v>
      </c>
    </row>
    <row r="48" spans="1:26" ht="15.75" customHeight="1">
      <c r="A48" s="57">
        <v>950</v>
      </c>
      <c r="B48" s="41">
        <v>369001</v>
      </c>
      <c r="C48">
        <v>1</v>
      </c>
      <c r="D48" t="str">
        <f t="shared" si="0"/>
        <v>1369001.950</v>
      </c>
      <c r="E48" s="59" t="s">
        <v>2395</v>
      </c>
      <c r="F48" s="12"/>
      <c r="G48"/>
      <c r="H48" s="58">
        <v>-2850000</v>
      </c>
      <c r="I48" s="15">
        <v>-2850000</v>
      </c>
      <c r="J48" s="12">
        <v>-1923800</v>
      </c>
      <c r="K48" s="9" t="e">
        <v>#NAME?</v>
      </c>
      <c r="L48" s="9" t="str">
        <f t="shared" si="1"/>
        <v>3</v>
      </c>
      <c r="M48" s="9" t="str">
        <f>INDEX(Chapter,MATCH(L48,Chapter!$A$1:$A$681,0),8)</f>
        <v>שירותים ממלכתיים</v>
      </c>
      <c r="N48" s="9" t="str">
        <f t="shared" si="2"/>
        <v>36</v>
      </c>
      <c r="O48" s="9" t="str">
        <f>INDEX(Chapter,MATCH(N48,Chapter!$A$1:$A$681,0),8)</f>
        <v>קליטת עליה</v>
      </c>
      <c r="P48" s="9" t="str">
        <f t="shared" si="3"/>
        <v>369</v>
      </c>
      <c r="Q48" s="9" t="str">
        <f>INDEX(Chapter,MATCH(P48,Chapter!$A$1:$A$681,0),8)</f>
        <v>שירותים שונים לקליטת העלייה</v>
      </c>
      <c r="R48" s="9" t="str">
        <f t="shared" si="4"/>
        <v>3690</v>
      </c>
      <c r="S48" s="9" t="e">
        <f>INDEX(Chapter,MATCH(R48,Chapter!$A$1:$A$681,0),8)</f>
        <v>#N/A</v>
      </c>
      <c r="T48" s="9"/>
      <c r="U48" s="9" t="str">
        <f t="shared" si="5"/>
        <v>9</v>
      </c>
      <c r="V48" s="9" t="str">
        <f>IF($L48&lt;"6",INDEX(Revenue_type,MATCH(U48*1,type!$A$118:$A$168,0),8),INDEX(Expenditure_type,MATCH(U48*1,type!$A$2:$A$117,0),8))</f>
        <v>השתתפות משרדי ממשלה</v>
      </c>
      <c r="W48" s="9" t="str">
        <f t="shared" si="6"/>
        <v>95</v>
      </c>
      <c r="X48" s="9" t="str">
        <f>IF($L48&lt;"6",INDEX(Revenue_type,MATCH(W48*1,type!$A$118:$A$168,0),8),INDEX(Expenditure_type,MATCH(W48*1,type!$A$2:$A$117,0),8))</f>
        <v>השתתפות משרד הקליטה</v>
      </c>
      <c r="Y48" s="9" t="str">
        <f t="shared" si="7"/>
        <v>950</v>
      </c>
      <c r="Z48" s="9" t="e">
        <f>IF($L48&lt;"6",INDEX(Revenue_type,MATCH(Y48*1,type!$A$118:$A$168,0),8),INDEX(Expenditure_type,MATCH(Y48*1,type!$A$2:$A$117,0),8))</f>
        <v>#N/A</v>
      </c>
    </row>
    <row r="49" spans="1:26" ht="15.75" customHeight="1">
      <c r="A49" s="57">
        <v>690</v>
      </c>
      <c r="B49" s="41">
        <v>322104</v>
      </c>
      <c r="C49">
        <v>1</v>
      </c>
      <c r="D49" t="str">
        <f t="shared" si="0"/>
        <v>1322104.690</v>
      </c>
      <c r="E49" s="59" t="s">
        <v>2396</v>
      </c>
      <c r="F49" s="12"/>
      <c r="G49"/>
      <c r="H49" s="58">
        <v>-2700000</v>
      </c>
      <c r="I49" s="15">
        <v>-2700000</v>
      </c>
      <c r="J49" s="12">
        <v>-2982600</v>
      </c>
      <c r="K49" s="9" t="e">
        <v>#NAME?</v>
      </c>
      <c r="L49" s="9" t="str">
        <f t="shared" si="1"/>
        <v>3</v>
      </c>
      <c r="M49" s="9" t="str">
        <f>INDEX(Chapter,MATCH(L49,Chapter!$A$1:$A$681,0),8)</f>
        <v>שירותים ממלכתיים</v>
      </c>
      <c r="N49" s="9" t="str">
        <f t="shared" si="2"/>
        <v>32</v>
      </c>
      <c r="O49" s="9" t="str">
        <f>INDEX(Chapter,MATCH(N49,Chapter!$A$1:$A$681,0),8)</f>
        <v>תרבות</v>
      </c>
      <c r="P49" s="9" t="str">
        <f t="shared" si="3"/>
        <v>322</v>
      </c>
      <c r="Q49" s="9" t="str">
        <f>INDEX(Chapter,MATCH(P49,Chapter!$A$1:$A$681,0),8)</f>
        <v>פעולות תרבות</v>
      </c>
      <c r="R49" s="9" t="str">
        <f t="shared" si="4"/>
        <v>3221</v>
      </c>
      <c r="S49" s="9" t="e">
        <f>INDEX(Chapter,MATCH(R49,Chapter!$A$1:$A$681,0),8)</f>
        <v>#N/A</v>
      </c>
      <c r="T49" s="9"/>
      <c r="U49" s="9" t="str">
        <f t="shared" si="5"/>
        <v>6</v>
      </c>
      <c r="V49" s="9" t="str">
        <f>IF($L49&lt;"6",INDEX(Revenue_type,MATCH(U49*1,type!$A$118:$A$168,0),8),INDEX(Expenditure_type,MATCH(U49*1,type!$A$2:$A$117,0),8))</f>
        <v>הכנסות מרכוש ומפעלים</v>
      </c>
      <c r="W49" s="9" t="str">
        <f t="shared" si="6"/>
        <v>69</v>
      </c>
      <c r="X49" s="9" t="str">
        <f>IF($L49&lt;"6",INDEX(Revenue_type,MATCH(W49*1,type!$A$118:$A$168,0),8),INDEX(Expenditure_type,MATCH(W49*1,type!$A$2:$A$117,0),8))</f>
        <v>הכנסות שונות</v>
      </c>
      <c r="Y49" s="9" t="str">
        <f t="shared" si="7"/>
        <v>690</v>
      </c>
      <c r="Z49" s="9" t="e">
        <f>IF($L49&lt;"6",INDEX(Revenue_type,MATCH(Y49*1,type!$A$118:$A$168,0),8),INDEX(Expenditure_type,MATCH(Y49*1,type!$A$2:$A$117,0),8))</f>
        <v>#N/A</v>
      </c>
    </row>
    <row r="50" spans="1:26" ht="15.75" customHeight="1">
      <c r="A50" s="57">
        <v>411</v>
      </c>
      <c r="B50" s="41">
        <v>313204</v>
      </c>
      <c r="C50">
        <v>1</v>
      </c>
      <c r="D50" t="str">
        <f t="shared" si="0"/>
        <v>1313204.411</v>
      </c>
      <c r="E50" s="59" t="s">
        <v>2397</v>
      </c>
      <c r="F50" s="12"/>
      <c r="G50"/>
      <c r="H50" s="58">
        <v>-2685000</v>
      </c>
      <c r="I50" s="15">
        <v>-2434000</v>
      </c>
      <c r="J50" s="12">
        <v>-2553100</v>
      </c>
      <c r="K50" s="9" t="e">
        <v>#NAME?</v>
      </c>
      <c r="L50" s="9" t="str">
        <f t="shared" si="1"/>
        <v>3</v>
      </c>
      <c r="M50" s="9" t="str">
        <f>INDEX(Chapter,MATCH(L50,Chapter!$A$1:$A$681,0),8)</f>
        <v>שירותים ממלכתיים</v>
      </c>
      <c r="N50" s="9" t="str">
        <f t="shared" si="2"/>
        <v>31</v>
      </c>
      <c r="O50" s="9" t="str">
        <f>INDEX(Chapter,MATCH(N50,Chapter!$A$1:$A$681,0),8)</f>
        <v>חינוך</v>
      </c>
      <c r="P50" s="9" t="str">
        <f t="shared" si="3"/>
        <v>313</v>
      </c>
      <c r="Q50" s="9" t="str">
        <f>INDEX(Chapter,MATCH(P50,Chapter!$A$1:$A$681,0),8)</f>
        <v>חינוך יסודי</v>
      </c>
      <c r="R50" s="9" t="str">
        <f t="shared" si="4"/>
        <v>3132</v>
      </c>
      <c r="S50" s="9" t="str">
        <f>INDEX(Chapter,MATCH(R50,Chapter!$A$1:$A$681,0),8)</f>
        <v>בתי״ס יסודיים</v>
      </c>
      <c r="T50" s="9"/>
      <c r="U50" s="9" t="str">
        <f t="shared" si="5"/>
        <v>4</v>
      </c>
      <c r="V50" s="9" t="str">
        <f>IF($L50&lt;"6",INDEX(Revenue_type,MATCH(U50*1,type!$A$118:$A$168,0),8),INDEX(Expenditure_type,MATCH(U50*1,type!$A$2:$A$117,0),8))</f>
        <v>שירותים ושכר לימוד</v>
      </c>
      <c r="W50" s="9" t="str">
        <f t="shared" si="6"/>
        <v>41</v>
      </c>
      <c r="X50" s="9" t="str">
        <f>IF($L50&lt;"6",INDEX(Revenue_type,MATCH(W50*1,type!$A$118:$A$168,0),8),INDEX(Expenditure_type,MATCH(W50*1,type!$A$2:$A$117,0),8))</f>
        <v>שכל"מ מתושבים</v>
      </c>
      <c r="Y50" s="9" t="str">
        <f t="shared" si="7"/>
        <v>411</v>
      </c>
      <c r="Z50" s="9" t="e">
        <f>IF($L50&lt;"6",INDEX(Revenue_type,MATCH(Y50*1,type!$A$118:$A$168,0),8),INDEX(Expenditure_type,MATCH(Y50*1,type!$A$2:$A$117,0),8))</f>
        <v>#N/A</v>
      </c>
    </row>
    <row r="51" spans="1:26" ht="18.75" customHeight="1">
      <c r="A51" s="57">
        <v>690</v>
      </c>
      <c r="B51" s="65">
        <v>321013</v>
      </c>
      <c r="C51">
        <v>1</v>
      </c>
      <c r="D51" t="str">
        <f t="shared" si="0"/>
        <v>1321013.690</v>
      </c>
      <c r="E51" s="59" t="s">
        <v>2396</v>
      </c>
      <c r="F51" s="12"/>
      <c r="G51"/>
      <c r="H51" s="58">
        <v>-2642100</v>
      </c>
      <c r="I51" s="15">
        <v>-2500000</v>
      </c>
      <c r="J51" s="12">
        <v>-2541500</v>
      </c>
      <c r="K51" s="9" t="e">
        <v>#NAME?</v>
      </c>
      <c r="L51" s="9" t="str">
        <f t="shared" si="1"/>
        <v>3</v>
      </c>
      <c r="M51" s="9" t="str">
        <f>INDEX(Chapter,MATCH(L51,Chapter!$A$1:$A$681,0),8)</f>
        <v>שירותים ממלכתיים</v>
      </c>
      <c r="N51" s="9" t="str">
        <f t="shared" si="2"/>
        <v>32</v>
      </c>
      <c r="O51" s="9" t="str">
        <f>INDEX(Chapter,MATCH(N51,Chapter!$A$1:$A$681,0),8)</f>
        <v>תרבות</v>
      </c>
      <c r="P51" s="9" t="str">
        <f t="shared" si="3"/>
        <v>321</v>
      </c>
      <c r="Q51" s="9" t="str">
        <f>INDEX(Chapter,MATCH(P51,Chapter!$A$1:$A$681,0),8)</f>
        <v>מינהל התרבות</v>
      </c>
      <c r="R51" s="9" t="str">
        <f t="shared" si="4"/>
        <v>3210</v>
      </c>
      <c r="S51" s="9" t="e">
        <f>INDEX(Chapter,MATCH(R51,Chapter!$A$1:$A$681,0),8)</f>
        <v>#N/A</v>
      </c>
      <c r="T51" s="9"/>
      <c r="U51" s="9" t="str">
        <f t="shared" si="5"/>
        <v>6</v>
      </c>
      <c r="V51" s="9" t="str">
        <f>IF($L51&lt;"6",INDEX(Revenue_type,MATCH(U51*1,type!$A$118:$A$168,0),8),INDEX(Expenditure_type,MATCH(U51*1,type!$A$2:$A$117,0),8))</f>
        <v>הכנסות מרכוש ומפעלים</v>
      </c>
      <c r="W51" s="9" t="str">
        <f t="shared" si="6"/>
        <v>69</v>
      </c>
      <c r="X51" s="9" t="str">
        <f>IF($L51&lt;"6",INDEX(Revenue_type,MATCH(W51*1,type!$A$118:$A$168,0),8),INDEX(Expenditure_type,MATCH(W51*1,type!$A$2:$A$117,0),8))</f>
        <v>הכנסות שונות</v>
      </c>
      <c r="Y51" s="9" t="str">
        <f t="shared" si="7"/>
        <v>690</v>
      </c>
      <c r="Z51" s="9" t="e">
        <f>IF($L51&lt;"6",INDEX(Revenue_type,MATCH(Y51*1,type!$A$118:$A$168,0),8),INDEX(Expenditure_type,MATCH(Y51*1,type!$A$2:$A$117,0),8))</f>
        <v>#N/A</v>
      </c>
    </row>
    <row r="52" spans="1:26" ht="18.75" customHeight="1">
      <c r="A52" s="57">
        <v>920</v>
      </c>
      <c r="B52" s="41">
        <v>313216</v>
      </c>
      <c r="C52">
        <v>1</v>
      </c>
      <c r="D52" t="str">
        <f t="shared" si="0"/>
        <v>1313216.920</v>
      </c>
      <c r="E52" s="59" t="s">
        <v>2398</v>
      </c>
      <c r="F52" s="12"/>
      <c r="G52"/>
      <c r="H52" s="58">
        <v>-2610000</v>
      </c>
      <c r="I52" s="15">
        <v>-2300000</v>
      </c>
      <c r="J52" s="12">
        <v>-2892800</v>
      </c>
      <c r="K52" s="9" t="e">
        <v>#NAME?</v>
      </c>
      <c r="L52" s="9" t="str">
        <f t="shared" si="1"/>
        <v>3</v>
      </c>
      <c r="M52" s="9" t="str">
        <f>INDEX(Chapter,MATCH(L52,Chapter!$A$1:$A$681,0),8)</f>
        <v>שירותים ממלכתיים</v>
      </c>
      <c r="N52" s="9" t="str">
        <f t="shared" si="2"/>
        <v>31</v>
      </c>
      <c r="O52" s="9" t="str">
        <f>INDEX(Chapter,MATCH(N52,Chapter!$A$1:$A$681,0),8)</f>
        <v>חינוך</v>
      </c>
      <c r="P52" s="9" t="str">
        <f t="shared" si="3"/>
        <v>313</v>
      </c>
      <c r="Q52" s="9" t="str">
        <f>INDEX(Chapter,MATCH(P52,Chapter!$A$1:$A$681,0),8)</f>
        <v>חינוך יסודי</v>
      </c>
      <c r="R52" s="9" t="str">
        <f t="shared" si="4"/>
        <v>3132</v>
      </c>
      <c r="S52" s="9" t="str">
        <f>INDEX(Chapter,MATCH(R52,Chapter!$A$1:$A$681,0),8)</f>
        <v>בתי״ס יסודיים</v>
      </c>
      <c r="T52" s="9"/>
      <c r="U52" s="9" t="str">
        <f t="shared" si="5"/>
        <v>9</v>
      </c>
      <c r="V52" s="9" t="str">
        <f>IF($L52&lt;"6",INDEX(Revenue_type,MATCH(U52*1,type!$A$118:$A$168,0),8),INDEX(Expenditure_type,MATCH(U52*1,type!$A$2:$A$117,0),8))</f>
        <v>השתתפות משרדי ממשלה</v>
      </c>
      <c r="W52" s="9" t="str">
        <f t="shared" si="6"/>
        <v>92</v>
      </c>
      <c r="X52" s="9" t="str">
        <f>IF($L52&lt;"6",INDEX(Revenue_type,MATCH(W52*1,type!$A$118:$A$168,0),8),INDEX(Expenditure_type,MATCH(W52*1,type!$A$2:$A$117,0),8))</f>
        <v>השתתפות משרד החינוך והתרבות</v>
      </c>
      <c r="Y52" s="9" t="str">
        <f t="shared" si="7"/>
        <v>920</v>
      </c>
      <c r="Z52" s="9" t="e">
        <f>IF($L52&lt;"6",INDEX(Revenue_type,MATCH(Y52*1,type!$A$118:$A$168,0),8),INDEX(Expenditure_type,MATCH(Y52*1,type!$A$2:$A$117,0),8))</f>
        <v>#N/A</v>
      </c>
    </row>
    <row r="53" spans="1:26" ht="15.75" customHeight="1">
      <c r="A53" s="57">
        <v>930</v>
      </c>
      <c r="B53" s="41">
        <v>345001</v>
      </c>
      <c r="C53">
        <v>1</v>
      </c>
      <c r="D53" t="str">
        <f t="shared" si="0"/>
        <v>1345001.930</v>
      </c>
      <c r="E53" s="59" t="s">
        <v>2399</v>
      </c>
      <c r="F53" s="12"/>
      <c r="G53"/>
      <c r="H53" s="58">
        <v>-2480000</v>
      </c>
      <c r="I53" s="15">
        <v>-2480000</v>
      </c>
      <c r="J53" s="12">
        <v>-2488500</v>
      </c>
      <c r="K53" s="9" t="e">
        <v>#NAME?</v>
      </c>
      <c r="L53" s="9" t="str">
        <f t="shared" si="1"/>
        <v>3</v>
      </c>
      <c r="M53" s="9" t="str">
        <f>INDEX(Chapter,MATCH(L53,Chapter!$A$1:$A$681,0),8)</f>
        <v>שירותים ממלכתיים</v>
      </c>
      <c r="N53" s="9" t="str">
        <f t="shared" si="2"/>
        <v>34</v>
      </c>
      <c r="O53" s="9" t="str">
        <f>INDEX(Chapter,MATCH(N53,Chapter!$A$1:$A$681,0),8)</f>
        <v>רווחה</v>
      </c>
      <c r="P53" s="9" t="str">
        <f t="shared" si="3"/>
        <v>345</v>
      </c>
      <c r="Q53" s="9" t="str">
        <f>INDEX(Chapter,MATCH(P53,Chapter!$A$1:$A$681,0),8)</f>
        <v>שירותים למפגר</v>
      </c>
      <c r="R53" s="9" t="str">
        <f t="shared" si="4"/>
        <v>3450</v>
      </c>
      <c r="S53" s="9" t="e">
        <f>INDEX(Chapter,MATCH(R53,Chapter!$A$1:$A$681,0),8)</f>
        <v>#N/A</v>
      </c>
      <c r="T53" s="9"/>
      <c r="U53" s="9" t="str">
        <f t="shared" si="5"/>
        <v>9</v>
      </c>
      <c r="V53" s="9" t="str">
        <f>IF($L53&lt;"6",INDEX(Revenue_type,MATCH(U53*1,type!$A$118:$A$168,0),8),INDEX(Expenditure_type,MATCH(U53*1,type!$A$2:$A$117,0),8))</f>
        <v>השתתפות משרדי ממשלה</v>
      </c>
      <c r="W53" s="9" t="str">
        <f t="shared" si="6"/>
        <v>93</v>
      </c>
      <c r="X53" s="9" t="str">
        <f>IF($L53&lt;"6",INDEX(Revenue_type,MATCH(W53*1,type!$A$118:$A$168,0),8),INDEX(Expenditure_type,MATCH(W53*1,type!$A$2:$A$117,0),8))</f>
        <v>השתתפות משרד העבודה והרווחה</v>
      </c>
      <c r="Y53" s="9" t="str">
        <f t="shared" si="7"/>
        <v>930</v>
      </c>
      <c r="Z53" s="9" t="e">
        <f>IF($L53&lt;"6",INDEX(Revenue_type,MATCH(Y53*1,type!$A$118:$A$168,0),8),INDEX(Expenditure_type,MATCH(Y53*1,type!$A$2:$A$117,0),8))</f>
        <v>#N/A</v>
      </c>
    </row>
    <row r="54" spans="1:26" ht="15.75" customHeight="1">
      <c r="A54" s="57">
        <v>420</v>
      </c>
      <c r="B54" s="41">
        <v>312204</v>
      </c>
      <c r="C54">
        <v>1</v>
      </c>
      <c r="D54" t="str">
        <f t="shared" si="0"/>
        <v>1312204.420</v>
      </c>
      <c r="E54" s="59" t="s">
        <v>2400</v>
      </c>
      <c r="F54" s="12"/>
      <c r="G54"/>
      <c r="H54" s="58">
        <v>-2470000</v>
      </c>
      <c r="I54" s="15">
        <v>-2263000</v>
      </c>
      <c r="J54" s="12">
        <v>-2254900</v>
      </c>
      <c r="K54" s="9" t="e">
        <v>#NAME?</v>
      </c>
      <c r="L54" s="9" t="str">
        <f t="shared" si="1"/>
        <v>3</v>
      </c>
      <c r="M54" s="9" t="str">
        <f>INDEX(Chapter,MATCH(L54,Chapter!$A$1:$A$681,0),8)</f>
        <v>שירותים ממלכתיים</v>
      </c>
      <c r="N54" s="9" t="str">
        <f t="shared" si="2"/>
        <v>31</v>
      </c>
      <c r="O54" s="9" t="str">
        <f>INDEX(Chapter,MATCH(N54,Chapter!$A$1:$A$681,0),8)</f>
        <v>חינוך</v>
      </c>
      <c r="P54" s="9" t="str">
        <f t="shared" si="3"/>
        <v>312</v>
      </c>
      <c r="Q54" s="9" t="str">
        <f>INDEX(Chapter,MATCH(P54,Chapter!$A$1:$A$681,0),8)</f>
        <v>חינוך קדם יסודי</v>
      </c>
      <c r="R54" s="9" t="str">
        <f t="shared" si="4"/>
        <v>3122</v>
      </c>
      <c r="S54" s="9" t="str">
        <f>INDEX(Chapter,MATCH(R54,Chapter!$A$1:$A$681,0),8)</f>
        <v>גני ילדים גיל חובה</v>
      </c>
      <c r="T54" s="9"/>
      <c r="U54" s="9" t="str">
        <f t="shared" si="5"/>
        <v>4</v>
      </c>
      <c r="V54" s="9" t="str">
        <f>IF($L54&lt;"6",INDEX(Revenue_type,MATCH(U54*1,type!$A$118:$A$168,0),8),INDEX(Expenditure_type,MATCH(U54*1,type!$A$2:$A$117,0),8))</f>
        <v>שירותים ושכר לימוד</v>
      </c>
      <c r="W54" s="9" t="str">
        <f t="shared" si="6"/>
        <v>42</v>
      </c>
      <c r="X54" s="9" t="str">
        <f>IF($L54&lt;"6",INDEX(Revenue_type,MATCH(W54*1,type!$A$118:$A$168,0),8),INDEX(Expenditure_type,MATCH(W54*1,type!$A$2:$A$117,0),8))</f>
        <v>השתתפויות תושבים בשירותים משלימים</v>
      </c>
      <c r="Y54" s="9" t="str">
        <f t="shared" si="7"/>
        <v>420</v>
      </c>
      <c r="Z54" s="9" t="e">
        <f>IF($L54&lt;"6",INDEX(Revenue_type,MATCH(Y54*1,type!$A$118:$A$168,0),8),INDEX(Expenditure_type,MATCH(Y54*1,type!$A$2:$A$117,0),8))</f>
        <v>#N/A</v>
      </c>
    </row>
    <row r="55" spans="1:26" ht="15.75" customHeight="1">
      <c r="A55" s="57">
        <v>920</v>
      </c>
      <c r="B55" s="41">
        <v>315504</v>
      </c>
      <c r="C55">
        <v>1</v>
      </c>
      <c r="D55" t="str">
        <f t="shared" si="0"/>
        <v>1315504.920</v>
      </c>
      <c r="E55" s="59" t="s">
        <v>2401</v>
      </c>
      <c r="F55" s="12"/>
      <c r="G55"/>
      <c r="H55" s="58">
        <v>-2370000</v>
      </c>
      <c r="I55" s="15">
        <v>-2520000</v>
      </c>
      <c r="J55" s="12">
        <v>-2926600</v>
      </c>
      <c r="K55" s="9" t="e">
        <v>#NAME?</v>
      </c>
      <c r="L55" s="9" t="str">
        <f t="shared" si="1"/>
        <v>3</v>
      </c>
      <c r="M55" s="9" t="str">
        <f>INDEX(Chapter,MATCH(L55,Chapter!$A$1:$A$681,0),8)</f>
        <v>שירותים ממלכתיים</v>
      </c>
      <c r="N55" s="9" t="str">
        <f t="shared" si="2"/>
        <v>31</v>
      </c>
      <c r="O55" s="9" t="str">
        <f>INDEX(Chapter,MATCH(N55,Chapter!$A$1:$A$681,0),8)</f>
        <v>חינוך</v>
      </c>
      <c r="P55" s="9" t="str">
        <f t="shared" si="3"/>
        <v>315</v>
      </c>
      <c r="Q55" s="9" t="str">
        <f>INDEX(Chapter,MATCH(P55,Chapter!$A$1:$A$681,0),8)</f>
        <v>חינוך על יסודי</v>
      </c>
      <c r="R55" s="9" t="str">
        <f t="shared" si="4"/>
        <v>3155</v>
      </c>
      <c r="S55" s="9" t="str">
        <f>INDEX(Chapter,MATCH(R55,Chapter!$A$1:$A$681,0),8)</f>
        <v>בתי״ס על יסודיים מקצועיים</v>
      </c>
      <c r="T55" s="9"/>
      <c r="U55" s="9" t="str">
        <f t="shared" si="5"/>
        <v>9</v>
      </c>
      <c r="V55" s="9" t="str">
        <f>IF($L55&lt;"6",INDEX(Revenue_type,MATCH(U55*1,type!$A$118:$A$168,0),8),INDEX(Expenditure_type,MATCH(U55*1,type!$A$2:$A$117,0),8))</f>
        <v>השתתפות משרדי ממשלה</v>
      </c>
      <c r="W55" s="9" t="str">
        <f t="shared" si="6"/>
        <v>92</v>
      </c>
      <c r="X55" s="9" t="str">
        <f>IF($L55&lt;"6",INDEX(Revenue_type,MATCH(W55*1,type!$A$118:$A$168,0),8),INDEX(Expenditure_type,MATCH(W55*1,type!$A$2:$A$117,0),8))</f>
        <v>השתתפות משרד החינוך והתרבות</v>
      </c>
      <c r="Y55" s="9" t="str">
        <f t="shared" si="7"/>
        <v>920</v>
      </c>
      <c r="Z55" s="9" t="e">
        <f>IF($L55&lt;"6",INDEX(Revenue_type,MATCH(Y55*1,type!$A$118:$A$168,0),8),INDEX(Expenditure_type,MATCH(Y55*1,type!$A$2:$A$117,0),8))</f>
        <v>#N/A</v>
      </c>
    </row>
    <row r="56" spans="1:26" ht="15.75" customHeight="1">
      <c r="A56" s="57">
        <v>920</v>
      </c>
      <c r="B56" s="41">
        <v>315502</v>
      </c>
      <c r="C56">
        <v>1</v>
      </c>
      <c r="D56" t="str">
        <f t="shared" si="0"/>
        <v>1315502.920</v>
      </c>
      <c r="E56" s="59" t="s">
        <v>2402</v>
      </c>
      <c r="F56" s="12"/>
      <c r="G56"/>
      <c r="H56" s="58">
        <v>-2338000</v>
      </c>
      <c r="I56" s="15">
        <v>-2754000</v>
      </c>
      <c r="J56" s="12">
        <v>-3189700</v>
      </c>
      <c r="K56" s="9" t="e">
        <v>#NAME?</v>
      </c>
      <c r="L56" s="9" t="str">
        <f t="shared" si="1"/>
        <v>3</v>
      </c>
      <c r="M56" s="9" t="str">
        <f>INDEX(Chapter,MATCH(L56,Chapter!$A$1:$A$681,0),8)</f>
        <v>שירותים ממלכתיים</v>
      </c>
      <c r="N56" s="9" t="str">
        <f t="shared" si="2"/>
        <v>31</v>
      </c>
      <c r="O56" s="9" t="str">
        <f>INDEX(Chapter,MATCH(N56,Chapter!$A$1:$A$681,0),8)</f>
        <v>חינוך</v>
      </c>
      <c r="P56" s="9" t="str">
        <f t="shared" si="3"/>
        <v>315</v>
      </c>
      <c r="Q56" s="9" t="str">
        <f>INDEX(Chapter,MATCH(P56,Chapter!$A$1:$A$681,0),8)</f>
        <v>חינוך על יסודי</v>
      </c>
      <c r="R56" s="9" t="str">
        <f t="shared" si="4"/>
        <v>3155</v>
      </c>
      <c r="S56" s="9" t="str">
        <f>INDEX(Chapter,MATCH(R56,Chapter!$A$1:$A$681,0),8)</f>
        <v>בתי״ס על יסודיים מקצועיים</v>
      </c>
      <c r="T56" s="9"/>
      <c r="U56" s="9" t="str">
        <f t="shared" si="5"/>
        <v>9</v>
      </c>
      <c r="V56" s="9" t="str">
        <f>IF($L56&lt;"6",INDEX(Revenue_type,MATCH(U56*1,type!$A$118:$A$168,0),8),INDEX(Expenditure_type,MATCH(U56*1,type!$A$2:$A$117,0),8))</f>
        <v>השתתפות משרדי ממשלה</v>
      </c>
      <c r="W56" s="9" t="str">
        <f t="shared" si="6"/>
        <v>92</v>
      </c>
      <c r="X56" s="9" t="str">
        <f>IF($L56&lt;"6",INDEX(Revenue_type,MATCH(W56*1,type!$A$118:$A$168,0),8),INDEX(Expenditure_type,MATCH(W56*1,type!$A$2:$A$117,0),8))</f>
        <v>השתתפות משרד החינוך והתרבות</v>
      </c>
      <c r="Y56" s="9" t="str">
        <f t="shared" si="7"/>
        <v>920</v>
      </c>
      <c r="Z56" s="9" t="e">
        <f>IF($L56&lt;"6",INDEX(Revenue_type,MATCH(Y56*1,type!$A$118:$A$168,0),8),INDEX(Expenditure_type,MATCH(Y56*1,type!$A$2:$A$117,0),8))</f>
        <v>#N/A</v>
      </c>
    </row>
    <row r="57" spans="1:26" ht="15.75" customHeight="1">
      <c r="A57" s="57">
        <v>920</v>
      </c>
      <c r="B57" s="41">
        <v>313221</v>
      </c>
      <c r="C57">
        <v>1</v>
      </c>
      <c r="D57" t="str">
        <f t="shared" si="0"/>
        <v>1313221.920</v>
      </c>
      <c r="E57" s="59" t="s">
        <v>2403</v>
      </c>
      <c r="F57" s="12"/>
      <c r="G57"/>
      <c r="H57" s="58">
        <v>-2331000</v>
      </c>
      <c r="I57" s="15">
        <v>-2244000</v>
      </c>
      <c r="J57" s="12">
        <v>-2072000</v>
      </c>
      <c r="K57" s="9" t="e">
        <v>#NAME?</v>
      </c>
      <c r="L57" s="9" t="str">
        <f t="shared" si="1"/>
        <v>3</v>
      </c>
      <c r="M57" s="9" t="str">
        <f>INDEX(Chapter,MATCH(L57,Chapter!$A$1:$A$681,0),8)</f>
        <v>שירותים ממלכתיים</v>
      </c>
      <c r="N57" s="9" t="str">
        <f t="shared" si="2"/>
        <v>31</v>
      </c>
      <c r="O57" s="9" t="str">
        <f>INDEX(Chapter,MATCH(N57,Chapter!$A$1:$A$681,0),8)</f>
        <v>חינוך</v>
      </c>
      <c r="P57" s="9" t="str">
        <f t="shared" si="3"/>
        <v>313</v>
      </c>
      <c r="Q57" s="9" t="str">
        <f>INDEX(Chapter,MATCH(P57,Chapter!$A$1:$A$681,0),8)</f>
        <v>חינוך יסודי</v>
      </c>
      <c r="R57" s="9" t="str">
        <f t="shared" si="4"/>
        <v>3132</v>
      </c>
      <c r="S57" s="9" t="str">
        <f>INDEX(Chapter,MATCH(R57,Chapter!$A$1:$A$681,0),8)</f>
        <v>בתי״ס יסודיים</v>
      </c>
      <c r="T57" s="9"/>
      <c r="U57" s="9" t="str">
        <f t="shared" si="5"/>
        <v>9</v>
      </c>
      <c r="V57" s="9" t="str">
        <f>IF($L57&lt;"6",INDEX(Revenue_type,MATCH(U57*1,type!$A$118:$A$168,0),8),INDEX(Expenditure_type,MATCH(U57*1,type!$A$2:$A$117,0),8))</f>
        <v>השתתפות משרדי ממשלה</v>
      </c>
      <c r="W57" s="9" t="str">
        <f t="shared" si="6"/>
        <v>92</v>
      </c>
      <c r="X57" s="9" t="str">
        <f>IF($L57&lt;"6",INDEX(Revenue_type,MATCH(W57*1,type!$A$118:$A$168,0),8),INDEX(Expenditure_type,MATCH(W57*1,type!$A$2:$A$117,0),8))</f>
        <v>השתתפות משרד החינוך והתרבות</v>
      </c>
      <c r="Y57" s="9" t="str">
        <f t="shared" si="7"/>
        <v>920</v>
      </c>
      <c r="Z57" s="9" t="e">
        <f>IF($L57&lt;"6",INDEX(Revenue_type,MATCH(Y57*1,type!$A$118:$A$168,0),8),INDEX(Expenditure_type,MATCH(Y57*1,type!$A$2:$A$117,0),8))</f>
        <v>#N/A</v>
      </c>
    </row>
    <row r="58" spans="1:26" ht="15.75" customHeight="1">
      <c r="A58" s="57">
        <v>920</v>
      </c>
      <c r="B58" s="41">
        <v>313203</v>
      </c>
      <c r="C58">
        <v>1</v>
      </c>
      <c r="D58" t="str">
        <f t="shared" si="0"/>
        <v>1313203.920</v>
      </c>
      <c r="E58" s="59" t="s">
        <v>2404</v>
      </c>
      <c r="F58" s="12"/>
      <c r="G58"/>
      <c r="H58" s="58">
        <v>-2267000</v>
      </c>
      <c r="I58" s="15">
        <v>-2267000</v>
      </c>
      <c r="J58" s="12">
        <v>-2091300</v>
      </c>
      <c r="K58" s="9" t="e">
        <v>#NAME?</v>
      </c>
      <c r="L58" s="9" t="str">
        <f t="shared" si="1"/>
        <v>3</v>
      </c>
      <c r="M58" s="9" t="str">
        <f>INDEX(Chapter,MATCH(L58,Chapter!$A$1:$A$681,0),8)</f>
        <v>שירותים ממלכתיים</v>
      </c>
      <c r="N58" s="9" t="str">
        <f t="shared" si="2"/>
        <v>31</v>
      </c>
      <c r="O58" s="9" t="str">
        <f>INDEX(Chapter,MATCH(N58,Chapter!$A$1:$A$681,0),8)</f>
        <v>חינוך</v>
      </c>
      <c r="P58" s="9" t="str">
        <f t="shared" si="3"/>
        <v>313</v>
      </c>
      <c r="Q58" s="9" t="str">
        <f>INDEX(Chapter,MATCH(P58,Chapter!$A$1:$A$681,0),8)</f>
        <v>חינוך יסודי</v>
      </c>
      <c r="R58" s="9" t="str">
        <f t="shared" si="4"/>
        <v>3132</v>
      </c>
      <c r="S58" s="9" t="str">
        <f>INDEX(Chapter,MATCH(R58,Chapter!$A$1:$A$681,0),8)</f>
        <v>בתי״ס יסודיים</v>
      </c>
      <c r="T58" s="9"/>
      <c r="U58" s="9" t="str">
        <f t="shared" si="5"/>
        <v>9</v>
      </c>
      <c r="V58" s="9" t="str">
        <f>IF($L58&lt;"6",INDEX(Revenue_type,MATCH(U58*1,type!$A$118:$A$168,0),8),INDEX(Expenditure_type,MATCH(U58*1,type!$A$2:$A$117,0),8))</f>
        <v>השתתפות משרדי ממשלה</v>
      </c>
      <c r="W58" s="9" t="str">
        <f t="shared" si="6"/>
        <v>92</v>
      </c>
      <c r="X58" s="9" t="str">
        <f>IF($L58&lt;"6",INDEX(Revenue_type,MATCH(W58*1,type!$A$118:$A$168,0),8),INDEX(Expenditure_type,MATCH(W58*1,type!$A$2:$A$117,0),8))</f>
        <v>השתתפות משרד החינוך והתרבות</v>
      </c>
      <c r="Y58" s="9" t="str">
        <f t="shared" si="7"/>
        <v>920</v>
      </c>
      <c r="Z58" s="9" t="e">
        <f>IF($L58&lt;"6",INDEX(Revenue_type,MATCH(Y58*1,type!$A$118:$A$168,0),8),INDEX(Expenditure_type,MATCH(Y58*1,type!$A$2:$A$117,0),8))</f>
        <v>#N/A</v>
      </c>
    </row>
    <row r="59" spans="1:26" ht="15.75" customHeight="1">
      <c r="A59" s="57">
        <v>930</v>
      </c>
      <c r="B59" s="41">
        <v>347001</v>
      </c>
      <c r="C59">
        <v>1</v>
      </c>
      <c r="D59" t="str">
        <f t="shared" si="0"/>
        <v>1347001.930</v>
      </c>
      <c r="E59" s="59" t="s">
        <v>2405</v>
      </c>
      <c r="F59" s="12"/>
      <c r="G59"/>
      <c r="H59" s="58">
        <v>-2230000</v>
      </c>
      <c r="I59" s="15">
        <v>-2230000</v>
      </c>
      <c r="J59" s="12">
        <v>-2232400</v>
      </c>
      <c r="K59" s="9" t="e">
        <v>#NAME?</v>
      </c>
      <c r="L59" s="9" t="str">
        <f t="shared" si="1"/>
        <v>3</v>
      </c>
      <c r="M59" s="9" t="str">
        <f>INDEX(Chapter,MATCH(L59,Chapter!$A$1:$A$681,0),8)</f>
        <v>שירותים ממלכתיים</v>
      </c>
      <c r="N59" s="9" t="str">
        <f t="shared" si="2"/>
        <v>34</v>
      </c>
      <c r="O59" s="9" t="str">
        <f>INDEX(Chapter,MATCH(N59,Chapter!$A$1:$A$681,0),8)</f>
        <v>רווחה</v>
      </c>
      <c r="P59" s="9" t="str">
        <f t="shared" si="3"/>
        <v>347</v>
      </c>
      <c r="Q59" s="9" t="str">
        <f>INDEX(Chapter,MATCH(P59,Chapter!$A$1:$A$681,0),8)</f>
        <v>שירותי תיקון</v>
      </c>
      <c r="R59" s="9" t="str">
        <f t="shared" si="4"/>
        <v>3470</v>
      </c>
      <c r="S59" s="9" t="e">
        <f>INDEX(Chapter,MATCH(R59,Chapter!$A$1:$A$681,0),8)</f>
        <v>#N/A</v>
      </c>
      <c r="T59" s="9"/>
      <c r="U59" s="9" t="str">
        <f t="shared" si="5"/>
        <v>9</v>
      </c>
      <c r="V59" s="9" t="str">
        <f>IF($L59&lt;"6",INDEX(Revenue_type,MATCH(U59*1,type!$A$118:$A$168,0),8),INDEX(Expenditure_type,MATCH(U59*1,type!$A$2:$A$117,0),8))</f>
        <v>השתתפות משרדי ממשלה</v>
      </c>
      <c r="W59" s="9" t="str">
        <f t="shared" si="6"/>
        <v>93</v>
      </c>
      <c r="X59" s="9" t="str">
        <f>IF($L59&lt;"6",INDEX(Revenue_type,MATCH(W59*1,type!$A$118:$A$168,0),8),INDEX(Expenditure_type,MATCH(W59*1,type!$A$2:$A$117,0),8))</f>
        <v>השתתפות משרד העבודה והרווחה</v>
      </c>
      <c r="Y59" s="9" t="str">
        <f t="shared" si="7"/>
        <v>930</v>
      </c>
      <c r="Z59" s="9" t="e">
        <f>IF($L59&lt;"6",INDEX(Revenue_type,MATCH(Y59*1,type!$A$118:$A$168,0),8),INDEX(Expenditure_type,MATCH(Y59*1,type!$A$2:$A$117,0),8))</f>
        <v>#N/A</v>
      </c>
    </row>
    <row r="60" spans="1:26" ht="15.75" customHeight="1">
      <c r="A60" s="57">
        <v>640</v>
      </c>
      <c r="B60" s="41">
        <v>439002</v>
      </c>
      <c r="C60">
        <v>1</v>
      </c>
      <c r="D60" t="str">
        <f t="shared" si="0"/>
        <v>1439002.640</v>
      </c>
      <c r="E60" s="59" t="s">
        <v>2406</v>
      </c>
      <c r="F60" s="12"/>
      <c r="G60"/>
      <c r="H60" s="58">
        <v>-2135000</v>
      </c>
      <c r="I60" s="15">
        <v>-1740000</v>
      </c>
      <c r="J60" s="12">
        <v>-137800</v>
      </c>
      <c r="K60" s="9" t="e">
        <v>#NAME?</v>
      </c>
      <c r="L60" s="9" t="str">
        <f t="shared" si="1"/>
        <v>4</v>
      </c>
      <c r="M60" s="9" t="str">
        <f>INDEX(Chapter,MATCH(L60,Chapter!$A$1:$A$681,0),8)</f>
        <v>מפעלים</v>
      </c>
      <c r="N60" s="9" t="str">
        <f t="shared" si="2"/>
        <v>43</v>
      </c>
      <c r="O60" s="9" t="str">
        <f>INDEX(Chapter,MATCH(N60,Chapter!$A$1:$A$681,0),8)</f>
        <v>נכסים</v>
      </c>
      <c r="P60" s="9" t="str">
        <f t="shared" si="3"/>
        <v>439</v>
      </c>
      <c r="Q60" s="9" t="str">
        <f>INDEX(Chapter,MATCH(P60,Chapter!$A$1:$A$681,0),8)</f>
        <v>נכסים אחרים</v>
      </c>
      <c r="R60" s="9" t="str">
        <f t="shared" si="4"/>
        <v>4390</v>
      </c>
      <c r="S60" s="9" t="e">
        <f>INDEX(Chapter,MATCH(R60,Chapter!$A$1:$A$681,0),8)</f>
        <v>#N/A</v>
      </c>
      <c r="T60" s="9"/>
      <c r="U60" s="9" t="str">
        <f t="shared" si="5"/>
        <v>6</v>
      </c>
      <c r="V60" s="9" t="str">
        <f>IF($L60&lt;"6",INDEX(Revenue_type,MATCH(U60*1,type!$A$118:$A$168,0),8),INDEX(Expenditure_type,MATCH(U60*1,type!$A$2:$A$117,0),8))</f>
        <v>הכנסות מרכוש ומפעלים</v>
      </c>
      <c r="W60" s="9" t="str">
        <f t="shared" si="6"/>
        <v>64</v>
      </c>
      <c r="X60" s="9" t="str">
        <f>IF($L60&lt;"6",INDEX(Revenue_type,MATCH(W60*1,type!$A$118:$A$168,0),8),INDEX(Expenditure_type,MATCH(W60*1,type!$A$2:$A$117,0),8))</f>
        <v>שכ"ד ודמי מפתח</v>
      </c>
      <c r="Y60" s="9" t="str">
        <f t="shared" si="7"/>
        <v>640</v>
      </c>
      <c r="Z60" s="9" t="e">
        <f>IF($L60&lt;"6",INDEX(Revenue_type,MATCH(Y60*1,type!$A$118:$A$168,0),8),INDEX(Expenditure_type,MATCH(Y60*1,type!$A$2:$A$117,0),8))</f>
        <v>#N/A</v>
      </c>
    </row>
    <row r="61" spans="1:26" ht="15.75" customHeight="1">
      <c r="A61" s="57">
        <v>926</v>
      </c>
      <c r="B61" s="41">
        <v>315111</v>
      </c>
      <c r="C61">
        <v>1</v>
      </c>
      <c r="D61" t="str">
        <f t="shared" si="0"/>
        <v>1315111.926</v>
      </c>
      <c r="E61" s="59" t="s">
        <v>2407</v>
      </c>
      <c r="F61" s="12"/>
      <c r="G61"/>
      <c r="H61" s="58">
        <v>-2013000</v>
      </c>
      <c r="I61" s="15">
        <v>-1858000</v>
      </c>
      <c r="J61" s="12">
        <v>-1935600</v>
      </c>
      <c r="K61" s="9" t="e">
        <v>#NAME?</v>
      </c>
      <c r="L61" s="9" t="str">
        <f t="shared" si="1"/>
        <v>3</v>
      </c>
      <c r="M61" s="9" t="str">
        <f>INDEX(Chapter,MATCH(L61,Chapter!$A$1:$A$681,0),8)</f>
        <v>שירותים ממלכתיים</v>
      </c>
      <c r="N61" s="9" t="str">
        <f t="shared" si="2"/>
        <v>31</v>
      </c>
      <c r="O61" s="9" t="str">
        <f>INDEX(Chapter,MATCH(N61,Chapter!$A$1:$A$681,0),8)</f>
        <v>חינוך</v>
      </c>
      <c r="P61" s="9" t="str">
        <f t="shared" si="3"/>
        <v>315</v>
      </c>
      <c r="Q61" s="9" t="str">
        <f>INDEX(Chapter,MATCH(P61,Chapter!$A$1:$A$681,0),8)</f>
        <v>חינוך על יסודי</v>
      </c>
      <c r="R61" s="9" t="str">
        <f t="shared" si="4"/>
        <v>3151</v>
      </c>
      <c r="S61" s="9" t="str">
        <f>INDEX(Chapter,MATCH(R61,Chapter!$A$1:$A$681,0),8)</f>
        <v>מינהל החינוך העל יסודי</v>
      </c>
      <c r="T61" s="9"/>
      <c r="U61" s="9" t="str">
        <f t="shared" si="5"/>
        <v>9</v>
      </c>
      <c r="V61" s="9" t="str">
        <f>IF($L61&lt;"6",INDEX(Revenue_type,MATCH(U61*1,type!$A$118:$A$168,0),8),INDEX(Expenditure_type,MATCH(U61*1,type!$A$2:$A$117,0),8))</f>
        <v>השתתפות משרדי ממשלה</v>
      </c>
      <c r="W61" s="9" t="str">
        <f t="shared" si="6"/>
        <v>92</v>
      </c>
      <c r="X61" s="9" t="str">
        <f>IF($L61&lt;"6",INDEX(Revenue_type,MATCH(W61*1,type!$A$118:$A$168,0),8),INDEX(Expenditure_type,MATCH(W61*1,type!$A$2:$A$117,0),8))</f>
        <v>השתתפות משרד החינוך והתרבות</v>
      </c>
      <c r="Y61" s="9" t="str">
        <f t="shared" si="7"/>
        <v>926</v>
      </c>
      <c r="Z61" s="9" t="e">
        <f>IF($L61&lt;"6",INDEX(Revenue_type,MATCH(Y61*1,type!$A$118:$A$168,0),8),INDEX(Expenditure_type,MATCH(Y61*1,type!$A$2:$A$117,0),8))</f>
        <v>#N/A</v>
      </c>
    </row>
    <row r="62" spans="1:26" ht="15.75" customHeight="1">
      <c r="A62" s="57">
        <v>620</v>
      </c>
      <c r="B62" s="41">
        <v>439003</v>
      </c>
      <c r="C62">
        <v>1</v>
      </c>
      <c r="D62" t="str">
        <f t="shared" si="0"/>
        <v>1439003.620</v>
      </c>
      <c r="E62" s="59" t="s">
        <v>2408</v>
      </c>
      <c r="F62" s="12"/>
      <c r="G62"/>
      <c r="H62" s="58">
        <v>-2000000</v>
      </c>
      <c r="I62" s="15">
        <v>-2000000</v>
      </c>
      <c r="J62" s="12">
        <v>-2099400</v>
      </c>
      <c r="K62" s="9" t="e">
        <v>#NAME?</v>
      </c>
      <c r="L62" s="9" t="str">
        <f t="shared" si="1"/>
        <v>4</v>
      </c>
      <c r="M62" s="9" t="str">
        <f>INDEX(Chapter,MATCH(L62,Chapter!$A$1:$A$681,0),8)</f>
        <v>מפעלים</v>
      </c>
      <c r="N62" s="9" t="str">
        <f t="shared" si="2"/>
        <v>43</v>
      </c>
      <c r="O62" s="9" t="str">
        <f>INDEX(Chapter,MATCH(N62,Chapter!$A$1:$A$681,0),8)</f>
        <v>נכסים</v>
      </c>
      <c r="P62" s="9" t="str">
        <f t="shared" si="3"/>
        <v>439</v>
      </c>
      <c r="Q62" s="9" t="str">
        <f>INDEX(Chapter,MATCH(P62,Chapter!$A$1:$A$681,0),8)</f>
        <v>נכסים אחרים</v>
      </c>
      <c r="R62" s="9" t="str">
        <f t="shared" si="4"/>
        <v>4390</v>
      </c>
      <c r="S62" s="9" t="e">
        <f>INDEX(Chapter,MATCH(R62,Chapter!$A$1:$A$681,0),8)</f>
        <v>#N/A</v>
      </c>
      <c r="T62" s="9"/>
      <c r="U62" s="9" t="str">
        <f t="shared" si="5"/>
        <v>6</v>
      </c>
      <c r="V62" s="9" t="str">
        <f>IF($L62&lt;"6",INDEX(Revenue_type,MATCH(U62*1,type!$A$118:$A$168,0),8),INDEX(Expenditure_type,MATCH(U62*1,type!$A$2:$A$117,0),8))</f>
        <v>הכנסות מרכוש ומפעלים</v>
      </c>
      <c r="W62" s="9" t="str">
        <f t="shared" si="6"/>
        <v>62</v>
      </c>
      <c r="X62" s="9" t="str">
        <f>IF($L62&lt;"6",INDEX(Revenue_type,MATCH(W62*1,type!$A$118:$A$168,0),8),INDEX(Expenditure_type,MATCH(W62*1,type!$A$2:$A$117,0),8))</f>
        <v>מכירת ציוד יסודי</v>
      </c>
      <c r="Y62" s="9" t="str">
        <f t="shared" si="7"/>
        <v>620</v>
      </c>
      <c r="Z62" s="9" t="e">
        <f>IF($L62&lt;"6",INDEX(Revenue_type,MATCH(Y62*1,type!$A$118:$A$168,0),8),INDEX(Expenditure_type,MATCH(Y62*1,type!$A$2:$A$117,0),8))</f>
        <v>#N/A</v>
      </c>
    </row>
    <row r="63" spans="1:26" ht="15.75" customHeight="1">
      <c r="A63" s="57">
        <v>291</v>
      </c>
      <c r="B63" s="41">
        <v>443001</v>
      </c>
      <c r="C63">
        <v>1</v>
      </c>
      <c r="D63" t="str">
        <f t="shared" si="0"/>
        <v>1443001.291</v>
      </c>
      <c r="E63" s="59" t="s">
        <v>2409</v>
      </c>
      <c r="F63" s="12"/>
      <c r="G63"/>
      <c r="H63" s="58">
        <v>-2000000</v>
      </c>
      <c r="I63" s="15">
        <v>-2000000</v>
      </c>
      <c r="J63" s="12">
        <v>-1702100</v>
      </c>
      <c r="K63" s="9" t="e">
        <v>#NAME?</v>
      </c>
      <c r="L63" s="9" t="str">
        <f t="shared" si="1"/>
        <v>4</v>
      </c>
      <c r="M63" s="9" t="str">
        <f>INDEX(Chapter,MATCH(L63,Chapter!$A$1:$A$681,0),8)</f>
        <v>מפעלים</v>
      </c>
      <c r="N63" s="9" t="str">
        <f t="shared" si="2"/>
        <v>44</v>
      </c>
      <c r="O63" s="9" t="str">
        <f>INDEX(Chapter,MATCH(N63,Chapter!$A$1:$A$681,0),8)</f>
        <v>תחבורה</v>
      </c>
      <c r="P63" s="9" t="str">
        <f t="shared" si="3"/>
        <v>443</v>
      </c>
      <c r="Q63" s="9" t="str">
        <f>INDEX(Chapter,MATCH(P63,Chapter!$A$1:$A$681,0),8)</f>
        <v>חניה למכוניות</v>
      </c>
      <c r="R63" s="9" t="str">
        <f t="shared" si="4"/>
        <v>4430</v>
      </c>
      <c r="S63" s="9" t="e">
        <f>INDEX(Chapter,MATCH(R63,Chapter!$A$1:$A$681,0),8)</f>
        <v>#N/A</v>
      </c>
      <c r="T63" s="9"/>
      <c r="U63" s="9" t="str">
        <f t="shared" si="5"/>
        <v>2</v>
      </c>
      <c r="V63" s="9" t="str">
        <f>IF($L63&lt;"6",INDEX(Revenue_type,MATCH(U63*1,type!$A$118:$A$168,0),8),INDEX(Expenditure_type,MATCH(U63*1,type!$A$2:$A$117,0),8))</f>
        <v>אגרות</v>
      </c>
      <c r="W63" s="9" t="str">
        <f t="shared" si="6"/>
        <v>29</v>
      </c>
      <c r="X63" s="9" t="str">
        <f>IF($L63&lt;"6",INDEX(Revenue_type,MATCH(W63*1,type!$A$118:$A$168,0),8),INDEX(Expenditure_type,MATCH(W63*1,type!$A$2:$A$117,0),8))</f>
        <v>אגרות אחרות</v>
      </c>
      <c r="Y63" s="9" t="str">
        <f t="shared" si="7"/>
        <v>291</v>
      </c>
      <c r="Z63" s="9" t="e">
        <f>IF($L63&lt;"6",INDEX(Revenue_type,MATCH(Y63*1,type!$A$118:$A$168,0),8),INDEX(Expenditure_type,MATCH(Y63*1,type!$A$2:$A$117,0),8))</f>
        <v>#N/A</v>
      </c>
    </row>
    <row r="64" spans="1:26" ht="15.75" customHeight="1">
      <c r="A64" s="57">
        <v>690</v>
      </c>
      <c r="B64" s="41">
        <v>520006</v>
      </c>
      <c r="C64">
        <v>1</v>
      </c>
      <c r="D64" t="str">
        <f t="shared" si="0"/>
        <v>1520006.690</v>
      </c>
      <c r="E64" s="59" t="s">
        <v>2410</v>
      </c>
      <c r="F64" s="12"/>
      <c r="G64"/>
      <c r="H64" s="58">
        <v>-2000000</v>
      </c>
      <c r="I64" s="15">
        <v>-2000000</v>
      </c>
      <c r="J64" s="12">
        <v>-1636400</v>
      </c>
      <c r="K64" s="9" t="e">
        <v>#NAME?</v>
      </c>
      <c r="L64" s="9" t="str">
        <f t="shared" si="1"/>
        <v>5</v>
      </c>
      <c r="M64" s="9" t="str">
        <f>INDEX(Chapter,MATCH(L64,Chapter!$A$1:$A$681,0),8)</f>
        <v>תקבולים בלתי רגילים</v>
      </c>
      <c r="N64" s="9" t="str">
        <f t="shared" si="2"/>
        <v>52</v>
      </c>
      <c r="O64" s="9" t="e">
        <f>INDEX(Chapter,MATCH(N64,Chapter!$A$1:$A$681,0),8)</f>
        <v>#N/A</v>
      </c>
      <c r="P64" s="9" t="str">
        <f t="shared" si="3"/>
        <v>520</v>
      </c>
      <c r="Q64" s="9" t="e">
        <f>INDEX(Chapter,MATCH(P64,Chapter!$A$1:$A$681,0),8)</f>
        <v>#N/A</v>
      </c>
      <c r="R64" s="9" t="str">
        <f t="shared" si="4"/>
        <v>5200</v>
      </c>
      <c r="S64" s="9" t="e">
        <f>INDEX(Chapter,MATCH(R64,Chapter!$A$1:$A$681,0),8)</f>
        <v>#N/A</v>
      </c>
      <c r="T64" s="9"/>
      <c r="U64" s="9" t="str">
        <f t="shared" si="5"/>
        <v>6</v>
      </c>
      <c r="V64" s="9" t="str">
        <f>IF($L64&lt;"6",INDEX(Revenue_type,MATCH(U64*1,type!$A$118:$A$168,0),8),INDEX(Expenditure_type,MATCH(U64*1,type!$A$2:$A$117,0),8))</f>
        <v>הכנסות מרכוש ומפעלים</v>
      </c>
      <c r="W64" s="9" t="str">
        <f t="shared" si="6"/>
        <v>69</v>
      </c>
      <c r="X64" s="9" t="str">
        <f>IF($L64&lt;"6",INDEX(Revenue_type,MATCH(W64*1,type!$A$118:$A$168,0),8),INDEX(Expenditure_type,MATCH(W64*1,type!$A$2:$A$117,0),8))</f>
        <v>הכנסות שונות</v>
      </c>
      <c r="Y64" s="9" t="str">
        <f t="shared" si="7"/>
        <v>690</v>
      </c>
      <c r="Z64" s="9" t="e">
        <f>IF($L64&lt;"6",INDEX(Revenue_type,MATCH(Y64*1,type!$A$118:$A$168,0),8),INDEX(Expenditure_type,MATCH(Y64*1,type!$A$2:$A$117,0),8))</f>
        <v>#N/A</v>
      </c>
    </row>
    <row r="65" spans="1:26" ht="15.75" customHeight="1">
      <c r="A65" s="57">
        <v>930</v>
      </c>
      <c r="B65" s="41">
        <v>343505</v>
      </c>
      <c r="C65">
        <v>1</v>
      </c>
      <c r="D65" t="str">
        <f t="shared" si="0"/>
        <v>1343505.930</v>
      </c>
      <c r="E65" s="59" t="s">
        <v>2411</v>
      </c>
      <c r="F65" s="12"/>
      <c r="G65"/>
      <c r="H65" s="58">
        <v>-1890000</v>
      </c>
      <c r="I65" s="15">
        <v>-1890000</v>
      </c>
      <c r="J65" s="12">
        <v>-1660700</v>
      </c>
      <c r="K65" s="9" t="e">
        <v>#NAME?</v>
      </c>
      <c r="L65" s="9" t="str">
        <f t="shared" si="1"/>
        <v>3</v>
      </c>
      <c r="M65" s="9" t="str">
        <f>INDEX(Chapter,MATCH(L65,Chapter!$A$1:$A$681,0),8)</f>
        <v>שירותים ממלכתיים</v>
      </c>
      <c r="N65" s="9" t="str">
        <f t="shared" si="2"/>
        <v>34</v>
      </c>
      <c r="O65" s="9" t="str">
        <f>INDEX(Chapter,MATCH(N65,Chapter!$A$1:$A$681,0),8)</f>
        <v>רווחה</v>
      </c>
      <c r="P65" s="9" t="str">
        <f t="shared" si="3"/>
        <v>343</v>
      </c>
      <c r="Q65" s="9" t="str">
        <f>INDEX(Chapter,MATCH(P65,Chapter!$A$1:$A$681,0),8)</f>
        <v>שירותים לילד ולנוער</v>
      </c>
      <c r="R65" s="9" t="str">
        <f t="shared" si="4"/>
        <v>3435</v>
      </c>
      <c r="S65" s="9" t="str">
        <f>INDEX(Chapter,MATCH(R65,Chapter!$A$1:$A$681,0),8)</f>
        <v>פעולות קהילתיות</v>
      </c>
      <c r="T65" s="9"/>
      <c r="U65" s="9" t="str">
        <f t="shared" si="5"/>
        <v>9</v>
      </c>
      <c r="V65" s="9" t="str">
        <f>IF($L65&lt;"6",INDEX(Revenue_type,MATCH(U65*1,type!$A$118:$A$168,0),8),INDEX(Expenditure_type,MATCH(U65*1,type!$A$2:$A$117,0),8))</f>
        <v>השתתפות משרדי ממשלה</v>
      </c>
      <c r="W65" s="9" t="str">
        <f t="shared" si="6"/>
        <v>93</v>
      </c>
      <c r="X65" s="9" t="str">
        <f>IF($L65&lt;"6",INDEX(Revenue_type,MATCH(W65*1,type!$A$118:$A$168,0),8),INDEX(Expenditure_type,MATCH(W65*1,type!$A$2:$A$117,0),8))</f>
        <v>השתתפות משרד העבודה והרווחה</v>
      </c>
      <c r="Y65" s="9" t="str">
        <f t="shared" si="7"/>
        <v>930</v>
      </c>
      <c r="Z65" s="9" t="e">
        <f>IF($L65&lt;"6",INDEX(Revenue_type,MATCH(Y65*1,type!$A$118:$A$168,0),8),INDEX(Expenditure_type,MATCH(Y65*1,type!$A$2:$A$117,0),8))</f>
        <v>#N/A</v>
      </c>
    </row>
    <row r="66" spans="1:26" ht="15.75" customHeight="1">
      <c r="A66" s="57">
        <v>921</v>
      </c>
      <c r="B66" s="41">
        <v>317610</v>
      </c>
      <c r="C66">
        <v>1</v>
      </c>
      <c r="D66" t="str">
        <f t="shared" si="0"/>
        <v>1317610.921</v>
      </c>
      <c r="E66" s="59" t="s">
        <v>2412</v>
      </c>
      <c r="F66" s="12"/>
      <c r="G66"/>
      <c r="H66" s="58">
        <v>-1840000</v>
      </c>
      <c r="I66" s="15">
        <v>-1832000</v>
      </c>
      <c r="J66" s="12">
        <v>-1770900</v>
      </c>
      <c r="K66" s="9" t="e">
        <v>#NAME?</v>
      </c>
      <c r="L66" s="9" t="str">
        <f t="shared" si="1"/>
        <v>3</v>
      </c>
      <c r="M66" s="9" t="str">
        <f>INDEX(Chapter,MATCH(L66,Chapter!$A$1:$A$681,0),8)</f>
        <v>שירותים ממלכתיים</v>
      </c>
      <c r="N66" s="9" t="str">
        <f t="shared" si="2"/>
        <v>31</v>
      </c>
      <c r="O66" s="9" t="str">
        <f>INDEX(Chapter,MATCH(N66,Chapter!$A$1:$A$681,0),8)</f>
        <v>חינוך</v>
      </c>
      <c r="P66" s="9" t="str">
        <f t="shared" si="3"/>
        <v>317</v>
      </c>
      <c r="Q66" s="9" t="str">
        <f>INDEX(Chapter,MATCH(P66,Chapter!$A$1:$A$681,0),8)</f>
        <v>שירותים נוספים לבתי״ס וגנ״י</v>
      </c>
      <c r="R66" s="9" t="str">
        <f t="shared" si="4"/>
        <v>3176</v>
      </c>
      <c r="S66" s="9" t="str">
        <f>INDEX(Chapter,MATCH(R66,Chapter!$A$1:$A$681,0),8)</f>
        <v>רווחה חינוכית</v>
      </c>
      <c r="T66" s="9"/>
      <c r="U66" s="9" t="str">
        <f t="shared" si="5"/>
        <v>9</v>
      </c>
      <c r="V66" s="9" t="str">
        <f>IF($L66&lt;"6",INDEX(Revenue_type,MATCH(U66*1,type!$A$118:$A$168,0),8),INDEX(Expenditure_type,MATCH(U66*1,type!$A$2:$A$117,0),8))</f>
        <v>השתתפות משרדי ממשלה</v>
      </c>
      <c r="W66" s="9" t="str">
        <f t="shared" si="6"/>
        <v>92</v>
      </c>
      <c r="X66" s="9" t="str">
        <f>IF($L66&lt;"6",INDEX(Revenue_type,MATCH(W66*1,type!$A$118:$A$168,0),8),INDEX(Expenditure_type,MATCH(W66*1,type!$A$2:$A$117,0),8))</f>
        <v>השתתפות משרד החינוך והתרבות</v>
      </c>
      <c r="Y66" s="9" t="str">
        <f t="shared" si="7"/>
        <v>921</v>
      </c>
      <c r="Z66" s="9" t="e">
        <f>IF($L66&lt;"6",INDEX(Revenue_type,MATCH(Y66*1,type!$A$118:$A$168,0),8),INDEX(Expenditure_type,MATCH(Y66*1,type!$A$2:$A$117,0),8))</f>
        <v>#N/A</v>
      </c>
    </row>
    <row r="67" spans="1:26" ht="15.75" customHeight="1">
      <c r="A67" s="57">
        <v>930</v>
      </c>
      <c r="B67" s="64">
        <v>317901</v>
      </c>
      <c r="C67">
        <v>1</v>
      </c>
      <c r="D67" t="str">
        <f t="shared" ref="D67:D130" si="8">C67&amp;B67&amp;"."&amp;A67</f>
        <v>1317901.930</v>
      </c>
      <c r="E67" s="59" t="s">
        <v>2413</v>
      </c>
      <c r="F67" s="12"/>
      <c r="G67"/>
      <c r="H67" s="58">
        <v>-1805000</v>
      </c>
      <c r="I67" s="15">
        <v>-1805000</v>
      </c>
      <c r="J67" s="12">
        <v>-1388000</v>
      </c>
      <c r="K67" s="9" t="e">
        <v>#NAME?</v>
      </c>
      <c r="L67" s="9" t="str">
        <f t="shared" ref="L67:L130" si="9">IF(LEFT($B67,1)*1=0,LEFT($B67,2),LEFT($B67,1))</f>
        <v>3</v>
      </c>
      <c r="M67" s="9" t="str">
        <f>INDEX(Chapter,MATCH(L67,Chapter!$A$1:$A$681,0),8)</f>
        <v>שירותים ממלכתיים</v>
      </c>
      <c r="N67" s="9" t="str">
        <f t="shared" ref="N67:N130" si="10">IF(LEFT($B67,1)*1=0,LEFT($B67,3),LEFT($B67,2))</f>
        <v>31</v>
      </c>
      <c r="O67" s="9" t="str">
        <f>INDEX(Chapter,MATCH(N67,Chapter!$A$1:$A$681,0),8)</f>
        <v>חינוך</v>
      </c>
      <c r="P67" s="9" t="str">
        <f t="shared" ref="P67:P130" si="11">IF(LEFT($B67,1)*1=0,LEFT($B67,4),LEFT($B67,3))</f>
        <v>317</v>
      </c>
      <c r="Q67" s="9" t="str">
        <f>INDEX(Chapter,MATCH(P67,Chapter!$A$1:$A$681,0),8)</f>
        <v>שירותים נוספים לבתי״ס וגנ״י</v>
      </c>
      <c r="R67" s="9" t="str">
        <f t="shared" ref="R67:R130" si="12">LEFT($B67,4)</f>
        <v>3179</v>
      </c>
      <c r="S67" s="9" t="str">
        <f>INDEX(Chapter,MATCH(R67,Chapter!$A$1:$A$681,0),8)</f>
        <v>שירותים אחרים</v>
      </c>
      <c r="T67" s="9"/>
      <c r="U67" s="9" t="str">
        <f t="shared" ref="U67:U130" si="13">LEFT($A67,1)</f>
        <v>9</v>
      </c>
      <c r="V67" s="9" t="str">
        <f>IF($L67&lt;"6",INDEX(Revenue_type,MATCH(U67*1,type!$A$118:$A$168,0),8),INDEX(Expenditure_type,MATCH(U67*1,type!$A$2:$A$117,0),8))</f>
        <v>השתתפות משרדי ממשלה</v>
      </c>
      <c r="W67" s="9" t="str">
        <f t="shared" ref="W67:W130" si="14">LEFT($A67,2)</f>
        <v>93</v>
      </c>
      <c r="X67" s="9" t="str">
        <f>IF($L67&lt;"6",INDEX(Revenue_type,MATCH(W67*1,type!$A$118:$A$168,0),8),INDEX(Expenditure_type,MATCH(W67*1,type!$A$2:$A$117,0),8))</f>
        <v>השתתפות משרד העבודה והרווחה</v>
      </c>
      <c r="Y67" s="9" t="str">
        <f t="shared" ref="Y67:Y130" si="15">LEFT($A67,3)</f>
        <v>930</v>
      </c>
      <c r="Z67" s="9" t="e">
        <f>IF($L67&lt;"6",INDEX(Revenue_type,MATCH(Y67*1,type!$A$118:$A$168,0),8),INDEX(Expenditure_type,MATCH(Y67*1,type!$A$2:$A$117,0),8))</f>
        <v>#N/A</v>
      </c>
    </row>
    <row r="68" spans="1:26" ht="15.75" customHeight="1">
      <c r="A68" s="57">
        <v>920</v>
      </c>
      <c r="B68" s="41">
        <v>317901</v>
      </c>
      <c r="C68">
        <v>1</v>
      </c>
      <c r="D68" t="str">
        <f t="shared" si="8"/>
        <v>1317901.920</v>
      </c>
      <c r="E68" s="59" t="s">
        <v>2414</v>
      </c>
      <c r="F68" s="12"/>
      <c r="G68"/>
      <c r="H68" s="58">
        <v>-1756000</v>
      </c>
      <c r="I68" s="15">
        <v>-1756000</v>
      </c>
      <c r="J68" s="12">
        <v>-1535800</v>
      </c>
      <c r="K68" s="9" t="e">
        <v>#NAME?</v>
      </c>
      <c r="L68" s="9" t="str">
        <f t="shared" si="9"/>
        <v>3</v>
      </c>
      <c r="M68" s="9" t="str">
        <f>INDEX(Chapter,MATCH(L68,Chapter!$A$1:$A$681,0),8)</f>
        <v>שירותים ממלכתיים</v>
      </c>
      <c r="N68" s="9" t="str">
        <f t="shared" si="10"/>
        <v>31</v>
      </c>
      <c r="O68" s="9" t="str">
        <f>INDEX(Chapter,MATCH(N68,Chapter!$A$1:$A$681,0),8)</f>
        <v>חינוך</v>
      </c>
      <c r="P68" s="9" t="str">
        <f t="shared" si="11"/>
        <v>317</v>
      </c>
      <c r="Q68" s="9" t="str">
        <f>INDEX(Chapter,MATCH(P68,Chapter!$A$1:$A$681,0),8)</f>
        <v>שירותים נוספים לבתי״ס וגנ״י</v>
      </c>
      <c r="R68" s="9" t="str">
        <f t="shared" si="12"/>
        <v>3179</v>
      </c>
      <c r="S68" s="9" t="str">
        <f>INDEX(Chapter,MATCH(R68,Chapter!$A$1:$A$681,0),8)</f>
        <v>שירותים אחרים</v>
      </c>
      <c r="T68" s="9"/>
      <c r="U68" s="9" t="str">
        <f t="shared" si="13"/>
        <v>9</v>
      </c>
      <c r="V68" s="9" t="str">
        <f>IF($L68&lt;"6",INDEX(Revenue_type,MATCH(U68*1,type!$A$118:$A$168,0),8),INDEX(Expenditure_type,MATCH(U68*1,type!$A$2:$A$117,0),8))</f>
        <v>השתתפות משרדי ממשלה</v>
      </c>
      <c r="W68" s="9" t="str">
        <f t="shared" si="14"/>
        <v>92</v>
      </c>
      <c r="X68" s="9" t="str">
        <f>IF($L68&lt;"6",INDEX(Revenue_type,MATCH(W68*1,type!$A$118:$A$168,0),8),INDEX(Expenditure_type,MATCH(W68*1,type!$A$2:$A$117,0),8))</f>
        <v>השתתפות משרד החינוך והתרבות</v>
      </c>
      <c r="Y68" s="9" t="str">
        <f t="shared" si="15"/>
        <v>920</v>
      </c>
      <c r="Z68" s="9" t="e">
        <f>IF($L68&lt;"6",INDEX(Revenue_type,MATCH(Y68*1,type!$A$118:$A$168,0),8),INDEX(Expenditure_type,MATCH(Y68*1,type!$A$2:$A$117,0),8))</f>
        <v>#N/A</v>
      </c>
    </row>
    <row r="69" spans="1:26" ht="15.75" customHeight="1">
      <c r="A69" s="57">
        <v>920</v>
      </c>
      <c r="B69" s="41">
        <v>317809</v>
      </c>
      <c r="C69">
        <v>1</v>
      </c>
      <c r="D69" t="str">
        <f t="shared" si="8"/>
        <v>1317809.920</v>
      </c>
      <c r="E69" s="59" t="s">
        <v>2415</v>
      </c>
      <c r="F69" s="12"/>
      <c r="G69"/>
      <c r="H69" s="58">
        <v>-1712000</v>
      </c>
      <c r="I69" s="15">
        <v>-808000</v>
      </c>
      <c r="J69" s="12">
        <v>-908600</v>
      </c>
      <c r="K69" s="9" t="e">
        <v>#NAME?</v>
      </c>
      <c r="L69" s="9" t="str">
        <f t="shared" si="9"/>
        <v>3</v>
      </c>
      <c r="M69" s="9" t="str">
        <f>INDEX(Chapter,MATCH(L69,Chapter!$A$1:$A$681,0),8)</f>
        <v>שירותים ממלכתיים</v>
      </c>
      <c r="N69" s="9" t="str">
        <f t="shared" si="10"/>
        <v>31</v>
      </c>
      <c r="O69" s="9" t="str">
        <f>INDEX(Chapter,MATCH(N69,Chapter!$A$1:$A$681,0),8)</f>
        <v>חינוך</v>
      </c>
      <c r="P69" s="9" t="str">
        <f t="shared" si="11"/>
        <v>317</v>
      </c>
      <c r="Q69" s="9" t="str">
        <f>INDEX(Chapter,MATCH(P69,Chapter!$A$1:$A$681,0),8)</f>
        <v>שירותים נוספים לבתי״ס וגנ״י</v>
      </c>
      <c r="R69" s="9" t="str">
        <f t="shared" si="12"/>
        <v>3178</v>
      </c>
      <c r="S69" s="9" t="str">
        <f>INDEX(Chapter,MATCH(R69,Chapter!$A$1:$A$681,0),8)</f>
        <v>הסעות ילדים</v>
      </c>
      <c r="T69" s="9"/>
      <c r="U69" s="9" t="str">
        <f t="shared" si="13"/>
        <v>9</v>
      </c>
      <c r="V69" s="9" t="str">
        <f>IF($L69&lt;"6",INDEX(Revenue_type,MATCH(U69*1,type!$A$118:$A$168,0),8),INDEX(Expenditure_type,MATCH(U69*1,type!$A$2:$A$117,0),8))</f>
        <v>השתתפות משרדי ממשלה</v>
      </c>
      <c r="W69" s="9" t="str">
        <f t="shared" si="14"/>
        <v>92</v>
      </c>
      <c r="X69" s="9" t="str">
        <f>IF($L69&lt;"6",INDEX(Revenue_type,MATCH(W69*1,type!$A$118:$A$168,0),8),INDEX(Expenditure_type,MATCH(W69*1,type!$A$2:$A$117,0),8))</f>
        <v>השתתפות משרד החינוך והתרבות</v>
      </c>
      <c r="Y69" s="9" t="str">
        <f t="shared" si="15"/>
        <v>920</v>
      </c>
      <c r="Z69" s="9" t="e">
        <f>IF($L69&lt;"6",INDEX(Revenue_type,MATCH(Y69*1,type!$A$118:$A$168,0),8),INDEX(Expenditure_type,MATCH(Y69*1,type!$A$2:$A$117,0),8))</f>
        <v>#N/A</v>
      </c>
    </row>
    <row r="70" spans="1:26" ht="15.75" customHeight="1">
      <c r="A70" s="57">
        <v>922</v>
      </c>
      <c r="B70" s="41">
        <v>317610</v>
      </c>
      <c r="C70">
        <v>1</v>
      </c>
      <c r="D70" t="str">
        <f t="shared" si="8"/>
        <v>1317610.922</v>
      </c>
      <c r="E70" s="59" t="s">
        <v>2416</v>
      </c>
      <c r="F70" s="12"/>
      <c r="G70"/>
      <c r="H70" s="58">
        <v>-1700000</v>
      </c>
      <c r="I70" s="15">
        <v>-1700000</v>
      </c>
      <c r="J70" s="12">
        <v>-1661900</v>
      </c>
      <c r="K70" s="9" t="e">
        <v>#NAME?</v>
      </c>
      <c r="L70" s="9" t="str">
        <f t="shared" si="9"/>
        <v>3</v>
      </c>
      <c r="M70" s="9" t="str">
        <f>INDEX(Chapter,MATCH(L70,Chapter!$A$1:$A$681,0),8)</f>
        <v>שירותים ממלכתיים</v>
      </c>
      <c r="N70" s="9" t="str">
        <f t="shared" si="10"/>
        <v>31</v>
      </c>
      <c r="O70" s="9" t="str">
        <f>INDEX(Chapter,MATCH(N70,Chapter!$A$1:$A$681,0),8)</f>
        <v>חינוך</v>
      </c>
      <c r="P70" s="9" t="str">
        <f t="shared" si="11"/>
        <v>317</v>
      </c>
      <c r="Q70" s="9" t="str">
        <f>INDEX(Chapter,MATCH(P70,Chapter!$A$1:$A$681,0),8)</f>
        <v>שירותים נוספים לבתי״ס וגנ״י</v>
      </c>
      <c r="R70" s="9" t="str">
        <f t="shared" si="12"/>
        <v>3176</v>
      </c>
      <c r="S70" s="9" t="str">
        <f>INDEX(Chapter,MATCH(R70,Chapter!$A$1:$A$681,0),8)</f>
        <v>רווחה חינוכית</v>
      </c>
      <c r="T70" s="9"/>
      <c r="U70" s="9" t="str">
        <f t="shared" si="13"/>
        <v>9</v>
      </c>
      <c r="V70" s="9" t="str">
        <f>IF($L70&lt;"6",INDEX(Revenue_type,MATCH(U70*1,type!$A$118:$A$168,0),8),INDEX(Expenditure_type,MATCH(U70*1,type!$A$2:$A$117,0),8))</f>
        <v>השתתפות משרדי ממשלה</v>
      </c>
      <c r="W70" s="9" t="str">
        <f t="shared" si="14"/>
        <v>92</v>
      </c>
      <c r="X70" s="9" t="str">
        <f>IF($L70&lt;"6",INDEX(Revenue_type,MATCH(W70*1,type!$A$118:$A$168,0),8),INDEX(Expenditure_type,MATCH(W70*1,type!$A$2:$A$117,0),8))</f>
        <v>השתתפות משרד החינוך והתרבות</v>
      </c>
      <c r="Y70" s="9" t="str">
        <f t="shared" si="15"/>
        <v>922</v>
      </c>
      <c r="Z70" s="9" t="e">
        <f>IF($L70&lt;"6",INDEX(Revenue_type,MATCH(Y70*1,type!$A$118:$A$168,0),8),INDEX(Expenditure_type,MATCH(Y70*1,type!$A$2:$A$117,0),8))</f>
        <v>#N/A</v>
      </c>
    </row>
    <row r="71" spans="1:26" ht="15.75" customHeight="1">
      <c r="A71" s="57">
        <v>920</v>
      </c>
      <c r="B71" s="41">
        <v>313206</v>
      </c>
      <c r="C71">
        <v>1</v>
      </c>
      <c r="D71" t="str">
        <f t="shared" si="8"/>
        <v>1313206.920</v>
      </c>
      <c r="E71" s="59" t="s">
        <v>2417</v>
      </c>
      <c r="F71" s="12"/>
      <c r="G71"/>
      <c r="H71" s="58">
        <v>-1693000</v>
      </c>
      <c r="I71" s="15">
        <v>-1550000</v>
      </c>
      <c r="J71" s="12">
        <v>-1362100</v>
      </c>
      <c r="K71" s="9" t="e">
        <v>#NAME?</v>
      </c>
      <c r="L71" s="9" t="str">
        <f t="shared" si="9"/>
        <v>3</v>
      </c>
      <c r="M71" s="9" t="str">
        <f>INDEX(Chapter,MATCH(L71,Chapter!$A$1:$A$681,0),8)</f>
        <v>שירותים ממלכתיים</v>
      </c>
      <c r="N71" s="9" t="str">
        <f t="shared" si="10"/>
        <v>31</v>
      </c>
      <c r="O71" s="9" t="str">
        <f>INDEX(Chapter,MATCH(N71,Chapter!$A$1:$A$681,0),8)</f>
        <v>חינוך</v>
      </c>
      <c r="P71" s="9" t="str">
        <f t="shared" si="11"/>
        <v>313</v>
      </c>
      <c r="Q71" s="9" t="str">
        <f>INDEX(Chapter,MATCH(P71,Chapter!$A$1:$A$681,0),8)</f>
        <v>חינוך יסודי</v>
      </c>
      <c r="R71" s="9" t="str">
        <f t="shared" si="12"/>
        <v>3132</v>
      </c>
      <c r="S71" s="9" t="str">
        <f>INDEX(Chapter,MATCH(R71,Chapter!$A$1:$A$681,0),8)</f>
        <v>בתי״ס יסודיים</v>
      </c>
      <c r="T71" s="9"/>
      <c r="U71" s="9" t="str">
        <f t="shared" si="13"/>
        <v>9</v>
      </c>
      <c r="V71" s="9" t="str">
        <f>IF($L71&lt;"6",INDEX(Revenue_type,MATCH(U71*1,type!$A$118:$A$168,0),8),INDEX(Expenditure_type,MATCH(U71*1,type!$A$2:$A$117,0),8))</f>
        <v>השתתפות משרדי ממשלה</v>
      </c>
      <c r="W71" s="9" t="str">
        <f t="shared" si="14"/>
        <v>92</v>
      </c>
      <c r="X71" s="9" t="str">
        <f>IF($L71&lt;"6",INDEX(Revenue_type,MATCH(W71*1,type!$A$118:$A$168,0),8),INDEX(Expenditure_type,MATCH(W71*1,type!$A$2:$A$117,0),8))</f>
        <v>השתתפות משרד החינוך והתרבות</v>
      </c>
      <c r="Y71" s="9" t="str">
        <f t="shared" si="15"/>
        <v>920</v>
      </c>
      <c r="Z71" s="9" t="e">
        <f>IF($L71&lt;"6",INDEX(Revenue_type,MATCH(Y71*1,type!$A$118:$A$168,0),8),INDEX(Expenditure_type,MATCH(Y71*1,type!$A$2:$A$117,0),8))</f>
        <v>#N/A</v>
      </c>
    </row>
    <row r="72" spans="1:26" ht="15.75" customHeight="1">
      <c r="A72" s="57">
        <v>430</v>
      </c>
      <c r="B72" s="41">
        <v>315701</v>
      </c>
      <c r="C72">
        <v>1</v>
      </c>
      <c r="D72" t="str">
        <f t="shared" si="8"/>
        <v>1315701.430</v>
      </c>
      <c r="E72" s="59" t="s">
        <v>2418</v>
      </c>
      <c r="F72" s="12"/>
      <c r="G72"/>
      <c r="H72" s="58">
        <v>-1692000</v>
      </c>
      <c r="I72" s="15">
        <v>-1724000</v>
      </c>
      <c r="J72" s="12">
        <v>-1863700</v>
      </c>
      <c r="K72" s="9" t="e">
        <v>#NAME?</v>
      </c>
      <c r="L72" s="9" t="str">
        <f t="shared" si="9"/>
        <v>3</v>
      </c>
      <c r="M72" s="9" t="str">
        <f>INDEX(Chapter,MATCH(L72,Chapter!$A$1:$A$681,0),8)</f>
        <v>שירותים ממלכתיים</v>
      </c>
      <c r="N72" s="9" t="str">
        <f t="shared" si="10"/>
        <v>31</v>
      </c>
      <c r="O72" s="9" t="str">
        <f>INDEX(Chapter,MATCH(N72,Chapter!$A$1:$A$681,0),8)</f>
        <v>חינוך</v>
      </c>
      <c r="P72" s="9" t="str">
        <f t="shared" si="11"/>
        <v>315</v>
      </c>
      <c r="Q72" s="9" t="str">
        <f>INDEX(Chapter,MATCH(P72,Chapter!$A$1:$A$681,0),8)</f>
        <v>חינוך על יסודי</v>
      </c>
      <c r="R72" s="9" t="str">
        <f t="shared" si="12"/>
        <v>3157</v>
      </c>
      <c r="S72" s="9" t="str">
        <f>INDEX(Chapter,MATCH(R72,Chapter!$A$1:$A$681,0),8)</f>
        <v>בתי״ס על יסודיים מקיפים</v>
      </c>
      <c r="T72" s="9"/>
      <c r="U72" s="9" t="str">
        <f t="shared" si="13"/>
        <v>4</v>
      </c>
      <c r="V72" s="9" t="str">
        <f>IF($L72&lt;"6",INDEX(Revenue_type,MATCH(U72*1,type!$A$118:$A$168,0),8),INDEX(Expenditure_type,MATCH(U72*1,type!$A$2:$A$117,0),8))</f>
        <v>שירותים ושכר לימוד</v>
      </c>
      <c r="W72" s="9" t="str">
        <f t="shared" si="14"/>
        <v>43</v>
      </c>
      <c r="X72" s="9" t="str">
        <f>IF($L72&lt;"6",INDEX(Revenue_type,MATCH(W72*1,type!$A$118:$A$168,0),8),INDEX(Expenditure_type,MATCH(W72*1,type!$A$2:$A$117,0),8))</f>
        <v>השתתפויות מוסדות ורשויות בשכל"מ</v>
      </c>
      <c r="Y72" s="9" t="str">
        <f t="shared" si="15"/>
        <v>430</v>
      </c>
      <c r="Z72" s="9" t="e">
        <f>IF($L72&lt;"6",INDEX(Revenue_type,MATCH(Y72*1,type!$A$118:$A$168,0),8),INDEX(Expenditure_type,MATCH(Y72*1,type!$A$2:$A$117,0),8))</f>
        <v>#N/A</v>
      </c>
    </row>
    <row r="73" spans="1:26" ht="15.75" customHeight="1">
      <c r="A73" s="57">
        <v>410</v>
      </c>
      <c r="B73" s="41">
        <v>344305</v>
      </c>
      <c r="C73">
        <v>1</v>
      </c>
      <c r="D73" t="str">
        <f t="shared" si="8"/>
        <v>1344305.410</v>
      </c>
      <c r="E73" s="59" t="s">
        <v>2419</v>
      </c>
      <c r="F73" s="12"/>
      <c r="G73"/>
      <c r="H73" s="58">
        <v>-1680000</v>
      </c>
      <c r="I73" s="15">
        <v>-1630000</v>
      </c>
      <c r="J73" s="12">
        <v>-1602200</v>
      </c>
      <c r="K73" s="9" t="e">
        <v>#NAME?</v>
      </c>
      <c r="L73" s="9" t="str">
        <f t="shared" si="9"/>
        <v>3</v>
      </c>
      <c r="M73" s="9" t="str">
        <f>INDEX(Chapter,MATCH(L73,Chapter!$A$1:$A$681,0),8)</f>
        <v>שירותים ממלכתיים</v>
      </c>
      <c r="N73" s="9" t="str">
        <f t="shared" si="10"/>
        <v>34</v>
      </c>
      <c r="O73" s="9" t="str">
        <f>INDEX(Chapter,MATCH(N73,Chapter!$A$1:$A$681,0),8)</f>
        <v>רווחה</v>
      </c>
      <c r="P73" s="9" t="str">
        <f t="shared" si="11"/>
        <v>344</v>
      </c>
      <c r="Q73" s="9" t="str">
        <f>INDEX(Chapter,MATCH(P73,Chapter!$A$1:$A$681,0),8)</f>
        <v>שירותים לזקן</v>
      </c>
      <c r="R73" s="9" t="str">
        <f t="shared" si="12"/>
        <v>3443</v>
      </c>
      <c r="S73" s="9" t="str">
        <f>INDEX(Chapter,MATCH(R73,Chapter!$A$1:$A$681,0),8)</f>
        <v>שירותים לזקן - מוסדי</v>
      </c>
      <c r="T73" s="9"/>
      <c r="U73" s="9" t="str">
        <f t="shared" si="13"/>
        <v>4</v>
      </c>
      <c r="V73" s="9" t="str">
        <f>IF($L73&lt;"6",INDEX(Revenue_type,MATCH(U73*1,type!$A$118:$A$168,0),8),INDEX(Expenditure_type,MATCH(U73*1,type!$A$2:$A$117,0),8))</f>
        <v>שירותים ושכר לימוד</v>
      </c>
      <c r="W73" s="9" t="str">
        <f t="shared" si="14"/>
        <v>41</v>
      </c>
      <c r="X73" s="9" t="str">
        <f>IF($L73&lt;"6",INDEX(Revenue_type,MATCH(W73*1,type!$A$118:$A$168,0),8),INDEX(Expenditure_type,MATCH(W73*1,type!$A$2:$A$117,0),8))</f>
        <v>שכל"מ מתושבים</v>
      </c>
      <c r="Y73" s="9" t="str">
        <f t="shared" si="15"/>
        <v>410</v>
      </c>
      <c r="Z73" s="9" t="e">
        <f>IF($L73&lt;"6",INDEX(Revenue_type,MATCH(Y73*1,type!$A$118:$A$168,0),8),INDEX(Expenditure_type,MATCH(Y73*1,type!$A$2:$A$117,0),8))</f>
        <v>#N/A</v>
      </c>
    </row>
    <row r="74" spans="1:26" ht="15.75" customHeight="1">
      <c r="A74" s="57">
        <v>920</v>
      </c>
      <c r="B74" s="41">
        <v>315104</v>
      </c>
      <c r="C74">
        <v>1</v>
      </c>
      <c r="D74" t="str">
        <f t="shared" si="8"/>
        <v>1315104.920</v>
      </c>
      <c r="E74" s="59" t="s">
        <v>2420</v>
      </c>
      <c r="F74" s="12"/>
      <c r="G74"/>
      <c r="H74" s="58">
        <v>-1649000</v>
      </c>
      <c r="I74" s="15">
        <v>-1538000</v>
      </c>
      <c r="J74" s="12">
        <v>-1454000</v>
      </c>
      <c r="K74" s="9" t="e">
        <v>#NAME?</v>
      </c>
      <c r="L74" s="9" t="str">
        <f t="shared" si="9"/>
        <v>3</v>
      </c>
      <c r="M74" s="9" t="str">
        <f>INDEX(Chapter,MATCH(L74,Chapter!$A$1:$A$681,0),8)</f>
        <v>שירותים ממלכתיים</v>
      </c>
      <c r="N74" s="9" t="str">
        <f t="shared" si="10"/>
        <v>31</v>
      </c>
      <c r="O74" s="9" t="str">
        <f>INDEX(Chapter,MATCH(N74,Chapter!$A$1:$A$681,0),8)</f>
        <v>חינוך</v>
      </c>
      <c r="P74" s="9" t="str">
        <f t="shared" si="11"/>
        <v>315</v>
      </c>
      <c r="Q74" s="9" t="str">
        <f>INDEX(Chapter,MATCH(P74,Chapter!$A$1:$A$681,0),8)</f>
        <v>חינוך על יסודי</v>
      </c>
      <c r="R74" s="9" t="str">
        <f t="shared" si="12"/>
        <v>3151</v>
      </c>
      <c r="S74" s="9" t="str">
        <f>INDEX(Chapter,MATCH(R74,Chapter!$A$1:$A$681,0),8)</f>
        <v>מינהל החינוך העל יסודי</v>
      </c>
      <c r="T74" s="9"/>
      <c r="U74" s="9" t="str">
        <f t="shared" si="13"/>
        <v>9</v>
      </c>
      <c r="V74" s="9" t="str">
        <f>IF($L74&lt;"6",INDEX(Revenue_type,MATCH(U74*1,type!$A$118:$A$168,0),8),INDEX(Expenditure_type,MATCH(U74*1,type!$A$2:$A$117,0),8))</f>
        <v>השתתפות משרדי ממשלה</v>
      </c>
      <c r="W74" s="9" t="str">
        <f t="shared" si="14"/>
        <v>92</v>
      </c>
      <c r="X74" s="9" t="str">
        <f>IF($L74&lt;"6",INDEX(Revenue_type,MATCH(W74*1,type!$A$118:$A$168,0),8),INDEX(Expenditure_type,MATCH(W74*1,type!$A$2:$A$117,0),8))</f>
        <v>השתתפות משרד החינוך והתרבות</v>
      </c>
      <c r="Y74" s="9" t="str">
        <f t="shared" si="15"/>
        <v>920</v>
      </c>
      <c r="Z74" s="9" t="e">
        <f>IF($L74&lt;"6",INDEX(Revenue_type,MATCH(Y74*1,type!$A$118:$A$168,0),8),INDEX(Expenditure_type,MATCH(Y74*1,type!$A$2:$A$117,0),8))</f>
        <v>#N/A</v>
      </c>
    </row>
    <row r="75" spans="1:26" ht="15.75" customHeight="1">
      <c r="A75" s="57">
        <v>920</v>
      </c>
      <c r="B75" s="63">
        <v>313502</v>
      </c>
      <c r="C75">
        <v>1</v>
      </c>
      <c r="D75" t="str">
        <f t="shared" si="8"/>
        <v>1313502.920</v>
      </c>
      <c r="E75" s="59" t="s">
        <v>2421</v>
      </c>
      <c r="F75" s="12"/>
      <c r="G75"/>
      <c r="H75" s="58">
        <v>-1647000</v>
      </c>
      <c r="I75" s="15">
        <v>-1448000</v>
      </c>
      <c r="J75" s="12">
        <v>-1439900</v>
      </c>
      <c r="K75" s="9" t="e">
        <v>#NAME?</v>
      </c>
      <c r="L75" s="9" t="str">
        <f t="shared" si="9"/>
        <v>3</v>
      </c>
      <c r="M75" s="9" t="str">
        <f>INDEX(Chapter,MATCH(L75,Chapter!$A$1:$A$681,0),8)</f>
        <v>שירותים ממלכתיים</v>
      </c>
      <c r="N75" s="9" t="str">
        <f t="shared" si="10"/>
        <v>31</v>
      </c>
      <c r="O75" s="9" t="str">
        <f>INDEX(Chapter,MATCH(N75,Chapter!$A$1:$A$681,0),8)</f>
        <v>חינוך</v>
      </c>
      <c r="P75" s="9" t="str">
        <f t="shared" si="11"/>
        <v>313</v>
      </c>
      <c r="Q75" s="9" t="str">
        <f>INDEX(Chapter,MATCH(P75,Chapter!$A$1:$A$681,0),8)</f>
        <v>חינוך יסודי</v>
      </c>
      <c r="R75" s="9" t="str">
        <f t="shared" si="12"/>
        <v>3135</v>
      </c>
      <c r="S75" s="9" t="str">
        <f>INDEX(Chapter,MATCH(R75,Chapter!$A$1:$A$681,0),8)</f>
        <v>ישיבות קטנות ותלמודי תורה</v>
      </c>
      <c r="T75" s="9"/>
      <c r="U75" s="9" t="str">
        <f t="shared" si="13"/>
        <v>9</v>
      </c>
      <c r="V75" s="9" t="str">
        <f>IF($L75&lt;"6",INDEX(Revenue_type,MATCH(U75*1,type!$A$118:$A$168,0),8),INDEX(Expenditure_type,MATCH(U75*1,type!$A$2:$A$117,0),8))</f>
        <v>השתתפות משרדי ממשלה</v>
      </c>
      <c r="W75" s="9" t="str">
        <f t="shared" si="14"/>
        <v>92</v>
      </c>
      <c r="X75" s="9" t="str">
        <f>IF($L75&lt;"6",INDEX(Revenue_type,MATCH(W75*1,type!$A$118:$A$168,0),8),INDEX(Expenditure_type,MATCH(W75*1,type!$A$2:$A$117,0),8))</f>
        <v>השתתפות משרד החינוך והתרבות</v>
      </c>
      <c r="Y75" s="9" t="str">
        <f t="shared" si="15"/>
        <v>920</v>
      </c>
      <c r="Z75" s="9" t="e">
        <f>IF($L75&lt;"6",INDEX(Revenue_type,MATCH(Y75*1,type!$A$118:$A$168,0),8),INDEX(Expenditure_type,MATCH(Y75*1,type!$A$2:$A$117,0),8))</f>
        <v>#N/A</v>
      </c>
    </row>
    <row r="76" spans="1:26" ht="15.75" customHeight="1">
      <c r="A76" s="57">
        <v>930</v>
      </c>
      <c r="B76" s="41">
        <v>346509</v>
      </c>
      <c r="C76">
        <v>1</v>
      </c>
      <c r="D76" t="str">
        <f t="shared" si="8"/>
        <v>1346509.930</v>
      </c>
      <c r="E76" s="59" t="s">
        <v>2422</v>
      </c>
      <c r="F76" s="12"/>
      <c r="G76"/>
      <c r="H76" s="58">
        <v>-1620000</v>
      </c>
      <c r="I76" s="15">
        <v>-1620000</v>
      </c>
      <c r="J76" s="12">
        <v>-1572300</v>
      </c>
      <c r="K76" s="9" t="e">
        <v>#NAME?</v>
      </c>
      <c r="L76" s="9" t="str">
        <f t="shared" si="9"/>
        <v>3</v>
      </c>
      <c r="M76" s="9" t="str">
        <f>INDEX(Chapter,MATCH(L76,Chapter!$A$1:$A$681,0),8)</f>
        <v>שירותים ממלכתיים</v>
      </c>
      <c r="N76" s="9" t="str">
        <f t="shared" si="10"/>
        <v>34</v>
      </c>
      <c r="O76" s="9" t="str">
        <f>INDEX(Chapter,MATCH(N76,Chapter!$A$1:$A$681,0),8)</f>
        <v>רווחה</v>
      </c>
      <c r="P76" s="9" t="str">
        <f t="shared" si="11"/>
        <v>346</v>
      </c>
      <c r="Q76" s="9" t="str">
        <f>INDEX(Chapter,MATCH(P76,Chapter!$A$1:$A$681,0),8)</f>
        <v>שירותי שיקום</v>
      </c>
      <c r="R76" s="9" t="str">
        <f t="shared" si="12"/>
        <v>3465</v>
      </c>
      <c r="S76" s="9" t="str">
        <f>INDEX(Chapter,MATCH(R76,Chapter!$A$1:$A$681,0),8)</f>
        <v>נכים - שיקום במוסדות</v>
      </c>
      <c r="T76" s="9"/>
      <c r="U76" s="9" t="str">
        <f t="shared" si="13"/>
        <v>9</v>
      </c>
      <c r="V76" s="9" t="str">
        <f>IF($L76&lt;"6",INDEX(Revenue_type,MATCH(U76*1,type!$A$118:$A$168,0),8),INDEX(Expenditure_type,MATCH(U76*1,type!$A$2:$A$117,0),8))</f>
        <v>השתתפות משרדי ממשלה</v>
      </c>
      <c r="W76" s="9" t="str">
        <f t="shared" si="14"/>
        <v>93</v>
      </c>
      <c r="X76" s="9" t="str">
        <f>IF($L76&lt;"6",INDEX(Revenue_type,MATCH(W76*1,type!$A$118:$A$168,0),8),INDEX(Expenditure_type,MATCH(W76*1,type!$A$2:$A$117,0),8))</f>
        <v>השתתפות משרד העבודה והרווחה</v>
      </c>
      <c r="Y76" s="9" t="str">
        <f t="shared" si="15"/>
        <v>930</v>
      </c>
      <c r="Z76" s="9" t="e">
        <f>IF($L76&lt;"6",INDEX(Revenue_type,MATCH(Y76*1,type!$A$118:$A$168,0),8),INDEX(Expenditure_type,MATCH(Y76*1,type!$A$2:$A$117,0),8))</f>
        <v>#N/A</v>
      </c>
    </row>
    <row r="77" spans="1:26" ht="15.75" customHeight="1">
      <c r="A77" s="57">
        <v>420</v>
      </c>
      <c r="B77" s="41">
        <v>317501</v>
      </c>
      <c r="C77">
        <v>1</v>
      </c>
      <c r="D77" t="str">
        <f t="shared" si="8"/>
        <v>1317501.420</v>
      </c>
      <c r="E77" s="59" t="s">
        <v>2423</v>
      </c>
      <c r="F77" s="12"/>
      <c r="G77"/>
      <c r="H77" s="58">
        <v>-1540000</v>
      </c>
      <c r="I77" s="15">
        <v>-1420000</v>
      </c>
      <c r="J77" s="12">
        <v>-1510100</v>
      </c>
      <c r="K77" s="9" t="e">
        <v>#NAME?</v>
      </c>
      <c r="L77" s="9" t="str">
        <f t="shared" si="9"/>
        <v>3</v>
      </c>
      <c r="M77" s="9" t="str">
        <f>INDEX(Chapter,MATCH(L77,Chapter!$A$1:$A$681,0),8)</f>
        <v>שירותים ממלכתיים</v>
      </c>
      <c r="N77" s="9" t="str">
        <f t="shared" si="10"/>
        <v>31</v>
      </c>
      <c r="O77" s="9" t="str">
        <f>INDEX(Chapter,MATCH(N77,Chapter!$A$1:$A$681,0),8)</f>
        <v>חינוך</v>
      </c>
      <c r="P77" s="9" t="str">
        <f t="shared" si="11"/>
        <v>317</v>
      </c>
      <c r="Q77" s="9" t="str">
        <f>INDEX(Chapter,MATCH(P77,Chapter!$A$1:$A$681,0),8)</f>
        <v>שירותים נוספים לבתי״ס וגנ״י</v>
      </c>
      <c r="R77" s="9" t="str">
        <f t="shared" si="12"/>
        <v>3175</v>
      </c>
      <c r="S77" s="9" t="str">
        <f>INDEX(Chapter,MATCH(R77,Chapter!$A$1:$A$681,0),8)</f>
        <v>בטוח תלמידים</v>
      </c>
      <c r="T77" s="9"/>
      <c r="U77" s="9" t="str">
        <f t="shared" si="13"/>
        <v>4</v>
      </c>
      <c r="V77" s="9" t="str">
        <f>IF($L77&lt;"6",INDEX(Revenue_type,MATCH(U77*1,type!$A$118:$A$168,0),8),INDEX(Expenditure_type,MATCH(U77*1,type!$A$2:$A$117,0),8))</f>
        <v>שירותים ושכר לימוד</v>
      </c>
      <c r="W77" s="9" t="str">
        <f t="shared" si="14"/>
        <v>42</v>
      </c>
      <c r="X77" s="9" t="str">
        <f>IF($L77&lt;"6",INDEX(Revenue_type,MATCH(W77*1,type!$A$118:$A$168,0),8),INDEX(Expenditure_type,MATCH(W77*1,type!$A$2:$A$117,0),8))</f>
        <v>השתתפויות תושבים בשירותים משלימים</v>
      </c>
      <c r="Y77" s="9" t="str">
        <f t="shared" si="15"/>
        <v>420</v>
      </c>
      <c r="Z77" s="9" t="e">
        <f>IF($L77&lt;"6",INDEX(Revenue_type,MATCH(Y77*1,type!$A$118:$A$168,0),8),INDEX(Expenditure_type,MATCH(Y77*1,type!$A$2:$A$117,0),8))</f>
        <v>#N/A</v>
      </c>
    </row>
    <row r="78" spans="1:26" ht="15.75" customHeight="1">
      <c r="A78" s="57">
        <v>910</v>
      </c>
      <c r="B78" s="41">
        <v>192006</v>
      </c>
      <c r="C78">
        <v>1</v>
      </c>
      <c r="D78" t="str">
        <f t="shared" si="8"/>
        <v>1192006.910</v>
      </c>
      <c r="E78" s="59" t="s">
        <v>2424</v>
      </c>
      <c r="F78" s="12"/>
      <c r="G78"/>
      <c r="H78" s="58">
        <v>-1500000</v>
      </c>
      <c r="I78" s="15">
        <v>-1500000</v>
      </c>
      <c r="J78" s="12">
        <v>-2492700</v>
      </c>
      <c r="K78" s="9" t="e">
        <v>#NAME?</v>
      </c>
      <c r="L78" s="9" t="str">
        <f t="shared" si="9"/>
        <v>1</v>
      </c>
      <c r="M78" s="9" t="str">
        <f>INDEX(Chapter,MATCH(L78,Chapter!$A$1:$A$681,0),8)</f>
        <v>מסים ומענק כללי</v>
      </c>
      <c r="N78" s="9" t="str">
        <f t="shared" si="10"/>
        <v>19</v>
      </c>
      <c r="O78" s="9" t="str">
        <f>INDEX(Chapter,MATCH(N78,Chapter!$A$1:$A$681,0),8)</f>
        <v>מענקים כלליים</v>
      </c>
      <c r="P78" s="9" t="str">
        <f t="shared" si="11"/>
        <v>192</v>
      </c>
      <c r="Q78" s="9" t="str">
        <f>INDEX(Chapter,MATCH(P78,Chapter!$A$1:$A$681,0),8)</f>
        <v>מענקים חד פעמיים</v>
      </c>
      <c r="R78" s="9" t="str">
        <f t="shared" si="12"/>
        <v>1920</v>
      </c>
      <c r="S78" s="9" t="e">
        <f>INDEX(Chapter,MATCH(R78,Chapter!$A$1:$A$681,0),8)</f>
        <v>#N/A</v>
      </c>
      <c r="T78" s="9"/>
      <c r="U78" s="9" t="str">
        <f t="shared" si="13"/>
        <v>9</v>
      </c>
      <c r="V78" s="9" t="str">
        <f>IF($L78&lt;"6",INDEX(Revenue_type,MATCH(U78*1,type!$A$118:$A$168,0),8),INDEX(Expenditure_type,MATCH(U78*1,type!$A$2:$A$117,0),8))</f>
        <v>השתתפות משרדי ממשלה</v>
      </c>
      <c r="W78" s="9" t="str">
        <f t="shared" si="14"/>
        <v>91</v>
      </c>
      <c r="X78" s="9" t="str">
        <f>IF($L78&lt;"6",INDEX(Revenue_type,MATCH(W78*1,type!$A$118:$A$168,0),8),INDEX(Expenditure_type,MATCH(W78*1,type!$A$2:$A$117,0),8))</f>
        <v>השתתפות משרד הפנים</v>
      </c>
      <c r="Y78" s="9" t="str">
        <f t="shared" si="15"/>
        <v>910</v>
      </c>
      <c r="Z78" s="9" t="e">
        <f>IF($L78&lt;"6",INDEX(Revenue_type,MATCH(Y78*1,type!$A$118:$A$168,0),8),INDEX(Expenditure_type,MATCH(Y78*1,type!$A$2:$A$117,0),8))</f>
        <v>#N/A</v>
      </c>
    </row>
    <row r="79" spans="1:26" ht="15.75" customHeight="1">
      <c r="A79" s="57">
        <v>930</v>
      </c>
      <c r="B79" s="41">
        <v>342001</v>
      </c>
      <c r="C79">
        <v>1</v>
      </c>
      <c r="D79" t="str">
        <f t="shared" si="8"/>
        <v>1342001.930</v>
      </c>
      <c r="E79" s="59" t="s">
        <v>2425</v>
      </c>
      <c r="F79" s="12"/>
      <c r="G79"/>
      <c r="H79" s="58">
        <v>-1500000</v>
      </c>
      <c r="I79" s="15">
        <v>-1480000</v>
      </c>
      <c r="J79" s="12">
        <v>-1479300</v>
      </c>
      <c r="K79" s="9" t="e">
        <v>#NAME?</v>
      </c>
      <c r="L79" s="9" t="str">
        <f t="shared" si="9"/>
        <v>3</v>
      </c>
      <c r="M79" s="9" t="str">
        <f>INDEX(Chapter,MATCH(L79,Chapter!$A$1:$A$681,0),8)</f>
        <v>שירותים ממלכתיים</v>
      </c>
      <c r="N79" s="9" t="str">
        <f t="shared" si="10"/>
        <v>34</v>
      </c>
      <c r="O79" s="9" t="str">
        <f>INDEX(Chapter,MATCH(N79,Chapter!$A$1:$A$681,0),8)</f>
        <v>רווחה</v>
      </c>
      <c r="P79" s="9" t="str">
        <f t="shared" si="11"/>
        <v>342</v>
      </c>
      <c r="Q79" s="9" t="str">
        <f>INDEX(Chapter,MATCH(P79,Chapter!$A$1:$A$681,0),8)</f>
        <v>רווחת הפרט והמשפחה</v>
      </c>
      <c r="R79" s="9" t="str">
        <f t="shared" si="12"/>
        <v>3420</v>
      </c>
      <c r="S79" s="9" t="e">
        <f>INDEX(Chapter,MATCH(R79,Chapter!$A$1:$A$681,0),8)</f>
        <v>#N/A</v>
      </c>
      <c r="T79" s="9"/>
      <c r="U79" s="9" t="str">
        <f t="shared" si="13"/>
        <v>9</v>
      </c>
      <c r="V79" s="9" t="str">
        <f>IF($L79&lt;"6",INDEX(Revenue_type,MATCH(U79*1,type!$A$118:$A$168,0),8),INDEX(Expenditure_type,MATCH(U79*1,type!$A$2:$A$117,0),8))</f>
        <v>השתתפות משרדי ממשלה</v>
      </c>
      <c r="W79" s="9" t="str">
        <f t="shared" si="14"/>
        <v>93</v>
      </c>
      <c r="X79" s="9" t="str">
        <f>IF($L79&lt;"6",INDEX(Revenue_type,MATCH(W79*1,type!$A$118:$A$168,0),8),INDEX(Expenditure_type,MATCH(W79*1,type!$A$2:$A$117,0),8))</f>
        <v>השתתפות משרד העבודה והרווחה</v>
      </c>
      <c r="Y79" s="9" t="str">
        <f t="shared" si="15"/>
        <v>930</v>
      </c>
      <c r="Z79" s="9" t="e">
        <f>IF($L79&lt;"6",INDEX(Revenue_type,MATCH(Y79*1,type!$A$118:$A$168,0),8),INDEX(Expenditure_type,MATCH(Y79*1,type!$A$2:$A$117,0),8))</f>
        <v>#N/A</v>
      </c>
    </row>
    <row r="80" spans="1:26" ht="15.75" customHeight="1">
      <c r="A80" s="57">
        <v>920</v>
      </c>
      <c r="B80" s="41">
        <v>315105</v>
      </c>
      <c r="C80">
        <v>1</v>
      </c>
      <c r="D80" t="str">
        <f t="shared" si="8"/>
        <v>1315105.920</v>
      </c>
      <c r="E80" s="59" t="s">
        <v>2426</v>
      </c>
      <c r="F80" s="12"/>
      <c r="G80"/>
      <c r="H80" s="58">
        <v>-1445000</v>
      </c>
      <c r="I80" s="15">
        <v>-1399000</v>
      </c>
      <c r="J80" s="12">
        <v>-1396700</v>
      </c>
      <c r="K80" s="9" t="e">
        <v>#NAME?</v>
      </c>
      <c r="L80" s="9" t="str">
        <f t="shared" si="9"/>
        <v>3</v>
      </c>
      <c r="M80" s="9" t="str">
        <f>INDEX(Chapter,MATCH(L80,Chapter!$A$1:$A$681,0),8)</f>
        <v>שירותים ממלכתיים</v>
      </c>
      <c r="N80" s="9" t="str">
        <f t="shared" si="10"/>
        <v>31</v>
      </c>
      <c r="O80" s="9" t="str">
        <f>INDEX(Chapter,MATCH(N80,Chapter!$A$1:$A$681,0),8)</f>
        <v>חינוך</v>
      </c>
      <c r="P80" s="9" t="str">
        <f t="shared" si="11"/>
        <v>315</v>
      </c>
      <c r="Q80" s="9" t="str">
        <f>INDEX(Chapter,MATCH(P80,Chapter!$A$1:$A$681,0),8)</f>
        <v>חינוך על יסודי</v>
      </c>
      <c r="R80" s="9" t="str">
        <f t="shared" si="12"/>
        <v>3151</v>
      </c>
      <c r="S80" s="9" t="str">
        <f>INDEX(Chapter,MATCH(R80,Chapter!$A$1:$A$681,0),8)</f>
        <v>מינהל החינוך העל יסודי</v>
      </c>
      <c r="T80" s="9"/>
      <c r="U80" s="9" t="str">
        <f t="shared" si="13"/>
        <v>9</v>
      </c>
      <c r="V80" s="9" t="str">
        <f>IF($L80&lt;"6",INDEX(Revenue_type,MATCH(U80*1,type!$A$118:$A$168,0),8),INDEX(Expenditure_type,MATCH(U80*1,type!$A$2:$A$117,0),8))</f>
        <v>השתתפות משרדי ממשלה</v>
      </c>
      <c r="W80" s="9" t="str">
        <f t="shared" si="14"/>
        <v>92</v>
      </c>
      <c r="X80" s="9" t="str">
        <f>IF($L80&lt;"6",INDEX(Revenue_type,MATCH(W80*1,type!$A$118:$A$168,0),8),INDEX(Expenditure_type,MATCH(W80*1,type!$A$2:$A$117,0),8))</f>
        <v>השתתפות משרד החינוך והתרבות</v>
      </c>
      <c r="Y80" s="9" t="str">
        <f t="shared" si="15"/>
        <v>920</v>
      </c>
      <c r="Z80" s="9" t="e">
        <f>IF($L80&lt;"6",INDEX(Revenue_type,MATCH(Y80*1,type!$A$118:$A$168,0),8),INDEX(Expenditure_type,MATCH(Y80*1,type!$A$2:$A$117,0),8))</f>
        <v>#N/A</v>
      </c>
    </row>
    <row r="81" spans="1:26" ht="15.75" customHeight="1">
      <c r="A81" s="57">
        <v>930</v>
      </c>
      <c r="B81" s="41">
        <v>342403</v>
      </c>
      <c r="C81">
        <v>1</v>
      </c>
      <c r="D81" t="str">
        <f t="shared" si="8"/>
        <v>1342403.930</v>
      </c>
      <c r="E81" s="59" t="s">
        <v>2427</v>
      </c>
      <c r="F81" s="12"/>
      <c r="G81"/>
      <c r="H81" s="58">
        <v>-1430000</v>
      </c>
      <c r="I81" s="15">
        <v>-1320000</v>
      </c>
      <c r="J81" s="12">
        <v>-1156300</v>
      </c>
      <c r="K81" s="9" t="e">
        <v>#NAME?</v>
      </c>
      <c r="L81" s="9" t="str">
        <f t="shared" si="9"/>
        <v>3</v>
      </c>
      <c r="M81" s="9" t="str">
        <f>INDEX(Chapter,MATCH(L81,Chapter!$A$1:$A$681,0),8)</f>
        <v>שירותים ממלכתיים</v>
      </c>
      <c r="N81" s="9" t="str">
        <f t="shared" si="10"/>
        <v>34</v>
      </c>
      <c r="O81" s="9" t="str">
        <f>INDEX(Chapter,MATCH(N81,Chapter!$A$1:$A$681,0),8)</f>
        <v>רווחה</v>
      </c>
      <c r="P81" s="9" t="str">
        <f t="shared" si="11"/>
        <v>342</v>
      </c>
      <c r="Q81" s="9" t="str">
        <f>INDEX(Chapter,MATCH(P81,Chapter!$A$1:$A$681,0),8)</f>
        <v>רווחת הפרט והמשפחה</v>
      </c>
      <c r="R81" s="9" t="str">
        <f t="shared" si="12"/>
        <v>3424</v>
      </c>
      <c r="S81" s="9" t="str">
        <f>INDEX(Chapter,MATCH(R81,Chapter!$A$1:$A$681,0),8)</f>
        <v>הדרכת משפחות</v>
      </c>
      <c r="T81" s="9"/>
      <c r="U81" s="9" t="str">
        <f t="shared" si="13"/>
        <v>9</v>
      </c>
      <c r="V81" s="9" t="str">
        <f>IF($L81&lt;"6",INDEX(Revenue_type,MATCH(U81*1,type!$A$118:$A$168,0),8),INDEX(Expenditure_type,MATCH(U81*1,type!$A$2:$A$117,0),8))</f>
        <v>השתתפות משרדי ממשלה</v>
      </c>
      <c r="W81" s="9" t="str">
        <f t="shared" si="14"/>
        <v>93</v>
      </c>
      <c r="X81" s="9" t="str">
        <f>IF($L81&lt;"6",INDEX(Revenue_type,MATCH(W81*1,type!$A$118:$A$168,0),8),INDEX(Expenditure_type,MATCH(W81*1,type!$A$2:$A$117,0),8))</f>
        <v>השתתפות משרד העבודה והרווחה</v>
      </c>
      <c r="Y81" s="9" t="str">
        <f t="shared" si="15"/>
        <v>930</v>
      </c>
      <c r="Z81" s="9" t="e">
        <f>IF($L81&lt;"6",INDEX(Revenue_type,MATCH(Y81*1,type!$A$118:$A$168,0),8),INDEX(Expenditure_type,MATCH(Y81*1,type!$A$2:$A$117,0),8))</f>
        <v>#N/A</v>
      </c>
    </row>
    <row r="82" spans="1:26" ht="15.75" customHeight="1">
      <c r="A82" s="57">
        <v>930</v>
      </c>
      <c r="B82" s="41">
        <v>346707</v>
      </c>
      <c r="C82">
        <v>1</v>
      </c>
      <c r="D82" t="str">
        <f t="shared" si="8"/>
        <v>1346707.930</v>
      </c>
      <c r="E82" s="59" t="s">
        <v>2428</v>
      </c>
      <c r="F82" s="12"/>
      <c r="G82"/>
      <c r="H82" s="58">
        <v>-1425000</v>
      </c>
      <c r="I82" s="15">
        <v>-1380000</v>
      </c>
      <c r="J82" s="12">
        <v>-1376400</v>
      </c>
      <c r="K82" s="9"/>
      <c r="L82" s="9" t="str">
        <f t="shared" si="9"/>
        <v>3</v>
      </c>
      <c r="M82" s="9" t="str">
        <f>INDEX(Chapter,MATCH(L82,Chapter!$A$1:$A$681,0),8)</f>
        <v>שירותים ממלכתיים</v>
      </c>
      <c r="N82" s="9" t="str">
        <f t="shared" si="10"/>
        <v>34</v>
      </c>
      <c r="O82" s="9" t="str">
        <f>INDEX(Chapter,MATCH(N82,Chapter!$A$1:$A$681,0),8)</f>
        <v>רווחה</v>
      </c>
      <c r="P82" s="9" t="str">
        <f t="shared" si="11"/>
        <v>346</v>
      </c>
      <c r="Q82" s="9" t="str">
        <f>INDEX(Chapter,MATCH(P82,Chapter!$A$1:$A$681,0),8)</f>
        <v>שירותי שיקום</v>
      </c>
      <c r="R82" s="9" t="str">
        <f t="shared" si="12"/>
        <v>3467</v>
      </c>
      <c r="S82" s="9" t="str">
        <f>INDEX(Chapter,MATCH(R82,Chapter!$A$1:$A$681,0),8)</f>
        <v>נכים - טיפול בקהילה</v>
      </c>
      <c r="T82" s="9"/>
      <c r="U82" s="9" t="str">
        <f t="shared" si="13"/>
        <v>9</v>
      </c>
      <c r="V82" s="9" t="str">
        <f>IF($L82&lt;"6",INDEX(Revenue_type,MATCH(U82*1,type!$A$118:$A$168,0),8),INDEX(Expenditure_type,MATCH(U82*1,type!$A$2:$A$117,0),8))</f>
        <v>השתתפות משרדי ממשלה</v>
      </c>
      <c r="W82" s="9" t="str">
        <f t="shared" si="14"/>
        <v>93</v>
      </c>
      <c r="X82" s="9" t="str">
        <f>IF($L82&lt;"6",INDEX(Revenue_type,MATCH(W82*1,type!$A$118:$A$168,0),8),INDEX(Expenditure_type,MATCH(W82*1,type!$A$2:$A$117,0),8))</f>
        <v>השתתפות משרד העבודה והרווחה</v>
      </c>
      <c r="Y82" s="9" t="str">
        <f t="shared" si="15"/>
        <v>930</v>
      </c>
      <c r="Z82" s="9" t="e">
        <f>IF($L82&lt;"6",INDEX(Revenue_type,MATCH(Y82*1,type!$A$118:$A$168,0),8),INDEX(Expenditure_type,MATCH(Y82*1,type!$A$2:$A$117,0),8))</f>
        <v>#N/A</v>
      </c>
    </row>
    <row r="83" spans="1:26" ht="15.75" customHeight="1">
      <c r="A83" s="57">
        <v>920</v>
      </c>
      <c r="B83" s="41">
        <v>315115</v>
      </c>
      <c r="C83">
        <v>1</v>
      </c>
      <c r="D83" t="str">
        <f t="shared" si="8"/>
        <v>1315115.920</v>
      </c>
      <c r="E83" s="59" t="s">
        <v>2429</v>
      </c>
      <c r="F83" s="12"/>
      <c r="G83"/>
      <c r="H83" s="58">
        <v>-1422000</v>
      </c>
      <c r="I83" s="15">
        <v>-1654000</v>
      </c>
      <c r="J83" s="12">
        <v>-1851600</v>
      </c>
      <c r="K83" s="9" t="e">
        <v>#NAME?</v>
      </c>
      <c r="L83" s="9" t="str">
        <f t="shared" si="9"/>
        <v>3</v>
      </c>
      <c r="M83" s="9" t="str">
        <f>INDEX(Chapter,MATCH(L83,Chapter!$A$1:$A$681,0),8)</f>
        <v>שירותים ממלכתיים</v>
      </c>
      <c r="N83" s="9" t="str">
        <f t="shared" si="10"/>
        <v>31</v>
      </c>
      <c r="O83" s="9" t="str">
        <f>INDEX(Chapter,MATCH(N83,Chapter!$A$1:$A$681,0),8)</f>
        <v>חינוך</v>
      </c>
      <c r="P83" s="9" t="str">
        <f t="shared" si="11"/>
        <v>315</v>
      </c>
      <c r="Q83" s="9" t="str">
        <f>INDEX(Chapter,MATCH(P83,Chapter!$A$1:$A$681,0),8)</f>
        <v>חינוך על יסודי</v>
      </c>
      <c r="R83" s="9" t="str">
        <f t="shared" si="12"/>
        <v>3151</v>
      </c>
      <c r="S83" s="9" t="str">
        <f>INDEX(Chapter,MATCH(R83,Chapter!$A$1:$A$681,0),8)</f>
        <v>מינהל החינוך העל יסודי</v>
      </c>
      <c r="T83" s="9"/>
      <c r="U83" s="9" t="str">
        <f t="shared" si="13"/>
        <v>9</v>
      </c>
      <c r="V83" s="9" t="str">
        <f>IF($L83&lt;"6",INDEX(Revenue_type,MATCH(U83*1,type!$A$118:$A$168,0),8),INDEX(Expenditure_type,MATCH(U83*1,type!$A$2:$A$117,0),8))</f>
        <v>השתתפות משרדי ממשלה</v>
      </c>
      <c r="W83" s="9" t="str">
        <f t="shared" si="14"/>
        <v>92</v>
      </c>
      <c r="X83" s="9" t="str">
        <f>IF($L83&lt;"6",INDEX(Revenue_type,MATCH(W83*1,type!$A$118:$A$168,0),8),INDEX(Expenditure_type,MATCH(W83*1,type!$A$2:$A$117,0),8))</f>
        <v>השתתפות משרד החינוך והתרבות</v>
      </c>
      <c r="Y83" s="9" t="str">
        <f t="shared" si="15"/>
        <v>920</v>
      </c>
      <c r="Z83" s="9" t="e">
        <f>IF($L83&lt;"6",INDEX(Revenue_type,MATCH(Y83*1,type!$A$118:$A$168,0),8),INDEX(Expenditure_type,MATCH(Y83*1,type!$A$2:$A$117,0),8))</f>
        <v>#N/A</v>
      </c>
    </row>
    <row r="84" spans="1:26" ht="15.75" customHeight="1">
      <c r="A84" s="57">
        <v>691</v>
      </c>
      <c r="B84" s="41">
        <v>212301</v>
      </c>
      <c r="C84">
        <v>1</v>
      </c>
      <c r="D84" t="str">
        <f t="shared" si="8"/>
        <v>1212301.691</v>
      </c>
      <c r="E84" s="59" t="s">
        <v>2430</v>
      </c>
      <c r="F84" s="12"/>
      <c r="G84"/>
      <c r="H84" s="58">
        <v>-1400000</v>
      </c>
      <c r="I84" s="15">
        <v>-1000000</v>
      </c>
      <c r="J84" s="12">
        <v>-569600</v>
      </c>
      <c r="K84" s="9"/>
      <c r="L84" s="9" t="str">
        <f t="shared" si="9"/>
        <v>2</v>
      </c>
      <c r="M84" s="9" t="str">
        <f>INDEX(Chapter,MATCH(L84,Chapter!$A$1:$A$681,0),8)</f>
        <v>שירותים מקומיים</v>
      </c>
      <c r="N84" s="9" t="str">
        <f t="shared" si="10"/>
        <v>21</v>
      </c>
      <c r="O84" s="9" t="str">
        <f>INDEX(Chapter,MATCH(N84,Chapter!$A$1:$A$681,0),8)</f>
        <v>תברואה</v>
      </c>
      <c r="P84" s="9" t="str">
        <f t="shared" si="11"/>
        <v>212</v>
      </c>
      <c r="Q84" s="9" t="str">
        <f>INDEX(Chapter,MATCH(P84,Chapter!$A$1:$A$681,0),8)</f>
        <v>שירותי ניקיון</v>
      </c>
      <c r="R84" s="9" t="str">
        <f t="shared" si="12"/>
        <v>2123</v>
      </c>
      <c r="S84" s="9" t="str">
        <f>INDEX(Chapter,MATCH(R84,Chapter!$A$1:$A$681,0),8)</f>
        <v>אסוף ובעור אשפה</v>
      </c>
      <c r="T84" s="9"/>
      <c r="U84" s="9" t="str">
        <f t="shared" si="13"/>
        <v>6</v>
      </c>
      <c r="V84" s="9" t="str">
        <f>IF($L84&lt;"6",INDEX(Revenue_type,MATCH(U84*1,type!$A$118:$A$168,0),8),INDEX(Expenditure_type,MATCH(U84*1,type!$A$2:$A$117,0),8))</f>
        <v>הכנסות מרכוש ומפעלים</v>
      </c>
      <c r="W84" s="9" t="str">
        <f t="shared" si="14"/>
        <v>69</v>
      </c>
      <c r="X84" s="9" t="str">
        <f>IF($L84&lt;"6",INDEX(Revenue_type,MATCH(W84*1,type!$A$118:$A$168,0),8),INDEX(Expenditure_type,MATCH(W84*1,type!$A$2:$A$117,0),8))</f>
        <v>הכנסות שונות</v>
      </c>
      <c r="Y84" s="9" t="str">
        <f t="shared" si="15"/>
        <v>691</v>
      </c>
      <c r="Z84" s="9" t="e">
        <f>IF($L84&lt;"6",INDEX(Revenue_type,MATCH(Y84*1,type!$A$118:$A$168,0),8),INDEX(Expenditure_type,MATCH(Y84*1,type!$A$2:$A$117,0),8))</f>
        <v>#N/A</v>
      </c>
    </row>
    <row r="85" spans="1:26" ht="15.75" customHeight="1">
      <c r="A85" s="57">
        <v>920</v>
      </c>
      <c r="B85" s="41">
        <v>313304</v>
      </c>
      <c r="C85">
        <v>1</v>
      </c>
      <c r="D85" t="str">
        <f t="shared" si="8"/>
        <v>1313304.920</v>
      </c>
      <c r="E85" s="59" t="s">
        <v>2431</v>
      </c>
      <c r="F85" s="12"/>
      <c r="G85"/>
      <c r="H85" s="58">
        <v>-1356000</v>
      </c>
      <c r="I85" s="15">
        <v>-1438000</v>
      </c>
      <c r="J85" s="12">
        <v>-1333100</v>
      </c>
      <c r="K85" s="9" t="e">
        <v>#NAME?</v>
      </c>
      <c r="L85" s="9" t="str">
        <f t="shared" si="9"/>
        <v>3</v>
      </c>
      <c r="M85" s="9" t="str">
        <f>INDEX(Chapter,MATCH(L85,Chapter!$A$1:$A$681,0),8)</f>
        <v>שירותים ממלכתיים</v>
      </c>
      <c r="N85" s="9" t="str">
        <f t="shared" si="10"/>
        <v>31</v>
      </c>
      <c r="O85" s="9" t="str">
        <f>INDEX(Chapter,MATCH(N85,Chapter!$A$1:$A$681,0),8)</f>
        <v>חינוך</v>
      </c>
      <c r="P85" s="9" t="str">
        <f t="shared" si="11"/>
        <v>313</v>
      </c>
      <c r="Q85" s="9" t="str">
        <f>INDEX(Chapter,MATCH(P85,Chapter!$A$1:$A$681,0),8)</f>
        <v>חינוך יסודי</v>
      </c>
      <c r="R85" s="9" t="str">
        <f t="shared" si="12"/>
        <v>3133</v>
      </c>
      <c r="S85" s="9" t="str">
        <f>INDEX(Chapter,MATCH(R85,Chapter!$A$1:$A$681,0),8)</f>
        <v>חינוך מיוחד</v>
      </c>
      <c r="T85" s="9"/>
      <c r="U85" s="9" t="str">
        <f t="shared" si="13"/>
        <v>9</v>
      </c>
      <c r="V85" s="9" t="str">
        <f>IF($L85&lt;"6",INDEX(Revenue_type,MATCH(U85*1,type!$A$118:$A$168,0),8),INDEX(Expenditure_type,MATCH(U85*1,type!$A$2:$A$117,0),8))</f>
        <v>השתתפות משרדי ממשלה</v>
      </c>
      <c r="W85" s="9" t="str">
        <f t="shared" si="14"/>
        <v>92</v>
      </c>
      <c r="X85" s="9" t="str">
        <f>IF($L85&lt;"6",INDEX(Revenue_type,MATCH(W85*1,type!$A$118:$A$168,0),8),INDEX(Expenditure_type,MATCH(W85*1,type!$A$2:$A$117,0),8))</f>
        <v>השתתפות משרד החינוך והתרבות</v>
      </c>
      <c r="Y85" s="9" t="str">
        <f t="shared" si="15"/>
        <v>920</v>
      </c>
      <c r="Z85" s="9" t="e">
        <f>IF($L85&lt;"6",INDEX(Revenue_type,MATCH(Y85*1,type!$A$118:$A$168,0),8),INDEX(Expenditure_type,MATCH(Y85*1,type!$A$2:$A$117,0),8))</f>
        <v>#N/A</v>
      </c>
    </row>
    <row r="86" spans="1:26" ht="15.75" customHeight="1">
      <c r="A86" s="57">
        <v>760</v>
      </c>
      <c r="B86" s="41">
        <v>313309</v>
      </c>
      <c r="C86">
        <v>1</v>
      </c>
      <c r="D86" t="str">
        <f t="shared" si="8"/>
        <v>1313309.760</v>
      </c>
      <c r="E86" s="59" t="s">
        <v>2432</v>
      </c>
      <c r="F86" s="12"/>
      <c r="G86"/>
      <c r="H86" s="58">
        <v>-1300000</v>
      </c>
      <c r="I86" s="15">
        <v>-1300000</v>
      </c>
      <c r="J86" s="12">
        <v>-915500</v>
      </c>
      <c r="K86" s="9" t="e">
        <v>#NAME?</v>
      </c>
      <c r="L86" s="9" t="str">
        <f t="shared" si="9"/>
        <v>3</v>
      </c>
      <c r="M86" s="9" t="str">
        <f>INDEX(Chapter,MATCH(L86,Chapter!$A$1:$A$681,0),8)</f>
        <v>שירותים ממלכתיים</v>
      </c>
      <c r="N86" s="9" t="str">
        <f t="shared" si="10"/>
        <v>31</v>
      </c>
      <c r="O86" s="9" t="str">
        <f>INDEX(Chapter,MATCH(N86,Chapter!$A$1:$A$681,0),8)</f>
        <v>חינוך</v>
      </c>
      <c r="P86" s="9" t="str">
        <f t="shared" si="11"/>
        <v>313</v>
      </c>
      <c r="Q86" s="9" t="str">
        <f>INDEX(Chapter,MATCH(P86,Chapter!$A$1:$A$681,0),8)</f>
        <v>חינוך יסודי</v>
      </c>
      <c r="R86" s="9" t="str">
        <f t="shared" si="12"/>
        <v>3133</v>
      </c>
      <c r="S86" s="9" t="str">
        <f>INDEX(Chapter,MATCH(R86,Chapter!$A$1:$A$681,0),8)</f>
        <v>חינוך מיוחד</v>
      </c>
      <c r="T86" s="9"/>
      <c r="U86" s="9" t="str">
        <f t="shared" si="13"/>
        <v>7</v>
      </c>
      <c r="V86" s="9" t="str">
        <f>IF($L86&lt;"6",INDEX(Revenue_type,MATCH(U86*1,type!$A$118:$A$168,0),8),INDEX(Expenditure_type,MATCH(U86*1,type!$A$2:$A$117,0),8))</f>
        <v>השתתפות מוסדות ותרומות</v>
      </c>
      <c r="W86" s="9" t="str">
        <f t="shared" si="14"/>
        <v>76</v>
      </c>
      <c r="X86" s="9" t="e">
        <f>IF($L86&lt;"6",INDEX(Revenue_type,MATCH(W86*1,type!$A$118:$A$168,0),8),INDEX(Expenditure_type,MATCH(W86*1,type!$A$2:$A$117,0),8))</f>
        <v>#N/A</v>
      </c>
      <c r="Y86" s="9" t="str">
        <f t="shared" si="15"/>
        <v>760</v>
      </c>
      <c r="Z86" s="9" t="e">
        <f>IF($L86&lt;"6",INDEX(Revenue_type,MATCH(Y86*1,type!$A$118:$A$168,0),8),INDEX(Expenditure_type,MATCH(Y86*1,type!$A$2:$A$117,0),8))</f>
        <v>#N/A</v>
      </c>
    </row>
    <row r="87" spans="1:26" ht="15.75" customHeight="1">
      <c r="A87" s="57">
        <v>930</v>
      </c>
      <c r="B87" s="41">
        <v>345206</v>
      </c>
      <c r="C87">
        <v>1</v>
      </c>
      <c r="D87" t="str">
        <f t="shared" si="8"/>
        <v>1345206.930</v>
      </c>
      <c r="E87" s="59" t="s">
        <v>2433</v>
      </c>
      <c r="F87" s="12"/>
      <c r="G87"/>
      <c r="H87" s="58">
        <v>-1290000</v>
      </c>
      <c r="I87" s="15">
        <v>-1290000</v>
      </c>
      <c r="J87" s="12">
        <v>-1300100</v>
      </c>
      <c r="K87" s="9" t="e">
        <v>#NAME?</v>
      </c>
      <c r="L87" s="9" t="str">
        <f t="shared" si="9"/>
        <v>3</v>
      </c>
      <c r="M87" s="9" t="str">
        <f>INDEX(Chapter,MATCH(L87,Chapter!$A$1:$A$681,0),8)</f>
        <v>שירותים ממלכתיים</v>
      </c>
      <c r="N87" s="9" t="str">
        <f t="shared" si="10"/>
        <v>34</v>
      </c>
      <c r="O87" s="9" t="str">
        <f>INDEX(Chapter,MATCH(N87,Chapter!$A$1:$A$681,0),8)</f>
        <v>רווחה</v>
      </c>
      <c r="P87" s="9" t="str">
        <f t="shared" si="11"/>
        <v>345</v>
      </c>
      <c r="Q87" s="9" t="str">
        <f>INDEX(Chapter,MATCH(P87,Chapter!$A$1:$A$681,0),8)</f>
        <v>שירותים למפגר</v>
      </c>
      <c r="R87" s="9" t="str">
        <f t="shared" si="12"/>
        <v>3452</v>
      </c>
      <c r="S87" s="9" t="str">
        <f>INDEX(Chapter,MATCH(R87,Chapter!$A$1:$A$681,0),8)</f>
        <v>סידור מפגרים במסגרות יום</v>
      </c>
      <c r="T87" s="9"/>
      <c r="U87" s="9" t="str">
        <f t="shared" si="13"/>
        <v>9</v>
      </c>
      <c r="V87" s="9" t="str">
        <f>IF($L87&lt;"6",INDEX(Revenue_type,MATCH(U87*1,type!$A$118:$A$168,0),8),INDEX(Expenditure_type,MATCH(U87*1,type!$A$2:$A$117,0),8))</f>
        <v>השתתפות משרדי ממשלה</v>
      </c>
      <c r="W87" s="9" t="str">
        <f t="shared" si="14"/>
        <v>93</v>
      </c>
      <c r="X87" s="9" t="str">
        <f>IF($L87&lt;"6",INDEX(Revenue_type,MATCH(W87*1,type!$A$118:$A$168,0),8),INDEX(Expenditure_type,MATCH(W87*1,type!$A$2:$A$117,0),8))</f>
        <v>השתתפות משרד העבודה והרווחה</v>
      </c>
      <c r="Y87" s="9" t="str">
        <f t="shared" si="15"/>
        <v>930</v>
      </c>
      <c r="Z87" s="9" t="e">
        <f>IF($L87&lt;"6",INDEX(Revenue_type,MATCH(Y87*1,type!$A$118:$A$168,0),8),INDEX(Expenditure_type,MATCH(Y87*1,type!$A$2:$A$117,0),8))</f>
        <v>#N/A</v>
      </c>
    </row>
    <row r="88" spans="1:26" ht="15.75" customHeight="1">
      <c r="A88" s="57">
        <v>920</v>
      </c>
      <c r="B88" s="41">
        <v>317703</v>
      </c>
      <c r="C88">
        <v>1</v>
      </c>
      <c r="D88" t="str">
        <f t="shared" si="8"/>
        <v>1317703.920</v>
      </c>
      <c r="E88" s="59" t="s">
        <v>2434</v>
      </c>
      <c r="F88" s="12"/>
      <c r="G88"/>
      <c r="H88" s="58">
        <v>-1282000</v>
      </c>
      <c r="I88" s="15">
        <v>-1183000</v>
      </c>
      <c r="J88" s="12">
        <v>-1115000</v>
      </c>
      <c r="K88" s="9" t="e">
        <v>#NAME?</v>
      </c>
      <c r="L88" s="9" t="str">
        <f t="shared" si="9"/>
        <v>3</v>
      </c>
      <c r="M88" s="9" t="str">
        <f>INDEX(Chapter,MATCH(L88,Chapter!$A$1:$A$681,0),8)</f>
        <v>שירותים ממלכתיים</v>
      </c>
      <c r="N88" s="9" t="str">
        <f t="shared" si="10"/>
        <v>31</v>
      </c>
      <c r="O88" s="9" t="str">
        <f>INDEX(Chapter,MATCH(N88,Chapter!$A$1:$A$681,0),8)</f>
        <v>חינוך</v>
      </c>
      <c r="P88" s="9" t="str">
        <f t="shared" si="11"/>
        <v>317</v>
      </c>
      <c r="Q88" s="9" t="str">
        <f>INDEX(Chapter,MATCH(P88,Chapter!$A$1:$A$681,0),8)</f>
        <v>שירותים נוספים לבתי״ס וגנ״י</v>
      </c>
      <c r="R88" s="9" t="str">
        <f t="shared" si="12"/>
        <v>3177</v>
      </c>
      <c r="S88" s="9" t="str">
        <f>INDEX(Chapter,MATCH(R88,Chapter!$A$1:$A$681,0),8)</f>
        <v>קב״סים</v>
      </c>
      <c r="T88" s="9"/>
      <c r="U88" s="9" t="str">
        <f t="shared" si="13"/>
        <v>9</v>
      </c>
      <c r="V88" s="9" t="str">
        <f>IF($L88&lt;"6",INDEX(Revenue_type,MATCH(U88*1,type!$A$118:$A$168,0),8),INDEX(Expenditure_type,MATCH(U88*1,type!$A$2:$A$117,0),8))</f>
        <v>השתתפות משרדי ממשלה</v>
      </c>
      <c r="W88" s="9" t="str">
        <f t="shared" si="14"/>
        <v>92</v>
      </c>
      <c r="X88" s="9" t="str">
        <f>IF($L88&lt;"6",INDEX(Revenue_type,MATCH(W88*1,type!$A$118:$A$168,0),8),INDEX(Expenditure_type,MATCH(W88*1,type!$A$2:$A$117,0),8))</f>
        <v>השתתפות משרד החינוך והתרבות</v>
      </c>
      <c r="Y88" s="9" t="str">
        <f t="shared" si="15"/>
        <v>920</v>
      </c>
      <c r="Z88" s="9" t="e">
        <f>IF($L88&lt;"6",INDEX(Revenue_type,MATCH(Y88*1,type!$A$118:$A$168,0),8),INDEX(Expenditure_type,MATCH(Y88*1,type!$A$2:$A$117,0),8))</f>
        <v>#N/A</v>
      </c>
    </row>
    <row r="89" spans="1:26" ht="15.75" customHeight="1">
      <c r="A89" s="57">
        <v>920</v>
      </c>
      <c r="B89" s="41">
        <v>315102</v>
      </c>
      <c r="C89">
        <v>1</v>
      </c>
      <c r="D89" t="str">
        <f t="shared" si="8"/>
        <v>1315102.920</v>
      </c>
      <c r="E89" s="59" t="s">
        <v>2435</v>
      </c>
      <c r="F89" s="12"/>
      <c r="G89"/>
      <c r="H89" s="58">
        <v>-1232000</v>
      </c>
      <c r="I89" s="15">
        <v>-1196000</v>
      </c>
      <c r="J89" s="12">
        <v>-1196600</v>
      </c>
      <c r="K89" s="9" t="e">
        <v>#NAME?</v>
      </c>
      <c r="L89" s="9" t="str">
        <f t="shared" si="9"/>
        <v>3</v>
      </c>
      <c r="M89" s="9" t="str">
        <f>INDEX(Chapter,MATCH(L89,Chapter!$A$1:$A$681,0),8)</f>
        <v>שירותים ממלכתיים</v>
      </c>
      <c r="N89" s="9" t="str">
        <f t="shared" si="10"/>
        <v>31</v>
      </c>
      <c r="O89" s="9" t="str">
        <f>INDEX(Chapter,MATCH(N89,Chapter!$A$1:$A$681,0),8)</f>
        <v>חינוך</v>
      </c>
      <c r="P89" s="9" t="str">
        <f t="shared" si="11"/>
        <v>315</v>
      </c>
      <c r="Q89" s="9" t="str">
        <f>INDEX(Chapter,MATCH(P89,Chapter!$A$1:$A$681,0),8)</f>
        <v>חינוך על יסודי</v>
      </c>
      <c r="R89" s="9" t="str">
        <f t="shared" si="12"/>
        <v>3151</v>
      </c>
      <c r="S89" s="9" t="str">
        <f>INDEX(Chapter,MATCH(R89,Chapter!$A$1:$A$681,0),8)</f>
        <v>מינהל החינוך העל יסודי</v>
      </c>
      <c r="T89" s="9"/>
      <c r="U89" s="9" t="str">
        <f t="shared" si="13"/>
        <v>9</v>
      </c>
      <c r="V89" s="9" t="str">
        <f>IF($L89&lt;"6",INDEX(Revenue_type,MATCH(U89*1,type!$A$118:$A$168,0),8),INDEX(Expenditure_type,MATCH(U89*1,type!$A$2:$A$117,0),8))</f>
        <v>השתתפות משרדי ממשלה</v>
      </c>
      <c r="W89" s="9" t="str">
        <f t="shared" si="14"/>
        <v>92</v>
      </c>
      <c r="X89" s="9" t="str">
        <f>IF($L89&lt;"6",INDEX(Revenue_type,MATCH(W89*1,type!$A$118:$A$168,0),8),INDEX(Expenditure_type,MATCH(W89*1,type!$A$2:$A$117,0),8))</f>
        <v>השתתפות משרד החינוך והתרבות</v>
      </c>
      <c r="Y89" s="9" t="str">
        <f t="shared" si="15"/>
        <v>920</v>
      </c>
      <c r="Z89" s="9" t="e">
        <f>IF($L89&lt;"6",INDEX(Revenue_type,MATCH(Y89*1,type!$A$118:$A$168,0),8),INDEX(Expenditure_type,MATCH(Y89*1,type!$A$2:$A$117,0),8))</f>
        <v>#N/A</v>
      </c>
    </row>
    <row r="90" spans="1:26" ht="15.75" customHeight="1">
      <c r="A90" s="57">
        <v>920</v>
      </c>
      <c r="B90" s="41">
        <v>317610</v>
      </c>
      <c r="C90">
        <v>1</v>
      </c>
      <c r="D90" t="str">
        <f t="shared" si="8"/>
        <v>1317610.920</v>
      </c>
      <c r="E90" s="59" t="s">
        <v>2436</v>
      </c>
      <c r="F90" s="12"/>
      <c r="G90"/>
      <c r="H90" s="58">
        <v>-1200000</v>
      </c>
      <c r="I90" s="15">
        <v>-1200000</v>
      </c>
      <c r="J90" s="12">
        <v>-1049500</v>
      </c>
      <c r="K90" s="9" t="e">
        <v>#NAME?</v>
      </c>
      <c r="L90" s="9" t="str">
        <f t="shared" si="9"/>
        <v>3</v>
      </c>
      <c r="M90" s="9" t="str">
        <f>INDEX(Chapter,MATCH(L90,Chapter!$A$1:$A$681,0),8)</f>
        <v>שירותים ממלכתיים</v>
      </c>
      <c r="N90" s="9" t="str">
        <f t="shared" si="10"/>
        <v>31</v>
      </c>
      <c r="O90" s="9" t="str">
        <f>INDEX(Chapter,MATCH(N90,Chapter!$A$1:$A$681,0),8)</f>
        <v>חינוך</v>
      </c>
      <c r="P90" s="9" t="str">
        <f t="shared" si="11"/>
        <v>317</v>
      </c>
      <c r="Q90" s="9" t="str">
        <f>INDEX(Chapter,MATCH(P90,Chapter!$A$1:$A$681,0),8)</f>
        <v>שירותים נוספים לבתי״ס וגנ״י</v>
      </c>
      <c r="R90" s="9" t="str">
        <f t="shared" si="12"/>
        <v>3176</v>
      </c>
      <c r="S90" s="9" t="str">
        <f>INDEX(Chapter,MATCH(R90,Chapter!$A$1:$A$681,0),8)</f>
        <v>רווחה חינוכית</v>
      </c>
      <c r="T90" s="9"/>
      <c r="U90" s="9" t="str">
        <f t="shared" si="13"/>
        <v>9</v>
      </c>
      <c r="V90" s="9" t="str">
        <f>IF($L90&lt;"6",INDEX(Revenue_type,MATCH(U90*1,type!$A$118:$A$168,0),8),INDEX(Expenditure_type,MATCH(U90*1,type!$A$2:$A$117,0),8))</f>
        <v>השתתפות משרדי ממשלה</v>
      </c>
      <c r="W90" s="9" t="str">
        <f t="shared" si="14"/>
        <v>92</v>
      </c>
      <c r="X90" s="9" t="str">
        <f>IF($L90&lt;"6",INDEX(Revenue_type,MATCH(W90*1,type!$A$118:$A$168,0),8),INDEX(Expenditure_type,MATCH(W90*1,type!$A$2:$A$117,0),8))</f>
        <v>השתתפות משרד החינוך והתרבות</v>
      </c>
      <c r="Y90" s="9" t="str">
        <f t="shared" si="15"/>
        <v>920</v>
      </c>
      <c r="Z90" s="9" t="e">
        <f>IF($L90&lt;"6",INDEX(Revenue_type,MATCH(Y90*1,type!$A$118:$A$168,0),8),INDEX(Expenditure_type,MATCH(Y90*1,type!$A$2:$A$117,0),8))</f>
        <v>#N/A</v>
      </c>
    </row>
    <row r="91" spans="1:26" ht="15.75" customHeight="1">
      <c r="A91" s="57">
        <v>920</v>
      </c>
      <c r="B91" s="41">
        <v>313219</v>
      </c>
      <c r="C91">
        <v>1</v>
      </c>
      <c r="D91" t="str">
        <f t="shared" si="8"/>
        <v>1313219.920</v>
      </c>
      <c r="E91" s="59" t="s">
        <v>2437</v>
      </c>
      <c r="F91" s="12"/>
      <c r="G91"/>
      <c r="H91" s="58">
        <v>-1185000</v>
      </c>
      <c r="I91" s="15">
        <v>-1151000</v>
      </c>
      <c r="J91" s="12">
        <v>-379400</v>
      </c>
      <c r="K91" s="9" t="e">
        <v>#NAME?</v>
      </c>
      <c r="L91" s="9" t="str">
        <f t="shared" si="9"/>
        <v>3</v>
      </c>
      <c r="M91" s="9" t="str">
        <f>INDEX(Chapter,MATCH(L91,Chapter!$A$1:$A$681,0),8)</f>
        <v>שירותים ממלכתיים</v>
      </c>
      <c r="N91" s="9" t="str">
        <f t="shared" si="10"/>
        <v>31</v>
      </c>
      <c r="O91" s="9" t="str">
        <f>INDEX(Chapter,MATCH(N91,Chapter!$A$1:$A$681,0),8)</f>
        <v>חינוך</v>
      </c>
      <c r="P91" s="9" t="str">
        <f t="shared" si="11"/>
        <v>313</v>
      </c>
      <c r="Q91" s="9" t="str">
        <f>INDEX(Chapter,MATCH(P91,Chapter!$A$1:$A$681,0),8)</f>
        <v>חינוך יסודי</v>
      </c>
      <c r="R91" s="9" t="str">
        <f t="shared" si="12"/>
        <v>3132</v>
      </c>
      <c r="S91" s="9" t="str">
        <f>INDEX(Chapter,MATCH(R91,Chapter!$A$1:$A$681,0),8)</f>
        <v>בתי״ס יסודיים</v>
      </c>
      <c r="T91" s="9"/>
      <c r="U91" s="9" t="str">
        <f t="shared" si="13"/>
        <v>9</v>
      </c>
      <c r="V91" s="9" t="str">
        <f>IF($L91&lt;"6",INDEX(Revenue_type,MATCH(U91*1,type!$A$118:$A$168,0),8),INDEX(Expenditure_type,MATCH(U91*1,type!$A$2:$A$117,0),8))</f>
        <v>השתתפות משרדי ממשלה</v>
      </c>
      <c r="W91" s="9" t="str">
        <f t="shared" si="14"/>
        <v>92</v>
      </c>
      <c r="X91" s="9" t="str">
        <f>IF($L91&lt;"6",INDEX(Revenue_type,MATCH(W91*1,type!$A$118:$A$168,0),8),INDEX(Expenditure_type,MATCH(W91*1,type!$A$2:$A$117,0),8))</f>
        <v>השתתפות משרד החינוך והתרבות</v>
      </c>
      <c r="Y91" s="9" t="str">
        <f t="shared" si="15"/>
        <v>920</v>
      </c>
      <c r="Z91" s="9" t="e">
        <f>IF($L91&lt;"6",INDEX(Revenue_type,MATCH(Y91*1,type!$A$118:$A$168,0),8),INDEX(Expenditure_type,MATCH(Y91*1,type!$A$2:$A$117,0),8))</f>
        <v>#N/A</v>
      </c>
    </row>
    <row r="92" spans="1:26" ht="15.75" customHeight="1">
      <c r="A92" s="57">
        <v>412</v>
      </c>
      <c r="B92" s="41">
        <v>313204</v>
      </c>
      <c r="C92">
        <v>1</v>
      </c>
      <c r="D92" t="str">
        <f t="shared" si="8"/>
        <v>1313204.412</v>
      </c>
      <c r="E92" s="59" t="s">
        <v>2438</v>
      </c>
      <c r="F92" s="12"/>
      <c r="G92"/>
      <c r="H92" s="58">
        <v>-1173000</v>
      </c>
      <c r="I92" s="15">
        <v>-1027000</v>
      </c>
      <c r="J92" s="12">
        <v>-1089200</v>
      </c>
      <c r="K92" s="9" t="e">
        <v>#NAME?</v>
      </c>
      <c r="L92" s="9" t="str">
        <f t="shared" si="9"/>
        <v>3</v>
      </c>
      <c r="M92" s="9" t="str">
        <f>INDEX(Chapter,MATCH(L92,Chapter!$A$1:$A$681,0),8)</f>
        <v>שירותים ממלכתיים</v>
      </c>
      <c r="N92" s="9" t="str">
        <f t="shared" si="10"/>
        <v>31</v>
      </c>
      <c r="O92" s="9" t="str">
        <f>INDEX(Chapter,MATCH(N92,Chapter!$A$1:$A$681,0),8)</f>
        <v>חינוך</v>
      </c>
      <c r="P92" s="9" t="str">
        <f t="shared" si="11"/>
        <v>313</v>
      </c>
      <c r="Q92" s="9" t="str">
        <f>INDEX(Chapter,MATCH(P92,Chapter!$A$1:$A$681,0),8)</f>
        <v>חינוך יסודי</v>
      </c>
      <c r="R92" s="9" t="str">
        <f t="shared" si="12"/>
        <v>3132</v>
      </c>
      <c r="S92" s="9" t="str">
        <f>INDEX(Chapter,MATCH(R92,Chapter!$A$1:$A$681,0),8)</f>
        <v>בתי״ס יסודיים</v>
      </c>
      <c r="T92" s="9"/>
      <c r="U92" s="9" t="str">
        <f t="shared" si="13"/>
        <v>4</v>
      </c>
      <c r="V92" s="9" t="str">
        <f>IF($L92&lt;"6",INDEX(Revenue_type,MATCH(U92*1,type!$A$118:$A$168,0),8),INDEX(Expenditure_type,MATCH(U92*1,type!$A$2:$A$117,0),8))</f>
        <v>שירותים ושכר לימוד</v>
      </c>
      <c r="W92" s="9" t="str">
        <f t="shared" si="14"/>
        <v>41</v>
      </c>
      <c r="X92" s="9" t="str">
        <f>IF($L92&lt;"6",INDEX(Revenue_type,MATCH(W92*1,type!$A$118:$A$168,0),8),INDEX(Expenditure_type,MATCH(W92*1,type!$A$2:$A$117,0),8))</f>
        <v>שכל"מ מתושבים</v>
      </c>
      <c r="Y92" s="9" t="str">
        <f t="shared" si="15"/>
        <v>412</v>
      </c>
      <c r="Z92" s="9" t="e">
        <f>IF($L92&lt;"6",INDEX(Revenue_type,MATCH(Y92*1,type!$A$118:$A$168,0),8),INDEX(Expenditure_type,MATCH(Y92*1,type!$A$2:$A$117,0),8))</f>
        <v>#N/A</v>
      </c>
    </row>
    <row r="93" spans="1:26" ht="15.75" customHeight="1">
      <c r="A93" s="57">
        <v>930</v>
      </c>
      <c r="B93" s="41">
        <v>347308</v>
      </c>
      <c r="C93">
        <v>1</v>
      </c>
      <c r="D93" t="str">
        <f t="shared" si="8"/>
        <v>1347308.930</v>
      </c>
      <c r="E93" s="59" t="s">
        <v>2439</v>
      </c>
      <c r="F93" s="12"/>
      <c r="G93"/>
      <c r="H93" s="58">
        <v>-1125000</v>
      </c>
      <c r="I93" s="15">
        <v>-1125000</v>
      </c>
      <c r="J93" s="12">
        <v>-1257700</v>
      </c>
      <c r="K93" s="9" t="e">
        <v>#NAME?</v>
      </c>
      <c r="L93" s="9" t="str">
        <f t="shared" si="9"/>
        <v>3</v>
      </c>
      <c r="M93" s="9" t="str">
        <f>INDEX(Chapter,MATCH(L93,Chapter!$A$1:$A$681,0),8)</f>
        <v>שירותים ממלכתיים</v>
      </c>
      <c r="N93" s="9" t="str">
        <f t="shared" si="10"/>
        <v>34</v>
      </c>
      <c r="O93" s="9" t="str">
        <f>INDEX(Chapter,MATCH(N93,Chapter!$A$1:$A$681,0),8)</f>
        <v>רווחה</v>
      </c>
      <c r="P93" s="9" t="str">
        <f t="shared" si="11"/>
        <v>347</v>
      </c>
      <c r="Q93" s="9" t="str">
        <f>INDEX(Chapter,MATCH(P93,Chapter!$A$1:$A$681,0),8)</f>
        <v>שירותי תיקון</v>
      </c>
      <c r="R93" s="9" t="str">
        <f t="shared" si="12"/>
        <v>3473</v>
      </c>
      <c r="S93" s="9" t="str">
        <f>INDEX(Chapter,MATCH(R93,Chapter!$A$1:$A$681,0),8)</f>
        <v>סמים</v>
      </c>
      <c r="T93" s="9"/>
      <c r="U93" s="9" t="str">
        <f t="shared" si="13"/>
        <v>9</v>
      </c>
      <c r="V93" s="9" t="str">
        <f>IF($L93&lt;"6",INDEX(Revenue_type,MATCH(U93*1,type!$A$118:$A$168,0),8),INDEX(Expenditure_type,MATCH(U93*1,type!$A$2:$A$117,0),8))</f>
        <v>השתתפות משרדי ממשלה</v>
      </c>
      <c r="W93" s="9" t="str">
        <f t="shared" si="14"/>
        <v>93</v>
      </c>
      <c r="X93" s="9" t="str">
        <f>IF($L93&lt;"6",INDEX(Revenue_type,MATCH(W93*1,type!$A$118:$A$168,0),8),INDEX(Expenditure_type,MATCH(W93*1,type!$A$2:$A$117,0),8))</f>
        <v>השתתפות משרד העבודה והרווחה</v>
      </c>
      <c r="Y93" s="9" t="str">
        <f t="shared" si="15"/>
        <v>930</v>
      </c>
      <c r="Z93" s="9" t="e">
        <f>IF($L93&lt;"6",INDEX(Revenue_type,MATCH(Y93*1,type!$A$118:$A$168,0),8),INDEX(Expenditure_type,MATCH(Y93*1,type!$A$2:$A$117,0),8))</f>
        <v>#N/A</v>
      </c>
    </row>
    <row r="94" spans="1:26" ht="15.75" customHeight="1" outlineLevel="2">
      <c r="A94" s="57">
        <v>920</v>
      </c>
      <c r="B94" s="41">
        <v>313306</v>
      </c>
      <c r="C94">
        <v>1</v>
      </c>
      <c r="D94" t="str">
        <f t="shared" si="8"/>
        <v>1313306.920</v>
      </c>
      <c r="E94" s="59" t="s">
        <v>2440</v>
      </c>
      <c r="F94" s="12"/>
      <c r="G94"/>
      <c r="H94" s="58">
        <v>-1104000</v>
      </c>
      <c r="I94" s="15">
        <v>-1325000</v>
      </c>
      <c r="J94" s="12">
        <v>-1485800</v>
      </c>
      <c r="K94" s="9" t="e">
        <v>#NAME?</v>
      </c>
      <c r="L94" s="9" t="str">
        <f t="shared" si="9"/>
        <v>3</v>
      </c>
      <c r="M94" s="9" t="str">
        <f>INDEX(Chapter,MATCH(L94,Chapter!$A$1:$A$681,0),8)</f>
        <v>שירותים ממלכתיים</v>
      </c>
      <c r="N94" s="9" t="str">
        <f t="shared" si="10"/>
        <v>31</v>
      </c>
      <c r="O94" s="9" t="str">
        <f>INDEX(Chapter,MATCH(N94,Chapter!$A$1:$A$681,0),8)</f>
        <v>חינוך</v>
      </c>
      <c r="P94" s="9" t="str">
        <f t="shared" si="11"/>
        <v>313</v>
      </c>
      <c r="Q94" s="9" t="str">
        <f>INDEX(Chapter,MATCH(P94,Chapter!$A$1:$A$681,0),8)</f>
        <v>חינוך יסודי</v>
      </c>
      <c r="R94" s="9" t="str">
        <f t="shared" si="12"/>
        <v>3133</v>
      </c>
      <c r="S94" s="9" t="str">
        <f>INDEX(Chapter,MATCH(R94,Chapter!$A$1:$A$681,0),8)</f>
        <v>חינוך מיוחד</v>
      </c>
      <c r="T94" s="9"/>
      <c r="U94" s="9" t="str">
        <f t="shared" si="13"/>
        <v>9</v>
      </c>
      <c r="V94" s="9" t="str">
        <f>IF($L94&lt;"6",INDEX(Revenue_type,MATCH(U94*1,type!$A$118:$A$168,0),8),INDEX(Expenditure_type,MATCH(U94*1,type!$A$2:$A$117,0),8))</f>
        <v>השתתפות משרדי ממשלה</v>
      </c>
      <c r="W94" s="9" t="str">
        <f t="shared" si="14"/>
        <v>92</v>
      </c>
      <c r="X94" s="9" t="str">
        <f>IF($L94&lt;"6",INDEX(Revenue_type,MATCH(W94*1,type!$A$118:$A$168,0),8),INDEX(Expenditure_type,MATCH(W94*1,type!$A$2:$A$117,0),8))</f>
        <v>השתתפות משרד החינוך והתרבות</v>
      </c>
      <c r="Y94" s="9" t="str">
        <f t="shared" si="15"/>
        <v>920</v>
      </c>
      <c r="Z94" s="9" t="e">
        <f>IF($L94&lt;"6",INDEX(Revenue_type,MATCH(Y94*1,type!$A$118:$A$168,0),8),INDEX(Expenditure_type,MATCH(Y94*1,type!$A$2:$A$117,0),8))</f>
        <v>#N/A</v>
      </c>
    </row>
    <row r="95" spans="1:26" ht="15.75" customHeight="1" outlineLevel="2">
      <c r="A95" s="57">
        <v>920</v>
      </c>
      <c r="B95" s="41">
        <v>315139</v>
      </c>
      <c r="C95">
        <v>1</v>
      </c>
      <c r="D95" t="str">
        <f t="shared" si="8"/>
        <v>1315139.920</v>
      </c>
      <c r="E95" s="59" t="s">
        <v>2441</v>
      </c>
      <c r="F95" s="12"/>
      <c r="G95"/>
      <c r="H95" s="58">
        <v>-1100000</v>
      </c>
      <c r="I95" s="15">
        <v>-1100000</v>
      </c>
      <c r="J95" s="12">
        <v>-469100</v>
      </c>
      <c r="K95" s="9" t="e">
        <v>#NAME?</v>
      </c>
      <c r="L95" s="9" t="str">
        <f t="shared" si="9"/>
        <v>3</v>
      </c>
      <c r="M95" s="9" t="str">
        <f>INDEX(Chapter,MATCH(L95,Chapter!$A$1:$A$681,0),8)</f>
        <v>שירותים ממלכתיים</v>
      </c>
      <c r="N95" s="9" t="str">
        <f t="shared" si="10"/>
        <v>31</v>
      </c>
      <c r="O95" s="9" t="str">
        <f>INDEX(Chapter,MATCH(N95,Chapter!$A$1:$A$681,0),8)</f>
        <v>חינוך</v>
      </c>
      <c r="P95" s="9" t="str">
        <f t="shared" si="11"/>
        <v>315</v>
      </c>
      <c r="Q95" s="9" t="str">
        <f>INDEX(Chapter,MATCH(P95,Chapter!$A$1:$A$681,0),8)</f>
        <v>חינוך על יסודי</v>
      </c>
      <c r="R95" s="9" t="str">
        <f t="shared" si="12"/>
        <v>3151</v>
      </c>
      <c r="S95" s="9" t="str">
        <f>INDEX(Chapter,MATCH(R95,Chapter!$A$1:$A$681,0),8)</f>
        <v>מינהל החינוך העל יסודי</v>
      </c>
      <c r="T95" s="9"/>
      <c r="U95" s="9" t="str">
        <f t="shared" si="13"/>
        <v>9</v>
      </c>
      <c r="V95" s="9" t="str">
        <f>IF($L95&lt;"6",INDEX(Revenue_type,MATCH(U95*1,type!$A$118:$A$168,0),8),INDEX(Expenditure_type,MATCH(U95*1,type!$A$2:$A$117,0),8))</f>
        <v>השתתפות משרדי ממשלה</v>
      </c>
      <c r="W95" s="9" t="str">
        <f t="shared" si="14"/>
        <v>92</v>
      </c>
      <c r="X95" s="9" t="str">
        <f>IF($L95&lt;"6",INDEX(Revenue_type,MATCH(W95*1,type!$A$118:$A$168,0),8),INDEX(Expenditure_type,MATCH(W95*1,type!$A$2:$A$117,0),8))</f>
        <v>השתתפות משרד החינוך והתרבות</v>
      </c>
      <c r="Y95" s="9" t="str">
        <f t="shared" si="15"/>
        <v>920</v>
      </c>
      <c r="Z95" s="9" t="e">
        <f>IF($L95&lt;"6",INDEX(Revenue_type,MATCH(Y95*1,type!$A$118:$A$168,0),8),INDEX(Expenditure_type,MATCH(Y95*1,type!$A$2:$A$117,0),8))</f>
        <v>#N/A</v>
      </c>
    </row>
    <row r="96" spans="1:26" ht="15.75" customHeight="1" outlineLevel="2">
      <c r="A96" s="57">
        <v>930</v>
      </c>
      <c r="B96" s="41">
        <v>346710</v>
      </c>
      <c r="C96">
        <v>1</v>
      </c>
      <c r="D96" t="str">
        <f t="shared" si="8"/>
        <v>1346710.930</v>
      </c>
      <c r="E96" s="59" t="s">
        <v>2442</v>
      </c>
      <c r="F96" s="12"/>
      <c r="G96"/>
      <c r="H96" s="58">
        <v>-1027500</v>
      </c>
      <c r="I96" s="15">
        <v>-1027500</v>
      </c>
      <c r="J96" s="12">
        <v>-869600</v>
      </c>
      <c r="K96" s="9" t="e">
        <v>#NAME?</v>
      </c>
      <c r="L96" s="9" t="str">
        <f t="shared" si="9"/>
        <v>3</v>
      </c>
      <c r="M96" s="9" t="str">
        <f>INDEX(Chapter,MATCH(L96,Chapter!$A$1:$A$681,0),8)</f>
        <v>שירותים ממלכתיים</v>
      </c>
      <c r="N96" s="9" t="str">
        <f t="shared" si="10"/>
        <v>34</v>
      </c>
      <c r="O96" s="9" t="str">
        <f>INDEX(Chapter,MATCH(N96,Chapter!$A$1:$A$681,0),8)</f>
        <v>רווחה</v>
      </c>
      <c r="P96" s="9" t="str">
        <f t="shared" si="11"/>
        <v>346</v>
      </c>
      <c r="Q96" s="9" t="str">
        <f>INDEX(Chapter,MATCH(P96,Chapter!$A$1:$A$681,0),8)</f>
        <v>שירותי שיקום</v>
      </c>
      <c r="R96" s="9" t="str">
        <f t="shared" si="12"/>
        <v>3467</v>
      </c>
      <c r="S96" s="9" t="str">
        <f>INDEX(Chapter,MATCH(R96,Chapter!$A$1:$A$681,0),8)</f>
        <v>נכים - טיפול בקהילה</v>
      </c>
      <c r="T96" s="9"/>
      <c r="U96" s="9" t="str">
        <f t="shared" si="13"/>
        <v>9</v>
      </c>
      <c r="V96" s="9" t="str">
        <f>IF($L96&lt;"6",INDEX(Revenue_type,MATCH(U96*1,type!$A$118:$A$168,0),8),INDEX(Expenditure_type,MATCH(U96*1,type!$A$2:$A$117,0),8))</f>
        <v>השתתפות משרדי ממשלה</v>
      </c>
      <c r="W96" s="9" t="str">
        <f t="shared" si="14"/>
        <v>93</v>
      </c>
      <c r="X96" s="9" t="str">
        <f>IF($L96&lt;"6",INDEX(Revenue_type,MATCH(W96*1,type!$A$118:$A$168,0),8),INDEX(Expenditure_type,MATCH(W96*1,type!$A$2:$A$117,0),8))</f>
        <v>השתתפות משרד העבודה והרווחה</v>
      </c>
      <c r="Y96" s="9" t="str">
        <f t="shared" si="15"/>
        <v>930</v>
      </c>
      <c r="Z96" s="9" t="e">
        <f>IF($L96&lt;"6",INDEX(Revenue_type,MATCH(Y96*1,type!$A$118:$A$168,0),8),INDEX(Expenditure_type,MATCH(Y96*1,type!$A$2:$A$117,0),8))</f>
        <v>#N/A</v>
      </c>
    </row>
    <row r="97" spans="1:26" ht="15.75" customHeight="1" outlineLevel="2">
      <c r="A97" s="57">
        <v>980</v>
      </c>
      <c r="B97" s="41">
        <v>317602</v>
      </c>
      <c r="C97">
        <v>1</v>
      </c>
      <c r="D97" t="str">
        <f t="shared" si="8"/>
        <v>1317602.980</v>
      </c>
      <c r="E97" s="59" t="s">
        <v>2443</v>
      </c>
      <c r="F97" s="12"/>
      <c r="G97"/>
      <c r="H97" s="58">
        <v>-1000000</v>
      </c>
      <c r="I97" s="15">
        <v>-2300000</v>
      </c>
      <c r="J97" s="12">
        <v>-1689900</v>
      </c>
      <c r="K97" s="9" t="e">
        <v>#NAME?</v>
      </c>
      <c r="L97" s="9" t="str">
        <f t="shared" si="9"/>
        <v>3</v>
      </c>
      <c r="M97" s="9" t="str">
        <f>INDEX(Chapter,MATCH(L97,Chapter!$A$1:$A$681,0),8)</f>
        <v>שירותים ממלכתיים</v>
      </c>
      <c r="N97" s="9" t="str">
        <f t="shared" si="10"/>
        <v>31</v>
      </c>
      <c r="O97" s="9" t="str">
        <f>INDEX(Chapter,MATCH(N97,Chapter!$A$1:$A$681,0),8)</f>
        <v>חינוך</v>
      </c>
      <c r="P97" s="9" t="str">
        <f t="shared" si="11"/>
        <v>317</v>
      </c>
      <c r="Q97" s="9" t="str">
        <f>INDEX(Chapter,MATCH(P97,Chapter!$A$1:$A$681,0),8)</f>
        <v>שירותים נוספים לבתי״ס וגנ״י</v>
      </c>
      <c r="R97" s="9" t="str">
        <f t="shared" si="12"/>
        <v>3176</v>
      </c>
      <c r="S97" s="9" t="str">
        <f>INDEX(Chapter,MATCH(R97,Chapter!$A$1:$A$681,0),8)</f>
        <v>רווחה חינוכית</v>
      </c>
      <c r="T97" s="9"/>
      <c r="U97" s="9" t="str">
        <f t="shared" si="13"/>
        <v>9</v>
      </c>
      <c r="V97" s="9" t="str">
        <f>IF($L97&lt;"6",INDEX(Revenue_type,MATCH(U97*1,type!$A$118:$A$168,0),8),INDEX(Expenditure_type,MATCH(U97*1,type!$A$2:$A$117,0),8))</f>
        <v>השתתפות משרדי ממשלה</v>
      </c>
      <c r="W97" s="9" t="str">
        <f t="shared" si="14"/>
        <v>98</v>
      </c>
      <c r="X97" s="9" t="str">
        <f>IF($L97&lt;"6",INDEX(Revenue_type,MATCH(W97*1,type!$A$118:$A$168,0),8),INDEX(Expenditure_type,MATCH(W97*1,type!$A$2:$A$117,0),8))</f>
        <v>השתתפות משרד השיכון</v>
      </c>
      <c r="Y97" s="9" t="str">
        <f t="shared" si="15"/>
        <v>980</v>
      </c>
      <c r="Z97" s="9" t="e">
        <f>IF($L97&lt;"6",INDEX(Revenue_type,MATCH(Y97*1,type!$A$118:$A$168,0),8),INDEX(Expenditure_type,MATCH(Y97*1,type!$A$2:$A$117,0),8))</f>
        <v>#N/A</v>
      </c>
    </row>
    <row r="98" spans="1:26" ht="15.75" customHeight="1" outlineLevel="2">
      <c r="A98" s="57">
        <v>110</v>
      </c>
      <c r="B98" s="41">
        <v>117001</v>
      </c>
      <c r="C98">
        <v>1</v>
      </c>
      <c r="D98" t="str">
        <f t="shared" si="8"/>
        <v>1117001.110</v>
      </c>
      <c r="E98" s="59" t="s">
        <v>2444</v>
      </c>
      <c r="F98" s="12"/>
      <c r="G98"/>
      <c r="H98" s="58">
        <v>-1000000</v>
      </c>
      <c r="I98" s="15">
        <v>-1000000</v>
      </c>
      <c r="J98" s="12">
        <v>-377200</v>
      </c>
      <c r="K98" s="9" t="e">
        <v>#NAME?</v>
      </c>
      <c r="L98" s="9" t="str">
        <f t="shared" si="9"/>
        <v>1</v>
      </c>
      <c r="M98" s="9" t="str">
        <f>INDEX(Chapter,MATCH(L98,Chapter!$A$1:$A$681,0),8)</f>
        <v>מסים ומענק כללי</v>
      </c>
      <c r="N98" s="9" t="str">
        <f t="shared" si="10"/>
        <v>11</v>
      </c>
      <c r="O98" s="9" t="str">
        <f>INDEX(Chapter,MATCH(N98,Chapter!$A$1:$A$681,0),8)</f>
        <v>ארנונות</v>
      </c>
      <c r="P98" s="9" t="str">
        <f t="shared" si="11"/>
        <v>117</v>
      </c>
      <c r="Q98" s="9" t="str">
        <f>INDEX(Chapter,MATCH(P98,Chapter!$A$1:$A$681,0),8)</f>
        <v>הנחות ועדה אחרות</v>
      </c>
      <c r="R98" s="9" t="str">
        <f t="shared" si="12"/>
        <v>1170</v>
      </c>
      <c r="S98" s="9" t="e">
        <f>INDEX(Chapter,MATCH(R98,Chapter!$A$1:$A$681,0),8)</f>
        <v>#N/A</v>
      </c>
      <c r="T98" s="9"/>
      <c r="U98" s="9" t="str">
        <f t="shared" si="13"/>
        <v>1</v>
      </c>
      <c r="V98" s="9" t="str">
        <f>IF($L98&lt;"6",INDEX(Revenue_type,MATCH(U98*1,type!$A$118:$A$168,0),8),INDEX(Expenditure_type,MATCH(U98*1,type!$A$2:$A$117,0),8))</f>
        <v>ארנונות</v>
      </c>
      <c r="W98" s="9" t="str">
        <f t="shared" si="14"/>
        <v>11</v>
      </c>
      <c r="X98" s="9" t="e">
        <f>IF($L98&lt;"6",INDEX(Revenue_type,MATCH(W98*1,type!$A$118:$A$168,0),8),INDEX(Expenditure_type,MATCH(W98*1,type!$A$2:$A$117,0),8))</f>
        <v>#N/A</v>
      </c>
      <c r="Y98" s="9" t="str">
        <f t="shared" si="15"/>
        <v>110</v>
      </c>
      <c r="Z98" s="9" t="e">
        <f>IF($L98&lt;"6",INDEX(Revenue_type,MATCH(Y98*1,type!$A$118:$A$168,0),8),INDEX(Expenditure_type,MATCH(Y98*1,type!$A$2:$A$117,0),8))</f>
        <v>#N/A</v>
      </c>
    </row>
    <row r="99" spans="1:26" ht="15.75" customHeight="1" outlineLevel="2">
      <c r="A99" s="57">
        <v>220</v>
      </c>
      <c r="B99" s="41">
        <v>214301</v>
      </c>
      <c r="C99">
        <v>1</v>
      </c>
      <c r="D99" t="str">
        <f t="shared" si="8"/>
        <v>1214301.220</v>
      </c>
      <c r="E99" s="59" t="s">
        <v>2445</v>
      </c>
      <c r="F99" s="12"/>
      <c r="G99"/>
      <c r="H99" s="58">
        <v>-1000000</v>
      </c>
      <c r="I99" s="15">
        <v>-850000</v>
      </c>
      <c r="J99" s="12">
        <v>-671200</v>
      </c>
      <c r="K99" s="9" t="e">
        <v>#NAME?</v>
      </c>
      <c r="L99" s="9" t="str">
        <f t="shared" si="9"/>
        <v>2</v>
      </c>
      <c r="M99" s="9" t="str">
        <f>INDEX(Chapter,MATCH(L99,Chapter!$A$1:$A$681,0),8)</f>
        <v>שירותים מקומיים</v>
      </c>
      <c r="N99" s="9" t="str">
        <f t="shared" si="10"/>
        <v>21</v>
      </c>
      <c r="O99" s="9" t="str">
        <f>INDEX(Chapter,MATCH(N99,Chapter!$A$1:$A$681,0),8)</f>
        <v>תברואה</v>
      </c>
      <c r="P99" s="9" t="str">
        <f t="shared" si="11"/>
        <v>214</v>
      </c>
      <c r="Q99" s="9" t="str">
        <f>INDEX(Chapter,MATCH(P99,Chapter!$A$1:$A$681,0),8)</f>
        <v>שרות וטרינרי</v>
      </c>
      <c r="R99" s="9" t="str">
        <f t="shared" si="12"/>
        <v>2143</v>
      </c>
      <c r="S99" s="9" t="str">
        <f>INDEX(Chapter,MATCH(R99,Chapter!$A$1:$A$681,0),8)</f>
        <v>מלחמה בכלבת</v>
      </c>
      <c r="T99" s="9"/>
      <c r="U99" s="9" t="str">
        <f t="shared" si="13"/>
        <v>2</v>
      </c>
      <c r="V99" s="9" t="str">
        <f>IF($L99&lt;"6",INDEX(Revenue_type,MATCH(U99*1,type!$A$118:$A$168,0),8),INDEX(Expenditure_type,MATCH(U99*1,type!$A$2:$A$117,0),8))</f>
        <v>אגרות</v>
      </c>
      <c r="W99" s="9" t="str">
        <f t="shared" si="14"/>
        <v>22</v>
      </c>
      <c r="X99" s="9" t="str">
        <f>IF($L99&lt;"6",INDEX(Revenue_type,MATCH(W99*1,type!$A$118:$A$168,0),8),INDEX(Expenditure_type,MATCH(W99*1,type!$A$2:$A$117,0),8))</f>
        <v>אגרות בגין שירותים וחומרים</v>
      </c>
      <c r="Y99" s="9" t="str">
        <f t="shared" si="15"/>
        <v>220</v>
      </c>
      <c r="Z99" s="9" t="e">
        <f>IF($L99&lt;"6",INDEX(Revenue_type,MATCH(Y99*1,type!$A$118:$A$168,0),8),INDEX(Expenditure_type,MATCH(Y99*1,type!$A$2:$A$117,0),8))</f>
        <v>#N/A</v>
      </c>
    </row>
    <row r="100" spans="1:26" ht="15.75" customHeight="1" outlineLevel="2">
      <c r="A100" s="57">
        <v>930</v>
      </c>
      <c r="B100" s="41">
        <v>349001</v>
      </c>
      <c r="C100">
        <v>1</v>
      </c>
      <c r="D100" t="str">
        <f t="shared" si="8"/>
        <v>1349001.930</v>
      </c>
      <c r="E100" s="59" t="s">
        <v>2446</v>
      </c>
      <c r="F100" s="12"/>
      <c r="G100"/>
      <c r="H100" s="58">
        <v>-960000</v>
      </c>
      <c r="I100" s="15">
        <v>-997500</v>
      </c>
      <c r="J100" s="12">
        <v>-962900</v>
      </c>
      <c r="K100" s="9" t="e">
        <v>#NAME?</v>
      </c>
      <c r="L100" s="9" t="str">
        <f t="shared" si="9"/>
        <v>3</v>
      </c>
      <c r="M100" s="9" t="str">
        <f>INDEX(Chapter,MATCH(L100,Chapter!$A$1:$A$681,0),8)</f>
        <v>שירותים ממלכתיים</v>
      </c>
      <c r="N100" s="9" t="str">
        <f t="shared" si="10"/>
        <v>34</v>
      </c>
      <c r="O100" s="9" t="str">
        <f>INDEX(Chapter,MATCH(N100,Chapter!$A$1:$A$681,0),8)</f>
        <v>רווחה</v>
      </c>
      <c r="P100" s="9" t="str">
        <f t="shared" si="11"/>
        <v>349</v>
      </c>
      <c r="Q100" s="9" t="str">
        <f>INDEX(Chapter,MATCH(P100,Chapter!$A$1:$A$681,0),8)</f>
        <v>שירותים לעולים</v>
      </c>
      <c r="R100" s="9" t="str">
        <f t="shared" si="12"/>
        <v>3490</v>
      </c>
      <c r="S100" s="9" t="e">
        <f>INDEX(Chapter,MATCH(R100,Chapter!$A$1:$A$681,0),8)</f>
        <v>#N/A</v>
      </c>
      <c r="T100" s="9"/>
      <c r="U100" s="9" t="str">
        <f t="shared" si="13"/>
        <v>9</v>
      </c>
      <c r="V100" s="9" t="str">
        <f>IF($L100&lt;"6",INDEX(Revenue_type,MATCH(U100*1,type!$A$118:$A$168,0),8),INDEX(Expenditure_type,MATCH(U100*1,type!$A$2:$A$117,0),8))</f>
        <v>השתתפות משרדי ממשלה</v>
      </c>
      <c r="W100" s="9" t="str">
        <f t="shared" si="14"/>
        <v>93</v>
      </c>
      <c r="X100" s="9" t="str">
        <f>IF($L100&lt;"6",INDEX(Revenue_type,MATCH(W100*1,type!$A$118:$A$168,0),8),INDEX(Expenditure_type,MATCH(W100*1,type!$A$2:$A$117,0),8))</f>
        <v>השתתפות משרד העבודה והרווחה</v>
      </c>
      <c r="Y100" s="9" t="str">
        <f t="shared" si="15"/>
        <v>930</v>
      </c>
      <c r="Z100" s="9" t="e">
        <f>IF($L100&lt;"6",INDEX(Revenue_type,MATCH(Y100*1,type!$A$118:$A$168,0),8),INDEX(Expenditure_type,MATCH(Y100*1,type!$A$2:$A$117,0),8))</f>
        <v>#N/A</v>
      </c>
    </row>
    <row r="101" spans="1:26" ht="15.75" customHeight="1" outlineLevel="2">
      <c r="A101" s="57">
        <v>930</v>
      </c>
      <c r="B101" s="41">
        <v>347109</v>
      </c>
      <c r="C101">
        <v>1</v>
      </c>
      <c r="D101" t="str">
        <f t="shared" si="8"/>
        <v>1347109.930</v>
      </c>
      <c r="E101" s="59" t="s">
        <v>2447</v>
      </c>
      <c r="F101" s="12"/>
      <c r="G101"/>
      <c r="H101" s="58">
        <v>-855000</v>
      </c>
      <c r="I101" s="15">
        <v>-855000</v>
      </c>
      <c r="J101" s="12">
        <v>-777100</v>
      </c>
      <c r="K101" s="9" t="e">
        <v>#NAME?</v>
      </c>
      <c r="L101" s="9" t="str">
        <f t="shared" si="9"/>
        <v>3</v>
      </c>
      <c r="M101" s="9" t="str">
        <f>INDEX(Chapter,MATCH(L101,Chapter!$A$1:$A$681,0),8)</f>
        <v>שירותים ממלכתיים</v>
      </c>
      <c r="N101" s="9" t="str">
        <f t="shared" si="10"/>
        <v>34</v>
      </c>
      <c r="O101" s="9" t="str">
        <f>INDEX(Chapter,MATCH(N101,Chapter!$A$1:$A$681,0),8)</f>
        <v>רווחה</v>
      </c>
      <c r="P101" s="9" t="str">
        <f t="shared" si="11"/>
        <v>347</v>
      </c>
      <c r="Q101" s="9" t="str">
        <f>INDEX(Chapter,MATCH(P101,Chapter!$A$1:$A$681,0),8)</f>
        <v>שירותי תיקון</v>
      </c>
      <c r="R101" s="9" t="str">
        <f t="shared" si="12"/>
        <v>3471</v>
      </c>
      <c r="S101" s="9" t="str">
        <f>INDEX(Chapter,MATCH(R101,Chapter!$A$1:$A$681,0),8)</f>
        <v>טיפול בחבורות רחוב ונוער במצוקה</v>
      </c>
      <c r="T101" s="9"/>
      <c r="U101" s="9" t="str">
        <f t="shared" si="13"/>
        <v>9</v>
      </c>
      <c r="V101" s="9" t="str">
        <f>IF($L101&lt;"6",INDEX(Revenue_type,MATCH(U101*1,type!$A$118:$A$168,0),8),INDEX(Expenditure_type,MATCH(U101*1,type!$A$2:$A$117,0),8))</f>
        <v>השתתפות משרדי ממשלה</v>
      </c>
      <c r="W101" s="9" t="str">
        <f t="shared" si="14"/>
        <v>93</v>
      </c>
      <c r="X101" s="9" t="str">
        <f>IF($L101&lt;"6",INDEX(Revenue_type,MATCH(W101*1,type!$A$118:$A$168,0),8),INDEX(Expenditure_type,MATCH(W101*1,type!$A$2:$A$117,0),8))</f>
        <v>השתתפות משרד העבודה והרווחה</v>
      </c>
      <c r="Y101" s="9" t="str">
        <f t="shared" si="15"/>
        <v>930</v>
      </c>
      <c r="Z101" s="9" t="e">
        <f>IF($L101&lt;"6",INDEX(Revenue_type,MATCH(Y101*1,type!$A$118:$A$168,0),8),INDEX(Expenditure_type,MATCH(Y101*1,type!$A$2:$A$117,0),8))</f>
        <v>#N/A</v>
      </c>
    </row>
    <row r="102" spans="1:26" ht="15.75" customHeight="1" outlineLevel="2">
      <c r="A102" s="57">
        <v>410</v>
      </c>
      <c r="B102" s="41">
        <v>344405</v>
      </c>
      <c r="C102">
        <v>1</v>
      </c>
      <c r="D102" t="str">
        <f t="shared" si="8"/>
        <v>1344405.410</v>
      </c>
      <c r="E102" s="59" t="s">
        <v>2448</v>
      </c>
      <c r="F102" s="12"/>
      <c r="G102"/>
      <c r="H102" s="58">
        <v>-850000</v>
      </c>
      <c r="I102" s="15">
        <v>-850000</v>
      </c>
      <c r="J102" s="12">
        <v>-785700</v>
      </c>
      <c r="K102" s="9" t="e">
        <v>#NAME?</v>
      </c>
      <c r="L102" s="9" t="str">
        <f t="shared" si="9"/>
        <v>3</v>
      </c>
      <c r="M102" s="9" t="str">
        <f>INDEX(Chapter,MATCH(L102,Chapter!$A$1:$A$681,0),8)</f>
        <v>שירותים ממלכתיים</v>
      </c>
      <c r="N102" s="9" t="str">
        <f t="shared" si="10"/>
        <v>34</v>
      </c>
      <c r="O102" s="9" t="str">
        <f>INDEX(Chapter,MATCH(N102,Chapter!$A$1:$A$681,0),8)</f>
        <v>רווחה</v>
      </c>
      <c r="P102" s="9" t="str">
        <f t="shared" si="11"/>
        <v>344</v>
      </c>
      <c r="Q102" s="9" t="str">
        <f>INDEX(Chapter,MATCH(P102,Chapter!$A$1:$A$681,0),8)</f>
        <v>שירותים לזקן</v>
      </c>
      <c r="R102" s="9" t="str">
        <f t="shared" si="12"/>
        <v>3444</v>
      </c>
      <c r="S102" s="9" t="str">
        <f>INDEX(Chapter,MATCH(R102,Chapter!$A$1:$A$681,0),8)</f>
        <v>שירותים לזקן - קהילתי</v>
      </c>
      <c r="T102" s="9"/>
      <c r="U102" s="9" t="str">
        <f t="shared" si="13"/>
        <v>4</v>
      </c>
      <c r="V102" s="9" t="str">
        <f>IF($L102&lt;"6",INDEX(Revenue_type,MATCH(U102*1,type!$A$118:$A$168,0),8),INDEX(Expenditure_type,MATCH(U102*1,type!$A$2:$A$117,0),8))</f>
        <v>שירותים ושכר לימוד</v>
      </c>
      <c r="W102" s="9" t="str">
        <f t="shared" si="14"/>
        <v>41</v>
      </c>
      <c r="X102" s="9" t="str">
        <f>IF($L102&lt;"6",INDEX(Revenue_type,MATCH(W102*1,type!$A$118:$A$168,0),8),INDEX(Expenditure_type,MATCH(W102*1,type!$A$2:$A$117,0),8))</f>
        <v>שכל"מ מתושבים</v>
      </c>
      <c r="Y102" s="9" t="str">
        <f t="shared" si="15"/>
        <v>410</v>
      </c>
      <c r="Z102" s="9" t="e">
        <f>IF($L102&lt;"6",INDEX(Revenue_type,MATCH(Y102*1,type!$A$118:$A$168,0),8),INDEX(Expenditure_type,MATCH(Y102*1,type!$A$2:$A$117,0),8))</f>
        <v>#N/A</v>
      </c>
    </row>
    <row r="103" spans="1:26" ht="15.75" customHeight="1" outlineLevel="2">
      <c r="A103" s="57">
        <v>691</v>
      </c>
      <c r="B103" s="41">
        <v>510003</v>
      </c>
      <c r="C103">
        <v>1</v>
      </c>
      <c r="D103" t="str">
        <f t="shared" si="8"/>
        <v>1510003.691</v>
      </c>
      <c r="E103" s="59" t="s">
        <v>2449</v>
      </c>
      <c r="F103" s="12"/>
      <c r="G103"/>
      <c r="H103" s="58">
        <v>-800000</v>
      </c>
      <c r="I103" s="15">
        <v>-550000</v>
      </c>
      <c r="J103" s="12">
        <v>-943800</v>
      </c>
      <c r="K103" s="9" t="e">
        <v>#NAME?</v>
      </c>
      <c r="L103" s="9" t="str">
        <f t="shared" si="9"/>
        <v>5</v>
      </c>
      <c r="M103" s="9" t="str">
        <f>INDEX(Chapter,MATCH(L103,Chapter!$A$1:$A$681,0),8)</f>
        <v>תקבולים בלתי רגילים</v>
      </c>
      <c r="N103" s="9" t="str">
        <f t="shared" si="10"/>
        <v>51</v>
      </c>
      <c r="O103" s="9" t="str">
        <f>INDEX(Chapter,MATCH(N103,Chapter!$A$1:$A$681,0),8)</f>
        <v>ריבית והחזר הוצאות משנים קודמות</v>
      </c>
      <c r="P103" s="9" t="str">
        <f t="shared" si="11"/>
        <v>510</v>
      </c>
      <c r="Q103" s="9" t="e">
        <f>INDEX(Chapter,MATCH(P103,Chapter!$A$1:$A$681,0),8)</f>
        <v>#N/A</v>
      </c>
      <c r="R103" s="9" t="str">
        <f t="shared" si="12"/>
        <v>5100</v>
      </c>
      <c r="S103" s="9" t="e">
        <f>INDEX(Chapter,MATCH(R103,Chapter!$A$1:$A$681,0),8)</f>
        <v>#N/A</v>
      </c>
      <c r="T103" s="9"/>
      <c r="U103" s="9" t="str">
        <f t="shared" si="13"/>
        <v>6</v>
      </c>
      <c r="V103" s="9" t="str">
        <f>IF($L103&lt;"6",INDEX(Revenue_type,MATCH(U103*1,type!$A$118:$A$168,0),8),INDEX(Expenditure_type,MATCH(U103*1,type!$A$2:$A$117,0),8))</f>
        <v>הכנסות מרכוש ומפעלים</v>
      </c>
      <c r="W103" s="9" t="str">
        <f t="shared" si="14"/>
        <v>69</v>
      </c>
      <c r="X103" s="9" t="str">
        <f>IF($L103&lt;"6",INDEX(Revenue_type,MATCH(W103*1,type!$A$118:$A$168,0),8),INDEX(Expenditure_type,MATCH(W103*1,type!$A$2:$A$117,0),8))</f>
        <v>הכנסות שונות</v>
      </c>
      <c r="Y103" s="9" t="str">
        <f t="shared" si="15"/>
        <v>691</v>
      </c>
      <c r="Z103" s="9" t="e">
        <f>IF($L103&lt;"6",INDEX(Revenue_type,MATCH(Y103*1,type!$A$118:$A$168,0),8),INDEX(Expenditure_type,MATCH(Y103*1,type!$A$2:$A$117,0),8))</f>
        <v>#N/A</v>
      </c>
    </row>
    <row r="104" spans="1:26" ht="15.75" customHeight="1" outlineLevel="2">
      <c r="A104" s="57">
        <v>995</v>
      </c>
      <c r="B104" s="41">
        <v>318101</v>
      </c>
      <c r="C104">
        <v>1</v>
      </c>
      <c r="D104" t="str">
        <f t="shared" si="8"/>
        <v>1318101.995</v>
      </c>
      <c r="E104" s="59" t="s">
        <v>2450</v>
      </c>
      <c r="F104" s="12"/>
      <c r="G104"/>
      <c r="H104" s="58">
        <v>-740000</v>
      </c>
      <c r="I104" s="15">
        <v>-740000</v>
      </c>
      <c r="J104" s="12">
        <v>-408200</v>
      </c>
      <c r="K104" s="9"/>
      <c r="L104" s="9" t="str">
        <f t="shared" si="9"/>
        <v>3</v>
      </c>
      <c r="M104" s="9" t="str">
        <f>INDEX(Chapter,MATCH(L104,Chapter!$A$1:$A$681,0),8)</f>
        <v>שירותים ממלכתיים</v>
      </c>
      <c r="N104" s="9" t="str">
        <f t="shared" si="10"/>
        <v>31</v>
      </c>
      <c r="O104" s="9" t="str">
        <f>INDEX(Chapter,MATCH(N104,Chapter!$A$1:$A$681,0),8)</f>
        <v>חינוך</v>
      </c>
      <c r="P104" s="9" t="str">
        <f t="shared" si="11"/>
        <v>318</v>
      </c>
      <c r="Q104" s="9" t="str">
        <f>INDEX(Chapter,MATCH(P104,Chapter!$A$1:$A$681,0),8)</f>
        <v>חינוך מבוגרים</v>
      </c>
      <c r="R104" s="9" t="str">
        <f t="shared" si="12"/>
        <v>3181</v>
      </c>
      <c r="S104" s="9" t="e">
        <f>INDEX(Chapter,MATCH(R104,Chapter!$A$1:$A$681,0),8)</f>
        <v>#N/A</v>
      </c>
      <c r="T104" s="9"/>
      <c r="U104" s="9" t="str">
        <f t="shared" si="13"/>
        <v>9</v>
      </c>
      <c r="V104" s="9" t="str">
        <f>IF($L104&lt;"6",INDEX(Revenue_type,MATCH(U104*1,type!$A$118:$A$168,0),8),INDEX(Expenditure_type,MATCH(U104*1,type!$A$2:$A$117,0),8))</f>
        <v>השתתפות משרדי ממשלה</v>
      </c>
      <c r="W104" s="9" t="str">
        <f t="shared" si="14"/>
        <v>99</v>
      </c>
      <c r="X104" s="9" t="str">
        <f>IF($L104&lt;"6",INDEX(Revenue_type,MATCH(W104*1,type!$A$118:$A$168,0),8),INDEX(Expenditure_type,MATCH(W104*1,type!$A$2:$A$117,0),8))</f>
        <v>השתתפות משרדי ממשלה אחרים</v>
      </c>
      <c r="Y104" s="9" t="str">
        <f t="shared" si="15"/>
        <v>995</v>
      </c>
      <c r="Z104" s="9" t="e">
        <f>IF($L104&lt;"6",INDEX(Revenue_type,MATCH(Y104*1,type!$A$118:$A$168,0),8),INDEX(Expenditure_type,MATCH(Y104*1,type!$A$2:$A$117,0),8))</f>
        <v>#N/A</v>
      </c>
    </row>
    <row r="105" spans="1:26" ht="15.75" customHeight="1" outlineLevel="2">
      <c r="A105" s="57">
        <v>410</v>
      </c>
      <c r="B105" s="41">
        <v>313601</v>
      </c>
      <c r="C105">
        <v>1</v>
      </c>
      <c r="D105" t="str">
        <f t="shared" si="8"/>
        <v>1313601.410</v>
      </c>
      <c r="E105" s="59" t="s">
        <v>2451</v>
      </c>
      <c r="F105" s="12"/>
      <c r="G105"/>
      <c r="H105" s="58">
        <v>-700000</v>
      </c>
      <c r="I105" s="15">
        <v>-700000</v>
      </c>
      <c r="J105" s="12">
        <v>-709200</v>
      </c>
      <c r="K105" s="9" t="e">
        <v>#NAME?</v>
      </c>
      <c r="L105" s="9" t="str">
        <f t="shared" si="9"/>
        <v>3</v>
      </c>
      <c r="M105" s="9" t="str">
        <f>INDEX(Chapter,MATCH(L105,Chapter!$A$1:$A$681,0),8)</f>
        <v>שירותים ממלכתיים</v>
      </c>
      <c r="N105" s="9" t="str">
        <f t="shared" si="10"/>
        <v>31</v>
      </c>
      <c r="O105" s="9" t="str">
        <f>INDEX(Chapter,MATCH(N105,Chapter!$A$1:$A$681,0),8)</f>
        <v>חינוך</v>
      </c>
      <c r="P105" s="9" t="str">
        <f t="shared" si="11"/>
        <v>313</v>
      </c>
      <c r="Q105" s="9" t="str">
        <f>INDEX(Chapter,MATCH(P105,Chapter!$A$1:$A$681,0),8)</f>
        <v>חינוך יסודי</v>
      </c>
      <c r="R105" s="9" t="str">
        <f t="shared" si="12"/>
        <v>3136</v>
      </c>
      <c r="S105" s="9" t="str">
        <f>INDEX(Chapter,MATCH(R105,Chapter!$A$1:$A$681,0),8)</f>
        <v>חינוך משלים בבתי״ס</v>
      </c>
      <c r="T105" s="9"/>
      <c r="U105" s="9" t="str">
        <f t="shared" si="13"/>
        <v>4</v>
      </c>
      <c r="V105" s="9" t="str">
        <f>IF($L105&lt;"6",INDEX(Revenue_type,MATCH(U105*1,type!$A$118:$A$168,0),8),INDEX(Expenditure_type,MATCH(U105*1,type!$A$2:$A$117,0),8))</f>
        <v>שירותים ושכר לימוד</v>
      </c>
      <c r="W105" s="9" t="str">
        <f t="shared" si="14"/>
        <v>41</v>
      </c>
      <c r="X105" s="9" t="str">
        <f>IF($L105&lt;"6",INDEX(Revenue_type,MATCH(W105*1,type!$A$118:$A$168,0),8),INDEX(Expenditure_type,MATCH(W105*1,type!$A$2:$A$117,0),8))</f>
        <v>שכל"מ מתושבים</v>
      </c>
      <c r="Y105" s="9" t="str">
        <f t="shared" si="15"/>
        <v>410</v>
      </c>
      <c r="Z105" s="9" t="e">
        <f>IF($L105&lt;"6",INDEX(Revenue_type,MATCH(Y105*1,type!$A$118:$A$168,0),8),INDEX(Expenditure_type,MATCH(Y105*1,type!$A$2:$A$117,0),8))</f>
        <v>#N/A</v>
      </c>
    </row>
    <row r="106" spans="1:26" ht="15.75" customHeight="1" outlineLevel="2">
      <c r="A106" s="57">
        <v>690</v>
      </c>
      <c r="B106" s="41">
        <v>267000</v>
      </c>
      <c r="C106">
        <v>1</v>
      </c>
      <c r="D106" t="str">
        <f t="shared" si="8"/>
        <v>1267000.690</v>
      </c>
      <c r="E106" s="59" t="s">
        <v>2452</v>
      </c>
      <c r="F106" s="12"/>
      <c r="G106"/>
      <c r="H106" s="58">
        <v>-700000</v>
      </c>
      <c r="I106" s="15">
        <v>-670000</v>
      </c>
      <c r="J106" s="12">
        <v>-549200</v>
      </c>
      <c r="K106" s="9"/>
      <c r="L106" s="9" t="str">
        <f t="shared" si="9"/>
        <v>2</v>
      </c>
      <c r="M106" s="9" t="str">
        <f>INDEX(Chapter,MATCH(L106,Chapter!$A$1:$A$681,0),8)</f>
        <v>שירותים מקומיים</v>
      </c>
      <c r="N106" s="9" t="str">
        <f t="shared" si="10"/>
        <v>26</v>
      </c>
      <c r="O106" s="9" t="str">
        <f>INDEX(Chapter,MATCH(N106,Chapter!$A$1:$A$681,0),8)</f>
        <v>שירותים עירוניים שונים</v>
      </c>
      <c r="P106" s="9" t="str">
        <f t="shared" si="11"/>
        <v>267</v>
      </c>
      <c r="Q106" s="9" t="str">
        <f>INDEX(Chapter,MATCH(P106,Chapter!$A$1:$A$681,0),8)</f>
        <v>בטוח אלמנטרי לרשות</v>
      </c>
      <c r="R106" s="9" t="str">
        <f t="shared" si="12"/>
        <v>2670</v>
      </c>
      <c r="S106" s="9" t="e">
        <f>INDEX(Chapter,MATCH(R106,Chapter!$A$1:$A$681,0),8)</f>
        <v>#N/A</v>
      </c>
      <c r="T106" s="9"/>
      <c r="U106" s="9" t="str">
        <f t="shared" si="13"/>
        <v>6</v>
      </c>
      <c r="V106" s="9" t="str">
        <f>IF($L106&lt;"6",INDEX(Revenue_type,MATCH(U106*1,type!$A$118:$A$168,0),8),INDEX(Expenditure_type,MATCH(U106*1,type!$A$2:$A$117,0),8))</f>
        <v>הכנסות מרכוש ומפעלים</v>
      </c>
      <c r="W106" s="9" t="str">
        <f t="shared" si="14"/>
        <v>69</v>
      </c>
      <c r="X106" s="9" t="str">
        <f>IF($L106&lt;"6",INDEX(Revenue_type,MATCH(W106*1,type!$A$118:$A$168,0),8),INDEX(Expenditure_type,MATCH(W106*1,type!$A$2:$A$117,0),8))</f>
        <v>הכנסות שונות</v>
      </c>
      <c r="Y106" s="9" t="str">
        <f t="shared" si="15"/>
        <v>690</v>
      </c>
      <c r="Z106" s="9" t="e">
        <f>IF($L106&lt;"6",INDEX(Revenue_type,MATCH(Y106*1,type!$A$118:$A$168,0),8),INDEX(Expenditure_type,MATCH(Y106*1,type!$A$2:$A$117,0),8))</f>
        <v>#N/A</v>
      </c>
    </row>
    <row r="107" spans="1:26" ht="15.75" customHeight="1" outlineLevel="2">
      <c r="A107" s="57">
        <v>930</v>
      </c>
      <c r="B107" s="41">
        <v>347207</v>
      </c>
      <c r="C107">
        <v>1</v>
      </c>
      <c r="D107" t="str">
        <f t="shared" si="8"/>
        <v>1347207.930</v>
      </c>
      <c r="E107" s="59" t="s">
        <v>2453</v>
      </c>
      <c r="F107" s="12"/>
      <c r="G107"/>
      <c r="H107" s="58">
        <v>-690000</v>
      </c>
      <c r="I107" s="15">
        <v>-690000</v>
      </c>
      <c r="J107" s="12">
        <v>-751500</v>
      </c>
      <c r="K107" s="9" t="e">
        <v>#NAME?</v>
      </c>
      <c r="L107" s="9" t="str">
        <f t="shared" si="9"/>
        <v>3</v>
      </c>
      <c r="M107" s="9" t="str">
        <f>INDEX(Chapter,MATCH(L107,Chapter!$A$1:$A$681,0),8)</f>
        <v>שירותים ממלכתיים</v>
      </c>
      <c r="N107" s="9" t="str">
        <f t="shared" si="10"/>
        <v>34</v>
      </c>
      <c r="O107" s="9" t="str">
        <f>INDEX(Chapter,MATCH(N107,Chapter!$A$1:$A$681,0),8)</f>
        <v>רווחה</v>
      </c>
      <c r="P107" s="9" t="str">
        <f t="shared" si="11"/>
        <v>347</v>
      </c>
      <c r="Q107" s="9" t="str">
        <f>INDEX(Chapter,MATCH(P107,Chapter!$A$1:$A$681,0),8)</f>
        <v>שירותי תיקון</v>
      </c>
      <c r="R107" s="9" t="str">
        <f t="shared" si="12"/>
        <v>3472</v>
      </c>
      <c r="S107" s="9" t="str">
        <f>INDEX(Chapter,MATCH(R107,Chapter!$A$1:$A$681,0),8)</f>
        <v>חסות נוער</v>
      </c>
      <c r="T107" s="9"/>
      <c r="U107" s="9" t="str">
        <f t="shared" si="13"/>
        <v>9</v>
      </c>
      <c r="V107" s="9" t="str">
        <f>IF($L107&lt;"6",INDEX(Revenue_type,MATCH(U107*1,type!$A$118:$A$168,0),8),INDEX(Expenditure_type,MATCH(U107*1,type!$A$2:$A$117,0),8))</f>
        <v>השתתפות משרדי ממשלה</v>
      </c>
      <c r="W107" s="9" t="str">
        <f t="shared" si="14"/>
        <v>93</v>
      </c>
      <c r="X107" s="9" t="str">
        <f>IF($L107&lt;"6",INDEX(Revenue_type,MATCH(W107*1,type!$A$118:$A$168,0),8),INDEX(Expenditure_type,MATCH(W107*1,type!$A$2:$A$117,0),8))</f>
        <v>השתתפות משרד העבודה והרווחה</v>
      </c>
      <c r="Y107" s="9" t="str">
        <f t="shared" si="15"/>
        <v>930</v>
      </c>
      <c r="Z107" s="9" t="e">
        <f>IF($L107&lt;"6",INDEX(Revenue_type,MATCH(Y107*1,type!$A$118:$A$168,0),8),INDEX(Expenditure_type,MATCH(Y107*1,type!$A$2:$A$117,0),8))</f>
        <v>#N/A</v>
      </c>
    </row>
    <row r="108" spans="1:26" ht="15.75" customHeight="1" outlineLevel="2">
      <c r="A108" s="57">
        <v>920</v>
      </c>
      <c r="B108" s="41">
        <v>313207</v>
      </c>
      <c r="C108">
        <v>1</v>
      </c>
      <c r="D108" t="str">
        <f t="shared" si="8"/>
        <v>1313207.920</v>
      </c>
      <c r="E108" s="59" t="s">
        <v>2454</v>
      </c>
      <c r="F108" s="12"/>
      <c r="G108"/>
      <c r="H108" s="58">
        <v>-666000</v>
      </c>
      <c r="I108" s="15">
        <v>-535000</v>
      </c>
      <c r="J108" s="12">
        <v>-536800</v>
      </c>
      <c r="K108" s="9" t="e">
        <v>#NAME?</v>
      </c>
      <c r="L108" s="9" t="str">
        <f t="shared" si="9"/>
        <v>3</v>
      </c>
      <c r="M108" s="9" t="str">
        <f>INDEX(Chapter,MATCH(L108,Chapter!$A$1:$A$681,0),8)</f>
        <v>שירותים ממלכתיים</v>
      </c>
      <c r="N108" s="9" t="str">
        <f t="shared" si="10"/>
        <v>31</v>
      </c>
      <c r="O108" s="9" t="str">
        <f>INDEX(Chapter,MATCH(N108,Chapter!$A$1:$A$681,0),8)</f>
        <v>חינוך</v>
      </c>
      <c r="P108" s="9" t="str">
        <f t="shared" si="11"/>
        <v>313</v>
      </c>
      <c r="Q108" s="9" t="str">
        <f>INDEX(Chapter,MATCH(P108,Chapter!$A$1:$A$681,0),8)</f>
        <v>חינוך יסודי</v>
      </c>
      <c r="R108" s="9" t="str">
        <f t="shared" si="12"/>
        <v>3132</v>
      </c>
      <c r="S108" s="9" t="str">
        <f>INDEX(Chapter,MATCH(R108,Chapter!$A$1:$A$681,0),8)</f>
        <v>בתי״ס יסודיים</v>
      </c>
      <c r="T108" s="9"/>
      <c r="U108" s="9" t="str">
        <f t="shared" si="13"/>
        <v>9</v>
      </c>
      <c r="V108" s="9" t="str">
        <f>IF($L108&lt;"6",INDEX(Revenue_type,MATCH(U108*1,type!$A$118:$A$168,0),8),INDEX(Expenditure_type,MATCH(U108*1,type!$A$2:$A$117,0),8))</f>
        <v>השתתפות משרדי ממשלה</v>
      </c>
      <c r="W108" s="9" t="str">
        <f t="shared" si="14"/>
        <v>92</v>
      </c>
      <c r="X108" s="9" t="str">
        <f>IF($L108&lt;"6",INDEX(Revenue_type,MATCH(W108*1,type!$A$118:$A$168,0),8),INDEX(Expenditure_type,MATCH(W108*1,type!$A$2:$A$117,0),8))</f>
        <v>השתתפות משרד החינוך והתרבות</v>
      </c>
      <c r="Y108" s="9" t="str">
        <f t="shared" si="15"/>
        <v>920</v>
      </c>
      <c r="Z108" s="9" t="e">
        <f>IF($L108&lt;"6",INDEX(Revenue_type,MATCH(Y108*1,type!$A$118:$A$168,0),8),INDEX(Expenditure_type,MATCH(Y108*1,type!$A$2:$A$117,0),8))</f>
        <v>#N/A</v>
      </c>
    </row>
    <row r="109" spans="1:26" ht="15.75" customHeight="1" outlineLevel="2">
      <c r="A109" s="57">
        <v>930</v>
      </c>
      <c r="B109" s="41">
        <v>347108</v>
      </c>
      <c r="C109">
        <v>1</v>
      </c>
      <c r="D109" t="str">
        <f t="shared" si="8"/>
        <v>1347108.930</v>
      </c>
      <c r="E109" s="59" t="s">
        <v>2455</v>
      </c>
      <c r="F109" s="12"/>
      <c r="G109"/>
      <c r="H109" s="58">
        <v>-645000</v>
      </c>
      <c r="I109" s="15">
        <v>-570000</v>
      </c>
      <c r="J109" s="12">
        <v>-768600</v>
      </c>
      <c r="K109" s="9"/>
      <c r="L109" s="9" t="str">
        <f t="shared" si="9"/>
        <v>3</v>
      </c>
      <c r="M109" s="9" t="str">
        <f>INDEX(Chapter,MATCH(L109,Chapter!$A$1:$A$681,0),8)</f>
        <v>שירותים ממלכתיים</v>
      </c>
      <c r="N109" s="9" t="str">
        <f t="shared" si="10"/>
        <v>34</v>
      </c>
      <c r="O109" s="9" t="str">
        <f>INDEX(Chapter,MATCH(N109,Chapter!$A$1:$A$681,0),8)</f>
        <v>רווחה</v>
      </c>
      <c r="P109" s="9" t="str">
        <f t="shared" si="11"/>
        <v>347</v>
      </c>
      <c r="Q109" s="9" t="str">
        <f>INDEX(Chapter,MATCH(P109,Chapter!$A$1:$A$681,0),8)</f>
        <v>שירותי תיקון</v>
      </c>
      <c r="R109" s="9" t="str">
        <f t="shared" si="12"/>
        <v>3471</v>
      </c>
      <c r="S109" s="9" t="str">
        <f>INDEX(Chapter,MATCH(R109,Chapter!$A$1:$A$681,0),8)</f>
        <v>טיפול בחבורות רחוב ונוער במצוקה</v>
      </c>
      <c r="T109" s="9"/>
      <c r="U109" s="9" t="str">
        <f t="shared" si="13"/>
        <v>9</v>
      </c>
      <c r="V109" s="9" t="str">
        <f>IF($L109&lt;"6",INDEX(Revenue_type,MATCH(U109*1,type!$A$118:$A$168,0),8),INDEX(Expenditure_type,MATCH(U109*1,type!$A$2:$A$117,0),8))</f>
        <v>השתתפות משרדי ממשלה</v>
      </c>
      <c r="W109" s="9" t="str">
        <f t="shared" si="14"/>
        <v>93</v>
      </c>
      <c r="X109" s="9" t="str">
        <f>IF($L109&lt;"6",INDEX(Revenue_type,MATCH(W109*1,type!$A$118:$A$168,0),8),INDEX(Expenditure_type,MATCH(W109*1,type!$A$2:$A$117,0),8))</f>
        <v>השתתפות משרד העבודה והרווחה</v>
      </c>
      <c r="Y109" s="9" t="str">
        <f t="shared" si="15"/>
        <v>930</v>
      </c>
      <c r="Z109" s="9" t="e">
        <f>IF($L109&lt;"6",INDEX(Revenue_type,MATCH(Y109*1,type!$A$118:$A$168,0),8),INDEX(Expenditure_type,MATCH(Y109*1,type!$A$2:$A$117,0),8))</f>
        <v>#N/A</v>
      </c>
    </row>
    <row r="110" spans="1:26" ht="15.75" customHeight="1" outlineLevel="2">
      <c r="A110" s="57">
        <v>920</v>
      </c>
      <c r="B110" s="41">
        <v>315147</v>
      </c>
      <c r="C110">
        <v>1</v>
      </c>
      <c r="D110" t="str">
        <f t="shared" si="8"/>
        <v>1315147.920</v>
      </c>
      <c r="E110" s="59" t="s">
        <v>2456</v>
      </c>
      <c r="F110" s="12"/>
      <c r="G110"/>
      <c r="H110" s="58">
        <v>-638000</v>
      </c>
      <c r="I110" s="15">
        <v>-627000</v>
      </c>
      <c r="J110" s="12">
        <v>0</v>
      </c>
      <c r="K110" s="9" t="e">
        <v>#NAME?</v>
      </c>
      <c r="L110" s="9" t="str">
        <f t="shared" si="9"/>
        <v>3</v>
      </c>
      <c r="M110" s="9" t="str">
        <f>INDEX(Chapter,MATCH(L110,Chapter!$A$1:$A$681,0),8)</f>
        <v>שירותים ממלכתיים</v>
      </c>
      <c r="N110" s="9" t="str">
        <f t="shared" si="10"/>
        <v>31</v>
      </c>
      <c r="O110" s="9" t="str">
        <f>INDEX(Chapter,MATCH(N110,Chapter!$A$1:$A$681,0),8)</f>
        <v>חינוך</v>
      </c>
      <c r="P110" s="9" t="str">
        <f t="shared" si="11"/>
        <v>315</v>
      </c>
      <c r="Q110" s="9" t="str">
        <f>INDEX(Chapter,MATCH(P110,Chapter!$A$1:$A$681,0),8)</f>
        <v>חינוך על יסודי</v>
      </c>
      <c r="R110" s="9" t="str">
        <f t="shared" si="12"/>
        <v>3151</v>
      </c>
      <c r="S110" s="9" t="str">
        <f>INDEX(Chapter,MATCH(R110,Chapter!$A$1:$A$681,0),8)</f>
        <v>מינהל החינוך העל יסודי</v>
      </c>
      <c r="T110" s="9"/>
      <c r="U110" s="9" t="str">
        <f t="shared" si="13"/>
        <v>9</v>
      </c>
      <c r="V110" s="9" t="str">
        <f>IF($L110&lt;"6",INDEX(Revenue_type,MATCH(U110*1,type!$A$118:$A$168,0),8),INDEX(Expenditure_type,MATCH(U110*1,type!$A$2:$A$117,0),8))</f>
        <v>השתתפות משרדי ממשלה</v>
      </c>
      <c r="W110" s="9" t="str">
        <f t="shared" si="14"/>
        <v>92</v>
      </c>
      <c r="X110" s="9" t="str">
        <f>IF($L110&lt;"6",INDEX(Revenue_type,MATCH(W110*1,type!$A$118:$A$168,0),8),INDEX(Expenditure_type,MATCH(W110*1,type!$A$2:$A$117,0),8))</f>
        <v>השתתפות משרד החינוך והתרבות</v>
      </c>
      <c r="Y110" s="9" t="str">
        <f t="shared" si="15"/>
        <v>920</v>
      </c>
      <c r="Z110" s="9" t="e">
        <f>IF($L110&lt;"6",INDEX(Revenue_type,MATCH(Y110*1,type!$A$118:$A$168,0),8),INDEX(Expenditure_type,MATCH(Y110*1,type!$A$2:$A$117,0),8))</f>
        <v>#N/A</v>
      </c>
    </row>
    <row r="111" spans="1:26" ht="15.75" customHeight="1" outlineLevel="2">
      <c r="A111" s="57">
        <v>490</v>
      </c>
      <c r="B111" s="41">
        <v>313503</v>
      </c>
      <c r="C111">
        <v>1</v>
      </c>
      <c r="D111" t="str">
        <f t="shared" si="8"/>
        <v>1313503.490</v>
      </c>
      <c r="E111" s="59" t="s">
        <v>2457</v>
      </c>
      <c r="F111" s="12"/>
      <c r="G111"/>
      <c r="H111" s="58">
        <v>-633000</v>
      </c>
      <c r="I111" s="15">
        <v>-611000</v>
      </c>
      <c r="J111" s="12">
        <v>-818400</v>
      </c>
      <c r="K111" s="9" t="e">
        <v>#NAME?</v>
      </c>
      <c r="L111" s="9" t="str">
        <f t="shared" si="9"/>
        <v>3</v>
      </c>
      <c r="M111" s="9" t="str">
        <f>INDEX(Chapter,MATCH(L111,Chapter!$A$1:$A$681,0),8)</f>
        <v>שירותים ממלכתיים</v>
      </c>
      <c r="N111" s="9" t="str">
        <f t="shared" si="10"/>
        <v>31</v>
      </c>
      <c r="O111" s="9" t="str">
        <f>INDEX(Chapter,MATCH(N111,Chapter!$A$1:$A$681,0),8)</f>
        <v>חינוך</v>
      </c>
      <c r="P111" s="9" t="str">
        <f t="shared" si="11"/>
        <v>313</v>
      </c>
      <c r="Q111" s="9" t="str">
        <f>INDEX(Chapter,MATCH(P111,Chapter!$A$1:$A$681,0),8)</f>
        <v>חינוך יסודי</v>
      </c>
      <c r="R111" s="9" t="str">
        <f t="shared" si="12"/>
        <v>3135</v>
      </c>
      <c r="S111" s="9" t="str">
        <f>INDEX(Chapter,MATCH(R111,Chapter!$A$1:$A$681,0),8)</f>
        <v>ישיבות קטנות ותלמודי תורה</v>
      </c>
      <c r="T111" s="9"/>
      <c r="U111" s="9" t="str">
        <f t="shared" si="13"/>
        <v>4</v>
      </c>
      <c r="V111" s="9" t="str">
        <f>IF($L111&lt;"6",INDEX(Revenue_type,MATCH(U111*1,type!$A$118:$A$168,0),8),INDEX(Expenditure_type,MATCH(U111*1,type!$A$2:$A$117,0),8))</f>
        <v>שירותים ושכר לימוד</v>
      </c>
      <c r="W111" s="9" t="str">
        <f t="shared" si="14"/>
        <v>49</v>
      </c>
      <c r="X111" s="9" t="str">
        <f>IF($L111&lt;"6",INDEX(Revenue_type,MATCH(W111*1,type!$A$118:$A$168,0),8),INDEX(Expenditure_type,MATCH(W111*1,type!$A$2:$A$117,0),8))</f>
        <v>שונות</v>
      </c>
      <c r="Y111" s="9" t="str">
        <f t="shared" si="15"/>
        <v>490</v>
      </c>
      <c r="Z111" s="9" t="e">
        <f>IF($L111&lt;"6",INDEX(Revenue_type,MATCH(Y111*1,type!$A$118:$A$168,0),8),INDEX(Expenditure_type,MATCH(Y111*1,type!$A$2:$A$117,0),8))</f>
        <v>#N/A</v>
      </c>
    </row>
    <row r="112" spans="1:26" ht="15.75" customHeight="1" outlineLevel="2">
      <c r="A112" s="57">
        <v>930</v>
      </c>
      <c r="B112" s="41">
        <v>346508</v>
      </c>
      <c r="C112">
        <v>1</v>
      </c>
      <c r="D112" t="str">
        <f t="shared" si="8"/>
        <v>1346508.930</v>
      </c>
      <c r="E112" s="59" t="s">
        <v>2458</v>
      </c>
      <c r="F112" s="12"/>
      <c r="G112"/>
      <c r="H112" s="58">
        <v>-615000</v>
      </c>
      <c r="I112" s="15">
        <v>-615000</v>
      </c>
      <c r="J112" s="12">
        <v>-643300</v>
      </c>
      <c r="K112" s="9" t="e">
        <v>#NAME?</v>
      </c>
      <c r="L112" s="9" t="str">
        <f t="shared" si="9"/>
        <v>3</v>
      </c>
      <c r="M112" s="9" t="str">
        <f>INDEX(Chapter,MATCH(L112,Chapter!$A$1:$A$681,0),8)</f>
        <v>שירותים ממלכתיים</v>
      </c>
      <c r="N112" s="9" t="str">
        <f t="shared" si="10"/>
        <v>34</v>
      </c>
      <c r="O112" s="9" t="str">
        <f>INDEX(Chapter,MATCH(N112,Chapter!$A$1:$A$681,0),8)</f>
        <v>רווחה</v>
      </c>
      <c r="P112" s="9" t="str">
        <f t="shared" si="11"/>
        <v>346</v>
      </c>
      <c r="Q112" s="9" t="str">
        <f>INDEX(Chapter,MATCH(P112,Chapter!$A$1:$A$681,0),8)</f>
        <v>שירותי שיקום</v>
      </c>
      <c r="R112" s="9" t="str">
        <f t="shared" si="12"/>
        <v>3465</v>
      </c>
      <c r="S112" s="9" t="str">
        <f>INDEX(Chapter,MATCH(R112,Chapter!$A$1:$A$681,0),8)</f>
        <v>נכים - שיקום במוסדות</v>
      </c>
      <c r="T112" s="9"/>
      <c r="U112" s="9" t="str">
        <f t="shared" si="13"/>
        <v>9</v>
      </c>
      <c r="V112" s="9" t="str">
        <f>IF($L112&lt;"6",INDEX(Revenue_type,MATCH(U112*1,type!$A$118:$A$168,0),8),INDEX(Expenditure_type,MATCH(U112*1,type!$A$2:$A$117,0),8))</f>
        <v>השתתפות משרדי ממשלה</v>
      </c>
      <c r="W112" s="9" t="str">
        <f t="shared" si="14"/>
        <v>93</v>
      </c>
      <c r="X112" s="9" t="str">
        <f>IF($L112&lt;"6",INDEX(Revenue_type,MATCH(W112*1,type!$A$118:$A$168,0),8),INDEX(Expenditure_type,MATCH(W112*1,type!$A$2:$A$117,0),8))</f>
        <v>השתתפות משרד העבודה והרווחה</v>
      </c>
      <c r="Y112" s="9" t="str">
        <f t="shared" si="15"/>
        <v>930</v>
      </c>
      <c r="Z112" s="9" t="e">
        <f>IF($L112&lt;"6",INDEX(Revenue_type,MATCH(Y112*1,type!$A$118:$A$168,0),8),INDEX(Expenditure_type,MATCH(Y112*1,type!$A$2:$A$117,0),8))</f>
        <v>#N/A</v>
      </c>
    </row>
    <row r="113" spans="1:26" ht="15.75" customHeight="1" outlineLevel="2">
      <c r="A113" s="57">
        <v>690</v>
      </c>
      <c r="B113" s="41">
        <v>269007</v>
      </c>
      <c r="C113">
        <v>1</v>
      </c>
      <c r="D113" t="str">
        <f t="shared" si="8"/>
        <v>1269007.690</v>
      </c>
      <c r="E113" s="59" t="s">
        <v>2459</v>
      </c>
      <c r="F113" s="12"/>
      <c r="G113"/>
      <c r="H113" s="58">
        <v>-600000</v>
      </c>
      <c r="I113" s="15">
        <v>-900000</v>
      </c>
      <c r="J113" s="12">
        <v>-559400</v>
      </c>
      <c r="K113" s="9" t="e">
        <v>#NAME?</v>
      </c>
      <c r="L113" s="9" t="str">
        <f t="shared" si="9"/>
        <v>2</v>
      </c>
      <c r="M113" s="9" t="str">
        <f>INDEX(Chapter,MATCH(L113,Chapter!$A$1:$A$681,0),8)</f>
        <v>שירותים מקומיים</v>
      </c>
      <c r="N113" s="9" t="str">
        <f t="shared" si="10"/>
        <v>26</v>
      </c>
      <c r="O113" s="9" t="str">
        <f>INDEX(Chapter,MATCH(N113,Chapter!$A$1:$A$681,0),8)</f>
        <v>שירותים עירוניים שונים</v>
      </c>
      <c r="P113" s="9" t="str">
        <f t="shared" si="11"/>
        <v>269</v>
      </c>
      <c r="Q113" s="9" t="str">
        <f>INDEX(Chapter,MATCH(P113,Chapter!$A$1:$A$681,0),8)</f>
        <v>הכנסות שונות</v>
      </c>
      <c r="R113" s="9" t="str">
        <f t="shared" si="12"/>
        <v>2690</v>
      </c>
      <c r="S113" s="9" t="e">
        <f>INDEX(Chapter,MATCH(R113,Chapter!$A$1:$A$681,0),8)</f>
        <v>#N/A</v>
      </c>
      <c r="T113" s="9"/>
      <c r="U113" s="9" t="str">
        <f t="shared" si="13"/>
        <v>6</v>
      </c>
      <c r="V113" s="9" t="str">
        <f>IF($L113&lt;"6",INDEX(Revenue_type,MATCH(U113*1,type!$A$118:$A$168,0),8),INDEX(Expenditure_type,MATCH(U113*1,type!$A$2:$A$117,0),8))</f>
        <v>הכנסות מרכוש ומפעלים</v>
      </c>
      <c r="W113" s="9" t="str">
        <f t="shared" si="14"/>
        <v>69</v>
      </c>
      <c r="X113" s="9" t="str">
        <f>IF($L113&lt;"6",INDEX(Revenue_type,MATCH(W113*1,type!$A$118:$A$168,0),8),INDEX(Expenditure_type,MATCH(W113*1,type!$A$2:$A$117,0),8))</f>
        <v>הכנסות שונות</v>
      </c>
      <c r="Y113" s="9" t="str">
        <f t="shared" si="15"/>
        <v>690</v>
      </c>
      <c r="Z113" s="9" t="e">
        <f>IF($L113&lt;"6",INDEX(Revenue_type,MATCH(Y113*1,type!$A$118:$A$168,0),8),INDEX(Expenditure_type,MATCH(Y113*1,type!$A$2:$A$117,0),8))</f>
        <v>#N/A</v>
      </c>
    </row>
    <row r="114" spans="1:26" ht="15.75" customHeight="1" outlineLevel="2">
      <c r="A114" s="57">
        <v>920</v>
      </c>
      <c r="B114" s="41">
        <v>329000</v>
      </c>
      <c r="C114">
        <v>1</v>
      </c>
      <c r="D114" t="str">
        <f t="shared" si="8"/>
        <v>1329000.920</v>
      </c>
      <c r="E114" s="59" t="s">
        <v>2460</v>
      </c>
      <c r="F114" s="12"/>
      <c r="G114"/>
      <c r="H114" s="58">
        <v>-600000</v>
      </c>
      <c r="I114" s="15">
        <v>-730000</v>
      </c>
      <c r="J114" s="12">
        <v>-711800</v>
      </c>
      <c r="K114" s="9" t="e">
        <v>#NAME?</v>
      </c>
      <c r="L114" s="9" t="str">
        <f t="shared" si="9"/>
        <v>3</v>
      </c>
      <c r="M114" s="9" t="str">
        <f>INDEX(Chapter,MATCH(L114,Chapter!$A$1:$A$681,0),8)</f>
        <v>שירותים ממלכתיים</v>
      </c>
      <c r="N114" s="9" t="str">
        <f t="shared" si="10"/>
        <v>32</v>
      </c>
      <c r="O114" s="9" t="str">
        <f>INDEX(Chapter,MATCH(N114,Chapter!$A$1:$A$681,0),8)</f>
        <v>תרבות</v>
      </c>
      <c r="P114" s="9" t="str">
        <f t="shared" si="11"/>
        <v>329</v>
      </c>
      <c r="Q114" s="9" t="str">
        <f>INDEX(Chapter,MATCH(P114,Chapter!$A$1:$A$681,0),8)</f>
        <v>ספורט</v>
      </c>
      <c r="R114" s="9" t="str">
        <f t="shared" si="12"/>
        <v>3290</v>
      </c>
      <c r="S114" s="9" t="e">
        <f>INDEX(Chapter,MATCH(R114,Chapter!$A$1:$A$681,0),8)</f>
        <v>#N/A</v>
      </c>
      <c r="T114" s="9"/>
      <c r="U114" s="9" t="str">
        <f t="shared" si="13"/>
        <v>9</v>
      </c>
      <c r="V114" s="9" t="str">
        <f>IF($L114&lt;"6",INDEX(Revenue_type,MATCH(U114*1,type!$A$118:$A$168,0),8),INDEX(Expenditure_type,MATCH(U114*1,type!$A$2:$A$117,0),8))</f>
        <v>השתתפות משרדי ממשלה</v>
      </c>
      <c r="W114" s="9" t="str">
        <f t="shared" si="14"/>
        <v>92</v>
      </c>
      <c r="X114" s="9" t="str">
        <f>IF($L114&lt;"6",INDEX(Revenue_type,MATCH(W114*1,type!$A$118:$A$168,0),8),INDEX(Expenditure_type,MATCH(W114*1,type!$A$2:$A$117,0),8))</f>
        <v>השתתפות משרד החינוך והתרבות</v>
      </c>
      <c r="Y114" s="9" t="str">
        <f t="shared" si="15"/>
        <v>920</v>
      </c>
      <c r="Z114" s="9" t="e">
        <f>IF($L114&lt;"6",INDEX(Revenue_type,MATCH(Y114*1,type!$A$118:$A$168,0),8),INDEX(Expenditure_type,MATCH(Y114*1,type!$A$2:$A$117,0),8))</f>
        <v>#N/A</v>
      </c>
    </row>
    <row r="115" spans="1:26" ht="15.75" customHeight="1" outlineLevel="2">
      <c r="A115" s="57">
        <v>650</v>
      </c>
      <c r="B115" s="41">
        <v>329317</v>
      </c>
      <c r="C115">
        <v>1</v>
      </c>
      <c r="D115" t="str">
        <f t="shared" si="8"/>
        <v>1329317.650</v>
      </c>
      <c r="E115" s="59" t="s">
        <v>2461</v>
      </c>
      <c r="F115" s="12"/>
      <c r="G115"/>
      <c r="H115" s="58">
        <v>-600000</v>
      </c>
      <c r="I115" s="15">
        <v>-670000</v>
      </c>
      <c r="J115" s="12">
        <v>-308000</v>
      </c>
      <c r="K115" s="9" t="e">
        <v>#NAME?</v>
      </c>
      <c r="L115" s="9" t="str">
        <f t="shared" si="9"/>
        <v>3</v>
      </c>
      <c r="M115" s="9" t="str">
        <f>INDEX(Chapter,MATCH(L115,Chapter!$A$1:$A$681,0),8)</f>
        <v>שירותים ממלכתיים</v>
      </c>
      <c r="N115" s="9" t="str">
        <f t="shared" si="10"/>
        <v>32</v>
      </c>
      <c r="O115" s="9" t="str">
        <f>INDEX(Chapter,MATCH(N115,Chapter!$A$1:$A$681,0),8)</f>
        <v>תרבות</v>
      </c>
      <c r="P115" s="9" t="str">
        <f t="shared" si="11"/>
        <v>329</v>
      </c>
      <c r="Q115" s="9" t="str">
        <f>INDEX(Chapter,MATCH(P115,Chapter!$A$1:$A$681,0),8)</f>
        <v>ספורט</v>
      </c>
      <c r="R115" s="9" t="str">
        <f t="shared" si="12"/>
        <v>3293</v>
      </c>
      <c r="S115" s="9" t="e">
        <f>INDEX(Chapter,MATCH(R115,Chapter!$A$1:$A$681,0),8)</f>
        <v>#N/A</v>
      </c>
      <c r="T115" s="9"/>
      <c r="U115" s="9" t="str">
        <f t="shared" si="13"/>
        <v>6</v>
      </c>
      <c r="V115" s="9" t="str">
        <f>IF($L115&lt;"6",INDEX(Revenue_type,MATCH(U115*1,type!$A$118:$A$168,0),8),INDEX(Expenditure_type,MATCH(U115*1,type!$A$2:$A$117,0),8))</f>
        <v>הכנסות מרכוש ומפעלים</v>
      </c>
      <c r="W115" s="9" t="str">
        <f t="shared" si="14"/>
        <v>65</v>
      </c>
      <c r="X115" s="9" t="str">
        <f>IF($L115&lt;"6",INDEX(Revenue_type,MATCH(W115*1,type!$A$118:$A$168,0),8),INDEX(Expenditure_type,MATCH(W115*1,type!$A$2:$A$117,0),8))</f>
        <v>דמי שימוש</v>
      </c>
      <c r="Y115" s="9" t="str">
        <f t="shared" si="15"/>
        <v>650</v>
      </c>
      <c r="Z115" s="9" t="e">
        <f>IF($L115&lt;"6",INDEX(Revenue_type,MATCH(Y115*1,type!$A$118:$A$168,0),8),INDEX(Expenditure_type,MATCH(Y115*1,type!$A$2:$A$117,0),8))</f>
        <v>#N/A</v>
      </c>
    </row>
    <row r="116" spans="1:26" ht="15.75" customHeight="1" outlineLevel="2">
      <c r="A116" s="57">
        <v>410</v>
      </c>
      <c r="B116" s="41">
        <v>346516</v>
      </c>
      <c r="C116">
        <v>1</v>
      </c>
      <c r="D116" t="str">
        <f t="shared" si="8"/>
        <v>1346516.410</v>
      </c>
      <c r="E116" s="59" t="s">
        <v>2462</v>
      </c>
      <c r="F116" s="12"/>
      <c r="G116"/>
      <c r="H116" s="58">
        <v>-600000</v>
      </c>
      <c r="I116" s="15">
        <v>-600000</v>
      </c>
      <c r="J116" s="12">
        <v>-568500</v>
      </c>
      <c r="K116" s="9" t="e">
        <v>#NAME?</v>
      </c>
      <c r="L116" s="9" t="str">
        <f t="shared" si="9"/>
        <v>3</v>
      </c>
      <c r="M116" s="9" t="str">
        <f>INDEX(Chapter,MATCH(L116,Chapter!$A$1:$A$681,0),8)</f>
        <v>שירותים ממלכתיים</v>
      </c>
      <c r="N116" s="9" t="str">
        <f t="shared" si="10"/>
        <v>34</v>
      </c>
      <c r="O116" s="9" t="str">
        <f>INDEX(Chapter,MATCH(N116,Chapter!$A$1:$A$681,0),8)</f>
        <v>רווחה</v>
      </c>
      <c r="P116" s="9" t="str">
        <f t="shared" si="11"/>
        <v>346</v>
      </c>
      <c r="Q116" s="9" t="str">
        <f>INDEX(Chapter,MATCH(P116,Chapter!$A$1:$A$681,0),8)</f>
        <v>שירותי שיקום</v>
      </c>
      <c r="R116" s="9" t="str">
        <f t="shared" si="12"/>
        <v>3465</v>
      </c>
      <c r="S116" s="9" t="str">
        <f>INDEX(Chapter,MATCH(R116,Chapter!$A$1:$A$681,0),8)</f>
        <v>נכים - שיקום במוסדות</v>
      </c>
      <c r="T116" s="9"/>
      <c r="U116" s="9" t="str">
        <f t="shared" si="13"/>
        <v>4</v>
      </c>
      <c r="V116" s="9" t="str">
        <f>IF($L116&lt;"6",INDEX(Revenue_type,MATCH(U116*1,type!$A$118:$A$168,0),8),INDEX(Expenditure_type,MATCH(U116*1,type!$A$2:$A$117,0),8))</f>
        <v>שירותים ושכר לימוד</v>
      </c>
      <c r="W116" s="9" t="str">
        <f t="shared" si="14"/>
        <v>41</v>
      </c>
      <c r="X116" s="9" t="str">
        <f>IF($L116&lt;"6",INDEX(Revenue_type,MATCH(W116*1,type!$A$118:$A$168,0),8),INDEX(Expenditure_type,MATCH(W116*1,type!$A$2:$A$117,0),8))</f>
        <v>שכל"מ מתושבים</v>
      </c>
      <c r="Y116" s="9" t="str">
        <f t="shared" si="15"/>
        <v>410</v>
      </c>
      <c r="Z116" s="9" t="e">
        <f>IF($L116&lt;"6",INDEX(Revenue_type,MATCH(Y116*1,type!$A$118:$A$168,0),8),INDEX(Expenditure_type,MATCH(Y116*1,type!$A$2:$A$117,0),8))</f>
        <v>#N/A</v>
      </c>
    </row>
    <row r="117" spans="1:26" ht="15.75" customHeight="1" outlineLevel="2">
      <c r="A117" s="57">
        <v>920</v>
      </c>
      <c r="B117" s="41">
        <v>317705</v>
      </c>
      <c r="C117">
        <v>1</v>
      </c>
      <c r="D117" t="str">
        <f t="shared" si="8"/>
        <v>1317705.920</v>
      </c>
      <c r="E117" s="59" t="s">
        <v>2463</v>
      </c>
      <c r="F117" s="12"/>
      <c r="G117"/>
      <c r="H117" s="58">
        <v>-592000</v>
      </c>
      <c r="I117" s="15">
        <v>-570000</v>
      </c>
      <c r="J117" s="12">
        <v>-586100</v>
      </c>
      <c r="K117" s="9" t="e">
        <v>#NAME?</v>
      </c>
      <c r="L117" s="9" t="str">
        <f t="shared" si="9"/>
        <v>3</v>
      </c>
      <c r="M117" s="9" t="str">
        <f>INDEX(Chapter,MATCH(L117,Chapter!$A$1:$A$681,0),8)</f>
        <v>שירותים ממלכתיים</v>
      </c>
      <c r="N117" s="9" t="str">
        <f t="shared" si="10"/>
        <v>31</v>
      </c>
      <c r="O117" s="9" t="str">
        <f>INDEX(Chapter,MATCH(N117,Chapter!$A$1:$A$681,0),8)</f>
        <v>חינוך</v>
      </c>
      <c r="P117" s="9" t="str">
        <f t="shared" si="11"/>
        <v>317</v>
      </c>
      <c r="Q117" s="9" t="str">
        <f>INDEX(Chapter,MATCH(P117,Chapter!$A$1:$A$681,0),8)</f>
        <v>שירותים נוספים לבתי״ס וגנ״י</v>
      </c>
      <c r="R117" s="9" t="str">
        <f t="shared" si="12"/>
        <v>3177</v>
      </c>
      <c r="S117" s="9" t="str">
        <f>INDEX(Chapter,MATCH(R117,Chapter!$A$1:$A$681,0),8)</f>
        <v>קב״סים</v>
      </c>
      <c r="T117" s="9"/>
      <c r="U117" s="9" t="str">
        <f t="shared" si="13"/>
        <v>9</v>
      </c>
      <c r="V117" s="9" t="str">
        <f>IF($L117&lt;"6",INDEX(Revenue_type,MATCH(U117*1,type!$A$118:$A$168,0),8),INDEX(Expenditure_type,MATCH(U117*1,type!$A$2:$A$117,0),8))</f>
        <v>השתתפות משרדי ממשלה</v>
      </c>
      <c r="W117" s="9" t="str">
        <f t="shared" si="14"/>
        <v>92</v>
      </c>
      <c r="X117" s="9" t="str">
        <f>IF($L117&lt;"6",INDEX(Revenue_type,MATCH(W117*1,type!$A$118:$A$168,0),8),INDEX(Expenditure_type,MATCH(W117*1,type!$A$2:$A$117,0),8))</f>
        <v>השתתפות משרד החינוך והתרבות</v>
      </c>
      <c r="Y117" s="9" t="str">
        <f t="shared" si="15"/>
        <v>920</v>
      </c>
      <c r="Z117" s="9" t="e">
        <f>IF($L117&lt;"6",INDEX(Revenue_type,MATCH(Y117*1,type!$A$118:$A$168,0),8),INDEX(Expenditure_type,MATCH(Y117*1,type!$A$2:$A$117,0),8))</f>
        <v>#N/A</v>
      </c>
    </row>
    <row r="118" spans="1:26" ht="15.75" customHeight="1" outlineLevel="2">
      <c r="A118" s="57">
        <v>920</v>
      </c>
      <c r="B118" s="41">
        <v>317712</v>
      </c>
      <c r="C118">
        <v>1</v>
      </c>
      <c r="D118" t="str">
        <f t="shared" si="8"/>
        <v>1317712.920</v>
      </c>
      <c r="E118" s="59" t="s">
        <v>2464</v>
      </c>
      <c r="F118" s="12"/>
      <c r="G118"/>
      <c r="H118" s="58">
        <v>-585000</v>
      </c>
      <c r="I118" s="15">
        <v>-562000</v>
      </c>
      <c r="J118" s="12">
        <v>-569300</v>
      </c>
      <c r="K118" s="9" t="e">
        <v>#NAME?</v>
      </c>
      <c r="L118" s="9" t="str">
        <f t="shared" si="9"/>
        <v>3</v>
      </c>
      <c r="M118" s="9" t="str">
        <f>INDEX(Chapter,MATCH(L118,Chapter!$A$1:$A$681,0),8)</f>
        <v>שירותים ממלכתיים</v>
      </c>
      <c r="N118" s="9" t="str">
        <f t="shared" si="10"/>
        <v>31</v>
      </c>
      <c r="O118" s="9" t="str">
        <f>INDEX(Chapter,MATCH(N118,Chapter!$A$1:$A$681,0),8)</f>
        <v>חינוך</v>
      </c>
      <c r="P118" s="9" t="str">
        <f t="shared" si="11"/>
        <v>317</v>
      </c>
      <c r="Q118" s="9" t="str">
        <f>INDEX(Chapter,MATCH(P118,Chapter!$A$1:$A$681,0),8)</f>
        <v>שירותים נוספים לבתי״ס וגנ״י</v>
      </c>
      <c r="R118" s="9" t="str">
        <f t="shared" si="12"/>
        <v>3177</v>
      </c>
      <c r="S118" s="9" t="str">
        <f>INDEX(Chapter,MATCH(R118,Chapter!$A$1:$A$681,0),8)</f>
        <v>קב״סים</v>
      </c>
      <c r="T118" s="9"/>
      <c r="U118" s="9" t="str">
        <f t="shared" si="13"/>
        <v>9</v>
      </c>
      <c r="V118" s="9" t="str">
        <f>IF($L118&lt;"6",INDEX(Revenue_type,MATCH(U118*1,type!$A$118:$A$168,0),8),INDEX(Expenditure_type,MATCH(U118*1,type!$A$2:$A$117,0),8))</f>
        <v>השתתפות משרדי ממשלה</v>
      </c>
      <c r="W118" s="9" t="str">
        <f t="shared" si="14"/>
        <v>92</v>
      </c>
      <c r="X118" s="9" t="str">
        <f>IF($L118&lt;"6",INDEX(Revenue_type,MATCH(W118*1,type!$A$118:$A$168,0),8),INDEX(Expenditure_type,MATCH(W118*1,type!$A$2:$A$117,0),8))</f>
        <v>השתתפות משרד החינוך והתרבות</v>
      </c>
      <c r="Y118" s="9" t="str">
        <f t="shared" si="15"/>
        <v>920</v>
      </c>
      <c r="Z118" s="9" t="e">
        <f>IF($L118&lt;"6",INDEX(Revenue_type,MATCH(Y118*1,type!$A$118:$A$168,0),8),INDEX(Expenditure_type,MATCH(Y118*1,type!$A$2:$A$117,0),8))</f>
        <v>#N/A</v>
      </c>
    </row>
    <row r="119" spans="1:26" ht="15.75" customHeight="1" outlineLevel="2">
      <c r="A119" s="57">
        <v>670</v>
      </c>
      <c r="B119" s="41">
        <v>321012</v>
      </c>
      <c r="C119">
        <v>1</v>
      </c>
      <c r="D119" t="str">
        <f t="shared" si="8"/>
        <v>1321012.670</v>
      </c>
      <c r="E119" s="59" t="s">
        <v>2465</v>
      </c>
      <c r="F119" s="12"/>
      <c r="G119"/>
      <c r="H119" s="58">
        <v>-558000</v>
      </c>
      <c r="I119" s="15">
        <v>-329000</v>
      </c>
      <c r="J119" s="12">
        <v>0</v>
      </c>
      <c r="K119" s="9" t="e">
        <v>#NAME?</v>
      </c>
      <c r="L119" s="9" t="str">
        <f t="shared" si="9"/>
        <v>3</v>
      </c>
      <c r="M119" s="9" t="str">
        <f>INDEX(Chapter,MATCH(L119,Chapter!$A$1:$A$681,0),8)</f>
        <v>שירותים ממלכתיים</v>
      </c>
      <c r="N119" s="9" t="str">
        <f t="shared" si="10"/>
        <v>32</v>
      </c>
      <c r="O119" s="9" t="str">
        <f>INDEX(Chapter,MATCH(N119,Chapter!$A$1:$A$681,0),8)</f>
        <v>תרבות</v>
      </c>
      <c r="P119" s="9" t="str">
        <f t="shared" si="11"/>
        <v>321</v>
      </c>
      <c r="Q119" s="9" t="str">
        <f>INDEX(Chapter,MATCH(P119,Chapter!$A$1:$A$681,0),8)</f>
        <v>מינהל התרבות</v>
      </c>
      <c r="R119" s="9" t="str">
        <f t="shared" si="12"/>
        <v>3210</v>
      </c>
      <c r="S119" s="9" t="e">
        <f>INDEX(Chapter,MATCH(R119,Chapter!$A$1:$A$681,0),8)</f>
        <v>#N/A</v>
      </c>
      <c r="T119" s="9"/>
      <c r="U119" s="9" t="str">
        <f t="shared" si="13"/>
        <v>6</v>
      </c>
      <c r="V119" s="9" t="str">
        <f>IF($L119&lt;"6",INDEX(Revenue_type,MATCH(U119*1,type!$A$118:$A$168,0),8),INDEX(Expenditure_type,MATCH(U119*1,type!$A$2:$A$117,0),8))</f>
        <v>הכנסות מרכוש ומפעלים</v>
      </c>
      <c r="W119" s="9" t="str">
        <f t="shared" si="14"/>
        <v>67</v>
      </c>
      <c r="X119" s="9" t="str">
        <f>IF($L119&lt;"6",INDEX(Revenue_type,MATCH(W119*1,type!$A$118:$A$168,0),8),INDEX(Expenditure_type,MATCH(W119*1,type!$A$2:$A$117,0),8))</f>
        <v>הכנסות מזכיונות</v>
      </c>
      <c r="Y119" s="9" t="str">
        <f t="shared" si="15"/>
        <v>670</v>
      </c>
      <c r="Z119" s="9" t="e">
        <f>IF($L119&lt;"6",INDEX(Revenue_type,MATCH(Y119*1,type!$A$118:$A$168,0),8),INDEX(Expenditure_type,MATCH(Y119*1,type!$A$2:$A$117,0),8))</f>
        <v>#N/A</v>
      </c>
    </row>
    <row r="120" spans="1:26" ht="15.75" customHeight="1" outlineLevel="2">
      <c r="A120" s="57">
        <v>922</v>
      </c>
      <c r="B120" s="41">
        <v>312204</v>
      </c>
      <c r="C120">
        <v>1</v>
      </c>
      <c r="D120" t="str">
        <f t="shared" si="8"/>
        <v>1312204.922</v>
      </c>
      <c r="E120" s="59" t="s">
        <v>2466</v>
      </c>
      <c r="F120" s="12"/>
      <c r="G120"/>
      <c r="H120" s="58">
        <v>-558000</v>
      </c>
      <c r="I120" s="15">
        <v>0</v>
      </c>
      <c r="J120" s="12">
        <v>0</v>
      </c>
      <c r="K120" s="9" t="e">
        <v>#NAME?</v>
      </c>
      <c r="L120" s="9" t="str">
        <f t="shared" si="9"/>
        <v>3</v>
      </c>
      <c r="M120" s="9" t="str">
        <f>INDEX(Chapter,MATCH(L120,Chapter!$A$1:$A$681,0),8)</f>
        <v>שירותים ממלכתיים</v>
      </c>
      <c r="N120" s="9" t="str">
        <f t="shared" si="10"/>
        <v>31</v>
      </c>
      <c r="O120" s="9" t="str">
        <f>INDEX(Chapter,MATCH(N120,Chapter!$A$1:$A$681,0),8)</f>
        <v>חינוך</v>
      </c>
      <c r="P120" s="9" t="str">
        <f t="shared" si="11"/>
        <v>312</v>
      </c>
      <c r="Q120" s="9" t="str">
        <f>INDEX(Chapter,MATCH(P120,Chapter!$A$1:$A$681,0),8)</f>
        <v>חינוך קדם יסודי</v>
      </c>
      <c r="R120" s="9" t="str">
        <f t="shared" si="12"/>
        <v>3122</v>
      </c>
      <c r="S120" s="9" t="str">
        <f>INDEX(Chapter,MATCH(R120,Chapter!$A$1:$A$681,0),8)</f>
        <v>גני ילדים גיל חובה</v>
      </c>
      <c r="T120" s="9"/>
      <c r="U120" s="9" t="str">
        <f t="shared" si="13"/>
        <v>9</v>
      </c>
      <c r="V120" s="9" t="str">
        <f>IF($L120&lt;"6",INDEX(Revenue_type,MATCH(U120*1,type!$A$118:$A$168,0),8),INDEX(Expenditure_type,MATCH(U120*1,type!$A$2:$A$117,0),8))</f>
        <v>השתתפות משרדי ממשלה</v>
      </c>
      <c r="W120" s="9" t="str">
        <f t="shared" si="14"/>
        <v>92</v>
      </c>
      <c r="X120" s="9" t="str">
        <f>IF($L120&lt;"6",INDEX(Revenue_type,MATCH(W120*1,type!$A$118:$A$168,0),8),INDEX(Expenditure_type,MATCH(W120*1,type!$A$2:$A$117,0),8))</f>
        <v>השתתפות משרד החינוך והתרבות</v>
      </c>
      <c r="Y120" s="9" t="str">
        <f t="shared" si="15"/>
        <v>922</v>
      </c>
      <c r="Z120" s="9" t="e">
        <f>IF($L120&lt;"6",INDEX(Revenue_type,MATCH(Y120*1,type!$A$118:$A$168,0),8),INDEX(Expenditure_type,MATCH(Y120*1,type!$A$2:$A$117,0),8))</f>
        <v>#N/A</v>
      </c>
    </row>
    <row r="121" spans="1:26" ht="15.75" customHeight="1" outlineLevel="2">
      <c r="A121" s="57">
        <v>640</v>
      </c>
      <c r="B121" s="41">
        <v>433004</v>
      </c>
      <c r="C121">
        <v>1</v>
      </c>
      <c r="D121" t="str">
        <f t="shared" si="8"/>
        <v>1433004.640</v>
      </c>
      <c r="E121" s="59" t="s">
        <v>2467</v>
      </c>
      <c r="F121" s="12"/>
      <c r="G121"/>
      <c r="H121" s="58">
        <v>-550000</v>
      </c>
      <c r="I121" s="15">
        <v>-550000</v>
      </c>
      <c r="J121" s="12">
        <v>-522200</v>
      </c>
      <c r="K121" s="9" t="e">
        <v>#NAME?</v>
      </c>
      <c r="L121" s="9" t="str">
        <f t="shared" si="9"/>
        <v>4</v>
      </c>
      <c r="M121" s="9" t="str">
        <f>INDEX(Chapter,MATCH(L121,Chapter!$A$1:$A$681,0),8)</f>
        <v>מפעלים</v>
      </c>
      <c r="N121" s="9" t="str">
        <f t="shared" si="10"/>
        <v>43</v>
      </c>
      <c r="O121" s="9" t="str">
        <f>INDEX(Chapter,MATCH(N121,Chapter!$A$1:$A$681,0),8)</f>
        <v>נכסים</v>
      </c>
      <c r="P121" s="9" t="str">
        <f t="shared" si="11"/>
        <v>433</v>
      </c>
      <c r="Q121" s="9" t="str">
        <f>INDEX(Chapter,MATCH(P121,Chapter!$A$1:$A$681,0),8)</f>
        <v>משרדים ועסקים</v>
      </c>
      <c r="R121" s="9" t="str">
        <f t="shared" si="12"/>
        <v>4330</v>
      </c>
      <c r="S121" s="9" t="e">
        <f>INDEX(Chapter,MATCH(R121,Chapter!$A$1:$A$681,0),8)</f>
        <v>#N/A</v>
      </c>
      <c r="T121" s="9"/>
      <c r="U121" s="9" t="str">
        <f t="shared" si="13"/>
        <v>6</v>
      </c>
      <c r="V121" s="9" t="str">
        <f>IF($L121&lt;"6",INDEX(Revenue_type,MATCH(U121*1,type!$A$118:$A$168,0),8),INDEX(Expenditure_type,MATCH(U121*1,type!$A$2:$A$117,0),8))</f>
        <v>הכנסות מרכוש ומפעלים</v>
      </c>
      <c r="W121" s="9" t="str">
        <f t="shared" si="14"/>
        <v>64</v>
      </c>
      <c r="X121" s="9" t="str">
        <f>IF($L121&lt;"6",INDEX(Revenue_type,MATCH(W121*1,type!$A$118:$A$168,0),8),INDEX(Expenditure_type,MATCH(W121*1,type!$A$2:$A$117,0),8))</f>
        <v>שכ"ד ודמי מפתח</v>
      </c>
      <c r="Y121" s="9" t="str">
        <f t="shared" si="15"/>
        <v>640</v>
      </c>
      <c r="Z121" s="9" t="e">
        <f>IF($L121&lt;"6",INDEX(Revenue_type,MATCH(Y121*1,type!$A$118:$A$168,0),8),INDEX(Expenditure_type,MATCH(Y121*1,type!$A$2:$A$117,0),8))</f>
        <v>#N/A</v>
      </c>
    </row>
    <row r="122" spans="1:26" ht="15.75" customHeight="1" outlineLevel="2">
      <c r="A122" s="57">
        <v>411</v>
      </c>
      <c r="B122" s="41">
        <v>344405</v>
      </c>
      <c r="C122">
        <v>1</v>
      </c>
      <c r="D122" t="str">
        <f t="shared" si="8"/>
        <v>1344405.411</v>
      </c>
      <c r="E122" s="59" t="s">
        <v>2468</v>
      </c>
      <c r="F122" s="12"/>
      <c r="G122"/>
      <c r="H122" s="58">
        <v>-550000</v>
      </c>
      <c r="I122" s="15">
        <v>0</v>
      </c>
      <c r="J122" s="12">
        <v>0</v>
      </c>
      <c r="K122" s="9" t="e">
        <v>#NAME?</v>
      </c>
      <c r="L122" s="9" t="str">
        <f t="shared" si="9"/>
        <v>3</v>
      </c>
      <c r="M122" s="9" t="str">
        <f>INDEX(Chapter,MATCH(L122,Chapter!$A$1:$A$681,0),8)</f>
        <v>שירותים ממלכתיים</v>
      </c>
      <c r="N122" s="9" t="str">
        <f t="shared" si="10"/>
        <v>34</v>
      </c>
      <c r="O122" s="9" t="str">
        <f>INDEX(Chapter,MATCH(N122,Chapter!$A$1:$A$681,0),8)</f>
        <v>רווחה</v>
      </c>
      <c r="P122" s="9" t="str">
        <f t="shared" si="11"/>
        <v>344</v>
      </c>
      <c r="Q122" s="9" t="str">
        <f>INDEX(Chapter,MATCH(P122,Chapter!$A$1:$A$681,0),8)</f>
        <v>שירותים לזקן</v>
      </c>
      <c r="R122" s="9" t="str">
        <f t="shared" si="12"/>
        <v>3444</v>
      </c>
      <c r="S122" s="9" t="str">
        <f>INDEX(Chapter,MATCH(R122,Chapter!$A$1:$A$681,0),8)</f>
        <v>שירותים לזקן - קהילתי</v>
      </c>
      <c r="T122" s="9"/>
      <c r="U122" s="9" t="str">
        <f t="shared" si="13"/>
        <v>4</v>
      </c>
      <c r="V122" s="9" t="str">
        <f>IF($L122&lt;"6",INDEX(Revenue_type,MATCH(U122*1,type!$A$118:$A$168,0),8),INDEX(Expenditure_type,MATCH(U122*1,type!$A$2:$A$117,0),8))</f>
        <v>שירותים ושכר לימוד</v>
      </c>
      <c r="W122" s="9" t="str">
        <f t="shared" si="14"/>
        <v>41</v>
      </c>
      <c r="X122" s="9" t="str">
        <f>IF($L122&lt;"6",INDEX(Revenue_type,MATCH(W122*1,type!$A$118:$A$168,0),8),INDEX(Expenditure_type,MATCH(W122*1,type!$A$2:$A$117,0),8))</f>
        <v>שכל"מ מתושבים</v>
      </c>
      <c r="Y122" s="9" t="str">
        <f t="shared" si="15"/>
        <v>411</v>
      </c>
      <c r="Z122" s="9" t="e">
        <f>IF($L122&lt;"6",INDEX(Revenue_type,MATCH(Y122*1,type!$A$118:$A$168,0),8),INDEX(Expenditure_type,MATCH(Y122*1,type!$A$2:$A$117,0),8))</f>
        <v>#N/A</v>
      </c>
    </row>
    <row r="123" spans="1:26" ht="15.75" customHeight="1" outlineLevel="2">
      <c r="A123" s="57">
        <v>930</v>
      </c>
      <c r="B123" s="41">
        <v>346409</v>
      </c>
      <c r="C123">
        <v>1</v>
      </c>
      <c r="D123" t="str">
        <f t="shared" si="8"/>
        <v>1346409.930</v>
      </c>
      <c r="E123" s="59" t="s">
        <v>2469</v>
      </c>
      <c r="F123" s="12"/>
      <c r="G123"/>
      <c r="H123" s="58">
        <v>-540000</v>
      </c>
      <c r="I123" s="15">
        <v>-502500</v>
      </c>
      <c r="J123" s="12">
        <v>-429000</v>
      </c>
      <c r="K123" s="9" t="e">
        <v>#NAME?</v>
      </c>
      <c r="L123" s="9" t="str">
        <f t="shared" si="9"/>
        <v>3</v>
      </c>
      <c r="M123" s="9" t="str">
        <f>INDEX(Chapter,MATCH(L123,Chapter!$A$1:$A$681,0),8)</f>
        <v>שירותים ממלכתיים</v>
      </c>
      <c r="N123" s="9" t="str">
        <f t="shared" si="10"/>
        <v>34</v>
      </c>
      <c r="O123" s="9" t="str">
        <f>INDEX(Chapter,MATCH(N123,Chapter!$A$1:$A$681,0),8)</f>
        <v>רווחה</v>
      </c>
      <c r="P123" s="9" t="str">
        <f t="shared" si="11"/>
        <v>346</v>
      </c>
      <c r="Q123" s="9" t="str">
        <f>INDEX(Chapter,MATCH(P123,Chapter!$A$1:$A$681,0),8)</f>
        <v>שירותי שיקום</v>
      </c>
      <c r="R123" s="9" t="str">
        <f t="shared" si="12"/>
        <v>3464</v>
      </c>
      <c r="S123" s="9" t="str">
        <f>INDEX(Chapter,MATCH(R123,Chapter!$A$1:$A$681,0),8)</f>
        <v>מפעלי תעסוקה לעיוורים</v>
      </c>
      <c r="T123" s="9"/>
      <c r="U123" s="9" t="str">
        <f t="shared" si="13"/>
        <v>9</v>
      </c>
      <c r="V123" s="9" t="str">
        <f>IF($L123&lt;"6",INDEX(Revenue_type,MATCH(U123*1,type!$A$118:$A$168,0),8),INDEX(Expenditure_type,MATCH(U123*1,type!$A$2:$A$117,0),8))</f>
        <v>השתתפות משרדי ממשלה</v>
      </c>
      <c r="W123" s="9" t="str">
        <f t="shared" si="14"/>
        <v>93</v>
      </c>
      <c r="X123" s="9" t="str">
        <f>IF($L123&lt;"6",INDEX(Revenue_type,MATCH(W123*1,type!$A$118:$A$168,0),8),INDEX(Expenditure_type,MATCH(W123*1,type!$A$2:$A$117,0),8))</f>
        <v>השתתפות משרד העבודה והרווחה</v>
      </c>
      <c r="Y123" s="9" t="str">
        <f t="shared" si="15"/>
        <v>930</v>
      </c>
      <c r="Z123" s="9" t="e">
        <f>IF($L123&lt;"6",INDEX(Revenue_type,MATCH(Y123*1,type!$A$118:$A$168,0),8),INDEX(Expenditure_type,MATCH(Y123*1,type!$A$2:$A$117,0),8))</f>
        <v>#N/A</v>
      </c>
    </row>
    <row r="124" spans="1:26" ht="15.75" customHeight="1" outlineLevel="2">
      <c r="A124" s="57">
        <v>410</v>
      </c>
      <c r="B124" s="41">
        <v>345206</v>
      </c>
      <c r="C124">
        <v>1</v>
      </c>
      <c r="D124" t="str">
        <f t="shared" si="8"/>
        <v>1345206.410</v>
      </c>
      <c r="E124" s="59" t="s">
        <v>2470</v>
      </c>
      <c r="F124" s="12"/>
      <c r="G124"/>
      <c r="H124" s="58">
        <v>-530000</v>
      </c>
      <c r="I124" s="15">
        <v>-530000</v>
      </c>
      <c r="J124" s="12">
        <v>-438700</v>
      </c>
      <c r="K124" s="9" t="e">
        <v>#NAME?</v>
      </c>
      <c r="L124" s="9" t="str">
        <f t="shared" si="9"/>
        <v>3</v>
      </c>
      <c r="M124" s="9" t="str">
        <f>INDEX(Chapter,MATCH(L124,Chapter!$A$1:$A$681,0),8)</f>
        <v>שירותים ממלכתיים</v>
      </c>
      <c r="N124" s="9" t="str">
        <f t="shared" si="10"/>
        <v>34</v>
      </c>
      <c r="O124" s="9" t="str">
        <f>INDEX(Chapter,MATCH(N124,Chapter!$A$1:$A$681,0),8)</f>
        <v>רווחה</v>
      </c>
      <c r="P124" s="9" t="str">
        <f t="shared" si="11"/>
        <v>345</v>
      </c>
      <c r="Q124" s="9" t="str">
        <f>INDEX(Chapter,MATCH(P124,Chapter!$A$1:$A$681,0),8)</f>
        <v>שירותים למפגר</v>
      </c>
      <c r="R124" s="9" t="str">
        <f t="shared" si="12"/>
        <v>3452</v>
      </c>
      <c r="S124" s="9" t="str">
        <f>INDEX(Chapter,MATCH(R124,Chapter!$A$1:$A$681,0),8)</f>
        <v>סידור מפגרים במסגרות יום</v>
      </c>
      <c r="T124" s="9"/>
      <c r="U124" s="9" t="str">
        <f t="shared" si="13"/>
        <v>4</v>
      </c>
      <c r="V124" s="9" t="str">
        <f>IF($L124&lt;"6",INDEX(Revenue_type,MATCH(U124*1,type!$A$118:$A$168,0),8),INDEX(Expenditure_type,MATCH(U124*1,type!$A$2:$A$117,0),8))</f>
        <v>שירותים ושכר לימוד</v>
      </c>
      <c r="W124" s="9" t="str">
        <f t="shared" si="14"/>
        <v>41</v>
      </c>
      <c r="X124" s="9" t="str">
        <f>IF($L124&lt;"6",INDEX(Revenue_type,MATCH(W124*1,type!$A$118:$A$168,0),8),INDEX(Expenditure_type,MATCH(W124*1,type!$A$2:$A$117,0),8))</f>
        <v>שכל"מ מתושבים</v>
      </c>
      <c r="Y124" s="9" t="str">
        <f t="shared" si="15"/>
        <v>410</v>
      </c>
      <c r="Z124" s="9" t="e">
        <f>IF($L124&lt;"6",INDEX(Revenue_type,MATCH(Y124*1,type!$A$118:$A$168,0),8),INDEX(Expenditure_type,MATCH(Y124*1,type!$A$2:$A$117,0),8))</f>
        <v>#N/A</v>
      </c>
    </row>
    <row r="125" spans="1:26" ht="15.75" customHeight="1" outlineLevel="2">
      <c r="A125" s="57">
        <v>930</v>
      </c>
      <c r="B125" s="41">
        <v>349016</v>
      </c>
      <c r="C125">
        <v>1</v>
      </c>
      <c r="D125" t="str">
        <f t="shared" si="8"/>
        <v>1349016.930</v>
      </c>
      <c r="E125" s="59" t="s">
        <v>2471</v>
      </c>
      <c r="F125" s="12"/>
      <c r="G125"/>
      <c r="H125" s="58">
        <v>-525000</v>
      </c>
      <c r="I125" s="15">
        <v>-525000</v>
      </c>
      <c r="J125" s="12">
        <v>-330700</v>
      </c>
      <c r="K125" s="9" t="e">
        <v>#NAME?</v>
      </c>
      <c r="L125" s="9" t="str">
        <f t="shared" si="9"/>
        <v>3</v>
      </c>
      <c r="M125" s="9" t="str">
        <f>INDEX(Chapter,MATCH(L125,Chapter!$A$1:$A$681,0),8)</f>
        <v>שירותים ממלכתיים</v>
      </c>
      <c r="N125" s="9" t="str">
        <f t="shared" si="10"/>
        <v>34</v>
      </c>
      <c r="O125" s="9" t="str">
        <f>INDEX(Chapter,MATCH(N125,Chapter!$A$1:$A$681,0),8)</f>
        <v>רווחה</v>
      </c>
      <c r="P125" s="9" t="str">
        <f t="shared" si="11"/>
        <v>349</v>
      </c>
      <c r="Q125" s="9" t="str">
        <f>INDEX(Chapter,MATCH(P125,Chapter!$A$1:$A$681,0),8)</f>
        <v>שירותים לעולים</v>
      </c>
      <c r="R125" s="9" t="str">
        <f t="shared" si="12"/>
        <v>3490</v>
      </c>
      <c r="S125" s="9" t="e">
        <f>INDEX(Chapter,MATCH(R125,Chapter!$A$1:$A$681,0),8)</f>
        <v>#N/A</v>
      </c>
      <c r="T125" s="9"/>
      <c r="U125" s="9" t="str">
        <f t="shared" si="13"/>
        <v>9</v>
      </c>
      <c r="V125" s="9" t="str">
        <f>IF($L125&lt;"6",INDEX(Revenue_type,MATCH(U125*1,type!$A$118:$A$168,0),8),INDEX(Expenditure_type,MATCH(U125*1,type!$A$2:$A$117,0),8))</f>
        <v>השתתפות משרדי ממשלה</v>
      </c>
      <c r="W125" s="9" t="str">
        <f t="shared" si="14"/>
        <v>93</v>
      </c>
      <c r="X125" s="9" t="str">
        <f>IF($L125&lt;"6",INDEX(Revenue_type,MATCH(W125*1,type!$A$118:$A$168,0),8),INDEX(Expenditure_type,MATCH(W125*1,type!$A$2:$A$117,0),8))</f>
        <v>השתתפות משרד העבודה והרווחה</v>
      </c>
      <c r="Y125" s="9" t="str">
        <f t="shared" si="15"/>
        <v>930</v>
      </c>
      <c r="Z125" s="9" t="e">
        <f>IF($L125&lt;"6",INDEX(Revenue_type,MATCH(Y125*1,type!$A$118:$A$168,0),8),INDEX(Expenditure_type,MATCH(Y125*1,type!$A$2:$A$117,0),8))</f>
        <v>#N/A</v>
      </c>
    </row>
    <row r="126" spans="1:26" ht="15.75" customHeight="1" outlineLevel="2">
      <c r="A126" s="57">
        <v>920</v>
      </c>
      <c r="B126" s="41">
        <v>315136</v>
      </c>
      <c r="C126">
        <v>1</v>
      </c>
      <c r="D126" t="str">
        <f t="shared" si="8"/>
        <v>1315136.920</v>
      </c>
      <c r="E126" s="59" t="s">
        <v>2472</v>
      </c>
      <c r="F126" s="12"/>
      <c r="G126"/>
      <c r="H126" s="58">
        <v>-520000</v>
      </c>
      <c r="I126" s="15">
        <v>-420000</v>
      </c>
      <c r="J126" s="12">
        <v>-466700</v>
      </c>
      <c r="K126" s="9" t="e">
        <v>#NAME?</v>
      </c>
      <c r="L126" s="9" t="str">
        <f t="shared" si="9"/>
        <v>3</v>
      </c>
      <c r="M126" s="9" t="str">
        <f>INDEX(Chapter,MATCH(L126,Chapter!$A$1:$A$681,0),8)</f>
        <v>שירותים ממלכתיים</v>
      </c>
      <c r="N126" s="9" t="str">
        <f t="shared" si="10"/>
        <v>31</v>
      </c>
      <c r="O126" s="9" t="str">
        <f>INDEX(Chapter,MATCH(N126,Chapter!$A$1:$A$681,0),8)</f>
        <v>חינוך</v>
      </c>
      <c r="P126" s="9" t="str">
        <f t="shared" si="11"/>
        <v>315</v>
      </c>
      <c r="Q126" s="9" t="str">
        <f>INDEX(Chapter,MATCH(P126,Chapter!$A$1:$A$681,0),8)</f>
        <v>חינוך על יסודי</v>
      </c>
      <c r="R126" s="9" t="str">
        <f t="shared" si="12"/>
        <v>3151</v>
      </c>
      <c r="S126" s="9" t="str">
        <f>INDEX(Chapter,MATCH(R126,Chapter!$A$1:$A$681,0),8)</f>
        <v>מינהל החינוך העל יסודי</v>
      </c>
      <c r="T126" s="9"/>
      <c r="U126" s="9" t="str">
        <f t="shared" si="13"/>
        <v>9</v>
      </c>
      <c r="V126" s="9" t="str">
        <f>IF($L126&lt;"6",INDEX(Revenue_type,MATCH(U126*1,type!$A$118:$A$168,0),8),INDEX(Expenditure_type,MATCH(U126*1,type!$A$2:$A$117,0),8))</f>
        <v>השתתפות משרדי ממשלה</v>
      </c>
      <c r="W126" s="9" t="str">
        <f t="shared" si="14"/>
        <v>92</v>
      </c>
      <c r="X126" s="9" t="str">
        <f>IF($L126&lt;"6",INDEX(Revenue_type,MATCH(W126*1,type!$A$118:$A$168,0),8),INDEX(Expenditure_type,MATCH(W126*1,type!$A$2:$A$117,0),8))</f>
        <v>השתתפות משרד החינוך והתרבות</v>
      </c>
      <c r="Y126" s="9" t="str">
        <f t="shared" si="15"/>
        <v>920</v>
      </c>
      <c r="Z126" s="9" t="e">
        <f>IF($L126&lt;"6",INDEX(Revenue_type,MATCH(Y126*1,type!$A$118:$A$168,0),8),INDEX(Expenditure_type,MATCH(Y126*1,type!$A$2:$A$117,0),8))</f>
        <v>#N/A</v>
      </c>
    </row>
    <row r="127" spans="1:26" ht="15.75" customHeight="1" outlineLevel="2">
      <c r="A127" s="57">
        <v>930</v>
      </c>
      <c r="B127" s="41">
        <v>344307</v>
      </c>
      <c r="C127">
        <v>1</v>
      </c>
      <c r="D127" t="str">
        <f t="shared" si="8"/>
        <v>1344307.930</v>
      </c>
      <c r="E127" s="59" t="s">
        <v>2473</v>
      </c>
      <c r="F127" s="12"/>
      <c r="G127"/>
      <c r="H127" s="58">
        <v>-510000</v>
      </c>
      <c r="I127" s="15">
        <v>-600000</v>
      </c>
      <c r="J127" s="12">
        <v>-649400</v>
      </c>
      <c r="K127" s="9" t="e">
        <v>#NAME?</v>
      </c>
      <c r="L127" s="9" t="str">
        <f t="shared" si="9"/>
        <v>3</v>
      </c>
      <c r="M127" s="9" t="str">
        <f>INDEX(Chapter,MATCH(L127,Chapter!$A$1:$A$681,0),8)</f>
        <v>שירותים ממלכתיים</v>
      </c>
      <c r="N127" s="9" t="str">
        <f t="shared" si="10"/>
        <v>34</v>
      </c>
      <c r="O127" s="9" t="str">
        <f>INDEX(Chapter,MATCH(N127,Chapter!$A$1:$A$681,0),8)</f>
        <v>רווחה</v>
      </c>
      <c r="P127" s="9" t="str">
        <f t="shared" si="11"/>
        <v>344</v>
      </c>
      <c r="Q127" s="9" t="str">
        <f>INDEX(Chapter,MATCH(P127,Chapter!$A$1:$A$681,0),8)</f>
        <v>שירותים לזקן</v>
      </c>
      <c r="R127" s="9" t="str">
        <f t="shared" si="12"/>
        <v>3443</v>
      </c>
      <c r="S127" s="9" t="str">
        <f>INDEX(Chapter,MATCH(R127,Chapter!$A$1:$A$681,0),8)</f>
        <v>שירותים לזקן - מוסדי</v>
      </c>
      <c r="T127" s="9"/>
      <c r="U127" s="9" t="str">
        <f t="shared" si="13"/>
        <v>9</v>
      </c>
      <c r="V127" s="9" t="str">
        <f>IF($L127&lt;"6",INDEX(Revenue_type,MATCH(U127*1,type!$A$118:$A$168,0),8),INDEX(Expenditure_type,MATCH(U127*1,type!$A$2:$A$117,0),8))</f>
        <v>השתתפות משרדי ממשלה</v>
      </c>
      <c r="W127" s="9" t="str">
        <f t="shared" si="14"/>
        <v>93</v>
      </c>
      <c r="X127" s="9" t="str">
        <f>IF($L127&lt;"6",INDEX(Revenue_type,MATCH(W127*1,type!$A$118:$A$168,0),8),INDEX(Expenditure_type,MATCH(W127*1,type!$A$2:$A$117,0),8))</f>
        <v>השתתפות משרד העבודה והרווחה</v>
      </c>
      <c r="Y127" s="9" t="str">
        <f t="shared" si="15"/>
        <v>930</v>
      </c>
      <c r="Z127" s="9" t="e">
        <f>IF($L127&lt;"6",INDEX(Revenue_type,MATCH(Y127*1,type!$A$118:$A$168,0),8),INDEX(Expenditure_type,MATCH(Y127*1,type!$A$2:$A$117,0),8))</f>
        <v>#N/A</v>
      </c>
    </row>
    <row r="128" spans="1:26" ht="15.75" customHeight="1" outlineLevel="2">
      <c r="A128" s="57">
        <v>930</v>
      </c>
      <c r="B128" s="41">
        <v>343806</v>
      </c>
      <c r="C128">
        <v>1</v>
      </c>
      <c r="D128" t="str">
        <f t="shared" si="8"/>
        <v>1343806.930</v>
      </c>
      <c r="E128" s="59" t="s">
        <v>2474</v>
      </c>
      <c r="F128" s="12"/>
      <c r="G128"/>
      <c r="H128" s="58">
        <v>-510000</v>
      </c>
      <c r="I128" s="15">
        <v>-540000</v>
      </c>
      <c r="J128" s="12">
        <v>-587200</v>
      </c>
      <c r="K128" s="9" t="e">
        <v>#NAME?</v>
      </c>
      <c r="L128" s="9" t="str">
        <f t="shared" si="9"/>
        <v>3</v>
      </c>
      <c r="M128" s="9" t="str">
        <f>INDEX(Chapter,MATCH(L128,Chapter!$A$1:$A$681,0),8)</f>
        <v>שירותים ממלכתיים</v>
      </c>
      <c r="N128" s="9" t="str">
        <f t="shared" si="10"/>
        <v>34</v>
      </c>
      <c r="O128" s="9" t="str">
        <f>INDEX(Chapter,MATCH(N128,Chapter!$A$1:$A$681,0),8)</f>
        <v>רווחה</v>
      </c>
      <c r="P128" s="9" t="str">
        <f t="shared" si="11"/>
        <v>343</v>
      </c>
      <c r="Q128" s="9" t="str">
        <f>INDEX(Chapter,MATCH(P128,Chapter!$A$1:$A$681,0),8)</f>
        <v>שירותים לילד ולנוער</v>
      </c>
      <c r="R128" s="9" t="str">
        <f t="shared" si="12"/>
        <v>3438</v>
      </c>
      <c r="S128" s="9" t="str">
        <f>INDEX(Chapter,MATCH(R128,Chapter!$A$1:$A$681,0),8)</f>
        <v>אחזקת ילדים בפנימיות</v>
      </c>
      <c r="T128" s="9"/>
      <c r="U128" s="9" t="str">
        <f t="shared" si="13"/>
        <v>9</v>
      </c>
      <c r="V128" s="9" t="str">
        <f>IF($L128&lt;"6",INDEX(Revenue_type,MATCH(U128*1,type!$A$118:$A$168,0),8),INDEX(Expenditure_type,MATCH(U128*1,type!$A$2:$A$117,0),8))</f>
        <v>השתתפות משרדי ממשלה</v>
      </c>
      <c r="W128" s="9" t="str">
        <f t="shared" si="14"/>
        <v>93</v>
      </c>
      <c r="X128" s="9" t="str">
        <f>IF($L128&lt;"6",INDEX(Revenue_type,MATCH(W128*1,type!$A$118:$A$168,0),8),INDEX(Expenditure_type,MATCH(W128*1,type!$A$2:$A$117,0),8))</f>
        <v>השתתפות משרד העבודה והרווחה</v>
      </c>
      <c r="Y128" s="9" t="str">
        <f t="shared" si="15"/>
        <v>930</v>
      </c>
      <c r="Z128" s="9" t="e">
        <f>IF($L128&lt;"6",INDEX(Revenue_type,MATCH(Y128*1,type!$A$118:$A$168,0),8),INDEX(Expenditure_type,MATCH(Y128*1,type!$A$2:$A$117,0),8))</f>
        <v>#N/A</v>
      </c>
    </row>
    <row r="129" spans="1:26" ht="15.75" customHeight="1" outlineLevel="2">
      <c r="A129" s="57">
        <v>690</v>
      </c>
      <c r="B129" s="41">
        <v>510003</v>
      </c>
      <c r="C129">
        <v>1</v>
      </c>
      <c r="D129" t="str">
        <f t="shared" si="8"/>
        <v>1510003.690</v>
      </c>
      <c r="E129" s="59" t="s">
        <v>2475</v>
      </c>
      <c r="F129" s="12"/>
      <c r="G129"/>
      <c r="H129" s="58">
        <v>-500000</v>
      </c>
      <c r="I129" s="15">
        <v>-600000</v>
      </c>
      <c r="J129" s="12">
        <v>-546900</v>
      </c>
      <c r="K129" s="9" t="e">
        <v>#NAME?</v>
      </c>
      <c r="L129" s="9" t="str">
        <f t="shared" si="9"/>
        <v>5</v>
      </c>
      <c r="M129" s="9" t="str">
        <f>INDEX(Chapter,MATCH(L129,Chapter!$A$1:$A$681,0),8)</f>
        <v>תקבולים בלתי רגילים</v>
      </c>
      <c r="N129" s="9" t="str">
        <f t="shared" si="10"/>
        <v>51</v>
      </c>
      <c r="O129" s="9" t="str">
        <f>INDEX(Chapter,MATCH(N129,Chapter!$A$1:$A$681,0),8)</f>
        <v>ריבית והחזר הוצאות משנים קודמות</v>
      </c>
      <c r="P129" s="9" t="str">
        <f t="shared" si="11"/>
        <v>510</v>
      </c>
      <c r="Q129" s="9" t="e">
        <f>INDEX(Chapter,MATCH(P129,Chapter!$A$1:$A$681,0),8)</f>
        <v>#N/A</v>
      </c>
      <c r="R129" s="9" t="str">
        <f t="shared" si="12"/>
        <v>5100</v>
      </c>
      <c r="S129" s="9" t="e">
        <f>INDEX(Chapter,MATCH(R129,Chapter!$A$1:$A$681,0),8)</f>
        <v>#N/A</v>
      </c>
      <c r="T129" s="9"/>
      <c r="U129" s="9" t="str">
        <f t="shared" si="13"/>
        <v>6</v>
      </c>
      <c r="V129" s="9" t="str">
        <f>IF($L129&lt;"6",INDEX(Revenue_type,MATCH(U129*1,type!$A$118:$A$168,0),8),INDEX(Expenditure_type,MATCH(U129*1,type!$A$2:$A$117,0),8))</f>
        <v>הכנסות מרכוש ומפעלים</v>
      </c>
      <c r="W129" s="9" t="str">
        <f t="shared" si="14"/>
        <v>69</v>
      </c>
      <c r="X129" s="9" t="str">
        <f>IF($L129&lt;"6",INDEX(Revenue_type,MATCH(W129*1,type!$A$118:$A$168,0),8),INDEX(Expenditure_type,MATCH(W129*1,type!$A$2:$A$117,0),8))</f>
        <v>הכנסות שונות</v>
      </c>
      <c r="Y129" s="9" t="str">
        <f t="shared" si="15"/>
        <v>690</v>
      </c>
      <c r="Z129" s="9" t="e">
        <f>IF($L129&lt;"6",INDEX(Revenue_type,MATCH(Y129*1,type!$A$118:$A$168,0),8),INDEX(Expenditure_type,MATCH(Y129*1,type!$A$2:$A$117,0),8))</f>
        <v>#N/A</v>
      </c>
    </row>
    <row r="130" spans="1:26" ht="15.75" customHeight="1" outlineLevel="2">
      <c r="A130" s="57">
        <v>690</v>
      </c>
      <c r="B130" s="41">
        <v>520002</v>
      </c>
      <c r="C130">
        <v>1</v>
      </c>
      <c r="D130" t="str">
        <f t="shared" si="8"/>
        <v>1520002.690</v>
      </c>
      <c r="E130" s="59" t="s">
        <v>2476</v>
      </c>
      <c r="F130" s="12"/>
      <c r="G130"/>
      <c r="H130" s="58">
        <v>-500000</v>
      </c>
      <c r="I130" s="15">
        <v>-600000</v>
      </c>
      <c r="J130" s="12">
        <v>-496400</v>
      </c>
      <c r="K130" s="9"/>
      <c r="L130" s="9" t="str">
        <f t="shared" si="9"/>
        <v>5</v>
      </c>
      <c r="M130" s="9" t="str">
        <f>INDEX(Chapter,MATCH(L130,Chapter!$A$1:$A$681,0),8)</f>
        <v>תקבולים בלתי רגילים</v>
      </c>
      <c r="N130" s="9" t="str">
        <f t="shared" si="10"/>
        <v>52</v>
      </c>
      <c r="O130" s="9" t="e">
        <f>INDEX(Chapter,MATCH(N130,Chapter!$A$1:$A$681,0),8)</f>
        <v>#N/A</v>
      </c>
      <c r="P130" s="9" t="str">
        <f t="shared" si="11"/>
        <v>520</v>
      </c>
      <c r="Q130" s="9" t="e">
        <f>INDEX(Chapter,MATCH(P130,Chapter!$A$1:$A$681,0),8)</f>
        <v>#N/A</v>
      </c>
      <c r="R130" s="9" t="str">
        <f t="shared" si="12"/>
        <v>5200</v>
      </c>
      <c r="S130" s="9" t="e">
        <f>INDEX(Chapter,MATCH(R130,Chapter!$A$1:$A$681,0),8)</f>
        <v>#N/A</v>
      </c>
      <c r="T130" s="9"/>
      <c r="U130" s="9" t="str">
        <f t="shared" si="13"/>
        <v>6</v>
      </c>
      <c r="V130" s="9" t="str">
        <f>IF($L130&lt;"6",INDEX(Revenue_type,MATCH(U130*1,type!$A$118:$A$168,0),8),INDEX(Expenditure_type,MATCH(U130*1,type!$A$2:$A$117,0),8))</f>
        <v>הכנסות מרכוש ומפעלים</v>
      </c>
      <c r="W130" s="9" t="str">
        <f t="shared" si="14"/>
        <v>69</v>
      </c>
      <c r="X130" s="9" t="str">
        <f>IF($L130&lt;"6",INDEX(Revenue_type,MATCH(W130*1,type!$A$118:$A$168,0),8),INDEX(Expenditure_type,MATCH(W130*1,type!$A$2:$A$117,0),8))</f>
        <v>הכנסות שונות</v>
      </c>
      <c r="Y130" s="9" t="str">
        <f t="shared" si="15"/>
        <v>690</v>
      </c>
      <c r="Z130" s="9" t="e">
        <f>IF($L130&lt;"6",INDEX(Revenue_type,MATCH(Y130*1,type!$A$118:$A$168,0),8),INDEX(Expenditure_type,MATCH(Y130*1,type!$A$2:$A$117,0),8))</f>
        <v>#N/A</v>
      </c>
    </row>
    <row r="131" spans="1:26" ht="15.75" customHeight="1" outlineLevel="2">
      <c r="A131" s="57">
        <v>110</v>
      </c>
      <c r="B131" s="41">
        <v>116001</v>
      </c>
      <c r="C131">
        <v>1</v>
      </c>
      <c r="D131" t="str">
        <f t="shared" ref="D131:D194" si="16">C131&amp;B131&amp;"."&amp;A131</f>
        <v>1116001.110</v>
      </c>
      <c r="E131" s="59" t="s">
        <v>2477</v>
      </c>
      <c r="F131" s="12"/>
      <c r="G131"/>
      <c r="H131" s="58">
        <v>-500000</v>
      </c>
      <c r="I131" s="15">
        <v>-500000</v>
      </c>
      <c r="J131" s="12">
        <v>-744500</v>
      </c>
      <c r="K131" s="9" t="e">
        <v>#NAME?</v>
      </c>
      <c r="L131" s="9" t="str">
        <f t="shared" ref="L131:L194" si="17">IF(LEFT($B131,1)*1=0,LEFT($B131,2),LEFT($B131,1))</f>
        <v>1</v>
      </c>
      <c r="M131" s="9" t="str">
        <f>INDEX(Chapter,MATCH(L131,Chapter!$A$1:$A$681,0),8)</f>
        <v>מסים ומענק כללי</v>
      </c>
      <c r="N131" s="9" t="str">
        <f t="shared" ref="N131:N194" si="18">IF(LEFT($B131,1)*1=0,LEFT($B131,3),LEFT($B131,2))</f>
        <v>11</v>
      </c>
      <c r="O131" s="9" t="str">
        <f>INDEX(Chapter,MATCH(N131,Chapter!$A$1:$A$681,0),8)</f>
        <v>ארנונות</v>
      </c>
      <c r="P131" s="9" t="str">
        <f t="shared" ref="P131:P194" si="19">IF(LEFT($B131,1)*1=0,LEFT($B131,4),LEFT($B131,3))</f>
        <v>116</v>
      </c>
      <c r="Q131" s="9" t="str">
        <f>INDEX(Chapter,MATCH(P131,Chapter!$A$1:$A$681,0),8)</f>
        <v>הנחות ועדה בגין מצב חומרי</v>
      </c>
      <c r="R131" s="9" t="str">
        <f t="shared" ref="R131:R194" si="20">LEFT($B131,4)</f>
        <v>1160</v>
      </c>
      <c r="S131" s="9" t="e">
        <f>INDEX(Chapter,MATCH(R131,Chapter!$A$1:$A$681,0),8)</f>
        <v>#N/A</v>
      </c>
      <c r="T131" s="9"/>
      <c r="U131" s="9" t="str">
        <f t="shared" ref="U131:U194" si="21">LEFT($A131,1)</f>
        <v>1</v>
      </c>
      <c r="V131" s="9" t="str">
        <f>IF($L131&lt;"6",INDEX(Revenue_type,MATCH(U131*1,type!$A$118:$A$168,0),8),INDEX(Expenditure_type,MATCH(U131*1,type!$A$2:$A$117,0),8))</f>
        <v>ארנונות</v>
      </c>
      <c r="W131" s="9" t="str">
        <f t="shared" ref="W131:W194" si="22">LEFT($A131,2)</f>
        <v>11</v>
      </c>
      <c r="X131" s="9" t="e">
        <f>IF($L131&lt;"6",INDEX(Revenue_type,MATCH(W131*1,type!$A$118:$A$168,0),8),INDEX(Expenditure_type,MATCH(W131*1,type!$A$2:$A$117,0),8))</f>
        <v>#N/A</v>
      </c>
      <c r="Y131" s="9" t="str">
        <f t="shared" ref="Y131:Y194" si="23">LEFT($A131,3)</f>
        <v>110</v>
      </c>
      <c r="Z131" s="9" t="e">
        <f>IF($L131&lt;"6",INDEX(Revenue_type,MATCH(Y131*1,type!$A$118:$A$168,0),8),INDEX(Expenditure_type,MATCH(Y131*1,type!$A$2:$A$117,0),8))</f>
        <v>#N/A</v>
      </c>
    </row>
    <row r="132" spans="1:26" ht="15.75" customHeight="1" outlineLevel="2">
      <c r="A132" s="57">
        <v>740</v>
      </c>
      <c r="B132" s="41">
        <v>313201</v>
      </c>
      <c r="C132">
        <v>1</v>
      </c>
      <c r="D132" t="str">
        <f t="shared" si="16"/>
        <v>1313201.740</v>
      </c>
      <c r="E132" s="59" t="s">
        <v>2478</v>
      </c>
      <c r="F132" s="12"/>
      <c r="G132"/>
      <c r="H132" s="58">
        <v>-500000</v>
      </c>
      <c r="I132" s="15">
        <v>-500000</v>
      </c>
      <c r="J132" s="12">
        <v>-368600</v>
      </c>
      <c r="K132" s="9" t="e">
        <v>#NAME?</v>
      </c>
      <c r="L132" s="9" t="str">
        <f t="shared" si="17"/>
        <v>3</v>
      </c>
      <c r="M132" s="9" t="str">
        <f>INDEX(Chapter,MATCH(L132,Chapter!$A$1:$A$681,0),8)</f>
        <v>שירותים ממלכתיים</v>
      </c>
      <c r="N132" s="9" t="str">
        <f t="shared" si="18"/>
        <v>31</v>
      </c>
      <c r="O132" s="9" t="str">
        <f>INDEX(Chapter,MATCH(N132,Chapter!$A$1:$A$681,0),8)</f>
        <v>חינוך</v>
      </c>
      <c r="P132" s="9" t="str">
        <f t="shared" si="19"/>
        <v>313</v>
      </c>
      <c r="Q132" s="9" t="str">
        <f>INDEX(Chapter,MATCH(P132,Chapter!$A$1:$A$681,0),8)</f>
        <v>חינוך יסודי</v>
      </c>
      <c r="R132" s="9" t="str">
        <f t="shared" si="20"/>
        <v>3132</v>
      </c>
      <c r="S132" s="9" t="str">
        <f>INDEX(Chapter,MATCH(R132,Chapter!$A$1:$A$681,0),8)</f>
        <v>בתי״ס יסודיים</v>
      </c>
      <c r="T132" s="9"/>
      <c r="U132" s="9" t="str">
        <f t="shared" si="21"/>
        <v>7</v>
      </c>
      <c r="V132" s="9" t="str">
        <f>IF($L132&lt;"6",INDEX(Revenue_type,MATCH(U132*1,type!$A$118:$A$168,0),8),INDEX(Expenditure_type,MATCH(U132*1,type!$A$2:$A$117,0),8))</f>
        <v>השתתפות מוסדות ותרומות</v>
      </c>
      <c r="W132" s="9" t="str">
        <f t="shared" si="22"/>
        <v>74</v>
      </c>
      <c r="X132" s="9" t="str">
        <f>IF($L132&lt;"6",INDEX(Revenue_type,MATCH(W132*1,type!$A$118:$A$168,0),8),INDEX(Expenditure_type,MATCH(W132*1,type!$A$2:$A$117,0),8))</f>
        <v>השתתפות מפעל הפיס</v>
      </c>
      <c r="Y132" s="9" t="str">
        <f t="shared" si="23"/>
        <v>740</v>
      </c>
      <c r="Z132" s="9" t="e">
        <f>IF($L132&lt;"6",INDEX(Revenue_type,MATCH(Y132*1,type!$A$118:$A$168,0),8),INDEX(Expenditure_type,MATCH(Y132*1,type!$A$2:$A$117,0),8))</f>
        <v>#N/A</v>
      </c>
    </row>
    <row r="133" spans="1:26" ht="15.75" customHeight="1" outlineLevel="2">
      <c r="A133" s="57">
        <v>740</v>
      </c>
      <c r="B133" s="41">
        <v>315107</v>
      </c>
      <c r="C133">
        <v>1</v>
      </c>
      <c r="D133" t="str">
        <f t="shared" si="16"/>
        <v>1315107.740</v>
      </c>
      <c r="E133" s="59" t="s">
        <v>2478</v>
      </c>
      <c r="F133" s="12"/>
      <c r="G133"/>
      <c r="H133" s="58">
        <v>-500000</v>
      </c>
      <c r="I133" s="15">
        <v>-500000</v>
      </c>
      <c r="J133" s="12">
        <v>-368600</v>
      </c>
      <c r="K133" s="9" t="e">
        <v>#NAME?</v>
      </c>
      <c r="L133" s="9" t="str">
        <f t="shared" si="17"/>
        <v>3</v>
      </c>
      <c r="M133" s="9" t="str">
        <f>INDEX(Chapter,MATCH(L133,Chapter!$A$1:$A$681,0),8)</f>
        <v>שירותים ממלכתיים</v>
      </c>
      <c r="N133" s="9" t="str">
        <f t="shared" si="18"/>
        <v>31</v>
      </c>
      <c r="O133" s="9" t="str">
        <f>INDEX(Chapter,MATCH(N133,Chapter!$A$1:$A$681,0),8)</f>
        <v>חינוך</v>
      </c>
      <c r="P133" s="9" t="str">
        <f t="shared" si="19"/>
        <v>315</v>
      </c>
      <c r="Q133" s="9" t="str">
        <f>INDEX(Chapter,MATCH(P133,Chapter!$A$1:$A$681,0),8)</f>
        <v>חינוך על יסודי</v>
      </c>
      <c r="R133" s="9" t="str">
        <f t="shared" si="20"/>
        <v>3151</v>
      </c>
      <c r="S133" s="9" t="str">
        <f>INDEX(Chapter,MATCH(R133,Chapter!$A$1:$A$681,0),8)</f>
        <v>מינהל החינוך העל יסודי</v>
      </c>
      <c r="T133" s="9"/>
      <c r="U133" s="9" t="str">
        <f t="shared" si="21"/>
        <v>7</v>
      </c>
      <c r="V133" s="9" t="str">
        <f>IF($L133&lt;"6",INDEX(Revenue_type,MATCH(U133*1,type!$A$118:$A$168,0),8),INDEX(Expenditure_type,MATCH(U133*1,type!$A$2:$A$117,0),8))</f>
        <v>השתתפות מוסדות ותרומות</v>
      </c>
      <c r="W133" s="9" t="str">
        <f t="shared" si="22"/>
        <v>74</v>
      </c>
      <c r="X133" s="9" t="str">
        <f>IF($L133&lt;"6",INDEX(Revenue_type,MATCH(W133*1,type!$A$118:$A$168,0),8),INDEX(Expenditure_type,MATCH(W133*1,type!$A$2:$A$117,0),8))</f>
        <v>השתתפות מפעל הפיס</v>
      </c>
      <c r="Y133" s="9" t="str">
        <f t="shared" si="23"/>
        <v>740</v>
      </c>
      <c r="Z133" s="9" t="e">
        <f>IF($L133&lt;"6",INDEX(Revenue_type,MATCH(Y133*1,type!$A$118:$A$168,0),8),INDEX(Expenditure_type,MATCH(Y133*1,type!$A$2:$A$117,0),8))</f>
        <v>#N/A</v>
      </c>
    </row>
    <row r="134" spans="1:26" ht="15.75" customHeight="1" outlineLevel="2">
      <c r="A134" s="57">
        <v>690</v>
      </c>
      <c r="B134" s="41">
        <v>520001</v>
      </c>
      <c r="C134">
        <v>1</v>
      </c>
      <c r="D134" t="str">
        <f t="shared" si="16"/>
        <v>1520001.690</v>
      </c>
      <c r="E134" s="59" t="s">
        <v>2479</v>
      </c>
      <c r="F134" s="12"/>
      <c r="G134"/>
      <c r="H134" s="58">
        <v>-500000</v>
      </c>
      <c r="I134" s="15">
        <v>-500000</v>
      </c>
      <c r="J134" s="12">
        <v>-286600</v>
      </c>
      <c r="K134" s="9" t="e">
        <v>#NAME?</v>
      </c>
      <c r="L134" s="9" t="str">
        <f t="shared" si="17"/>
        <v>5</v>
      </c>
      <c r="M134" s="9" t="str">
        <f>INDEX(Chapter,MATCH(L134,Chapter!$A$1:$A$681,0),8)</f>
        <v>תקבולים בלתי רגילים</v>
      </c>
      <c r="N134" s="9" t="str">
        <f t="shared" si="18"/>
        <v>52</v>
      </c>
      <c r="O134" s="9" t="e">
        <f>INDEX(Chapter,MATCH(N134,Chapter!$A$1:$A$681,0),8)</f>
        <v>#N/A</v>
      </c>
      <c r="P134" s="9" t="str">
        <f t="shared" si="19"/>
        <v>520</v>
      </c>
      <c r="Q134" s="9" t="e">
        <f>INDEX(Chapter,MATCH(P134,Chapter!$A$1:$A$681,0),8)</f>
        <v>#N/A</v>
      </c>
      <c r="R134" s="9" t="str">
        <f t="shared" si="20"/>
        <v>5200</v>
      </c>
      <c r="S134" s="9" t="e">
        <f>INDEX(Chapter,MATCH(R134,Chapter!$A$1:$A$681,0),8)</f>
        <v>#N/A</v>
      </c>
      <c r="T134" s="9"/>
      <c r="U134" s="9" t="str">
        <f t="shared" si="21"/>
        <v>6</v>
      </c>
      <c r="V134" s="9" t="str">
        <f>IF($L134&lt;"6",INDEX(Revenue_type,MATCH(U134*1,type!$A$118:$A$168,0),8),INDEX(Expenditure_type,MATCH(U134*1,type!$A$2:$A$117,0),8))</f>
        <v>הכנסות מרכוש ומפעלים</v>
      </c>
      <c r="W134" s="9" t="str">
        <f t="shared" si="22"/>
        <v>69</v>
      </c>
      <c r="X134" s="9" t="str">
        <f>IF($L134&lt;"6",INDEX(Revenue_type,MATCH(W134*1,type!$A$118:$A$168,0),8),INDEX(Expenditure_type,MATCH(W134*1,type!$A$2:$A$117,0),8))</f>
        <v>הכנסות שונות</v>
      </c>
      <c r="Y134" s="9" t="str">
        <f t="shared" si="23"/>
        <v>690</v>
      </c>
      <c r="Z134" s="9" t="e">
        <f>IF($L134&lt;"6",INDEX(Revenue_type,MATCH(Y134*1,type!$A$118:$A$168,0),8),INDEX(Expenditure_type,MATCH(Y134*1,type!$A$2:$A$117,0),8))</f>
        <v>#N/A</v>
      </c>
    </row>
    <row r="135" spans="1:26" ht="15.75" customHeight="1" outlineLevel="2">
      <c r="A135" s="57">
        <v>290</v>
      </c>
      <c r="B135" s="41">
        <v>233004</v>
      </c>
      <c r="C135">
        <v>1</v>
      </c>
      <c r="D135" t="str">
        <f t="shared" si="16"/>
        <v>1233004.290</v>
      </c>
      <c r="E135" s="59" t="s">
        <v>2480</v>
      </c>
      <c r="F135" s="12"/>
      <c r="G135"/>
      <c r="H135" s="58">
        <v>-500000</v>
      </c>
      <c r="I135" s="15">
        <v>-400000</v>
      </c>
      <c r="J135" s="12">
        <v>-341900</v>
      </c>
      <c r="K135" s="9" t="e">
        <v>#NAME?</v>
      </c>
      <c r="L135" s="9" t="str">
        <f t="shared" si="17"/>
        <v>2</v>
      </c>
      <c r="M135" s="9" t="str">
        <f>INDEX(Chapter,MATCH(L135,Chapter!$A$1:$A$681,0),8)</f>
        <v>שירותים מקומיים</v>
      </c>
      <c r="N135" s="9" t="str">
        <f t="shared" si="18"/>
        <v>23</v>
      </c>
      <c r="O135" s="9" t="str">
        <f>INDEX(Chapter,MATCH(N135,Chapter!$A$1:$A$681,0),8)</f>
        <v>תכנון ובנין עיר</v>
      </c>
      <c r="P135" s="9" t="str">
        <f t="shared" si="19"/>
        <v>233</v>
      </c>
      <c r="Q135" s="9" t="str">
        <f>INDEX(Chapter,MATCH(P135,Chapter!$A$1:$A$681,0),8)</f>
        <v>רישוי ופיקוח על הבניה</v>
      </c>
      <c r="R135" s="9" t="str">
        <f t="shared" si="20"/>
        <v>2330</v>
      </c>
      <c r="S135" s="9" t="e">
        <f>INDEX(Chapter,MATCH(R135,Chapter!$A$1:$A$681,0),8)</f>
        <v>#N/A</v>
      </c>
      <c r="T135" s="9"/>
      <c r="U135" s="9" t="str">
        <f t="shared" si="21"/>
        <v>2</v>
      </c>
      <c r="V135" s="9" t="str">
        <f>IF($L135&lt;"6",INDEX(Revenue_type,MATCH(U135*1,type!$A$118:$A$168,0),8),INDEX(Expenditure_type,MATCH(U135*1,type!$A$2:$A$117,0),8))</f>
        <v>אגרות</v>
      </c>
      <c r="W135" s="9" t="str">
        <f t="shared" si="22"/>
        <v>29</v>
      </c>
      <c r="X135" s="9" t="str">
        <f>IF($L135&lt;"6",INDEX(Revenue_type,MATCH(W135*1,type!$A$118:$A$168,0),8),INDEX(Expenditure_type,MATCH(W135*1,type!$A$2:$A$117,0),8))</f>
        <v>אגרות אחרות</v>
      </c>
      <c r="Y135" s="9" t="str">
        <f t="shared" si="23"/>
        <v>290</v>
      </c>
      <c r="Z135" s="9" t="e">
        <f>IF($L135&lt;"6",INDEX(Revenue_type,MATCH(Y135*1,type!$A$118:$A$168,0),8),INDEX(Expenditure_type,MATCH(Y135*1,type!$A$2:$A$117,0),8))</f>
        <v>#N/A</v>
      </c>
    </row>
    <row r="136" spans="1:26" ht="15.75" customHeight="1" outlineLevel="2">
      <c r="A136" s="57">
        <v>920</v>
      </c>
      <c r="B136" s="41">
        <v>313210</v>
      </c>
      <c r="C136">
        <v>1</v>
      </c>
      <c r="D136" t="str">
        <f t="shared" si="16"/>
        <v>1313210.920</v>
      </c>
      <c r="E136" s="59" t="s">
        <v>2481</v>
      </c>
      <c r="F136" s="12"/>
      <c r="G136"/>
      <c r="H136" s="58">
        <v>-497000</v>
      </c>
      <c r="I136" s="15">
        <v>-479000</v>
      </c>
      <c r="J136" s="12">
        <v>-219200</v>
      </c>
      <c r="K136" s="9" t="e">
        <v>#NAME?</v>
      </c>
      <c r="L136" s="9" t="str">
        <f t="shared" si="17"/>
        <v>3</v>
      </c>
      <c r="M136" s="9" t="str">
        <f>INDEX(Chapter,MATCH(L136,Chapter!$A$1:$A$681,0),8)</f>
        <v>שירותים ממלכתיים</v>
      </c>
      <c r="N136" s="9" t="str">
        <f t="shared" si="18"/>
        <v>31</v>
      </c>
      <c r="O136" s="9" t="str">
        <f>INDEX(Chapter,MATCH(N136,Chapter!$A$1:$A$681,0),8)</f>
        <v>חינוך</v>
      </c>
      <c r="P136" s="9" t="str">
        <f t="shared" si="19"/>
        <v>313</v>
      </c>
      <c r="Q136" s="9" t="str">
        <f>INDEX(Chapter,MATCH(P136,Chapter!$A$1:$A$681,0),8)</f>
        <v>חינוך יסודי</v>
      </c>
      <c r="R136" s="9" t="str">
        <f t="shared" si="20"/>
        <v>3132</v>
      </c>
      <c r="S136" s="9" t="str">
        <f>INDEX(Chapter,MATCH(R136,Chapter!$A$1:$A$681,0),8)</f>
        <v>בתי״ס יסודיים</v>
      </c>
      <c r="T136" s="9"/>
      <c r="U136" s="9" t="str">
        <f t="shared" si="21"/>
        <v>9</v>
      </c>
      <c r="V136" s="9" t="str">
        <f>IF($L136&lt;"6",INDEX(Revenue_type,MATCH(U136*1,type!$A$118:$A$168,0),8),INDEX(Expenditure_type,MATCH(U136*1,type!$A$2:$A$117,0),8))</f>
        <v>השתתפות משרדי ממשלה</v>
      </c>
      <c r="W136" s="9" t="str">
        <f t="shared" si="22"/>
        <v>92</v>
      </c>
      <c r="X136" s="9" t="str">
        <f>IF($L136&lt;"6",INDEX(Revenue_type,MATCH(W136*1,type!$A$118:$A$168,0),8),INDEX(Expenditure_type,MATCH(W136*1,type!$A$2:$A$117,0),8))</f>
        <v>השתתפות משרד החינוך והתרבות</v>
      </c>
      <c r="Y136" s="9" t="str">
        <f t="shared" si="23"/>
        <v>920</v>
      </c>
      <c r="Z136" s="9" t="e">
        <f>IF($L136&lt;"6",INDEX(Revenue_type,MATCH(Y136*1,type!$A$118:$A$168,0),8),INDEX(Expenditure_type,MATCH(Y136*1,type!$A$2:$A$117,0),8))</f>
        <v>#N/A</v>
      </c>
    </row>
    <row r="137" spans="1:26" ht="15.75" customHeight="1" outlineLevel="2">
      <c r="A137" s="57">
        <v>920</v>
      </c>
      <c r="B137" s="41">
        <v>317102</v>
      </c>
      <c r="C137">
        <v>1</v>
      </c>
      <c r="D137" t="str">
        <f t="shared" si="16"/>
        <v>1317102.920</v>
      </c>
      <c r="E137" s="59" t="s">
        <v>2376</v>
      </c>
      <c r="F137" s="12"/>
      <c r="G137"/>
      <c r="H137" s="58">
        <v>-488000</v>
      </c>
      <c r="I137" s="15">
        <v>-484000</v>
      </c>
      <c r="J137" s="12">
        <v>-524600</v>
      </c>
      <c r="K137" s="9" t="e">
        <v>#NAME?</v>
      </c>
      <c r="L137" s="9" t="str">
        <f t="shared" si="17"/>
        <v>3</v>
      </c>
      <c r="M137" s="9" t="str">
        <f>INDEX(Chapter,MATCH(L137,Chapter!$A$1:$A$681,0),8)</f>
        <v>שירותים ממלכתיים</v>
      </c>
      <c r="N137" s="9" t="str">
        <f t="shared" si="18"/>
        <v>31</v>
      </c>
      <c r="O137" s="9" t="str">
        <f>INDEX(Chapter,MATCH(N137,Chapter!$A$1:$A$681,0),8)</f>
        <v>חינוך</v>
      </c>
      <c r="P137" s="9" t="str">
        <f t="shared" si="19"/>
        <v>317</v>
      </c>
      <c r="Q137" s="9" t="str">
        <f>INDEX(Chapter,MATCH(P137,Chapter!$A$1:$A$681,0),8)</f>
        <v>שירותים נוספים לבתי״ס וגנ״י</v>
      </c>
      <c r="R137" s="9" t="str">
        <f t="shared" si="20"/>
        <v>3171</v>
      </c>
      <c r="S137" s="9" t="str">
        <f>INDEX(Chapter,MATCH(R137,Chapter!$A$1:$A$681,0),8)</f>
        <v>קב״ט שמירה ובטחון מוסדות חינוך</v>
      </c>
      <c r="T137" s="9"/>
      <c r="U137" s="9" t="str">
        <f t="shared" si="21"/>
        <v>9</v>
      </c>
      <c r="V137" s="9" t="str">
        <f>IF($L137&lt;"6",INDEX(Revenue_type,MATCH(U137*1,type!$A$118:$A$168,0),8),INDEX(Expenditure_type,MATCH(U137*1,type!$A$2:$A$117,0),8))</f>
        <v>השתתפות משרדי ממשלה</v>
      </c>
      <c r="W137" s="9" t="str">
        <f t="shared" si="22"/>
        <v>92</v>
      </c>
      <c r="X137" s="9" t="str">
        <f>IF($L137&lt;"6",INDEX(Revenue_type,MATCH(W137*1,type!$A$118:$A$168,0),8),INDEX(Expenditure_type,MATCH(W137*1,type!$A$2:$A$117,0),8))</f>
        <v>השתתפות משרד החינוך והתרבות</v>
      </c>
      <c r="Y137" s="9" t="str">
        <f t="shared" si="23"/>
        <v>920</v>
      </c>
      <c r="Z137" s="9" t="e">
        <f>IF($L137&lt;"6",INDEX(Revenue_type,MATCH(Y137*1,type!$A$118:$A$168,0),8),INDEX(Expenditure_type,MATCH(Y137*1,type!$A$2:$A$117,0),8))</f>
        <v>#N/A</v>
      </c>
    </row>
    <row r="138" spans="1:26" ht="15.75" customHeight="1" outlineLevel="2">
      <c r="A138" s="57">
        <v>930</v>
      </c>
      <c r="B138" s="41">
        <v>343001</v>
      </c>
      <c r="C138">
        <v>1</v>
      </c>
      <c r="D138" t="str">
        <f t="shared" si="16"/>
        <v>1343001.930</v>
      </c>
      <c r="E138" s="59" t="s">
        <v>2482</v>
      </c>
      <c r="F138" s="12"/>
      <c r="G138"/>
      <c r="H138" s="58">
        <v>-465000</v>
      </c>
      <c r="I138" s="15">
        <v>-465000</v>
      </c>
      <c r="J138" s="12">
        <v>-464700</v>
      </c>
      <c r="K138" s="9" t="e">
        <v>#NAME?</v>
      </c>
      <c r="L138" s="9" t="str">
        <f t="shared" si="17"/>
        <v>3</v>
      </c>
      <c r="M138" s="9" t="str">
        <f>INDEX(Chapter,MATCH(L138,Chapter!$A$1:$A$681,0),8)</f>
        <v>שירותים ממלכתיים</v>
      </c>
      <c r="N138" s="9" t="str">
        <f t="shared" si="18"/>
        <v>34</v>
      </c>
      <c r="O138" s="9" t="str">
        <f>INDEX(Chapter,MATCH(N138,Chapter!$A$1:$A$681,0),8)</f>
        <v>רווחה</v>
      </c>
      <c r="P138" s="9" t="str">
        <f t="shared" si="19"/>
        <v>343</v>
      </c>
      <c r="Q138" s="9" t="str">
        <f>INDEX(Chapter,MATCH(P138,Chapter!$A$1:$A$681,0),8)</f>
        <v>שירותים לילד ולנוער</v>
      </c>
      <c r="R138" s="9" t="str">
        <f t="shared" si="20"/>
        <v>3430</v>
      </c>
      <c r="S138" s="9" t="e">
        <f>INDEX(Chapter,MATCH(R138,Chapter!$A$1:$A$681,0),8)</f>
        <v>#N/A</v>
      </c>
      <c r="T138" s="9"/>
      <c r="U138" s="9" t="str">
        <f t="shared" si="21"/>
        <v>9</v>
      </c>
      <c r="V138" s="9" t="str">
        <f>IF($L138&lt;"6",INDEX(Revenue_type,MATCH(U138*1,type!$A$118:$A$168,0),8),INDEX(Expenditure_type,MATCH(U138*1,type!$A$2:$A$117,0),8))</f>
        <v>השתתפות משרדי ממשלה</v>
      </c>
      <c r="W138" s="9" t="str">
        <f t="shared" si="22"/>
        <v>93</v>
      </c>
      <c r="X138" s="9" t="str">
        <f>IF($L138&lt;"6",INDEX(Revenue_type,MATCH(W138*1,type!$A$118:$A$168,0),8),INDEX(Expenditure_type,MATCH(W138*1,type!$A$2:$A$117,0),8))</f>
        <v>השתתפות משרד העבודה והרווחה</v>
      </c>
      <c r="Y138" s="9" t="str">
        <f t="shared" si="23"/>
        <v>930</v>
      </c>
      <c r="Z138" s="9" t="e">
        <f>IF($L138&lt;"6",INDEX(Revenue_type,MATCH(Y138*1,type!$A$118:$A$168,0),8),INDEX(Expenditure_type,MATCH(Y138*1,type!$A$2:$A$117,0),8))</f>
        <v>#N/A</v>
      </c>
    </row>
    <row r="139" spans="1:26" ht="15.75" customHeight="1" outlineLevel="2">
      <c r="A139" s="57">
        <v>990</v>
      </c>
      <c r="B139" s="41">
        <v>244501</v>
      </c>
      <c r="C139">
        <v>1</v>
      </c>
      <c r="D139" t="str">
        <f t="shared" si="16"/>
        <v>1244501.990</v>
      </c>
      <c r="E139" s="59" t="s">
        <v>2483</v>
      </c>
      <c r="F139" s="12"/>
      <c r="G139"/>
      <c r="H139" s="58">
        <v>-460000</v>
      </c>
      <c r="I139" s="15">
        <v>-500000</v>
      </c>
      <c r="J139" s="12">
        <v>-527900</v>
      </c>
      <c r="K139" s="9"/>
      <c r="L139" s="9" t="str">
        <f t="shared" si="17"/>
        <v>2</v>
      </c>
      <c r="M139" s="9" t="str">
        <f>INDEX(Chapter,MATCH(L139,Chapter!$A$1:$A$681,0),8)</f>
        <v>שירותים מקומיים</v>
      </c>
      <c r="N139" s="9" t="str">
        <f t="shared" si="18"/>
        <v>24</v>
      </c>
      <c r="O139" s="9" t="str">
        <f>INDEX(Chapter,MATCH(N139,Chapter!$A$1:$A$681,0),8)</f>
        <v>נכסים ציבוריים</v>
      </c>
      <c r="P139" s="9" t="str">
        <f t="shared" si="19"/>
        <v>244</v>
      </c>
      <c r="Q139" s="9" t="str">
        <f>INDEX(Chapter,MATCH(P139,Chapter!$A$1:$A$681,0),8)</f>
        <v>בטיחות בדרכים</v>
      </c>
      <c r="R139" s="9" t="str">
        <f t="shared" si="20"/>
        <v>2445</v>
      </c>
      <c r="S139" s="9" t="str">
        <f>INDEX(Chapter,MATCH(R139,Chapter!$A$1:$A$681,0),8)</f>
        <v>מטה בטיחות עירוני</v>
      </c>
      <c r="T139" s="9"/>
      <c r="U139" s="9" t="str">
        <f t="shared" si="21"/>
        <v>9</v>
      </c>
      <c r="V139" s="9" t="str">
        <f>IF($L139&lt;"6",INDEX(Revenue_type,MATCH(U139*1,type!$A$118:$A$168,0),8),INDEX(Expenditure_type,MATCH(U139*1,type!$A$2:$A$117,0),8))</f>
        <v>השתתפות משרדי ממשלה</v>
      </c>
      <c r="W139" s="9" t="str">
        <f t="shared" si="22"/>
        <v>99</v>
      </c>
      <c r="X139" s="9" t="str">
        <f>IF($L139&lt;"6",INDEX(Revenue_type,MATCH(W139*1,type!$A$118:$A$168,0),8),INDEX(Expenditure_type,MATCH(W139*1,type!$A$2:$A$117,0),8))</f>
        <v>השתתפות משרדי ממשלה אחרים</v>
      </c>
      <c r="Y139" s="9" t="str">
        <f t="shared" si="23"/>
        <v>990</v>
      </c>
      <c r="Z139" s="9" t="e">
        <f>IF($L139&lt;"6",INDEX(Revenue_type,MATCH(Y139*1,type!$A$118:$A$168,0),8),INDEX(Expenditure_type,MATCH(Y139*1,type!$A$2:$A$117,0),8))</f>
        <v>#N/A</v>
      </c>
    </row>
    <row r="140" spans="1:26" ht="15.75" customHeight="1" outlineLevel="2">
      <c r="A140" s="57">
        <v>930</v>
      </c>
      <c r="B140" s="41">
        <v>342206</v>
      </c>
      <c r="C140">
        <v>1</v>
      </c>
      <c r="D140" t="str">
        <f t="shared" si="16"/>
        <v>1342206.930</v>
      </c>
      <c r="E140" s="59" t="s">
        <v>2484</v>
      </c>
      <c r="F140" s="12"/>
      <c r="G140"/>
      <c r="H140" s="58">
        <v>-450000</v>
      </c>
      <c r="I140" s="15">
        <v>-472500</v>
      </c>
      <c r="J140" s="12">
        <v>-233900</v>
      </c>
      <c r="K140" s="9" t="e">
        <v>#NAME?</v>
      </c>
      <c r="L140" s="9" t="str">
        <f t="shared" si="17"/>
        <v>3</v>
      </c>
      <c r="M140" s="9" t="str">
        <f>INDEX(Chapter,MATCH(L140,Chapter!$A$1:$A$681,0),8)</f>
        <v>שירותים ממלכתיים</v>
      </c>
      <c r="N140" s="9" t="str">
        <f t="shared" si="18"/>
        <v>34</v>
      </c>
      <c r="O140" s="9" t="str">
        <f>INDEX(Chapter,MATCH(N140,Chapter!$A$1:$A$681,0),8)</f>
        <v>רווחה</v>
      </c>
      <c r="P140" s="9" t="str">
        <f t="shared" si="19"/>
        <v>342</v>
      </c>
      <c r="Q140" s="9" t="str">
        <f>INDEX(Chapter,MATCH(P140,Chapter!$A$1:$A$681,0),8)</f>
        <v>רווחת הפרט והמשפחה</v>
      </c>
      <c r="R140" s="9" t="str">
        <f t="shared" si="20"/>
        <v>3422</v>
      </c>
      <c r="S140" s="9" t="str">
        <f>INDEX(Chapter,MATCH(R140,Chapter!$A$1:$A$681,0),8)</f>
        <v>צרכים מיוחדים</v>
      </c>
      <c r="T140" s="9"/>
      <c r="U140" s="9" t="str">
        <f t="shared" si="21"/>
        <v>9</v>
      </c>
      <c r="V140" s="9" t="str">
        <f>IF($L140&lt;"6",INDEX(Revenue_type,MATCH(U140*1,type!$A$118:$A$168,0),8),INDEX(Expenditure_type,MATCH(U140*1,type!$A$2:$A$117,0),8))</f>
        <v>השתתפות משרדי ממשלה</v>
      </c>
      <c r="W140" s="9" t="str">
        <f t="shared" si="22"/>
        <v>93</v>
      </c>
      <c r="X140" s="9" t="str">
        <f>IF($L140&lt;"6",INDEX(Revenue_type,MATCH(W140*1,type!$A$118:$A$168,0),8),INDEX(Expenditure_type,MATCH(W140*1,type!$A$2:$A$117,0),8))</f>
        <v>השתתפות משרד העבודה והרווחה</v>
      </c>
      <c r="Y140" s="9" t="str">
        <f t="shared" si="23"/>
        <v>930</v>
      </c>
      <c r="Z140" s="9" t="e">
        <f>IF($L140&lt;"6",INDEX(Revenue_type,MATCH(Y140*1,type!$A$118:$A$168,0),8),INDEX(Expenditure_type,MATCH(Y140*1,type!$A$2:$A$117,0),8))</f>
        <v>#N/A</v>
      </c>
    </row>
    <row r="141" spans="1:26" ht="15.75" customHeight="1" outlineLevel="2">
      <c r="A141" s="57">
        <v>930</v>
      </c>
      <c r="B141" s="41">
        <v>342202</v>
      </c>
      <c r="C141" s="77">
        <v>1</v>
      </c>
      <c r="D141" s="77" t="str">
        <f t="shared" si="16"/>
        <v>1342202.930</v>
      </c>
      <c r="E141" s="59" t="s">
        <v>2485</v>
      </c>
      <c r="F141" s="12"/>
      <c r="G141"/>
      <c r="H141" s="58">
        <v>-450000</v>
      </c>
      <c r="I141" s="15">
        <v>-450000</v>
      </c>
      <c r="J141" s="12">
        <v>-523200</v>
      </c>
      <c r="K141" s="9" t="e">
        <v>#NAME?</v>
      </c>
      <c r="L141" s="9" t="str">
        <f t="shared" si="17"/>
        <v>3</v>
      </c>
      <c r="M141" s="9" t="str">
        <f>INDEX(Chapter,MATCH(L141,Chapter!$A$1:$A$681,0),8)</f>
        <v>שירותים ממלכתיים</v>
      </c>
      <c r="N141" s="9" t="str">
        <f t="shared" si="18"/>
        <v>34</v>
      </c>
      <c r="O141" s="9" t="str">
        <f>INDEX(Chapter,MATCH(N141,Chapter!$A$1:$A$681,0),8)</f>
        <v>רווחה</v>
      </c>
      <c r="P141" s="9" t="str">
        <f t="shared" si="19"/>
        <v>342</v>
      </c>
      <c r="Q141" s="9" t="str">
        <f>INDEX(Chapter,MATCH(P141,Chapter!$A$1:$A$681,0),8)</f>
        <v>רווחת הפרט והמשפחה</v>
      </c>
      <c r="R141" s="9" t="str">
        <f t="shared" si="20"/>
        <v>3422</v>
      </c>
      <c r="S141" s="9" t="str">
        <f>INDEX(Chapter,MATCH(R141,Chapter!$A$1:$A$681,0),8)</f>
        <v>צרכים מיוחדים</v>
      </c>
      <c r="T141" s="9"/>
      <c r="U141" s="9" t="str">
        <f t="shared" si="21"/>
        <v>9</v>
      </c>
      <c r="V141" s="9" t="str">
        <f>IF($L141&lt;"6",INDEX(Revenue_type,MATCH(U141*1,type!$A$118:$A$168,0),8),INDEX(Expenditure_type,MATCH(U141*1,type!$A$2:$A$117,0),8))</f>
        <v>השתתפות משרדי ממשלה</v>
      </c>
      <c r="W141" s="9" t="str">
        <f t="shared" si="22"/>
        <v>93</v>
      </c>
      <c r="X141" s="9" t="str">
        <f>IF($L141&lt;"6",INDEX(Revenue_type,MATCH(W141*1,type!$A$118:$A$168,0),8),INDEX(Expenditure_type,MATCH(W141*1,type!$A$2:$A$117,0),8))</f>
        <v>השתתפות משרד העבודה והרווחה</v>
      </c>
      <c r="Y141" s="9" t="str">
        <f t="shared" si="23"/>
        <v>930</v>
      </c>
      <c r="Z141" s="9" t="e">
        <f>IF($L141&lt;"6",INDEX(Revenue_type,MATCH(Y141*1,type!$A$118:$A$168,0),8),INDEX(Expenditure_type,MATCH(Y141*1,type!$A$2:$A$117,0),8))</f>
        <v>#N/A</v>
      </c>
    </row>
    <row r="142" spans="1:26" ht="15.75" customHeight="1" outlineLevel="2">
      <c r="A142" s="57">
        <v>993</v>
      </c>
      <c r="B142" s="41">
        <v>343805</v>
      </c>
      <c r="C142" s="77">
        <v>1</v>
      </c>
      <c r="D142" s="77" t="str">
        <f t="shared" si="16"/>
        <v>1343805.993</v>
      </c>
      <c r="E142" s="59" t="s">
        <v>2486</v>
      </c>
      <c r="F142" s="12"/>
      <c r="G142"/>
      <c r="H142" s="58">
        <v>-450000</v>
      </c>
      <c r="I142" s="15">
        <v>-450000</v>
      </c>
      <c r="J142" s="12">
        <v>-313900</v>
      </c>
      <c r="K142" s="9" t="e">
        <v>#NAME?</v>
      </c>
      <c r="L142" s="9" t="str">
        <f t="shared" si="17"/>
        <v>3</v>
      </c>
      <c r="M142" s="9" t="str">
        <f>INDEX(Chapter,MATCH(L142,Chapter!$A$1:$A$681,0),8)</f>
        <v>שירותים ממלכתיים</v>
      </c>
      <c r="N142" s="9" t="str">
        <f t="shared" si="18"/>
        <v>34</v>
      </c>
      <c r="O142" s="9" t="str">
        <f>INDEX(Chapter,MATCH(N142,Chapter!$A$1:$A$681,0),8)</f>
        <v>רווחה</v>
      </c>
      <c r="P142" s="9" t="str">
        <f t="shared" si="19"/>
        <v>343</v>
      </c>
      <c r="Q142" s="9" t="str">
        <f>INDEX(Chapter,MATCH(P142,Chapter!$A$1:$A$681,0),8)</f>
        <v>שירותים לילד ולנוער</v>
      </c>
      <c r="R142" s="9" t="str">
        <f t="shared" si="20"/>
        <v>3438</v>
      </c>
      <c r="S142" s="9" t="str">
        <f>INDEX(Chapter,MATCH(R142,Chapter!$A$1:$A$681,0),8)</f>
        <v>אחזקת ילדים בפנימיות</v>
      </c>
      <c r="T142" s="9"/>
      <c r="U142" s="9" t="str">
        <f t="shared" si="21"/>
        <v>9</v>
      </c>
      <c r="V142" s="9" t="str">
        <f>IF($L142&lt;"6",INDEX(Revenue_type,MATCH(U142*1,type!$A$118:$A$168,0),8),INDEX(Expenditure_type,MATCH(U142*1,type!$A$2:$A$117,0),8))</f>
        <v>השתתפות משרדי ממשלה</v>
      </c>
      <c r="W142" s="9" t="str">
        <f t="shared" si="22"/>
        <v>99</v>
      </c>
      <c r="X142" s="9" t="str">
        <f>IF($L142&lt;"6",INDEX(Revenue_type,MATCH(W142*1,type!$A$118:$A$168,0),8),INDEX(Expenditure_type,MATCH(W142*1,type!$A$2:$A$117,0),8))</f>
        <v>השתתפות משרדי ממשלה אחרים</v>
      </c>
      <c r="Y142" s="9" t="str">
        <f t="shared" si="23"/>
        <v>993</v>
      </c>
      <c r="Z142" s="9" t="e">
        <f>IF($L142&lt;"6",INDEX(Revenue_type,MATCH(Y142*1,type!$A$118:$A$168,0),8),INDEX(Expenditure_type,MATCH(Y142*1,type!$A$2:$A$117,0),8))</f>
        <v>#N/A</v>
      </c>
    </row>
    <row r="143" spans="1:26" ht="15.75" customHeight="1" outlineLevel="2">
      <c r="A143" s="57">
        <v>411</v>
      </c>
      <c r="B143" s="41">
        <v>315126</v>
      </c>
      <c r="C143" s="77">
        <v>1</v>
      </c>
      <c r="D143" s="77" t="str">
        <f t="shared" si="16"/>
        <v>1315126.411</v>
      </c>
      <c r="E143" s="59" t="s">
        <v>2487</v>
      </c>
      <c r="F143" s="12"/>
      <c r="G143"/>
      <c r="H143" s="58">
        <v>-450000</v>
      </c>
      <c r="I143" s="15">
        <v>-193000</v>
      </c>
      <c r="J143" s="12">
        <v>-244600</v>
      </c>
      <c r="K143" s="9" t="e">
        <v>#NAME?</v>
      </c>
      <c r="L143" s="9" t="str">
        <f t="shared" si="17"/>
        <v>3</v>
      </c>
      <c r="M143" s="9" t="str">
        <f>INDEX(Chapter,MATCH(L143,Chapter!$A$1:$A$681,0),8)</f>
        <v>שירותים ממלכתיים</v>
      </c>
      <c r="N143" s="9" t="str">
        <f t="shared" si="18"/>
        <v>31</v>
      </c>
      <c r="O143" s="9" t="str">
        <f>INDEX(Chapter,MATCH(N143,Chapter!$A$1:$A$681,0),8)</f>
        <v>חינוך</v>
      </c>
      <c r="P143" s="9" t="str">
        <f t="shared" si="19"/>
        <v>315</v>
      </c>
      <c r="Q143" s="9" t="str">
        <f>INDEX(Chapter,MATCH(P143,Chapter!$A$1:$A$681,0),8)</f>
        <v>חינוך על יסודי</v>
      </c>
      <c r="R143" s="9" t="str">
        <f t="shared" si="20"/>
        <v>3151</v>
      </c>
      <c r="S143" s="9" t="str">
        <f>INDEX(Chapter,MATCH(R143,Chapter!$A$1:$A$681,0),8)</f>
        <v>מינהל החינוך העל יסודי</v>
      </c>
      <c r="T143" s="9"/>
      <c r="U143" s="9" t="str">
        <f t="shared" si="21"/>
        <v>4</v>
      </c>
      <c r="V143" s="9" t="str">
        <f>IF($L143&lt;"6",INDEX(Revenue_type,MATCH(U143*1,type!$A$118:$A$168,0),8),INDEX(Expenditure_type,MATCH(U143*1,type!$A$2:$A$117,0),8))</f>
        <v>שירותים ושכר לימוד</v>
      </c>
      <c r="W143" s="9" t="str">
        <f t="shared" si="22"/>
        <v>41</v>
      </c>
      <c r="X143" s="9" t="str">
        <f>IF($L143&lt;"6",INDEX(Revenue_type,MATCH(W143*1,type!$A$118:$A$168,0),8),INDEX(Expenditure_type,MATCH(W143*1,type!$A$2:$A$117,0),8))</f>
        <v>שכל"מ מתושבים</v>
      </c>
      <c r="Y143" s="9" t="str">
        <f t="shared" si="23"/>
        <v>411</v>
      </c>
      <c r="Z143" s="9" t="e">
        <f>IF($L143&lt;"6",INDEX(Revenue_type,MATCH(Y143*1,type!$A$118:$A$168,0),8),INDEX(Expenditure_type,MATCH(Y143*1,type!$A$2:$A$117,0),8))</f>
        <v>#N/A</v>
      </c>
    </row>
    <row r="144" spans="1:26" ht="15.75" customHeight="1" outlineLevel="2">
      <c r="A144" s="57">
        <v>930</v>
      </c>
      <c r="B144" s="41">
        <v>344504</v>
      </c>
      <c r="C144" s="77">
        <v>1</v>
      </c>
      <c r="D144" s="77" t="str">
        <f t="shared" si="16"/>
        <v>1344504.930</v>
      </c>
      <c r="E144" s="59" t="s">
        <v>2488</v>
      </c>
      <c r="F144" s="12"/>
      <c r="G144"/>
      <c r="H144" s="58">
        <v>-435000</v>
      </c>
      <c r="I144" s="15">
        <v>-540000</v>
      </c>
      <c r="J144" s="12">
        <v>-380700</v>
      </c>
      <c r="K144" s="9" t="e">
        <v>#NAME?</v>
      </c>
      <c r="L144" s="9" t="str">
        <f t="shared" si="17"/>
        <v>3</v>
      </c>
      <c r="M144" s="9" t="str">
        <f>INDEX(Chapter,MATCH(L144,Chapter!$A$1:$A$681,0),8)</f>
        <v>שירותים ממלכתיים</v>
      </c>
      <c r="N144" s="9" t="str">
        <f t="shared" si="18"/>
        <v>34</v>
      </c>
      <c r="O144" s="9" t="str">
        <f>INDEX(Chapter,MATCH(N144,Chapter!$A$1:$A$681,0),8)</f>
        <v>רווחה</v>
      </c>
      <c r="P144" s="9" t="str">
        <f t="shared" si="19"/>
        <v>344</v>
      </c>
      <c r="Q144" s="9" t="str">
        <f>INDEX(Chapter,MATCH(P144,Chapter!$A$1:$A$681,0),8)</f>
        <v>שירותים לזקן</v>
      </c>
      <c r="R144" s="9" t="str">
        <f t="shared" si="20"/>
        <v>3445</v>
      </c>
      <c r="S144" s="9" t="str">
        <f>INDEX(Chapter,MATCH(R144,Chapter!$A$1:$A$681,0),8)</f>
        <v>תעסוקה ומרכזי יום לקשיש</v>
      </c>
      <c r="T144" s="9"/>
      <c r="U144" s="9" t="str">
        <f t="shared" si="21"/>
        <v>9</v>
      </c>
      <c r="V144" s="9" t="str">
        <f>IF($L144&lt;"6",INDEX(Revenue_type,MATCH(U144*1,type!$A$118:$A$168,0),8),INDEX(Expenditure_type,MATCH(U144*1,type!$A$2:$A$117,0),8))</f>
        <v>השתתפות משרדי ממשלה</v>
      </c>
      <c r="W144" s="9" t="str">
        <f t="shared" si="22"/>
        <v>93</v>
      </c>
      <c r="X144" s="9" t="str">
        <f>IF($L144&lt;"6",INDEX(Revenue_type,MATCH(W144*1,type!$A$118:$A$168,0),8),INDEX(Expenditure_type,MATCH(W144*1,type!$A$2:$A$117,0),8))</f>
        <v>השתתפות משרד העבודה והרווחה</v>
      </c>
      <c r="Y144" s="9" t="str">
        <f t="shared" si="23"/>
        <v>930</v>
      </c>
      <c r="Z144" s="9" t="e">
        <f>IF($L144&lt;"6",INDEX(Revenue_type,MATCH(Y144*1,type!$A$118:$A$168,0),8),INDEX(Expenditure_type,MATCH(Y144*1,type!$A$2:$A$117,0),8))</f>
        <v>#N/A</v>
      </c>
    </row>
    <row r="145" spans="1:26" ht="15.75" customHeight="1" outlineLevel="2">
      <c r="A145" s="57">
        <v>920</v>
      </c>
      <c r="B145" s="18">
        <v>315144</v>
      </c>
      <c r="C145" s="77">
        <v>1</v>
      </c>
      <c r="D145" s="77" t="str">
        <f t="shared" si="16"/>
        <v>1315144.920</v>
      </c>
      <c r="E145" s="59" t="s">
        <v>2489</v>
      </c>
      <c r="F145" s="12"/>
      <c r="G145"/>
      <c r="H145" s="58">
        <v>-413000</v>
      </c>
      <c r="I145" s="15">
        <v>-500000</v>
      </c>
      <c r="J145" s="12">
        <v>-442700</v>
      </c>
      <c r="K145" s="9" t="e">
        <v>#NAME?</v>
      </c>
      <c r="L145" s="9" t="str">
        <f t="shared" si="17"/>
        <v>3</v>
      </c>
      <c r="M145" s="9" t="str">
        <f>INDEX(Chapter,MATCH(L145,Chapter!$A$1:$A$681,0),8)</f>
        <v>שירותים ממלכתיים</v>
      </c>
      <c r="N145" s="9" t="str">
        <f t="shared" si="18"/>
        <v>31</v>
      </c>
      <c r="O145" s="9" t="str">
        <f>INDEX(Chapter,MATCH(N145,Chapter!$A$1:$A$681,0),8)</f>
        <v>חינוך</v>
      </c>
      <c r="P145" s="9" t="str">
        <f t="shared" si="19"/>
        <v>315</v>
      </c>
      <c r="Q145" s="9" t="str">
        <f>INDEX(Chapter,MATCH(P145,Chapter!$A$1:$A$681,0),8)</f>
        <v>חינוך על יסודי</v>
      </c>
      <c r="R145" s="9" t="str">
        <f t="shared" si="20"/>
        <v>3151</v>
      </c>
      <c r="S145" s="9" t="str">
        <f>INDEX(Chapter,MATCH(R145,Chapter!$A$1:$A$681,0),8)</f>
        <v>מינהל החינוך העל יסודי</v>
      </c>
      <c r="T145" s="9"/>
      <c r="U145" s="9" t="str">
        <f t="shared" si="21"/>
        <v>9</v>
      </c>
      <c r="V145" s="9" t="str">
        <f>IF($L145&lt;"6",INDEX(Revenue_type,MATCH(U145*1,type!$A$118:$A$168,0),8),INDEX(Expenditure_type,MATCH(U145*1,type!$A$2:$A$117,0),8))</f>
        <v>השתתפות משרדי ממשלה</v>
      </c>
      <c r="W145" s="9" t="str">
        <f t="shared" si="22"/>
        <v>92</v>
      </c>
      <c r="X145" s="9" t="str">
        <f>IF($L145&lt;"6",INDEX(Revenue_type,MATCH(W145*1,type!$A$118:$A$168,0),8),INDEX(Expenditure_type,MATCH(W145*1,type!$A$2:$A$117,0),8))</f>
        <v>השתתפות משרד החינוך והתרבות</v>
      </c>
      <c r="Y145" s="9" t="str">
        <f t="shared" si="23"/>
        <v>920</v>
      </c>
      <c r="Z145" s="9" t="e">
        <f>IF($L145&lt;"6",INDEX(Revenue_type,MATCH(Y145*1,type!$A$118:$A$168,0),8),INDEX(Expenditure_type,MATCH(Y145*1,type!$A$2:$A$117,0),8))</f>
        <v>#N/A</v>
      </c>
    </row>
    <row r="146" spans="1:26" ht="15.75" customHeight="1" outlineLevel="2">
      <c r="A146" s="57">
        <v>410</v>
      </c>
      <c r="B146" s="18">
        <v>345405</v>
      </c>
      <c r="C146" s="77">
        <v>1</v>
      </c>
      <c r="D146" s="77" t="str">
        <f t="shared" si="16"/>
        <v>1345405.410</v>
      </c>
      <c r="E146" s="59" t="s">
        <v>2490</v>
      </c>
      <c r="F146" s="12"/>
      <c r="G146"/>
      <c r="H146" s="58">
        <v>-400000</v>
      </c>
      <c r="I146" s="15">
        <v>-420000</v>
      </c>
      <c r="J146" s="12">
        <v>-336600</v>
      </c>
      <c r="K146" s="9" t="e">
        <v>#NAME?</v>
      </c>
      <c r="L146" s="9" t="str">
        <f t="shared" si="17"/>
        <v>3</v>
      </c>
      <c r="M146" s="9" t="str">
        <f>INDEX(Chapter,MATCH(L146,Chapter!$A$1:$A$681,0),8)</f>
        <v>שירותים ממלכתיים</v>
      </c>
      <c r="N146" s="9" t="str">
        <f t="shared" si="18"/>
        <v>34</v>
      </c>
      <c r="O146" s="9" t="str">
        <f>INDEX(Chapter,MATCH(N146,Chapter!$A$1:$A$681,0),8)</f>
        <v>רווחה</v>
      </c>
      <c r="P146" s="9" t="str">
        <f t="shared" si="19"/>
        <v>345</v>
      </c>
      <c r="Q146" s="9" t="str">
        <f>INDEX(Chapter,MATCH(P146,Chapter!$A$1:$A$681,0),8)</f>
        <v>שירותים למפגר</v>
      </c>
      <c r="R146" s="9" t="str">
        <f t="shared" si="20"/>
        <v>3454</v>
      </c>
      <c r="S146" s="9" t="str">
        <f>INDEX(Chapter,MATCH(R146,Chapter!$A$1:$A$681,0),8)</f>
        <v>מפעלי תעסוקת למפגר ומע״ש</v>
      </c>
      <c r="T146" s="9"/>
      <c r="U146" s="9" t="str">
        <f t="shared" si="21"/>
        <v>4</v>
      </c>
      <c r="V146" s="9" t="str">
        <f>IF($L146&lt;"6",INDEX(Revenue_type,MATCH(U146*1,type!$A$118:$A$168,0),8),INDEX(Expenditure_type,MATCH(U146*1,type!$A$2:$A$117,0),8))</f>
        <v>שירותים ושכר לימוד</v>
      </c>
      <c r="W146" s="9" t="str">
        <f t="shared" si="22"/>
        <v>41</v>
      </c>
      <c r="X146" s="9" t="str">
        <f>IF($L146&lt;"6",INDEX(Revenue_type,MATCH(W146*1,type!$A$118:$A$168,0),8),INDEX(Expenditure_type,MATCH(W146*1,type!$A$2:$A$117,0),8))</f>
        <v>שכל"מ מתושבים</v>
      </c>
      <c r="Y146" s="9" t="str">
        <f t="shared" si="23"/>
        <v>410</v>
      </c>
      <c r="Z146" s="9" t="e">
        <f>IF($L146&lt;"6",INDEX(Revenue_type,MATCH(Y146*1,type!$A$118:$A$168,0),8),INDEX(Expenditure_type,MATCH(Y146*1,type!$A$2:$A$117,0),8))</f>
        <v>#N/A</v>
      </c>
    </row>
    <row r="147" spans="1:26" ht="15.75" customHeight="1" outlineLevel="2">
      <c r="A147" s="57">
        <v>690</v>
      </c>
      <c r="B147" s="41">
        <v>269006</v>
      </c>
      <c r="C147" s="77">
        <v>1</v>
      </c>
      <c r="D147" s="77" t="str">
        <f t="shared" si="16"/>
        <v>1269006.690</v>
      </c>
      <c r="E147" s="59" t="s">
        <v>2491</v>
      </c>
      <c r="F147" s="12"/>
      <c r="G147"/>
      <c r="H147" s="58">
        <v>-400000</v>
      </c>
      <c r="I147" s="15">
        <v>-400000</v>
      </c>
      <c r="J147" s="12">
        <v>-379800</v>
      </c>
      <c r="K147" s="9" t="e">
        <v>#NAME?</v>
      </c>
      <c r="L147" s="9" t="str">
        <f t="shared" si="17"/>
        <v>2</v>
      </c>
      <c r="M147" s="9" t="str">
        <f>INDEX(Chapter,MATCH(L147,Chapter!$A$1:$A$681,0),8)</f>
        <v>שירותים מקומיים</v>
      </c>
      <c r="N147" s="9" t="str">
        <f t="shared" si="18"/>
        <v>26</v>
      </c>
      <c r="O147" s="9" t="str">
        <f>INDEX(Chapter,MATCH(N147,Chapter!$A$1:$A$681,0),8)</f>
        <v>שירותים עירוניים שונים</v>
      </c>
      <c r="P147" s="9" t="str">
        <f t="shared" si="19"/>
        <v>269</v>
      </c>
      <c r="Q147" s="9" t="str">
        <f>INDEX(Chapter,MATCH(P147,Chapter!$A$1:$A$681,0),8)</f>
        <v>הכנסות שונות</v>
      </c>
      <c r="R147" s="9" t="str">
        <f t="shared" si="20"/>
        <v>2690</v>
      </c>
      <c r="S147" s="9" t="e">
        <f>INDEX(Chapter,MATCH(R147,Chapter!$A$1:$A$681,0),8)</f>
        <v>#N/A</v>
      </c>
      <c r="T147" s="9"/>
      <c r="U147" s="9" t="str">
        <f t="shared" si="21"/>
        <v>6</v>
      </c>
      <c r="V147" s="9" t="str">
        <f>IF($L147&lt;"6",INDEX(Revenue_type,MATCH(U147*1,type!$A$118:$A$168,0),8),INDEX(Expenditure_type,MATCH(U147*1,type!$A$2:$A$117,0),8))</f>
        <v>הכנסות מרכוש ומפעלים</v>
      </c>
      <c r="W147" s="9" t="str">
        <f t="shared" si="22"/>
        <v>69</v>
      </c>
      <c r="X147" s="9" t="str">
        <f>IF($L147&lt;"6",INDEX(Revenue_type,MATCH(W147*1,type!$A$118:$A$168,0),8),INDEX(Expenditure_type,MATCH(W147*1,type!$A$2:$A$117,0),8))</f>
        <v>הכנסות שונות</v>
      </c>
      <c r="Y147" s="9" t="str">
        <f t="shared" si="23"/>
        <v>690</v>
      </c>
      <c r="Z147" s="9" t="e">
        <f>IF($L147&lt;"6",INDEX(Revenue_type,MATCH(Y147*1,type!$A$118:$A$168,0),8),INDEX(Expenditure_type,MATCH(Y147*1,type!$A$2:$A$117,0),8))</f>
        <v>#N/A</v>
      </c>
    </row>
    <row r="148" spans="1:26" ht="15.75" customHeight="1" outlineLevel="2">
      <c r="A148" s="57">
        <v>910</v>
      </c>
      <c r="B148" s="41">
        <v>195006</v>
      </c>
      <c r="C148" s="77">
        <v>1</v>
      </c>
      <c r="D148" s="77" t="str">
        <f t="shared" si="16"/>
        <v>1195006.910</v>
      </c>
      <c r="E148" s="59" t="s">
        <v>2492</v>
      </c>
      <c r="F148" s="12"/>
      <c r="G148"/>
      <c r="H148" s="58">
        <v>-400000</v>
      </c>
      <c r="I148" s="15">
        <v>-400000</v>
      </c>
      <c r="J148" s="12">
        <v>0</v>
      </c>
      <c r="K148" s="9" t="e">
        <v>#NAME?</v>
      </c>
      <c r="L148" s="9" t="str">
        <f t="shared" si="17"/>
        <v>1</v>
      </c>
      <c r="M148" s="9" t="str">
        <f>INDEX(Chapter,MATCH(L148,Chapter!$A$1:$A$681,0),8)</f>
        <v>מסים ומענק כללי</v>
      </c>
      <c r="N148" s="9" t="str">
        <f t="shared" si="18"/>
        <v>19</v>
      </c>
      <c r="O148" s="9" t="str">
        <f>INDEX(Chapter,MATCH(N148,Chapter!$A$1:$A$681,0),8)</f>
        <v>מענקים כלליים</v>
      </c>
      <c r="P148" s="9" t="str">
        <f t="shared" si="19"/>
        <v>195</v>
      </c>
      <c r="Q148" s="9" t="str">
        <f>INDEX(Chapter,MATCH(P148,Chapter!$A$1:$A$681,0),8)</f>
        <v>מענקי הסדר</v>
      </c>
      <c r="R148" s="9" t="str">
        <f t="shared" si="20"/>
        <v>1950</v>
      </c>
      <c r="S148" s="9" t="e">
        <f>INDEX(Chapter,MATCH(R148,Chapter!$A$1:$A$681,0),8)</f>
        <v>#N/A</v>
      </c>
      <c r="T148" s="9"/>
      <c r="U148" s="9" t="str">
        <f t="shared" si="21"/>
        <v>9</v>
      </c>
      <c r="V148" s="9" t="str">
        <f>IF($L148&lt;"6",INDEX(Revenue_type,MATCH(U148*1,type!$A$118:$A$168,0),8),INDEX(Expenditure_type,MATCH(U148*1,type!$A$2:$A$117,0),8))</f>
        <v>השתתפות משרדי ממשלה</v>
      </c>
      <c r="W148" s="9" t="str">
        <f t="shared" si="22"/>
        <v>91</v>
      </c>
      <c r="X148" s="9" t="str">
        <f>IF($L148&lt;"6",INDEX(Revenue_type,MATCH(W148*1,type!$A$118:$A$168,0),8),INDEX(Expenditure_type,MATCH(W148*1,type!$A$2:$A$117,0),8))</f>
        <v>השתתפות משרד הפנים</v>
      </c>
      <c r="Y148" s="9" t="str">
        <f t="shared" si="23"/>
        <v>910</v>
      </c>
      <c r="Z148" s="9" t="e">
        <f>IF($L148&lt;"6",INDEX(Revenue_type,MATCH(Y148*1,type!$A$118:$A$168,0),8),INDEX(Expenditure_type,MATCH(Y148*1,type!$A$2:$A$117,0),8))</f>
        <v>#N/A</v>
      </c>
    </row>
    <row r="149" spans="1:26" ht="15.75" customHeight="1" outlineLevel="2">
      <c r="A149" s="57">
        <v>690</v>
      </c>
      <c r="B149" s="41">
        <v>329317</v>
      </c>
      <c r="C149" s="77">
        <v>1</v>
      </c>
      <c r="D149" s="77" t="str">
        <f t="shared" si="16"/>
        <v>1329317.690</v>
      </c>
      <c r="E149" s="59" t="s">
        <v>2493</v>
      </c>
      <c r="F149" s="12"/>
      <c r="G149"/>
      <c r="H149" s="58">
        <v>-400000</v>
      </c>
      <c r="I149" s="15">
        <v>0</v>
      </c>
      <c r="J149" s="12">
        <v>0</v>
      </c>
      <c r="K149" s="9" t="e">
        <v>#NAME?</v>
      </c>
      <c r="L149" s="9" t="str">
        <f t="shared" si="17"/>
        <v>3</v>
      </c>
      <c r="M149" s="9" t="str">
        <f>INDEX(Chapter,MATCH(L149,Chapter!$A$1:$A$681,0),8)</f>
        <v>שירותים ממלכתיים</v>
      </c>
      <c r="N149" s="9" t="str">
        <f t="shared" si="18"/>
        <v>32</v>
      </c>
      <c r="O149" s="9" t="str">
        <f>INDEX(Chapter,MATCH(N149,Chapter!$A$1:$A$681,0),8)</f>
        <v>תרבות</v>
      </c>
      <c r="P149" s="9" t="str">
        <f t="shared" si="19"/>
        <v>329</v>
      </c>
      <c r="Q149" s="9" t="str">
        <f>INDEX(Chapter,MATCH(P149,Chapter!$A$1:$A$681,0),8)</f>
        <v>ספורט</v>
      </c>
      <c r="R149" s="9" t="str">
        <f t="shared" si="20"/>
        <v>3293</v>
      </c>
      <c r="S149" s="9" t="e">
        <f>INDEX(Chapter,MATCH(R149,Chapter!$A$1:$A$681,0),8)</f>
        <v>#N/A</v>
      </c>
      <c r="T149" s="9"/>
      <c r="U149" s="9" t="str">
        <f t="shared" si="21"/>
        <v>6</v>
      </c>
      <c r="V149" s="9" t="str">
        <f>IF($L149&lt;"6",INDEX(Revenue_type,MATCH(U149*1,type!$A$118:$A$168,0),8),INDEX(Expenditure_type,MATCH(U149*1,type!$A$2:$A$117,0),8))</f>
        <v>הכנסות מרכוש ומפעלים</v>
      </c>
      <c r="W149" s="9" t="str">
        <f t="shared" si="22"/>
        <v>69</v>
      </c>
      <c r="X149" s="9" t="str">
        <f>IF($L149&lt;"6",INDEX(Revenue_type,MATCH(W149*1,type!$A$118:$A$168,0),8),INDEX(Expenditure_type,MATCH(W149*1,type!$A$2:$A$117,0),8))</f>
        <v>הכנסות שונות</v>
      </c>
      <c r="Y149" s="9" t="str">
        <f t="shared" si="23"/>
        <v>690</v>
      </c>
      <c r="Z149" s="9" t="e">
        <f>IF($L149&lt;"6",INDEX(Revenue_type,MATCH(Y149*1,type!$A$118:$A$168,0),8),INDEX(Expenditure_type,MATCH(Y149*1,type!$A$2:$A$117,0),8))</f>
        <v>#N/A</v>
      </c>
    </row>
    <row r="150" spans="1:26" ht="15.75" customHeight="1" outlineLevel="2">
      <c r="A150" s="57">
        <v>930</v>
      </c>
      <c r="B150" s="41">
        <v>343507</v>
      </c>
      <c r="C150">
        <v>1</v>
      </c>
      <c r="D150" t="str">
        <f t="shared" si="16"/>
        <v>1343507.930</v>
      </c>
      <c r="E150" s="59" t="s">
        <v>2494</v>
      </c>
      <c r="F150" s="12"/>
      <c r="G150"/>
      <c r="H150" s="58">
        <v>-390000</v>
      </c>
      <c r="I150" s="15">
        <v>-390000</v>
      </c>
      <c r="J150" s="12">
        <v>-431000</v>
      </c>
      <c r="K150" s="9" t="e">
        <v>#NAME?</v>
      </c>
      <c r="L150" s="9" t="str">
        <f t="shared" si="17"/>
        <v>3</v>
      </c>
      <c r="M150" s="9" t="str">
        <f>INDEX(Chapter,MATCH(L150,Chapter!$A$1:$A$681,0),8)</f>
        <v>שירותים ממלכתיים</v>
      </c>
      <c r="N150" s="9" t="str">
        <f t="shared" si="18"/>
        <v>34</v>
      </c>
      <c r="O150" s="9" t="str">
        <f>INDEX(Chapter,MATCH(N150,Chapter!$A$1:$A$681,0),8)</f>
        <v>רווחה</v>
      </c>
      <c r="P150" s="9" t="str">
        <f t="shared" si="19"/>
        <v>343</v>
      </c>
      <c r="Q150" s="9" t="str">
        <f>INDEX(Chapter,MATCH(P150,Chapter!$A$1:$A$681,0),8)</f>
        <v>שירותים לילד ולנוער</v>
      </c>
      <c r="R150" s="9" t="str">
        <f t="shared" si="20"/>
        <v>3435</v>
      </c>
      <c r="S150" s="9" t="str">
        <f>INDEX(Chapter,MATCH(R150,Chapter!$A$1:$A$681,0),8)</f>
        <v>פעולות קהילתיות</v>
      </c>
      <c r="T150" s="9"/>
      <c r="U150" s="9" t="str">
        <f t="shared" si="21"/>
        <v>9</v>
      </c>
      <c r="V150" s="9" t="str">
        <f>IF($L150&lt;"6",INDEX(Revenue_type,MATCH(U150*1,type!$A$118:$A$168,0),8),INDEX(Expenditure_type,MATCH(U150*1,type!$A$2:$A$117,0),8))</f>
        <v>השתתפות משרדי ממשלה</v>
      </c>
      <c r="W150" s="9" t="str">
        <f t="shared" si="22"/>
        <v>93</v>
      </c>
      <c r="X150" s="9" t="str">
        <f>IF($L150&lt;"6",INDEX(Revenue_type,MATCH(W150*1,type!$A$118:$A$168,0),8),INDEX(Expenditure_type,MATCH(W150*1,type!$A$2:$A$117,0),8))</f>
        <v>השתתפות משרד העבודה והרווחה</v>
      </c>
      <c r="Y150" s="9" t="str">
        <f t="shared" si="23"/>
        <v>930</v>
      </c>
      <c r="Z150" s="9" t="e">
        <f>IF($L150&lt;"6",INDEX(Revenue_type,MATCH(Y150*1,type!$A$118:$A$168,0),8),INDEX(Expenditure_type,MATCH(Y150*1,type!$A$2:$A$117,0),8))</f>
        <v>#N/A</v>
      </c>
    </row>
    <row r="151" spans="1:26" ht="15.75" customHeight="1" outlineLevel="2">
      <c r="A151" s="57">
        <v>930</v>
      </c>
      <c r="B151" s="41">
        <v>342201</v>
      </c>
      <c r="C151">
        <v>1</v>
      </c>
      <c r="D151" t="str">
        <f t="shared" si="16"/>
        <v>1342201.930</v>
      </c>
      <c r="E151" s="59" t="s">
        <v>2495</v>
      </c>
      <c r="F151" s="12"/>
      <c r="G151"/>
      <c r="H151" s="58">
        <v>-390000</v>
      </c>
      <c r="I151" s="15">
        <v>-390000</v>
      </c>
      <c r="J151" s="12">
        <v>-357000</v>
      </c>
      <c r="K151" s="9" t="e">
        <v>#NAME?</v>
      </c>
      <c r="L151" s="9" t="str">
        <f t="shared" si="17"/>
        <v>3</v>
      </c>
      <c r="M151" s="9" t="str">
        <f>INDEX(Chapter,MATCH(L151,Chapter!$A$1:$A$681,0),8)</f>
        <v>שירותים ממלכתיים</v>
      </c>
      <c r="N151" s="9" t="str">
        <f t="shared" si="18"/>
        <v>34</v>
      </c>
      <c r="O151" s="9" t="str">
        <f>INDEX(Chapter,MATCH(N151,Chapter!$A$1:$A$681,0),8)</f>
        <v>רווחה</v>
      </c>
      <c r="P151" s="9" t="str">
        <f t="shared" si="19"/>
        <v>342</v>
      </c>
      <c r="Q151" s="9" t="str">
        <f>INDEX(Chapter,MATCH(P151,Chapter!$A$1:$A$681,0),8)</f>
        <v>רווחת הפרט והמשפחה</v>
      </c>
      <c r="R151" s="9" t="str">
        <f t="shared" si="20"/>
        <v>3422</v>
      </c>
      <c r="S151" s="9" t="str">
        <f>INDEX(Chapter,MATCH(R151,Chapter!$A$1:$A$681,0),8)</f>
        <v>צרכים מיוחדים</v>
      </c>
      <c r="T151" s="9"/>
      <c r="U151" s="9" t="str">
        <f t="shared" si="21"/>
        <v>9</v>
      </c>
      <c r="V151" s="9" t="str">
        <f>IF($L151&lt;"6",INDEX(Revenue_type,MATCH(U151*1,type!$A$118:$A$168,0),8),INDEX(Expenditure_type,MATCH(U151*1,type!$A$2:$A$117,0),8))</f>
        <v>השתתפות משרדי ממשלה</v>
      </c>
      <c r="W151" s="9" t="str">
        <f t="shared" si="22"/>
        <v>93</v>
      </c>
      <c r="X151" s="9" t="str">
        <f>IF($L151&lt;"6",INDEX(Revenue_type,MATCH(W151*1,type!$A$118:$A$168,0),8),INDEX(Expenditure_type,MATCH(W151*1,type!$A$2:$A$117,0),8))</f>
        <v>השתתפות משרד העבודה והרווחה</v>
      </c>
      <c r="Y151" s="9" t="str">
        <f t="shared" si="23"/>
        <v>930</v>
      </c>
      <c r="Z151" s="9" t="e">
        <f>IF($L151&lt;"6",INDEX(Revenue_type,MATCH(Y151*1,type!$A$118:$A$168,0),8),INDEX(Expenditure_type,MATCH(Y151*1,type!$A$2:$A$117,0),8))</f>
        <v>#N/A</v>
      </c>
    </row>
    <row r="152" spans="1:26" ht="15.75" customHeight="1" outlineLevel="2">
      <c r="A152" s="57">
        <v>930</v>
      </c>
      <c r="B152" s="41">
        <v>346607</v>
      </c>
      <c r="C152">
        <v>1</v>
      </c>
      <c r="D152" t="str">
        <f t="shared" si="16"/>
        <v>1346607.930</v>
      </c>
      <c r="E152" s="59" t="s">
        <v>2496</v>
      </c>
      <c r="F152" s="12"/>
      <c r="G152"/>
      <c r="H152" s="58">
        <v>-390000</v>
      </c>
      <c r="I152" s="15">
        <v>-390000</v>
      </c>
      <c r="J152" s="12">
        <v>-337400</v>
      </c>
      <c r="K152" s="9" t="e">
        <v>#NAME?</v>
      </c>
      <c r="L152" s="9" t="str">
        <f t="shared" si="17"/>
        <v>3</v>
      </c>
      <c r="M152" s="9" t="str">
        <f>INDEX(Chapter,MATCH(L152,Chapter!$A$1:$A$681,0),8)</f>
        <v>שירותים ממלכתיים</v>
      </c>
      <c r="N152" s="9" t="str">
        <f t="shared" si="18"/>
        <v>34</v>
      </c>
      <c r="O152" s="9" t="str">
        <f>INDEX(Chapter,MATCH(N152,Chapter!$A$1:$A$681,0),8)</f>
        <v>רווחה</v>
      </c>
      <c r="P152" s="9" t="str">
        <f t="shared" si="19"/>
        <v>346</v>
      </c>
      <c r="Q152" s="9" t="str">
        <f>INDEX(Chapter,MATCH(P152,Chapter!$A$1:$A$681,0),8)</f>
        <v>שירותי שיקום</v>
      </c>
      <c r="R152" s="9" t="str">
        <f t="shared" si="20"/>
        <v>3466</v>
      </c>
      <c r="S152" s="9" t="str">
        <f>INDEX(Chapter,MATCH(R152,Chapter!$A$1:$A$681,0),8)</f>
        <v>נכים - אחזקה במסגרות יום</v>
      </c>
      <c r="T152" s="9"/>
      <c r="U152" s="9" t="str">
        <f t="shared" si="21"/>
        <v>9</v>
      </c>
      <c r="V152" s="9" t="str">
        <f>IF($L152&lt;"6",INDEX(Revenue_type,MATCH(U152*1,type!$A$118:$A$168,0),8),INDEX(Expenditure_type,MATCH(U152*1,type!$A$2:$A$117,0),8))</f>
        <v>השתתפות משרדי ממשלה</v>
      </c>
      <c r="W152" s="9" t="str">
        <f t="shared" si="22"/>
        <v>93</v>
      </c>
      <c r="X152" s="9" t="str">
        <f>IF($L152&lt;"6",INDEX(Revenue_type,MATCH(W152*1,type!$A$118:$A$168,0),8),INDEX(Expenditure_type,MATCH(W152*1,type!$A$2:$A$117,0),8))</f>
        <v>השתתפות משרד העבודה והרווחה</v>
      </c>
      <c r="Y152" s="9" t="str">
        <f t="shared" si="23"/>
        <v>930</v>
      </c>
      <c r="Z152" s="9" t="e">
        <f>IF($L152&lt;"6",INDEX(Revenue_type,MATCH(Y152*1,type!$A$118:$A$168,0),8),INDEX(Expenditure_type,MATCH(Y152*1,type!$A$2:$A$117,0),8))</f>
        <v>#N/A</v>
      </c>
    </row>
    <row r="153" spans="1:26" ht="15.75" customHeight="1" outlineLevel="2">
      <c r="A153" s="57">
        <v>930</v>
      </c>
      <c r="B153" s="41">
        <v>346408</v>
      </c>
      <c r="C153">
        <v>1</v>
      </c>
      <c r="D153" t="str">
        <f t="shared" si="16"/>
        <v>1346408.930</v>
      </c>
      <c r="E153" s="59" t="s">
        <v>2497</v>
      </c>
      <c r="F153" s="12"/>
      <c r="G153"/>
      <c r="H153" s="58">
        <v>-390000</v>
      </c>
      <c r="I153" s="15">
        <v>-277500</v>
      </c>
      <c r="J153" s="12">
        <v>-193700</v>
      </c>
      <c r="K153" s="9" t="e">
        <v>#NAME?</v>
      </c>
      <c r="L153" s="9" t="str">
        <f t="shared" si="17"/>
        <v>3</v>
      </c>
      <c r="M153" s="9" t="str">
        <f>INDEX(Chapter,MATCH(L153,Chapter!$A$1:$A$681,0),8)</f>
        <v>שירותים ממלכתיים</v>
      </c>
      <c r="N153" s="9" t="str">
        <f t="shared" si="18"/>
        <v>34</v>
      </c>
      <c r="O153" s="9" t="str">
        <f>INDEX(Chapter,MATCH(N153,Chapter!$A$1:$A$681,0),8)</f>
        <v>רווחה</v>
      </c>
      <c r="P153" s="9" t="str">
        <f t="shared" si="19"/>
        <v>346</v>
      </c>
      <c r="Q153" s="9" t="str">
        <f>INDEX(Chapter,MATCH(P153,Chapter!$A$1:$A$681,0),8)</f>
        <v>שירותי שיקום</v>
      </c>
      <c r="R153" s="9" t="str">
        <f t="shared" si="20"/>
        <v>3464</v>
      </c>
      <c r="S153" s="9" t="str">
        <f>INDEX(Chapter,MATCH(R153,Chapter!$A$1:$A$681,0),8)</f>
        <v>מפעלי תעסוקה לעיוורים</v>
      </c>
      <c r="T153" s="9"/>
      <c r="U153" s="9" t="str">
        <f t="shared" si="21"/>
        <v>9</v>
      </c>
      <c r="V153" s="9" t="str">
        <f>IF($L153&lt;"6",INDEX(Revenue_type,MATCH(U153*1,type!$A$118:$A$168,0),8),INDEX(Expenditure_type,MATCH(U153*1,type!$A$2:$A$117,0),8))</f>
        <v>השתתפות משרדי ממשלה</v>
      </c>
      <c r="W153" s="9" t="str">
        <f t="shared" si="22"/>
        <v>93</v>
      </c>
      <c r="X153" s="9" t="str">
        <f>IF($L153&lt;"6",INDEX(Revenue_type,MATCH(W153*1,type!$A$118:$A$168,0),8),INDEX(Expenditure_type,MATCH(W153*1,type!$A$2:$A$117,0),8))</f>
        <v>השתתפות משרד העבודה והרווחה</v>
      </c>
      <c r="Y153" s="9" t="str">
        <f t="shared" si="23"/>
        <v>930</v>
      </c>
      <c r="Z153" s="9" t="e">
        <f>IF($L153&lt;"6",INDEX(Revenue_type,MATCH(Y153*1,type!$A$118:$A$168,0),8),INDEX(Expenditure_type,MATCH(Y153*1,type!$A$2:$A$117,0),8))</f>
        <v>#N/A</v>
      </c>
    </row>
    <row r="154" spans="1:26" ht="15.75" customHeight="1" outlineLevel="2">
      <c r="A154" s="57">
        <v>920</v>
      </c>
      <c r="B154" s="41">
        <v>313202</v>
      </c>
      <c r="C154">
        <v>1</v>
      </c>
      <c r="D154" t="str">
        <f t="shared" si="16"/>
        <v>1313202.920</v>
      </c>
      <c r="E154" s="59" t="s">
        <v>2498</v>
      </c>
      <c r="F154" s="12"/>
      <c r="G154"/>
      <c r="H154" s="58">
        <v>-380000</v>
      </c>
      <c r="I154" s="15">
        <v>-760000</v>
      </c>
      <c r="J154" s="12">
        <v>-113900</v>
      </c>
      <c r="K154" s="9" t="e">
        <v>#NAME?</v>
      </c>
      <c r="L154" s="9" t="str">
        <f t="shared" si="17"/>
        <v>3</v>
      </c>
      <c r="M154" s="9" t="str">
        <f>INDEX(Chapter,MATCH(L154,Chapter!$A$1:$A$681,0),8)</f>
        <v>שירותים ממלכתיים</v>
      </c>
      <c r="N154" s="9" t="str">
        <f t="shared" si="18"/>
        <v>31</v>
      </c>
      <c r="O154" s="9" t="str">
        <f>INDEX(Chapter,MATCH(N154,Chapter!$A$1:$A$681,0),8)</f>
        <v>חינוך</v>
      </c>
      <c r="P154" s="9" t="str">
        <f t="shared" si="19"/>
        <v>313</v>
      </c>
      <c r="Q154" s="9" t="str">
        <f>INDEX(Chapter,MATCH(P154,Chapter!$A$1:$A$681,0),8)</f>
        <v>חינוך יסודי</v>
      </c>
      <c r="R154" s="9" t="str">
        <f t="shared" si="20"/>
        <v>3132</v>
      </c>
      <c r="S154" s="9" t="str">
        <f>INDEX(Chapter,MATCH(R154,Chapter!$A$1:$A$681,0),8)</f>
        <v>בתי״ס יסודיים</v>
      </c>
      <c r="T154" s="9"/>
      <c r="U154" s="9" t="str">
        <f t="shared" si="21"/>
        <v>9</v>
      </c>
      <c r="V154" s="9" t="str">
        <f>IF($L154&lt;"6",INDEX(Revenue_type,MATCH(U154*1,type!$A$118:$A$168,0),8),INDEX(Expenditure_type,MATCH(U154*1,type!$A$2:$A$117,0),8))</f>
        <v>השתתפות משרדי ממשלה</v>
      </c>
      <c r="W154" s="9" t="str">
        <f t="shared" si="22"/>
        <v>92</v>
      </c>
      <c r="X154" s="9" t="str">
        <f>IF($L154&lt;"6",INDEX(Revenue_type,MATCH(W154*1,type!$A$118:$A$168,0),8),INDEX(Expenditure_type,MATCH(W154*1,type!$A$2:$A$117,0),8))</f>
        <v>השתתפות משרד החינוך והתרבות</v>
      </c>
      <c r="Y154" s="9" t="str">
        <f t="shared" si="23"/>
        <v>920</v>
      </c>
      <c r="Z154" s="9" t="e">
        <f>IF($L154&lt;"6",INDEX(Revenue_type,MATCH(Y154*1,type!$A$118:$A$168,0),8),INDEX(Expenditure_type,MATCH(Y154*1,type!$A$2:$A$117,0),8))</f>
        <v>#N/A</v>
      </c>
    </row>
    <row r="155" spans="1:26" ht="15.75" customHeight="1" outlineLevel="2">
      <c r="A155" s="57">
        <v>920</v>
      </c>
      <c r="B155" s="41">
        <v>329012</v>
      </c>
      <c r="C155">
        <v>1</v>
      </c>
      <c r="D155" t="str">
        <f t="shared" si="16"/>
        <v>1329012.920</v>
      </c>
      <c r="E155" s="59" t="s">
        <v>2499</v>
      </c>
      <c r="F155" s="12"/>
      <c r="G155"/>
      <c r="H155" s="58">
        <v>-376500</v>
      </c>
      <c r="I155" s="15">
        <v>-526500</v>
      </c>
      <c r="J155" s="12">
        <v>0</v>
      </c>
      <c r="K155" s="9"/>
      <c r="L155" s="9" t="str">
        <f t="shared" si="17"/>
        <v>3</v>
      </c>
      <c r="M155" s="9" t="str">
        <f>INDEX(Chapter,MATCH(L155,Chapter!$A$1:$A$681,0),8)</f>
        <v>שירותים ממלכתיים</v>
      </c>
      <c r="N155" s="9" t="str">
        <f t="shared" si="18"/>
        <v>32</v>
      </c>
      <c r="O155" s="9" t="str">
        <f>INDEX(Chapter,MATCH(N155,Chapter!$A$1:$A$681,0),8)</f>
        <v>תרבות</v>
      </c>
      <c r="P155" s="9" t="str">
        <f t="shared" si="19"/>
        <v>329</v>
      </c>
      <c r="Q155" s="9" t="str">
        <f>INDEX(Chapter,MATCH(P155,Chapter!$A$1:$A$681,0),8)</f>
        <v>ספורט</v>
      </c>
      <c r="R155" s="9" t="str">
        <f t="shared" si="20"/>
        <v>3290</v>
      </c>
      <c r="S155" s="9" t="e">
        <f>INDEX(Chapter,MATCH(R155,Chapter!$A$1:$A$681,0),8)</f>
        <v>#N/A</v>
      </c>
      <c r="T155" s="9"/>
      <c r="U155" s="9" t="str">
        <f t="shared" si="21"/>
        <v>9</v>
      </c>
      <c r="V155" s="9" t="str">
        <f>IF($L155&lt;"6",INDEX(Revenue_type,MATCH(U155*1,type!$A$118:$A$168,0),8),INDEX(Expenditure_type,MATCH(U155*1,type!$A$2:$A$117,0),8))</f>
        <v>השתתפות משרדי ממשלה</v>
      </c>
      <c r="W155" s="9" t="str">
        <f t="shared" si="22"/>
        <v>92</v>
      </c>
      <c r="X155" s="9" t="str">
        <f>IF($L155&lt;"6",INDEX(Revenue_type,MATCH(W155*1,type!$A$118:$A$168,0),8),INDEX(Expenditure_type,MATCH(W155*1,type!$A$2:$A$117,0),8))</f>
        <v>השתתפות משרד החינוך והתרבות</v>
      </c>
      <c r="Y155" s="9" t="str">
        <f t="shared" si="23"/>
        <v>920</v>
      </c>
      <c r="Z155" s="9" t="e">
        <f>IF($L155&lt;"6",INDEX(Revenue_type,MATCH(Y155*1,type!$A$118:$A$168,0),8),INDEX(Expenditure_type,MATCH(Y155*1,type!$A$2:$A$117,0),8))</f>
        <v>#N/A</v>
      </c>
    </row>
    <row r="156" spans="1:26" ht="15.75" customHeight="1" outlineLevel="2">
      <c r="A156" s="57">
        <v>920</v>
      </c>
      <c r="B156" s="41">
        <v>315145</v>
      </c>
      <c r="C156">
        <v>1</v>
      </c>
      <c r="D156" t="str">
        <f t="shared" si="16"/>
        <v>1315145.920</v>
      </c>
      <c r="E156" s="59" t="s">
        <v>2500</v>
      </c>
      <c r="F156" s="12"/>
      <c r="G156"/>
      <c r="H156" s="58">
        <v>-375000</v>
      </c>
      <c r="I156" s="15">
        <v>-505000</v>
      </c>
      <c r="J156" s="12">
        <v>-750300</v>
      </c>
      <c r="K156" s="9"/>
      <c r="L156" s="9" t="str">
        <f t="shared" si="17"/>
        <v>3</v>
      </c>
      <c r="M156" s="9" t="str">
        <f>INDEX(Chapter,MATCH(L156,Chapter!$A$1:$A$681,0),8)</f>
        <v>שירותים ממלכתיים</v>
      </c>
      <c r="N156" s="9" t="str">
        <f t="shared" si="18"/>
        <v>31</v>
      </c>
      <c r="O156" s="9" t="str">
        <f>INDEX(Chapter,MATCH(N156,Chapter!$A$1:$A$681,0),8)</f>
        <v>חינוך</v>
      </c>
      <c r="P156" s="9" t="str">
        <f t="shared" si="19"/>
        <v>315</v>
      </c>
      <c r="Q156" s="9" t="str">
        <f>INDEX(Chapter,MATCH(P156,Chapter!$A$1:$A$681,0),8)</f>
        <v>חינוך על יסודי</v>
      </c>
      <c r="R156" s="9" t="str">
        <f t="shared" si="20"/>
        <v>3151</v>
      </c>
      <c r="S156" s="9" t="str">
        <f>INDEX(Chapter,MATCH(R156,Chapter!$A$1:$A$681,0),8)</f>
        <v>מינהל החינוך העל יסודי</v>
      </c>
      <c r="T156" s="9"/>
      <c r="U156" s="9" t="str">
        <f t="shared" si="21"/>
        <v>9</v>
      </c>
      <c r="V156" s="9" t="str">
        <f>IF($L156&lt;"6",INDEX(Revenue_type,MATCH(U156*1,type!$A$118:$A$168,0),8),INDEX(Expenditure_type,MATCH(U156*1,type!$A$2:$A$117,0),8))</f>
        <v>השתתפות משרדי ממשלה</v>
      </c>
      <c r="W156" s="9" t="str">
        <f t="shared" si="22"/>
        <v>92</v>
      </c>
      <c r="X156" s="9" t="str">
        <f>IF($L156&lt;"6",INDEX(Revenue_type,MATCH(W156*1,type!$A$118:$A$168,0),8),INDEX(Expenditure_type,MATCH(W156*1,type!$A$2:$A$117,0),8))</f>
        <v>השתתפות משרד החינוך והתרבות</v>
      </c>
      <c r="Y156" s="9" t="str">
        <f t="shared" si="23"/>
        <v>920</v>
      </c>
      <c r="Z156" s="9" t="e">
        <f>IF($L156&lt;"6",INDEX(Revenue_type,MATCH(Y156*1,type!$A$118:$A$168,0),8),INDEX(Expenditure_type,MATCH(Y156*1,type!$A$2:$A$117,0),8))</f>
        <v>#N/A</v>
      </c>
    </row>
    <row r="157" spans="1:26" ht="15.75" customHeight="1" outlineLevel="2">
      <c r="A157" s="57">
        <v>930</v>
      </c>
      <c r="B157" s="41">
        <v>344405</v>
      </c>
      <c r="C157">
        <v>1</v>
      </c>
      <c r="D157" t="str">
        <f t="shared" si="16"/>
        <v>1344405.930</v>
      </c>
      <c r="E157" s="59" t="s">
        <v>2501</v>
      </c>
      <c r="F157" s="12"/>
      <c r="G157"/>
      <c r="H157" s="58">
        <v>-375000</v>
      </c>
      <c r="I157" s="15">
        <v>-187500</v>
      </c>
      <c r="J157" s="12">
        <v>0</v>
      </c>
      <c r="K157" s="9"/>
      <c r="L157" s="9" t="str">
        <f t="shared" si="17"/>
        <v>3</v>
      </c>
      <c r="M157" s="9" t="str">
        <f>INDEX(Chapter,MATCH(L157,Chapter!$A$1:$A$681,0),8)</f>
        <v>שירותים ממלכתיים</v>
      </c>
      <c r="N157" s="9" t="str">
        <f t="shared" si="18"/>
        <v>34</v>
      </c>
      <c r="O157" s="9" t="str">
        <f>INDEX(Chapter,MATCH(N157,Chapter!$A$1:$A$681,0),8)</f>
        <v>רווחה</v>
      </c>
      <c r="P157" s="9" t="str">
        <f t="shared" si="19"/>
        <v>344</v>
      </c>
      <c r="Q157" s="9" t="str">
        <f>INDEX(Chapter,MATCH(P157,Chapter!$A$1:$A$681,0),8)</f>
        <v>שירותים לזקן</v>
      </c>
      <c r="R157" s="9" t="str">
        <f t="shared" si="20"/>
        <v>3444</v>
      </c>
      <c r="S157" s="9" t="str">
        <f>INDEX(Chapter,MATCH(R157,Chapter!$A$1:$A$681,0),8)</f>
        <v>שירותים לזקן - קהילתי</v>
      </c>
      <c r="T157" s="9"/>
      <c r="U157" s="9" t="str">
        <f t="shared" si="21"/>
        <v>9</v>
      </c>
      <c r="V157" s="9" t="str">
        <f>IF($L157&lt;"6",INDEX(Revenue_type,MATCH(U157*1,type!$A$118:$A$168,0),8),INDEX(Expenditure_type,MATCH(U157*1,type!$A$2:$A$117,0),8))</f>
        <v>השתתפות משרדי ממשלה</v>
      </c>
      <c r="W157" s="9" t="str">
        <f t="shared" si="22"/>
        <v>93</v>
      </c>
      <c r="X157" s="9" t="str">
        <f>IF($L157&lt;"6",INDEX(Revenue_type,MATCH(W157*1,type!$A$118:$A$168,0),8),INDEX(Expenditure_type,MATCH(W157*1,type!$A$2:$A$117,0),8))</f>
        <v>השתתפות משרד העבודה והרווחה</v>
      </c>
      <c r="Y157" s="9" t="str">
        <f t="shared" si="23"/>
        <v>930</v>
      </c>
      <c r="Z157" s="9" t="e">
        <f>IF($L157&lt;"6",INDEX(Revenue_type,MATCH(Y157*1,type!$A$118:$A$168,0),8),INDEX(Expenditure_type,MATCH(Y157*1,type!$A$2:$A$117,0),8))</f>
        <v>#N/A</v>
      </c>
    </row>
    <row r="158" spans="1:26" ht="15.75" customHeight="1" outlineLevel="2">
      <c r="A158" s="57">
        <v>921</v>
      </c>
      <c r="B158" s="41">
        <v>315402</v>
      </c>
      <c r="C158">
        <v>1</v>
      </c>
      <c r="D158" t="str">
        <f t="shared" si="16"/>
        <v>1315402.921</v>
      </c>
      <c r="E158" s="59" t="s">
        <v>2502</v>
      </c>
      <c r="F158" s="12"/>
      <c r="G158"/>
      <c r="H158" s="58">
        <v>-363000</v>
      </c>
      <c r="I158" s="15">
        <v>-374000</v>
      </c>
      <c r="J158" s="12">
        <v>-376000</v>
      </c>
      <c r="K158" s="9" t="e">
        <v>#NAME?</v>
      </c>
      <c r="L158" s="9" t="str">
        <f t="shared" si="17"/>
        <v>3</v>
      </c>
      <c r="M158" s="9" t="str">
        <f>INDEX(Chapter,MATCH(L158,Chapter!$A$1:$A$681,0),8)</f>
        <v>שירותים ממלכתיים</v>
      </c>
      <c r="N158" s="9" t="str">
        <f t="shared" si="18"/>
        <v>31</v>
      </c>
      <c r="O158" s="9" t="str">
        <f>INDEX(Chapter,MATCH(N158,Chapter!$A$1:$A$681,0),8)</f>
        <v>חינוך</v>
      </c>
      <c r="P158" s="9" t="str">
        <f t="shared" si="19"/>
        <v>315</v>
      </c>
      <c r="Q158" s="9" t="str">
        <f>INDEX(Chapter,MATCH(P158,Chapter!$A$1:$A$681,0),8)</f>
        <v>חינוך על יסודי</v>
      </c>
      <c r="R158" s="9" t="str">
        <f t="shared" si="20"/>
        <v>3154</v>
      </c>
      <c r="S158" s="9" t="str">
        <f>INDEX(Chapter,MATCH(R158,Chapter!$A$1:$A$681,0),8)</f>
        <v>ישיבות תיכוניות אולפנות ומתיבתאות</v>
      </c>
      <c r="T158" s="9"/>
      <c r="U158" s="9" t="str">
        <f t="shared" si="21"/>
        <v>9</v>
      </c>
      <c r="V158" s="9" t="str">
        <f>IF($L158&lt;"6",INDEX(Revenue_type,MATCH(U158*1,type!$A$118:$A$168,0),8),INDEX(Expenditure_type,MATCH(U158*1,type!$A$2:$A$117,0),8))</f>
        <v>השתתפות משרדי ממשלה</v>
      </c>
      <c r="W158" s="9" t="str">
        <f t="shared" si="22"/>
        <v>92</v>
      </c>
      <c r="X158" s="9" t="str">
        <f>IF($L158&lt;"6",INDEX(Revenue_type,MATCH(W158*1,type!$A$118:$A$168,0),8),INDEX(Expenditure_type,MATCH(W158*1,type!$A$2:$A$117,0),8))</f>
        <v>השתתפות משרד החינוך והתרבות</v>
      </c>
      <c r="Y158" s="9" t="str">
        <f t="shared" si="23"/>
        <v>921</v>
      </c>
      <c r="Z158" s="9" t="e">
        <f>IF($L158&lt;"6",INDEX(Revenue_type,MATCH(Y158*1,type!$A$118:$A$168,0),8),INDEX(Expenditure_type,MATCH(Y158*1,type!$A$2:$A$117,0),8))</f>
        <v>#N/A</v>
      </c>
    </row>
    <row r="159" spans="1:26" ht="15.75" customHeight="1" outlineLevel="2">
      <c r="A159" s="57">
        <v>920</v>
      </c>
      <c r="B159" s="41">
        <v>313302</v>
      </c>
      <c r="C159">
        <v>1</v>
      </c>
      <c r="D159" t="str">
        <f t="shared" si="16"/>
        <v>1313302.920</v>
      </c>
      <c r="E159" s="59" t="s">
        <v>2503</v>
      </c>
      <c r="F159" s="12"/>
      <c r="G159"/>
      <c r="H159" s="58">
        <v>-362000</v>
      </c>
      <c r="I159" s="15">
        <v>-371000</v>
      </c>
      <c r="J159" s="12">
        <v>-360700</v>
      </c>
      <c r="K159" s="9" t="e">
        <v>#NAME?</v>
      </c>
      <c r="L159" s="9" t="str">
        <f t="shared" si="17"/>
        <v>3</v>
      </c>
      <c r="M159" s="9" t="str">
        <f>INDEX(Chapter,MATCH(L159,Chapter!$A$1:$A$681,0),8)</f>
        <v>שירותים ממלכתיים</v>
      </c>
      <c r="N159" s="9" t="str">
        <f t="shared" si="18"/>
        <v>31</v>
      </c>
      <c r="O159" s="9" t="str">
        <f>INDEX(Chapter,MATCH(N159,Chapter!$A$1:$A$681,0),8)</f>
        <v>חינוך</v>
      </c>
      <c r="P159" s="9" t="str">
        <f t="shared" si="19"/>
        <v>313</v>
      </c>
      <c r="Q159" s="9" t="str">
        <f>INDEX(Chapter,MATCH(P159,Chapter!$A$1:$A$681,0),8)</f>
        <v>חינוך יסודי</v>
      </c>
      <c r="R159" s="9" t="str">
        <f t="shared" si="20"/>
        <v>3133</v>
      </c>
      <c r="S159" s="9" t="str">
        <f>INDEX(Chapter,MATCH(R159,Chapter!$A$1:$A$681,0),8)</f>
        <v>חינוך מיוחד</v>
      </c>
      <c r="T159" s="9"/>
      <c r="U159" s="9" t="str">
        <f t="shared" si="21"/>
        <v>9</v>
      </c>
      <c r="V159" s="9" t="str">
        <f>IF($L159&lt;"6",INDEX(Revenue_type,MATCH(U159*1,type!$A$118:$A$168,0),8),INDEX(Expenditure_type,MATCH(U159*1,type!$A$2:$A$117,0),8))</f>
        <v>השתתפות משרדי ממשלה</v>
      </c>
      <c r="W159" s="9" t="str">
        <f t="shared" si="22"/>
        <v>92</v>
      </c>
      <c r="X159" s="9" t="str">
        <f>IF($L159&lt;"6",INDEX(Revenue_type,MATCH(W159*1,type!$A$118:$A$168,0),8),INDEX(Expenditure_type,MATCH(W159*1,type!$A$2:$A$117,0),8))</f>
        <v>השתתפות משרד החינוך והתרבות</v>
      </c>
      <c r="Y159" s="9" t="str">
        <f t="shared" si="23"/>
        <v>920</v>
      </c>
      <c r="Z159" s="9" t="e">
        <f>IF($L159&lt;"6",INDEX(Revenue_type,MATCH(Y159*1,type!$A$118:$A$168,0),8),INDEX(Expenditure_type,MATCH(Y159*1,type!$A$2:$A$117,0),8))</f>
        <v>#N/A</v>
      </c>
    </row>
    <row r="160" spans="1:26" ht="15.75" customHeight="1" outlineLevel="2">
      <c r="A160" s="57">
        <v>920</v>
      </c>
      <c r="B160" s="41">
        <v>316301</v>
      </c>
      <c r="C160">
        <v>1</v>
      </c>
      <c r="D160" t="str">
        <f t="shared" si="16"/>
        <v>1316301.920</v>
      </c>
      <c r="E160" s="59" t="s">
        <v>2504</v>
      </c>
      <c r="F160" s="12"/>
      <c r="G160"/>
      <c r="H160" s="58">
        <v>-353000</v>
      </c>
      <c r="I160" s="15">
        <v>-354000</v>
      </c>
      <c r="J160" s="12">
        <v>-310500</v>
      </c>
      <c r="K160" s="9" t="e">
        <v>#NAME?</v>
      </c>
      <c r="L160" s="9" t="str">
        <f t="shared" si="17"/>
        <v>3</v>
      </c>
      <c r="M160" s="9" t="str">
        <f>INDEX(Chapter,MATCH(L160,Chapter!$A$1:$A$681,0),8)</f>
        <v>שירותים ממלכתיים</v>
      </c>
      <c r="N160" s="9" t="str">
        <f t="shared" si="18"/>
        <v>31</v>
      </c>
      <c r="O160" s="9" t="str">
        <f>INDEX(Chapter,MATCH(N160,Chapter!$A$1:$A$681,0),8)</f>
        <v>חינוך</v>
      </c>
      <c r="P160" s="9" t="str">
        <f t="shared" si="19"/>
        <v>316</v>
      </c>
      <c r="Q160" s="9" t="str">
        <f>INDEX(Chapter,MATCH(P160,Chapter!$A$1:$A$681,0),8)</f>
        <v>חינוך גבוה</v>
      </c>
      <c r="R160" s="9" t="str">
        <f t="shared" si="20"/>
        <v>3163</v>
      </c>
      <c r="S160" s="9" t="str">
        <f>INDEX(Chapter,MATCH(R160,Chapter!$A$1:$A$681,0),8)</f>
        <v>מוסדות להשכלה טכנולוגית גבוהה</v>
      </c>
      <c r="T160" s="9"/>
      <c r="U160" s="9" t="str">
        <f t="shared" si="21"/>
        <v>9</v>
      </c>
      <c r="V160" s="9" t="str">
        <f>IF($L160&lt;"6",INDEX(Revenue_type,MATCH(U160*1,type!$A$118:$A$168,0),8),INDEX(Expenditure_type,MATCH(U160*1,type!$A$2:$A$117,0),8))</f>
        <v>השתתפות משרדי ממשלה</v>
      </c>
      <c r="W160" s="9" t="str">
        <f t="shared" si="22"/>
        <v>92</v>
      </c>
      <c r="X160" s="9" t="str">
        <f>IF($L160&lt;"6",INDEX(Revenue_type,MATCH(W160*1,type!$A$118:$A$168,0),8),INDEX(Expenditure_type,MATCH(W160*1,type!$A$2:$A$117,0),8))</f>
        <v>השתתפות משרד החינוך והתרבות</v>
      </c>
      <c r="Y160" s="9" t="str">
        <f t="shared" si="23"/>
        <v>920</v>
      </c>
      <c r="Z160" s="9" t="e">
        <f>IF($L160&lt;"6",INDEX(Revenue_type,MATCH(Y160*1,type!$A$118:$A$168,0),8),INDEX(Expenditure_type,MATCH(Y160*1,type!$A$2:$A$117,0),8))</f>
        <v>#N/A</v>
      </c>
    </row>
    <row r="161" spans="1:26" ht="15.75" customHeight="1" outlineLevel="2">
      <c r="A161" s="57">
        <v>750</v>
      </c>
      <c r="B161" s="41">
        <v>369001</v>
      </c>
      <c r="C161">
        <v>1</v>
      </c>
      <c r="D161" t="str">
        <f t="shared" si="16"/>
        <v>1369001.750</v>
      </c>
      <c r="E161" s="59" t="s">
        <v>2505</v>
      </c>
      <c r="F161" s="12"/>
      <c r="G161"/>
      <c r="H161" s="58">
        <v>-350000</v>
      </c>
      <c r="I161" s="15">
        <v>-350000</v>
      </c>
      <c r="J161" s="12">
        <v>-592600</v>
      </c>
      <c r="K161" s="9" t="e">
        <v>#NAME?</v>
      </c>
      <c r="L161" s="9" t="str">
        <f t="shared" si="17"/>
        <v>3</v>
      </c>
      <c r="M161" s="9" t="str">
        <f>INDEX(Chapter,MATCH(L161,Chapter!$A$1:$A$681,0),8)</f>
        <v>שירותים ממלכתיים</v>
      </c>
      <c r="N161" s="9" t="str">
        <f t="shared" si="18"/>
        <v>36</v>
      </c>
      <c r="O161" s="9" t="str">
        <f>INDEX(Chapter,MATCH(N161,Chapter!$A$1:$A$681,0),8)</f>
        <v>קליטת עליה</v>
      </c>
      <c r="P161" s="9" t="str">
        <f t="shared" si="19"/>
        <v>369</v>
      </c>
      <c r="Q161" s="9" t="str">
        <f>INDEX(Chapter,MATCH(P161,Chapter!$A$1:$A$681,0),8)</f>
        <v>שירותים שונים לקליטת העלייה</v>
      </c>
      <c r="R161" s="9" t="str">
        <f t="shared" si="20"/>
        <v>3690</v>
      </c>
      <c r="S161" s="9" t="e">
        <f>INDEX(Chapter,MATCH(R161,Chapter!$A$1:$A$681,0),8)</f>
        <v>#N/A</v>
      </c>
      <c r="T161" s="9"/>
      <c r="U161" s="9" t="str">
        <f t="shared" si="21"/>
        <v>7</v>
      </c>
      <c r="V161" s="9" t="str">
        <f>IF($L161&lt;"6",INDEX(Revenue_type,MATCH(U161*1,type!$A$118:$A$168,0),8),INDEX(Expenditure_type,MATCH(U161*1,type!$A$2:$A$117,0),8))</f>
        <v>השתתפות מוסדות ותרומות</v>
      </c>
      <c r="W161" s="9" t="str">
        <f t="shared" si="22"/>
        <v>75</v>
      </c>
      <c r="X161" s="9" t="str">
        <f>IF($L161&lt;"6",INDEX(Revenue_type,MATCH(W161*1,type!$A$118:$A$168,0),8),INDEX(Expenditure_type,MATCH(W161*1,type!$A$2:$A$117,0),8))</f>
        <v>השתתפות הסוכנות היהודית</v>
      </c>
      <c r="Y161" s="9" t="str">
        <f t="shared" si="23"/>
        <v>750</v>
      </c>
      <c r="Z161" s="9" t="e">
        <f>IF($L161&lt;"6",INDEX(Revenue_type,MATCH(Y161*1,type!$A$118:$A$168,0),8),INDEX(Expenditure_type,MATCH(Y161*1,type!$A$2:$A$117,0),8))</f>
        <v>#N/A</v>
      </c>
    </row>
    <row r="162" spans="1:26" ht="15.75" customHeight="1" outlineLevel="2">
      <c r="A162" s="57">
        <v>991</v>
      </c>
      <c r="B162" s="41">
        <v>379000</v>
      </c>
      <c r="C162">
        <v>1</v>
      </c>
      <c r="D162" t="str">
        <f t="shared" si="16"/>
        <v>1379000.991</v>
      </c>
      <c r="E162" s="59" t="s">
        <v>2506</v>
      </c>
      <c r="F162" s="12"/>
      <c r="G162"/>
      <c r="H162" s="58">
        <v>-350000</v>
      </c>
      <c r="I162" s="15">
        <v>-300000</v>
      </c>
      <c r="J162" s="12">
        <v>-390000</v>
      </c>
      <c r="K162" s="9" t="e">
        <v>#NAME?</v>
      </c>
      <c r="L162" s="9" t="str">
        <f t="shared" si="17"/>
        <v>3</v>
      </c>
      <c r="M162" s="9" t="str">
        <f>INDEX(Chapter,MATCH(L162,Chapter!$A$1:$A$681,0),8)</f>
        <v>שירותים ממלכתיים</v>
      </c>
      <c r="N162" s="9" t="str">
        <f t="shared" si="18"/>
        <v>37</v>
      </c>
      <c r="O162" s="9" t="str">
        <f>INDEX(Chapter,MATCH(N162,Chapter!$A$1:$A$681,0),8)</f>
        <v>איכות הסביבה</v>
      </c>
      <c r="P162" s="9" t="str">
        <f t="shared" si="19"/>
        <v>379</v>
      </c>
      <c r="Q162" s="9" t="str">
        <f>INDEX(Chapter,MATCH(P162,Chapter!$A$1:$A$681,0),8)</f>
        <v>שירותים שונים לאיכות הסביבה</v>
      </c>
      <c r="R162" s="9" t="str">
        <f t="shared" si="20"/>
        <v>3790</v>
      </c>
      <c r="S162" s="9" t="e">
        <f>INDEX(Chapter,MATCH(R162,Chapter!$A$1:$A$681,0),8)</f>
        <v>#N/A</v>
      </c>
      <c r="T162" s="9"/>
      <c r="U162" s="9" t="str">
        <f t="shared" si="21"/>
        <v>9</v>
      </c>
      <c r="V162" s="9" t="str">
        <f>IF($L162&lt;"6",INDEX(Revenue_type,MATCH(U162*1,type!$A$118:$A$168,0),8),INDEX(Expenditure_type,MATCH(U162*1,type!$A$2:$A$117,0),8))</f>
        <v>השתתפות משרדי ממשלה</v>
      </c>
      <c r="W162" s="9" t="str">
        <f t="shared" si="22"/>
        <v>99</v>
      </c>
      <c r="X162" s="9" t="str">
        <f>IF($L162&lt;"6",INDEX(Revenue_type,MATCH(W162*1,type!$A$118:$A$168,0),8),INDEX(Expenditure_type,MATCH(W162*1,type!$A$2:$A$117,0),8))</f>
        <v>השתתפות משרדי ממשלה אחרים</v>
      </c>
      <c r="Y162" s="9" t="str">
        <f t="shared" si="23"/>
        <v>991</v>
      </c>
      <c r="Z162" s="9" t="e">
        <f>IF($L162&lt;"6",INDEX(Revenue_type,MATCH(Y162*1,type!$A$118:$A$168,0),8),INDEX(Expenditure_type,MATCH(Y162*1,type!$A$2:$A$117,0),8))</f>
        <v>#N/A</v>
      </c>
    </row>
    <row r="163" spans="1:26" ht="15.75" customHeight="1" outlineLevel="2">
      <c r="A163" s="57">
        <v>640</v>
      </c>
      <c r="B163" s="41">
        <v>280004</v>
      </c>
      <c r="C163">
        <v>1</v>
      </c>
      <c r="D163" t="str">
        <f t="shared" si="16"/>
        <v>1280004.640</v>
      </c>
      <c r="E163" s="59" t="s">
        <v>2507</v>
      </c>
      <c r="F163" s="12"/>
      <c r="G163"/>
      <c r="H163" s="58">
        <v>-350000</v>
      </c>
      <c r="I163" s="15">
        <v>-300000</v>
      </c>
      <c r="J163" s="12">
        <v>-288500</v>
      </c>
      <c r="K163" s="9" t="e">
        <v>#NAME?</v>
      </c>
      <c r="L163" s="9" t="str">
        <f t="shared" si="17"/>
        <v>2</v>
      </c>
      <c r="M163" s="9" t="str">
        <f>INDEX(Chapter,MATCH(L163,Chapter!$A$1:$A$681,0),8)</f>
        <v>שירותים מקומיים</v>
      </c>
      <c r="N163" s="9" t="str">
        <f t="shared" si="18"/>
        <v>28</v>
      </c>
      <c r="O163" s="9" t="str">
        <f>INDEX(Chapter,MATCH(N163,Chapter!$A$1:$A$681,0),8)</f>
        <v>פיקוח עירוני</v>
      </c>
      <c r="P163" s="9" t="str">
        <f t="shared" si="19"/>
        <v>280</v>
      </c>
      <c r="Q163" s="9" t="e">
        <f>INDEX(Chapter,MATCH(P163,Chapter!$A$1:$A$681,0),8)</f>
        <v>#N/A</v>
      </c>
      <c r="R163" s="9" t="str">
        <f t="shared" si="20"/>
        <v>2800</v>
      </c>
      <c r="S163" s="9" t="e">
        <f>INDEX(Chapter,MATCH(R163,Chapter!$A$1:$A$681,0),8)</f>
        <v>#N/A</v>
      </c>
      <c r="T163" s="9"/>
      <c r="U163" s="9" t="str">
        <f t="shared" si="21"/>
        <v>6</v>
      </c>
      <c r="V163" s="9" t="str">
        <f>IF($L163&lt;"6",INDEX(Revenue_type,MATCH(U163*1,type!$A$118:$A$168,0),8),INDEX(Expenditure_type,MATCH(U163*1,type!$A$2:$A$117,0),8))</f>
        <v>הכנסות מרכוש ומפעלים</v>
      </c>
      <c r="W163" s="9" t="str">
        <f t="shared" si="22"/>
        <v>64</v>
      </c>
      <c r="X163" s="9" t="str">
        <f>IF($L163&lt;"6",INDEX(Revenue_type,MATCH(W163*1,type!$A$118:$A$168,0),8),INDEX(Expenditure_type,MATCH(W163*1,type!$A$2:$A$117,0),8))</f>
        <v>שכ"ד ודמי מפתח</v>
      </c>
      <c r="Y163" s="9" t="str">
        <f t="shared" si="23"/>
        <v>640</v>
      </c>
      <c r="Z163" s="9" t="e">
        <f>IF($L163&lt;"6",INDEX(Revenue_type,MATCH(Y163*1,type!$A$118:$A$168,0),8),INDEX(Expenditure_type,MATCH(Y163*1,type!$A$2:$A$117,0),8))</f>
        <v>#N/A</v>
      </c>
    </row>
    <row r="164" spans="1:26" ht="15.75" customHeight="1" outlineLevel="2">
      <c r="A164" s="57">
        <v>930</v>
      </c>
      <c r="B164" s="41">
        <v>346106</v>
      </c>
      <c r="C164">
        <v>1</v>
      </c>
      <c r="D164" t="str">
        <f t="shared" si="16"/>
        <v>1346106.930</v>
      </c>
      <c r="E164" s="59" t="s">
        <v>2508</v>
      </c>
      <c r="F164" s="12"/>
      <c r="G164"/>
      <c r="H164" s="58">
        <v>-340500</v>
      </c>
      <c r="I164" s="15">
        <v>-340500</v>
      </c>
      <c r="J164" s="12">
        <v>-341400</v>
      </c>
      <c r="K164" s="9" t="e">
        <v>#NAME?</v>
      </c>
      <c r="L164" s="9" t="str">
        <f t="shared" si="17"/>
        <v>3</v>
      </c>
      <c r="M164" s="9" t="str">
        <f>INDEX(Chapter,MATCH(L164,Chapter!$A$1:$A$681,0),8)</f>
        <v>שירותים ממלכתיים</v>
      </c>
      <c r="N164" s="9" t="str">
        <f t="shared" si="18"/>
        <v>34</v>
      </c>
      <c r="O164" s="9" t="str">
        <f>INDEX(Chapter,MATCH(N164,Chapter!$A$1:$A$681,0),8)</f>
        <v>רווחה</v>
      </c>
      <c r="P164" s="9" t="str">
        <f t="shared" si="19"/>
        <v>346</v>
      </c>
      <c r="Q164" s="9" t="str">
        <f>INDEX(Chapter,MATCH(P164,Chapter!$A$1:$A$681,0),8)</f>
        <v>שירותי שיקום</v>
      </c>
      <c r="R164" s="9" t="str">
        <f t="shared" si="20"/>
        <v>3461</v>
      </c>
      <c r="S164" s="9" t="str">
        <f>INDEX(Chapter,MATCH(R164,Chapter!$A$1:$A$681,0),8)</f>
        <v>שיקום העיוור - אחזקה במוסדות</v>
      </c>
      <c r="T164" s="9"/>
      <c r="U164" s="9" t="str">
        <f t="shared" si="21"/>
        <v>9</v>
      </c>
      <c r="V164" s="9" t="str">
        <f>IF($L164&lt;"6",INDEX(Revenue_type,MATCH(U164*1,type!$A$118:$A$168,0),8),INDEX(Expenditure_type,MATCH(U164*1,type!$A$2:$A$117,0),8))</f>
        <v>השתתפות משרדי ממשלה</v>
      </c>
      <c r="W164" s="9" t="str">
        <f t="shared" si="22"/>
        <v>93</v>
      </c>
      <c r="X164" s="9" t="str">
        <f>IF($L164&lt;"6",INDEX(Revenue_type,MATCH(W164*1,type!$A$118:$A$168,0),8),INDEX(Expenditure_type,MATCH(W164*1,type!$A$2:$A$117,0),8))</f>
        <v>השתתפות משרד העבודה והרווחה</v>
      </c>
      <c r="Y164" s="9" t="str">
        <f t="shared" si="23"/>
        <v>930</v>
      </c>
      <c r="Z164" s="9" t="e">
        <f>IF($L164&lt;"6",INDEX(Revenue_type,MATCH(Y164*1,type!$A$118:$A$168,0),8),INDEX(Expenditure_type,MATCH(Y164*1,type!$A$2:$A$117,0),8))</f>
        <v>#N/A</v>
      </c>
    </row>
    <row r="165" spans="1:26" ht="15.75" customHeight="1" outlineLevel="2">
      <c r="A165" s="57">
        <v>930</v>
      </c>
      <c r="B165" s="41">
        <v>345113</v>
      </c>
      <c r="C165">
        <v>1</v>
      </c>
      <c r="D165" t="str">
        <f t="shared" si="16"/>
        <v>1345113.930</v>
      </c>
      <c r="E165" s="59" t="s">
        <v>2509</v>
      </c>
      <c r="F165" s="12"/>
      <c r="G165"/>
      <c r="H165" s="58">
        <v>-330000</v>
      </c>
      <c r="I165" s="15">
        <v>-330000</v>
      </c>
      <c r="J165" s="12">
        <v>-287400</v>
      </c>
      <c r="K165" s="9" t="e">
        <v>#NAME?</v>
      </c>
      <c r="L165" s="9" t="str">
        <f t="shared" si="17"/>
        <v>3</v>
      </c>
      <c r="M165" s="9" t="str">
        <f>INDEX(Chapter,MATCH(L165,Chapter!$A$1:$A$681,0),8)</f>
        <v>שירותים ממלכתיים</v>
      </c>
      <c r="N165" s="9" t="str">
        <f t="shared" si="18"/>
        <v>34</v>
      </c>
      <c r="O165" s="9" t="str">
        <f>INDEX(Chapter,MATCH(N165,Chapter!$A$1:$A$681,0),8)</f>
        <v>רווחה</v>
      </c>
      <c r="P165" s="9" t="str">
        <f t="shared" si="19"/>
        <v>345</v>
      </c>
      <c r="Q165" s="9" t="str">
        <f>INDEX(Chapter,MATCH(P165,Chapter!$A$1:$A$681,0),8)</f>
        <v>שירותים למפגר</v>
      </c>
      <c r="R165" s="9" t="str">
        <f t="shared" si="20"/>
        <v>3451</v>
      </c>
      <c r="S165" s="9" t="str">
        <f>INDEX(Chapter,MATCH(R165,Chapter!$A$1:$A$681,0),8)</f>
        <v>סידור מפגרים במוסדות</v>
      </c>
      <c r="T165" s="9"/>
      <c r="U165" s="9" t="str">
        <f t="shared" si="21"/>
        <v>9</v>
      </c>
      <c r="V165" s="9" t="str">
        <f>IF($L165&lt;"6",INDEX(Revenue_type,MATCH(U165*1,type!$A$118:$A$168,0),8),INDEX(Expenditure_type,MATCH(U165*1,type!$A$2:$A$117,0),8))</f>
        <v>השתתפות משרדי ממשלה</v>
      </c>
      <c r="W165" s="9" t="str">
        <f t="shared" si="22"/>
        <v>93</v>
      </c>
      <c r="X165" s="9" t="str">
        <f>IF($L165&lt;"6",INDEX(Revenue_type,MATCH(W165*1,type!$A$118:$A$168,0),8),INDEX(Expenditure_type,MATCH(W165*1,type!$A$2:$A$117,0),8))</f>
        <v>השתתפות משרד העבודה והרווחה</v>
      </c>
      <c r="Y165" s="9" t="str">
        <f t="shared" si="23"/>
        <v>930</v>
      </c>
      <c r="Z165" s="9" t="e">
        <f>IF($L165&lt;"6",INDEX(Revenue_type,MATCH(Y165*1,type!$A$118:$A$168,0),8),INDEX(Expenditure_type,MATCH(Y165*1,type!$A$2:$A$117,0),8))</f>
        <v>#N/A</v>
      </c>
    </row>
    <row r="166" spans="1:26" ht="15.75" customHeight="1" outlineLevel="2">
      <c r="A166" s="57">
        <v>930</v>
      </c>
      <c r="B166" s="41">
        <v>349020</v>
      </c>
      <c r="C166">
        <v>1</v>
      </c>
      <c r="D166" t="str">
        <f t="shared" si="16"/>
        <v>1349020.930</v>
      </c>
      <c r="E166" s="59" t="s">
        <v>2510</v>
      </c>
      <c r="F166" s="12"/>
      <c r="G166"/>
      <c r="H166" s="58">
        <v>-330000</v>
      </c>
      <c r="I166" s="15">
        <v>-330000</v>
      </c>
      <c r="J166" s="12">
        <v>-196200</v>
      </c>
      <c r="K166" s="9" t="e">
        <v>#NAME?</v>
      </c>
      <c r="L166" s="9" t="str">
        <f t="shared" si="17"/>
        <v>3</v>
      </c>
      <c r="M166" s="9" t="str">
        <f>INDEX(Chapter,MATCH(L166,Chapter!$A$1:$A$681,0),8)</f>
        <v>שירותים ממלכתיים</v>
      </c>
      <c r="N166" s="9" t="str">
        <f t="shared" si="18"/>
        <v>34</v>
      </c>
      <c r="O166" s="9" t="str">
        <f>INDEX(Chapter,MATCH(N166,Chapter!$A$1:$A$681,0),8)</f>
        <v>רווחה</v>
      </c>
      <c r="P166" s="9" t="str">
        <f t="shared" si="19"/>
        <v>349</v>
      </c>
      <c r="Q166" s="9" t="str">
        <f>INDEX(Chapter,MATCH(P166,Chapter!$A$1:$A$681,0),8)</f>
        <v>שירותים לעולים</v>
      </c>
      <c r="R166" s="9" t="str">
        <f t="shared" si="20"/>
        <v>3490</v>
      </c>
      <c r="S166" s="9" t="e">
        <f>INDEX(Chapter,MATCH(R166,Chapter!$A$1:$A$681,0),8)</f>
        <v>#N/A</v>
      </c>
      <c r="T166" s="9"/>
      <c r="U166" s="9" t="str">
        <f t="shared" si="21"/>
        <v>9</v>
      </c>
      <c r="V166" s="9" t="str">
        <f>IF($L166&lt;"6",INDEX(Revenue_type,MATCH(U166*1,type!$A$118:$A$168,0),8),INDEX(Expenditure_type,MATCH(U166*1,type!$A$2:$A$117,0),8))</f>
        <v>השתתפות משרדי ממשלה</v>
      </c>
      <c r="W166" s="9" t="str">
        <f t="shared" si="22"/>
        <v>93</v>
      </c>
      <c r="X166" s="9" t="str">
        <f>IF($L166&lt;"6",INDEX(Revenue_type,MATCH(W166*1,type!$A$118:$A$168,0),8),INDEX(Expenditure_type,MATCH(W166*1,type!$A$2:$A$117,0),8))</f>
        <v>השתתפות משרד העבודה והרווחה</v>
      </c>
      <c r="Y166" s="9" t="str">
        <f t="shared" si="23"/>
        <v>930</v>
      </c>
      <c r="Z166" s="9" t="e">
        <f>IF($L166&lt;"6",INDEX(Revenue_type,MATCH(Y166*1,type!$A$118:$A$168,0),8),INDEX(Expenditure_type,MATCH(Y166*1,type!$A$2:$A$117,0),8))</f>
        <v>#N/A</v>
      </c>
    </row>
    <row r="167" spans="1:26" ht="15.75" customHeight="1" outlineLevel="2">
      <c r="A167" s="57">
        <v>410</v>
      </c>
      <c r="B167" s="41">
        <v>313225</v>
      </c>
      <c r="C167">
        <v>1</v>
      </c>
      <c r="D167" t="str">
        <f t="shared" si="16"/>
        <v>1313225.410</v>
      </c>
      <c r="E167" s="59" t="s">
        <v>2511</v>
      </c>
      <c r="F167" s="12"/>
      <c r="G167"/>
      <c r="H167" s="58">
        <v>-330000</v>
      </c>
      <c r="I167" s="15">
        <v>-295000</v>
      </c>
      <c r="J167" s="12">
        <v>-215200</v>
      </c>
      <c r="K167" s="9" t="e">
        <v>#NAME?</v>
      </c>
      <c r="L167" s="9" t="str">
        <f t="shared" si="17"/>
        <v>3</v>
      </c>
      <c r="M167" s="9" t="str">
        <f>INDEX(Chapter,MATCH(L167,Chapter!$A$1:$A$681,0),8)</f>
        <v>שירותים ממלכתיים</v>
      </c>
      <c r="N167" s="9" t="str">
        <f t="shared" si="18"/>
        <v>31</v>
      </c>
      <c r="O167" s="9" t="str">
        <f>INDEX(Chapter,MATCH(N167,Chapter!$A$1:$A$681,0),8)</f>
        <v>חינוך</v>
      </c>
      <c r="P167" s="9" t="str">
        <f t="shared" si="19"/>
        <v>313</v>
      </c>
      <c r="Q167" s="9" t="str">
        <f>INDEX(Chapter,MATCH(P167,Chapter!$A$1:$A$681,0),8)</f>
        <v>חינוך יסודי</v>
      </c>
      <c r="R167" s="9" t="str">
        <f t="shared" si="20"/>
        <v>3132</v>
      </c>
      <c r="S167" s="9" t="str">
        <f>INDEX(Chapter,MATCH(R167,Chapter!$A$1:$A$681,0),8)</f>
        <v>בתי״ס יסודיים</v>
      </c>
      <c r="T167" s="9"/>
      <c r="U167" s="9" t="str">
        <f t="shared" si="21"/>
        <v>4</v>
      </c>
      <c r="V167" s="9" t="str">
        <f>IF($L167&lt;"6",INDEX(Revenue_type,MATCH(U167*1,type!$A$118:$A$168,0),8),INDEX(Expenditure_type,MATCH(U167*1,type!$A$2:$A$117,0),8))</f>
        <v>שירותים ושכר לימוד</v>
      </c>
      <c r="W167" s="9" t="str">
        <f t="shared" si="22"/>
        <v>41</v>
      </c>
      <c r="X167" s="9" t="str">
        <f>IF($L167&lt;"6",INDEX(Revenue_type,MATCH(W167*1,type!$A$118:$A$168,0),8),INDEX(Expenditure_type,MATCH(W167*1,type!$A$2:$A$117,0),8))</f>
        <v>שכל"מ מתושבים</v>
      </c>
      <c r="Y167" s="9" t="str">
        <f t="shared" si="23"/>
        <v>410</v>
      </c>
      <c r="Z167" s="9" t="e">
        <f>IF($L167&lt;"6",INDEX(Revenue_type,MATCH(Y167*1,type!$A$118:$A$168,0),8),INDEX(Expenditure_type,MATCH(Y167*1,type!$A$2:$A$117,0),8))</f>
        <v>#N/A</v>
      </c>
    </row>
    <row r="168" spans="1:26" ht="15.75" customHeight="1" outlineLevel="2">
      <c r="A168" s="57">
        <v>920</v>
      </c>
      <c r="B168" s="41">
        <v>315137</v>
      </c>
      <c r="C168">
        <v>1</v>
      </c>
      <c r="D168" t="str">
        <f t="shared" si="16"/>
        <v>1315137.920</v>
      </c>
      <c r="E168" s="59" t="s">
        <v>2512</v>
      </c>
      <c r="F168" s="12"/>
      <c r="G168"/>
      <c r="H168" s="58">
        <v>-330000</v>
      </c>
      <c r="I168" s="15">
        <v>-170000</v>
      </c>
      <c r="J168" s="12">
        <v>-35700</v>
      </c>
      <c r="K168" s="9" t="e">
        <v>#NAME?</v>
      </c>
      <c r="L168" s="9" t="str">
        <f t="shared" si="17"/>
        <v>3</v>
      </c>
      <c r="M168" s="9" t="str">
        <f>INDEX(Chapter,MATCH(L168,Chapter!$A$1:$A$681,0),8)</f>
        <v>שירותים ממלכתיים</v>
      </c>
      <c r="N168" s="9" t="str">
        <f t="shared" si="18"/>
        <v>31</v>
      </c>
      <c r="O168" s="9" t="str">
        <f>INDEX(Chapter,MATCH(N168,Chapter!$A$1:$A$681,0),8)</f>
        <v>חינוך</v>
      </c>
      <c r="P168" s="9" t="str">
        <f t="shared" si="19"/>
        <v>315</v>
      </c>
      <c r="Q168" s="9" t="str">
        <f>INDEX(Chapter,MATCH(P168,Chapter!$A$1:$A$681,0),8)</f>
        <v>חינוך על יסודי</v>
      </c>
      <c r="R168" s="9" t="str">
        <f t="shared" si="20"/>
        <v>3151</v>
      </c>
      <c r="S168" s="9" t="str">
        <f>INDEX(Chapter,MATCH(R168,Chapter!$A$1:$A$681,0),8)</f>
        <v>מינהל החינוך העל יסודי</v>
      </c>
      <c r="T168" s="9"/>
      <c r="U168" s="9" t="str">
        <f t="shared" si="21"/>
        <v>9</v>
      </c>
      <c r="V168" s="9" t="str">
        <f>IF($L168&lt;"6",INDEX(Revenue_type,MATCH(U168*1,type!$A$118:$A$168,0),8),INDEX(Expenditure_type,MATCH(U168*1,type!$A$2:$A$117,0),8))</f>
        <v>השתתפות משרדי ממשלה</v>
      </c>
      <c r="W168" s="9" t="str">
        <f t="shared" si="22"/>
        <v>92</v>
      </c>
      <c r="X168" s="9" t="str">
        <f>IF($L168&lt;"6",INDEX(Revenue_type,MATCH(W168*1,type!$A$118:$A$168,0),8),INDEX(Expenditure_type,MATCH(W168*1,type!$A$2:$A$117,0),8))</f>
        <v>השתתפות משרד החינוך והתרבות</v>
      </c>
      <c r="Y168" s="9" t="str">
        <f t="shared" si="23"/>
        <v>920</v>
      </c>
      <c r="Z168" s="9" t="e">
        <f>IF($L168&lt;"6",INDEX(Revenue_type,MATCH(Y168*1,type!$A$118:$A$168,0),8),INDEX(Expenditure_type,MATCH(Y168*1,type!$A$2:$A$117,0),8))</f>
        <v>#N/A</v>
      </c>
    </row>
    <row r="169" spans="1:26" ht="15.75" customHeight="1" outlineLevel="2">
      <c r="A169" s="57">
        <v>940</v>
      </c>
      <c r="B169" s="41">
        <v>317901</v>
      </c>
      <c r="C169">
        <v>1</v>
      </c>
      <c r="D169" t="str">
        <f t="shared" si="16"/>
        <v>1317901.940</v>
      </c>
      <c r="E169" s="59" t="s">
        <v>2513</v>
      </c>
      <c r="F169" s="12"/>
      <c r="G169"/>
      <c r="H169" s="58">
        <v>-327000</v>
      </c>
      <c r="I169" s="15">
        <v>-327000</v>
      </c>
      <c r="J169" s="12">
        <v>-452200</v>
      </c>
      <c r="K169" s="9" t="e">
        <v>#NAME?</v>
      </c>
      <c r="L169" s="9" t="str">
        <f t="shared" si="17"/>
        <v>3</v>
      </c>
      <c r="M169" s="9" t="str">
        <f>INDEX(Chapter,MATCH(L169,Chapter!$A$1:$A$681,0),8)</f>
        <v>שירותים ממלכתיים</v>
      </c>
      <c r="N169" s="9" t="str">
        <f t="shared" si="18"/>
        <v>31</v>
      </c>
      <c r="O169" s="9" t="str">
        <f>INDEX(Chapter,MATCH(N169,Chapter!$A$1:$A$681,0),8)</f>
        <v>חינוך</v>
      </c>
      <c r="P169" s="9" t="str">
        <f t="shared" si="19"/>
        <v>317</v>
      </c>
      <c r="Q169" s="9" t="str">
        <f>INDEX(Chapter,MATCH(P169,Chapter!$A$1:$A$681,0),8)</f>
        <v>שירותים נוספים לבתי״ס וגנ״י</v>
      </c>
      <c r="R169" s="9" t="str">
        <f t="shared" si="20"/>
        <v>3179</v>
      </c>
      <c r="S169" s="9" t="str">
        <f>INDEX(Chapter,MATCH(R169,Chapter!$A$1:$A$681,0),8)</f>
        <v>שירותים אחרים</v>
      </c>
      <c r="T169" s="9"/>
      <c r="U169" s="9" t="str">
        <f t="shared" si="21"/>
        <v>9</v>
      </c>
      <c r="V169" s="9" t="str">
        <f>IF($L169&lt;"6",INDEX(Revenue_type,MATCH(U169*1,type!$A$118:$A$168,0),8),INDEX(Expenditure_type,MATCH(U169*1,type!$A$2:$A$117,0),8))</f>
        <v>השתתפות משרדי ממשלה</v>
      </c>
      <c r="W169" s="9" t="str">
        <f t="shared" si="22"/>
        <v>94</v>
      </c>
      <c r="X169" s="9" t="str">
        <f>IF($L169&lt;"6",INDEX(Revenue_type,MATCH(W169*1,type!$A$118:$A$168,0),8),INDEX(Expenditure_type,MATCH(W169*1,type!$A$2:$A$117,0),8))</f>
        <v>השתתפות משרד הבריאות</v>
      </c>
      <c r="Y169" s="9" t="str">
        <f t="shared" si="23"/>
        <v>940</v>
      </c>
      <c r="Z169" s="9" t="e">
        <f>IF($L169&lt;"6",INDEX(Revenue_type,MATCH(Y169*1,type!$A$118:$A$168,0),8),INDEX(Expenditure_type,MATCH(Y169*1,type!$A$2:$A$117,0),8))</f>
        <v>#N/A</v>
      </c>
    </row>
    <row r="170" spans="1:26" ht="15.75" customHeight="1" outlineLevel="2">
      <c r="A170" s="57">
        <v>921</v>
      </c>
      <c r="B170" s="41">
        <v>315130</v>
      </c>
      <c r="C170">
        <v>1</v>
      </c>
      <c r="D170" t="str">
        <f t="shared" si="16"/>
        <v>1315130.921</v>
      </c>
      <c r="E170" s="59" t="s">
        <v>2514</v>
      </c>
      <c r="F170" s="12"/>
      <c r="G170"/>
      <c r="H170" s="58">
        <v>-324000</v>
      </c>
      <c r="I170" s="15">
        <v>-680000</v>
      </c>
      <c r="J170" s="12">
        <v>-703400</v>
      </c>
      <c r="K170" s="9"/>
      <c r="L170" s="9" t="str">
        <f t="shared" si="17"/>
        <v>3</v>
      </c>
      <c r="M170" s="9" t="str">
        <f>INDEX(Chapter,MATCH(L170,Chapter!$A$1:$A$681,0),8)</f>
        <v>שירותים ממלכתיים</v>
      </c>
      <c r="N170" s="9" t="str">
        <f t="shared" si="18"/>
        <v>31</v>
      </c>
      <c r="O170" s="9" t="str">
        <f>INDEX(Chapter,MATCH(N170,Chapter!$A$1:$A$681,0),8)</f>
        <v>חינוך</v>
      </c>
      <c r="P170" s="9" t="str">
        <f t="shared" si="19"/>
        <v>315</v>
      </c>
      <c r="Q170" s="9" t="str">
        <f>INDEX(Chapter,MATCH(P170,Chapter!$A$1:$A$681,0),8)</f>
        <v>חינוך על יסודי</v>
      </c>
      <c r="R170" s="9" t="str">
        <f t="shared" si="20"/>
        <v>3151</v>
      </c>
      <c r="S170" s="9" t="str">
        <f>INDEX(Chapter,MATCH(R170,Chapter!$A$1:$A$681,0),8)</f>
        <v>מינהל החינוך העל יסודי</v>
      </c>
      <c r="T170" s="9"/>
      <c r="U170" s="9" t="str">
        <f t="shared" si="21"/>
        <v>9</v>
      </c>
      <c r="V170" s="9" t="str">
        <f>IF($L170&lt;"6",INDEX(Revenue_type,MATCH(U170*1,type!$A$118:$A$168,0),8),INDEX(Expenditure_type,MATCH(U170*1,type!$A$2:$A$117,0),8))</f>
        <v>השתתפות משרדי ממשלה</v>
      </c>
      <c r="W170" s="9" t="str">
        <f t="shared" si="22"/>
        <v>92</v>
      </c>
      <c r="X170" s="9" t="str">
        <f>IF($L170&lt;"6",INDEX(Revenue_type,MATCH(W170*1,type!$A$118:$A$168,0),8),INDEX(Expenditure_type,MATCH(W170*1,type!$A$2:$A$117,0),8))</f>
        <v>השתתפות משרד החינוך והתרבות</v>
      </c>
      <c r="Y170" s="9" t="str">
        <f t="shared" si="23"/>
        <v>921</v>
      </c>
      <c r="Z170" s="9" t="e">
        <f>IF($L170&lt;"6",INDEX(Revenue_type,MATCH(Y170*1,type!$A$118:$A$168,0),8),INDEX(Expenditure_type,MATCH(Y170*1,type!$A$2:$A$117,0),8))</f>
        <v>#N/A</v>
      </c>
    </row>
    <row r="171" spans="1:26" ht="15.75" customHeight="1" outlineLevel="2">
      <c r="A171" s="57">
        <v>920</v>
      </c>
      <c r="B171" s="41">
        <v>315142</v>
      </c>
      <c r="C171">
        <v>1</v>
      </c>
      <c r="D171" t="str">
        <f t="shared" si="16"/>
        <v>1315142.920</v>
      </c>
      <c r="E171" s="59" t="s">
        <v>2515</v>
      </c>
      <c r="F171" s="12"/>
      <c r="G171"/>
      <c r="H171" s="58">
        <v>-320000</v>
      </c>
      <c r="I171" s="15">
        <v>-204000</v>
      </c>
      <c r="J171" s="12">
        <v>-342300</v>
      </c>
      <c r="K171" s="9" t="e">
        <v>#NAME?</v>
      </c>
      <c r="L171" s="9" t="str">
        <f t="shared" si="17"/>
        <v>3</v>
      </c>
      <c r="M171" s="9" t="str">
        <f>INDEX(Chapter,MATCH(L171,Chapter!$A$1:$A$681,0),8)</f>
        <v>שירותים ממלכתיים</v>
      </c>
      <c r="N171" s="9" t="str">
        <f t="shared" si="18"/>
        <v>31</v>
      </c>
      <c r="O171" s="9" t="str">
        <f>INDEX(Chapter,MATCH(N171,Chapter!$A$1:$A$681,0),8)</f>
        <v>חינוך</v>
      </c>
      <c r="P171" s="9" t="str">
        <f t="shared" si="19"/>
        <v>315</v>
      </c>
      <c r="Q171" s="9" t="str">
        <f>INDEX(Chapter,MATCH(P171,Chapter!$A$1:$A$681,0),8)</f>
        <v>חינוך על יסודי</v>
      </c>
      <c r="R171" s="9" t="str">
        <f t="shared" si="20"/>
        <v>3151</v>
      </c>
      <c r="S171" s="9" t="str">
        <f>INDEX(Chapter,MATCH(R171,Chapter!$A$1:$A$681,0),8)</f>
        <v>מינהל החינוך העל יסודי</v>
      </c>
      <c r="T171" s="9"/>
      <c r="U171" s="9" t="str">
        <f t="shared" si="21"/>
        <v>9</v>
      </c>
      <c r="V171" s="9" t="str">
        <f>IF($L171&lt;"6",INDEX(Revenue_type,MATCH(U171*1,type!$A$118:$A$168,0),8),INDEX(Expenditure_type,MATCH(U171*1,type!$A$2:$A$117,0),8))</f>
        <v>השתתפות משרדי ממשלה</v>
      </c>
      <c r="W171" s="9" t="str">
        <f t="shared" si="22"/>
        <v>92</v>
      </c>
      <c r="X171" s="9" t="str">
        <f>IF($L171&lt;"6",INDEX(Revenue_type,MATCH(W171*1,type!$A$118:$A$168,0),8),INDEX(Expenditure_type,MATCH(W171*1,type!$A$2:$A$117,0),8))</f>
        <v>השתתפות משרד החינוך והתרבות</v>
      </c>
      <c r="Y171" s="9" t="str">
        <f t="shared" si="23"/>
        <v>920</v>
      </c>
      <c r="Z171" s="9" t="e">
        <f>IF($L171&lt;"6",INDEX(Revenue_type,MATCH(Y171*1,type!$A$118:$A$168,0),8),INDEX(Expenditure_type,MATCH(Y171*1,type!$A$2:$A$117,0),8))</f>
        <v>#N/A</v>
      </c>
    </row>
    <row r="172" spans="1:26" ht="15.75" customHeight="1" outlineLevel="2">
      <c r="A172" s="57">
        <v>930</v>
      </c>
      <c r="B172" s="41">
        <v>342203</v>
      </c>
      <c r="C172">
        <v>1</v>
      </c>
      <c r="D172" t="str">
        <f t="shared" si="16"/>
        <v>1342203.930</v>
      </c>
      <c r="E172" s="59" t="s">
        <v>2516</v>
      </c>
      <c r="F172" s="12"/>
      <c r="G172"/>
      <c r="H172" s="58">
        <v>-320000</v>
      </c>
      <c r="I172" s="15">
        <v>0</v>
      </c>
      <c r="J172" s="12">
        <v>0</v>
      </c>
      <c r="K172" s="9" t="e">
        <v>#NAME?</v>
      </c>
      <c r="L172" s="9" t="str">
        <f t="shared" si="17"/>
        <v>3</v>
      </c>
      <c r="M172" s="9" t="str">
        <f>INDEX(Chapter,MATCH(L172,Chapter!$A$1:$A$681,0),8)</f>
        <v>שירותים ממלכתיים</v>
      </c>
      <c r="N172" s="9" t="str">
        <f t="shared" si="18"/>
        <v>34</v>
      </c>
      <c r="O172" s="9" t="str">
        <f>INDEX(Chapter,MATCH(N172,Chapter!$A$1:$A$681,0),8)</f>
        <v>רווחה</v>
      </c>
      <c r="P172" s="9" t="str">
        <f t="shared" si="19"/>
        <v>342</v>
      </c>
      <c r="Q172" s="9" t="str">
        <f>INDEX(Chapter,MATCH(P172,Chapter!$A$1:$A$681,0),8)</f>
        <v>רווחת הפרט והמשפחה</v>
      </c>
      <c r="R172" s="9" t="str">
        <f t="shared" si="20"/>
        <v>3422</v>
      </c>
      <c r="S172" s="9" t="str">
        <f>INDEX(Chapter,MATCH(R172,Chapter!$A$1:$A$681,0),8)</f>
        <v>צרכים מיוחדים</v>
      </c>
      <c r="T172" s="9"/>
      <c r="U172" s="9" t="str">
        <f t="shared" si="21"/>
        <v>9</v>
      </c>
      <c r="V172" s="9" t="str">
        <f>IF($L172&lt;"6",INDEX(Revenue_type,MATCH(U172*1,type!$A$118:$A$168,0),8),INDEX(Expenditure_type,MATCH(U172*1,type!$A$2:$A$117,0),8))</f>
        <v>השתתפות משרדי ממשלה</v>
      </c>
      <c r="W172" s="9" t="str">
        <f t="shared" si="22"/>
        <v>93</v>
      </c>
      <c r="X172" s="9" t="str">
        <f>IF($L172&lt;"6",INDEX(Revenue_type,MATCH(W172*1,type!$A$118:$A$168,0),8),INDEX(Expenditure_type,MATCH(W172*1,type!$A$2:$A$117,0),8))</f>
        <v>השתתפות משרד העבודה והרווחה</v>
      </c>
      <c r="Y172" s="9" t="str">
        <f t="shared" si="23"/>
        <v>930</v>
      </c>
      <c r="Z172" s="9" t="e">
        <f>IF($L172&lt;"6",INDEX(Revenue_type,MATCH(Y172*1,type!$A$118:$A$168,0),8),INDEX(Expenditure_type,MATCH(Y172*1,type!$A$2:$A$117,0),8))</f>
        <v>#N/A</v>
      </c>
    </row>
    <row r="173" spans="1:26" ht="15.75" customHeight="1" outlineLevel="2">
      <c r="A173" s="57">
        <v>930</v>
      </c>
      <c r="B173" s="41">
        <v>349015</v>
      </c>
      <c r="C173">
        <v>1</v>
      </c>
      <c r="D173" t="str">
        <f t="shared" si="16"/>
        <v>1349015.930</v>
      </c>
      <c r="E173" s="59" t="s">
        <v>2517</v>
      </c>
      <c r="F173" s="12"/>
      <c r="G173"/>
      <c r="H173" s="58">
        <v>-315000</v>
      </c>
      <c r="I173" s="15">
        <v>-315000</v>
      </c>
      <c r="J173" s="12">
        <v>-103500</v>
      </c>
      <c r="K173" s="9" t="e">
        <v>#NAME?</v>
      </c>
      <c r="L173" s="9" t="str">
        <f t="shared" si="17"/>
        <v>3</v>
      </c>
      <c r="M173" s="9" t="str">
        <f>INDEX(Chapter,MATCH(L173,Chapter!$A$1:$A$681,0),8)</f>
        <v>שירותים ממלכתיים</v>
      </c>
      <c r="N173" s="9" t="str">
        <f t="shared" si="18"/>
        <v>34</v>
      </c>
      <c r="O173" s="9" t="str">
        <f>INDEX(Chapter,MATCH(N173,Chapter!$A$1:$A$681,0),8)</f>
        <v>רווחה</v>
      </c>
      <c r="P173" s="9" t="str">
        <f t="shared" si="19"/>
        <v>349</v>
      </c>
      <c r="Q173" s="9" t="str">
        <f>INDEX(Chapter,MATCH(P173,Chapter!$A$1:$A$681,0),8)</f>
        <v>שירותים לעולים</v>
      </c>
      <c r="R173" s="9" t="str">
        <f t="shared" si="20"/>
        <v>3490</v>
      </c>
      <c r="S173" s="9" t="e">
        <f>INDEX(Chapter,MATCH(R173,Chapter!$A$1:$A$681,0),8)</f>
        <v>#N/A</v>
      </c>
      <c r="T173" s="9"/>
      <c r="U173" s="9" t="str">
        <f t="shared" si="21"/>
        <v>9</v>
      </c>
      <c r="V173" s="9" t="str">
        <f>IF($L173&lt;"6",INDEX(Revenue_type,MATCH(U173*1,type!$A$118:$A$168,0),8),INDEX(Expenditure_type,MATCH(U173*1,type!$A$2:$A$117,0),8))</f>
        <v>השתתפות משרדי ממשלה</v>
      </c>
      <c r="W173" s="9" t="str">
        <f t="shared" si="22"/>
        <v>93</v>
      </c>
      <c r="X173" s="9" t="str">
        <f>IF($L173&lt;"6",INDEX(Revenue_type,MATCH(W173*1,type!$A$118:$A$168,0),8),INDEX(Expenditure_type,MATCH(W173*1,type!$A$2:$A$117,0),8))</f>
        <v>השתתפות משרד העבודה והרווחה</v>
      </c>
      <c r="Y173" s="9" t="str">
        <f t="shared" si="23"/>
        <v>930</v>
      </c>
      <c r="Z173" s="9" t="e">
        <f>IF($L173&lt;"6",INDEX(Revenue_type,MATCH(Y173*1,type!$A$118:$A$168,0),8),INDEX(Expenditure_type,MATCH(Y173*1,type!$A$2:$A$117,0),8))</f>
        <v>#N/A</v>
      </c>
    </row>
    <row r="174" spans="1:26" ht="15.75" customHeight="1" outlineLevel="2">
      <c r="A174" s="57">
        <v>920</v>
      </c>
      <c r="B174" s="41">
        <v>313307</v>
      </c>
      <c r="C174">
        <v>1</v>
      </c>
      <c r="D174" t="str">
        <f t="shared" si="16"/>
        <v>1313307.920</v>
      </c>
      <c r="E174" s="59" t="s">
        <v>2518</v>
      </c>
      <c r="F174" s="12"/>
      <c r="G174"/>
      <c r="H174" s="58">
        <v>-309000</v>
      </c>
      <c r="I174" s="15">
        <v>-196000</v>
      </c>
      <c r="J174" s="12">
        <v>-231300</v>
      </c>
      <c r="K174" s="9" t="e">
        <v>#NAME?</v>
      </c>
      <c r="L174" s="9" t="str">
        <f t="shared" si="17"/>
        <v>3</v>
      </c>
      <c r="M174" s="9" t="str">
        <f>INDEX(Chapter,MATCH(L174,Chapter!$A$1:$A$681,0),8)</f>
        <v>שירותים ממלכתיים</v>
      </c>
      <c r="N174" s="9" t="str">
        <f t="shared" si="18"/>
        <v>31</v>
      </c>
      <c r="O174" s="9" t="str">
        <f>INDEX(Chapter,MATCH(N174,Chapter!$A$1:$A$681,0),8)</f>
        <v>חינוך</v>
      </c>
      <c r="P174" s="9" t="str">
        <f t="shared" si="19"/>
        <v>313</v>
      </c>
      <c r="Q174" s="9" t="str">
        <f>INDEX(Chapter,MATCH(P174,Chapter!$A$1:$A$681,0),8)</f>
        <v>חינוך יסודי</v>
      </c>
      <c r="R174" s="9" t="str">
        <f t="shared" si="20"/>
        <v>3133</v>
      </c>
      <c r="S174" s="9" t="str">
        <f>INDEX(Chapter,MATCH(R174,Chapter!$A$1:$A$681,0),8)</f>
        <v>חינוך מיוחד</v>
      </c>
      <c r="T174" s="9"/>
      <c r="U174" s="9" t="str">
        <f t="shared" si="21"/>
        <v>9</v>
      </c>
      <c r="V174" s="9" t="str">
        <f>IF($L174&lt;"6",INDEX(Revenue_type,MATCH(U174*1,type!$A$118:$A$168,0),8),INDEX(Expenditure_type,MATCH(U174*1,type!$A$2:$A$117,0),8))</f>
        <v>השתתפות משרדי ממשלה</v>
      </c>
      <c r="W174" s="9" t="str">
        <f t="shared" si="22"/>
        <v>92</v>
      </c>
      <c r="X174" s="9" t="str">
        <f>IF($L174&lt;"6",INDEX(Revenue_type,MATCH(W174*1,type!$A$118:$A$168,0),8),INDEX(Expenditure_type,MATCH(W174*1,type!$A$2:$A$117,0),8))</f>
        <v>השתתפות משרד החינוך והתרבות</v>
      </c>
      <c r="Y174" s="9" t="str">
        <f t="shared" si="23"/>
        <v>920</v>
      </c>
      <c r="Z174" s="9" t="e">
        <f>IF($L174&lt;"6",INDEX(Revenue_type,MATCH(Y174*1,type!$A$118:$A$168,0),8),INDEX(Expenditure_type,MATCH(Y174*1,type!$A$2:$A$117,0),8))</f>
        <v>#N/A</v>
      </c>
    </row>
    <row r="175" spans="1:26" ht="15.75" customHeight="1" outlineLevel="2">
      <c r="A175" s="57">
        <v>640</v>
      </c>
      <c r="B175" s="41">
        <v>433003</v>
      </c>
      <c r="C175">
        <v>1</v>
      </c>
      <c r="D175" t="str">
        <f t="shared" si="16"/>
        <v>1433003.640</v>
      </c>
      <c r="E175" s="59" t="s">
        <v>2519</v>
      </c>
      <c r="F175" s="12"/>
      <c r="G175"/>
      <c r="H175" s="58">
        <v>-305000</v>
      </c>
      <c r="I175" s="15">
        <v>-450000</v>
      </c>
      <c r="J175" s="12">
        <v>-530900</v>
      </c>
      <c r="K175" s="9" t="e">
        <v>#NAME?</v>
      </c>
      <c r="L175" s="9" t="str">
        <f t="shared" si="17"/>
        <v>4</v>
      </c>
      <c r="M175" s="9" t="str">
        <f>INDEX(Chapter,MATCH(L175,Chapter!$A$1:$A$681,0),8)</f>
        <v>מפעלים</v>
      </c>
      <c r="N175" s="9" t="str">
        <f t="shared" si="18"/>
        <v>43</v>
      </c>
      <c r="O175" s="9" t="str">
        <f>INDEX(Chapter,MATCH(N175,Chapter!$A$1:$A$681,0),8)</f>
        <v>נכסים</v>
      </c>
      <c r="P175" s="9" t="str">
        <f t="shared" si="19"/>
        <v>433</v>
      </c>
      <c r="Q175" s="9" t="str">
        <f>INDEX(Chapter,MATCH(P175,Chapter!$A$1:$A$681,0),8)</f>
        <v>משרדים ועסקים</v>
      </c>
      <c r="R175" s="9" t="str">
        <f t="shared" si="20"/>
        <v>4330</v>
      </c>
      <c r="S175" s="9" t="e">
        <f>INDEX(Chapter,MATCH(R175,Chapter!$A$1:$A$681,0),8)</f>
        <v>#N/A</v>
      </c>
      <c r="T175" s="9"/>
      <c r="U175" s="9" t="str">
        <f t="shared" si="21"/>
        <v>6</v>
      </c>
      <c r="V175" s="9" t="str">
        <f>IF($L175&lt;"6",INDEX(Revenue_type,MATCH(U175*1,type!$A$118:$A$168,0),8),INDEX(Expenditure_type,MATCH(U175*1,type!$A$2:$A$117,0),8))</f>
        <v>הכנסות מרכוש ומפעלים</v>
      </c>
      <c r="W175" s="9" t="str">
        <f t="shared" si="22"/>
        <v>64</v>
      </c>
      <c r="X175" s="9" t="str">
        <f>IF($L175&lt;"6",INDEX(Revenue_type,MATCH(W175*1,type!$A$118:$A$168,0),8),INDEX(Expenditure_type,MATCH(W175*1,type!$A$2:$A$117,0),8))</f>
        <v>שכ"ד ודמי מפתח</v>
      </c>
      <c r="Y175" s="9" t="str">
        <f t="shared" si="23"/>
        <v>640</v>
      </c>
      <c r="Z175" s="9" t="e">
        <f>IF($L175&lt;"6",INDEX(Revenue_type,MATCH(Y175*1,type!$A$118:$A$168,0),8),INDEX(Expenditure_type,MATCH(Y175*1,type!$A$2:$A$117,0),8))</f>
        <v>#N/A</v>
      </c>
    </row>
    <row r="176" spans="1:26" ht="15.75" customHeight="1" outlineLevel="2">
      <c r="A176" s="57">
        <v>921</v>
      </c>
      <c r="B176" s="41">
        <v>313227</v>
      </c>
      <c r="C176">
        <v>1</v>
      </c>
      <c r="D176" t="str">
        <f t="shared" si="16"/>
        <v>1313227.921</v>
      </c>
      <c r="E176" s="59" t="s">
        <v>2520</v>
      </c>
      <c r="F176" s="12"/>
      <c r="G176"/>
      <c r="H176" s="58">
        <v>-300000</v>
      </c>
      <c r="I176" s="15">
        <v>-364000</v>
      </c>
      <c r="J176" s="12">
        <v>-461900</v>
      </c>
      <c r="K176" s="9" t="e">
        <v>#NAME?</v>
      </c>
      <c r="L176" s="9" t="str">
        <f t="shared" si="17"/>
        <v>3</v>
      </c>
      <c r="M176" s="9" t="str">
        <f>INDEX(Chapter,MATCH(L176,Chapter!$A$1:$A$681,0),8)</f>
        <v>שירותים ממלכתיים</v>
      </c>
      <c r="N176" s="9" t="str">
        <f t="shared" si="18"/>
        <v>31</v>
      </c>
      <c r="O176" s="9" t="str">
        <f>INDEX(Chapter,MATCH(N176,Chapter!$A$1:$A$681,0),8)</f>
        <v>חינוך</v>
      </c>
      <c r="P176" s="9" t="str">
        <f t="shared" si="19"/>
        <v>313</v>
      </c>
      <c r="Q176" s="9" t="str">
        <f>INDEX(Chapter,MATCH(P176,Chapter!$A$1:$A$681,0),8)</f>
        <v>חינוך יסודי</v>
      </c>
      <c r="R176" s="9" t="str">
        <f t="shared" si="20"/>
        <v>3132</v>
      </c>
      <c r="S176" s="9" t="str">
        <f>INDEX(Chapter,MATCH(R176,Chapter!$A$1:$A$681,0),8)</f>
        <v>בתי״ס יסודיים</v>
      </c>
      <c r="T176" s="9"/>
      <c r="U176" s="9" t="str">
        <f t="shared" si="21"/>
        <v>9</v>
      </c>
      <c r="V176" s="9" t="str">
        <f>IF($L176&lt;"6",INDEX(Revenue_type,MATCH(U176*1,type!$A$118:$A$168,0),8),INDEX(Expenditure_type,MATCH(U176*1,type!$A$2:$A$117,0),8))</f>
        <v>השתתפות משרדי ממשלה</v>
      </c>
      <c r="W176" s="9" t="str">
        <f t="shared" si="22"/>
        <v>92</v>
      </c>
      <c r="X176" s="9" t="str">
        <f>IF($L176&lt;"6",INDEX(Revenue_type,MATCH(W176*1,type!$A$118:$A$168,0),8),INDEX(Expenditure_type,MATCH(W176*1,type!$A$2:$A$117,0),8))</f>
        <v>השתתפות משרד החינוך והתרבות</v>
      </c>
      <c r="Y176" s="9" t="str">
        <f t="shared" si="23"/>
        <v>921</v>
      </c>
      <c r="Z176" s="9" t="e">
        <f>IF($L176&lt;"6",INDEX(Revenue_type,MATCH(Y176*1,type!$A$118:$A$168,0),8),INDEX(Expenditure_type,MATCH(Y176*1,type!$A$2:$A$117,0),8))</f>
        <v>#N/A</v>
      </c>
    </row>
    <row r="177" spans="1:26" ht="15.75" customHeight="1" outlineLevel="2">
      <c r="A177" s="57">
        <v>920</v>
      </c>
      <c r="B177" s="41">
        <v>322103</v>
      </c>
      <c r="C177">
        <v>1</v>
      </c>
      <c r="D177" t="str">
        <f t="shared" si="16"/>
        <v>1322103.920</v>
      </c>
      <c r="E177" s="59" t="s">
        <v>2521</v>
      </c>
      <c r="F177" s="12"/>
      <c r="G177"/>
      <c r="H177" s="58">
        <v>-300000</v>
      </c>
      <c r="I177" s="15">
        <v>-300000</v>
      </c>
      <c r="J177" s="12">
        <v>-466600</v>
      </c>
      <c r="K177" s="9" t="e">
        <v>#NAME?</v>
      </c>
      <c r="L177" s="9" t="str">
        <f t="shared" si="17"/>
        <v>3</v>
      </c>
      <c r="M177" s="9" t="str">
        <f>INDEX(Chapter,MATCH(L177,Chapter!$A$1:$A$681,0),8)</f>
        <v>שירותים ממלכתיים</v>
      </c>
      <c r="N177" s="9" t="str">
        <f t="shared" si="18"/>
        <v>32</v>
      </c>
      <c r="O177" s="9" t="str">
        <f>INDEX(Chapter,MATCH(N177,Chapter!$A$1:$A$681,0),8)</f>
        <v>תרבות</v>
      </c>
      <c r="P177" s="9" t="str">
        <f t="shared" si="19"/>
        <v>322</v>
      </c>
      <c r="Q177" s="9" t="str">
        <f>INDEX(Chapter,MATCH(P177,Chapter!$A$1:$A$681,0),8)</f>
        <v>פעולות תרבות</v>
      </c>
      <c r="R177" s="9" t="str">
        <f t="shared" si="20"/>
        <v>3221</v>
      </c>
      <c r="S177" s="9" t="e">
        <f>INDEX(Chapter,MATCH(R177,Chapter!$A$1:$A$681,0),8)</f>
        <v>#N/A</v>
      </c>
      <c r="T177" s="9"/>
      <c r="U177" s="9" t="str">
        <f t="shared" si="21"/>
        <v>9</v>
      </c>
      <c r="V177" s="9" t="str">
        <f>IF($L177&lt;"6",INDEX(Revenue_type,MATCH(U177*1,type!$A$118:$A$168,0),8),INDEX(Expenditure_type,MATCH(U177*1,type!$A$2:$A$117,0),8))</f>
        <v>השתתפות משרדי ממשלה</v>
      </c>
      <c r="W177" s="9" t="str">
        <f t="shared" si="22"/>
        <v>92</v>
      </c>
      <c r="X177" s="9" t="str">
        <f>IF($L177&lt;"6",INDEX(Revenue_type,MATCH(W177*1,type!$A$118:$A$168,0),8),INDEX(Expenditure_type,MATCH(W177*1,type!$A$2:$A$117,0),8))</f>
        <v>השתתפות משרד החינוך והתרבות</v>
      </c>
      <c r="Y177" s="9" t="str">
        <f t="shared" si="23"/>
        <v>920</v>
      </c>
      <c r="Z177" s="9" t="e">
        <f>IF($L177&lt;"6",INDEX(Revenue_type,MATCH(Y177*1,type!$A$118:$A$168,0),8),INDEX(Expenditure_type,MATCH(Y177*1,type!$A$2:$A$117,0),8))</f>
        <v>#N/A</v>
      </c>
    </row>
    <row r="178" spans="1:26" ht="15.75" customHeight="1" outlineLevel="2">
      <c r="A178" s="57">
        <v>690</v>
      </c>
      <c r="B178" s="41">
        <v>280003</v>
      </c>
      <c r="C178">
        <v>1</v>
      </c>
      <c r="D178" t="str">
        <f t="shared" si="16"/>
        <v>1280003.690</v>
      </c>
      <c r="E178" s="59" t="s">
        <v>2522</v>
      </c>
      <c r="F178" s="12"/>
      <c r="G178"/>
      <c r="H178" s="58">
        <v>-300000</v>
      </c>
      <c r="I178" s="15">
        <v>-300000</v>
      </c>
      <c r="J178" s="12">
        <v>-300000</v>
      </c>
      <c r="K178" s="9"/>
      <c r="L178" s="9" t="str">
        <f t="shared" si="17"/>
        <v>2</v>
      </c>
      <c r="M178" s="9" t="str">
        <f>INDEX(Chapter,MATCH(L178,Chapter!$A$1:$A$681,0),8)</f>
        <v>שירותים מקומיים</v>
      </c>
      <c r="N178" s="9" t="str">
        <f t="shared" si="18"/>
        <v>28</v>
      </c>
      <c r="O178" s="9" t="str">
        <f>INDEX(Chapter,MATCH(N178,Chapter!$A$1:$A$681,0),8)</f>
        <v>פיקוח עירוני</v>
      </c>
      <c r="P178" s="9" t="str">
        <f t="shared" si="19"/>
        <v>280</v>
      </c>
      <c r="Q178" s="9" t="e">
        <f>INDEX(Chapter,MATCH(P178,Chapter!$A$1:$A$681,0),8)</f>
        <v>#N/A</v>
      </c>
      <c r="R178" s="9" t="str">
        <f t="shared" si="20"/>
        <v>2800</v>
      </c>
      <c r="S178" s="9" t="e">
        <f>INDEX(Chapter,MATCH(R178,Chapter!$A$1:$A$681,0),8)</f>
        <v>#N/A</v>
      </c>
      <c r="T178" s="9"/>
      <c r="U178" s="9" t="str">
        <f t="shared" si="21"/>
        <v>6</v>
      </c>
      <c r="V178" s="9" t="str">
        <f>IF($L178&lt;"6",INDEX(Revenue_type,MATCH(U178*1,type!$A$118:$A$168,0),8),INDEX(Expenditure_type,MATCH(U178*1,type!$A$2:$A$117,0),8))</f>
        <v>הכנסות מרכוש ומפעלים</v>
      </c>
      <c r="W178" s="9" t="str">
        <f t="shared" si="22"/>
        <v>69</v>
      </c>
      <c r="X178" s="9" t="str">
        <f>IF($L178&lt;"6",INDEX(Revenue_type,MATCH(W178*1,type!$A$118:$A$168,0),8),INDEX(Expenditure_type,MATCH(W178*1,type!$A$2:$A$117,0),8))</f>
        <v>הכנסות שונות</v>
      </c>
      <c r="Y178" s="9" t="str">
        <f t="shared" si="23"/>
        <v>690</v>
      </c>
      <c r="Z178" s="9" t="e">
        <f>IF($L178&lt;"6",INDEX(Revenue_type,MATCH(Y178*1,type!$A$118:$A$168,0),8),INDEX(Expenditure_type,MATCH(Y178*1,type!$A$2:$A$117,0),8))</f>
        <v>#N/A</v>
      </c>
    </row>
    <row r="179" spans="1:26" ht="15.75" customHeight="1" outlineLevel="2">
      <c r="A179" s="57">
        <v>920</v>
      </c>
      <c r="B179" s="41">
        <v>313213</v>
      </c>
      <c r="C179">
        <v>1</v>
      </c>
      <c r="D179" t="str">
        <f t="shared" si="16"/>
        <v>1313213.920</v>
      </c>
      <c r="E179" s="59" t="s">
        <v>2523</v>
      </c>
      <c r="F179" s="12"/>
      <c r="G179"/>
      <c r="H179" s="58">
        <v>-300000</v>
      </c>
      <c r="I179" s="15">
        <v>-300000</v>
      </c>
      <c r="J179" s="12">
        <v>-217800</v>
      </c>
      <c r="K179" s="9" t="e">
        <v>#NAME?</v>
      </c>
      <c r="L179" s="9" t="str">
        <f t="shared" si="17"/>
        <v>3</v>
      </c>
      <c r="M179" s="9" t="str">
        <f>INDEX(Chapter,MATCH(L179,Chapter!$A$1:$A$681,0),8)</f>
        <v>שירותים ממלכתיים</v>
      </c>
      <c r="N179" s="9" t="str">
        <f t="shared" si="18"/>
        <v>31</v>
      </c>
      <c r="O179" s="9" t="str">
        <f>INDEX(Chapter,MATCH(N179,Chapter!$A$1:$A$681,0),8)</f>
        <v>חינוך</v>
      </c>
      <c r="P179" s="9" t="str">
        <f t="shared" si="19"/>
        <v>313</v>
      </c>
      <c r="Q179" s="9" t="str">
        <f>INDEX(Chapter,MATCH(P179,Chapter!$A$1:$A$681,0),8)</f>
        <v>חינוך יסודי</v>
      </c>
      <c r="R179" s="9" t="str">
        <f t="shared" si="20"/>
        <v>3132</v>
      </c>
      <c r="S179" s="9" t="str">
        <f>INDEX(Chapter,MATCH(R179,Chapter!$A$1:$A$681,0),8)</f>
        <v>בתי״ס יסודיים</v>
      </c>
      <c r="T179" s="9"/>
      <c r="U179" s="9" t="str">
        <f t="shared" si="21"/>
        <v>9</v>
      </c>
      <c r="V179" s="9" t="str">
        <f>IF($L179&lt;"6",INDEX(Revenue_type,MATCH(U179*1,type!$A$118:$A$168,0),8),INDEX(Expenditure_type,MATCH(U179*1,type!$A$2:$A$117,0),8))</f>
        <v>השתתפות משרדי ממשלה</v>
      </c>
      <c r="W179" s="9" t="str">
        <f t="shared" si="22"/>
        <v>92</v>
      </c>
      <c r="X179" s="9" t="str">
        <f>IF($L179&lt;"6",INDEX(Revenue_type,MATCH(W179*1,type!$A$118:$A$168,0),8),INDEX(Expenditure_type,MATCH(W179*1,type!$A$2:$A$117,0),8))</f>
        <v>השתתפות משרד החינוך והתרבות</v>
      </c>
      <c r="Y179" s="9" t="str">
        <f t="shared" si="23"/>
        <v>920</v>
      </c>
      <c r="Z179" s="9" t="e">
        <f>IF($L179&lt;"6",INDEX(Revenue_type,MATCH(Y179*1,type!$A$118:$A$168,0),8),INDEX(Expenditure_type,MATCH(Y179*1,type!$A$2:$A$117,0),8))</f>
        <v>#N/A</v>
      </c>
    </row>
    <row r="180" spans="1:26" ht="15.75" customHeight="1" outlineLevel="2">
      <c r="A180" s="57">
        <v>930</v>
      </c>
      <c r="B180" s="41">
        <v>349028</v>
      </c>
      <c r="C180">
        <v>1</v>
      </c>
      <c r="D180" t="str">
        <f t="shared" si="16"/>
        <v>1349028.930</v>
      </c>
      <c r="E180" s="59" t="s">
        <v>2524</v>
      </c>
      <c r="F180" s="12"/>
      <c r="G180"/>
      <c r="H180" s="58">
        <v>-286500</v>
      </c>
      <c r="I180" s="15">
        <v>-286500</v>
      </c>
      <c r="J180" s="12">
        <v>-621100</v>
      </c>
      <c r="K180" s="9" t="e">
        <v>#NAME?</v>
      </c>
      <c r="L180" s="9" t="str">
        <f t="shared" si="17"/>
        <v>3</v>
      </c>
      <c r="M180" s="9" t="str">
        <f>INDEX(Chapter,MATCH(L180,Chapter!$A$1:$A$681,0),8)</f>
        <v>שירותים ממלכתיים</v>
      </c>
      <c r="N180" s="9" t="str">
        <f t="shared" si="18"/>
        <v>34</v>
      </c>
      <c r="O180" s="9" t="str">
        <f>INDEX(Chapter,MATCH(N180,Chapter!$A$1:$A$681,0),8)</f>
        <v>רווחה</v>
      </c>
      <c r="P180" s="9" t="str">
        <f t="shared" si="19"/>
        <v>349</v>
      </c>
      <c r="Q180" s="9" t="str">
        <f>INDEX(Chapter,MATCH(P180,Chapter!$A$1:$A$681,0),8)</f>
        <v>שירותים לעולים</v>
      </c>
      <c r="R180" s="9" t="str">
        <f t="shared" si="20"/>
        <v>3490</v>
      </c>
      <c r="S180" s="9" t="e">
        <f>INDEX(Chapter,MATCH(R180,Chapter!$A$1:$A$681,0),8)</f>
        <v>#N/A</v>
      </c>
      <c r="T180" s="9"/>
      <c r="U180" s="9" t="str">
        <f t="shared" si="21"/>
        <v>9</v>
      </c>
      <c r="V180" s="9" t="str">
        <f>IF($L180&lt;"6",INDEX(Revenue_type,MATCH(U180*1,type!$A$118:$A$168,0),8),INDEX(Expenditure_type,MATCH(U180*1,type!$A$2:$A$117,0),8))</f>
        <v>השתתפות משרדי ממשלה</v>
      </c>
      <c r="W180" s="9" t="str">
        <f t="shared" si="22"/>
        <v>93</v>
      </c>
      <c r="X180" s="9" t="str">
        <f>IF($L180&lt;"6",INDEX(Revenue_type,MATCH(W180*1,type!$A$118:$A$168,0),8),INDEX(Expenditure_type,MATCH(W180*1,type!$A$2:$A$117,0),8))</f>
        <v>השתתפות משרד העבודה והרווחה</v>
      </c>
      <c r="Y180" s="9" t="str">
        <f t="shared" si="23"/>
        <v>930</v>
      </c>
      <c r="Z180" s="9" t="e">
        <f>IF($L180&lt;"6",INDEX(Revenue_type,MATCH(Y180*1,type!$A$118:$A$168,0),8),INDEX(Expenditure_type,MATCH(Y180*1,type!$A$2:$A$117,0),8))</f>
        <v>#N/A</v>
      </c>
    </row>
    <row r="181" spans="1:26" ht="15.75" customHeight="1" outlineLevel="2">
      <c r="A181" s="57">
        <v>930</v>
      </c>
      <c r="B181" s="41">
        <v>346308</v>
      </c>
      <c r="C181">
        <v>1</v>
      </c>
      <c r="D181" t="str">
        <f t="shared" si="16"/>
        <v>1346308.930</v>
      </c>
      <c r="E181" s="59" t="s">
        <v>2525</v>
      </c>
      <c r="F181" s="12"/>
      <c r="G181"/>
      <c r="H181" s="58">
        <v>-270000</v>
      </c>
      <c r="I181" s="15">
        <v>-286500</v>
      </c>
      <c r="J181" s="12">
        <v>-216200</v>
      </c>
      <c r="K181" s="9" t="e">
        <v>#NAME?</v>
      </c>
      <c r="L181" s="9" t="str">
        <f t="shared" si="17"/>
        <v>3</v>
      </c>
      <c r="M181" s="9" t="str">
        <f>INDEX(Chapter,MATCH(L181,Chapter!$A$1:$A$681,0),8)</f>
        <v>שירותים ממלכתיים</v>
      </c>
      <c r="N181" s="9" t="str">
        <f t="shared" si="18"/>
        <v>34</v>
      </c>
      <c r="O181" s="9" t="str">
        <f>INDEX(Chapter,MATCH(N181,Chapter!$A$1:$A$681,0),8)</f>
        <v>רווחה</v>
      </c>
      <c r="P181" s="9" t="str">
        <f t="shared" si="19"/>
        <v>346</v>
      </c>
      <c r="Q181" s="9" t="str">
        <f>INDEX(Chapter,MATCH(P181,Chapter!$A$1:$A$681,0),8)</f>
        <v>שירותי שיקום</v>
      </c>
      <c r="R181" s="9" t="str">
        <f t="shared" si="20"/>
        <v>3463</v>
      </c>
      <c r="S181" s="9" t="str">
        <f>INDEX(Chapter,MATCH(R181,Chapter!$A$1:$A$681,0),8)</f>
        <v>טיפול בעיוור בקהילה</v>
      </c>
      <c r="T181" s="9"/>
      <c r="U181" s="9" t="str">
        <f t="shared" si="21"/>
        <v>9</v>
      </c>
      <c r="V181" s="9" t="str">
        <f>IF($L181&lt;"6",INDEX(Revenue_type,MATCH(U181*1,type!$A$118:$A$168,0),8),INDEX(Expenditure_type,MATCH(U181*1,type!$A$2:$A$117,0),8))</f>
        <v>השתתפות משרדי ממשלה</v>
      </c>
      <c r="W181" s="9" t="str">
        <f t="shared" si="22"/>
        <v>93</v>
      </c>
      <c r="X181" s="9" t="str">
        <f>IF($L181&lt;"6",INDEX(Revenue_type,MATCH(W181*1,type!$A$118:$A$168,0),8),INDEX(Expenditure_type,MATCH(W181*1,type!$A$2:$A$117,0),8))</f>
        <v>השתתפות משרד העבודה והרווחה</v>
      </c>
      <c r="Y181" s="9" t="str">
        <f t="shared" si="23"/>
        <v>930</v>
      </c>
      <c r="Z181" s="9" t="e">
        <f>IF($L181&lt;"6",INDEX(Revenue_type,MATCH(Y181*1,type!$A$118:$A$168,0),8),INDEX(Expenditure_type,MATCH(Y181*1,type!$A$2:$A$117,0),8))</f>
        <v>#N/A</v>
      </c>
    </row>
    <row r="182" spans="1:26" ht="15.75" customHeight="1" outlineLevel="2">
      <c r="A182" s="57">
        <v>930</v>
      </c>
      <c r="B182" s="41">
        <v>349014</v>
      </c>
      <c r="C182">
        <v>1</v>
      </c>
      <c r="D182" t="str">
        <f t="shared" si="16"/>
        <v>1349014.930</v>
      </c>
      <c r="E182" s="59" t="s">
        <v>2526</v>
      </c>
      <c r="F182" s="12"/>
      <c r="G182"/>
      <c r="H182" s="58">
        <v>-264000</v>
      </c>
      <c r="I182" s="15">
        <v>-264000</v>
      </c>
      <c r="J182" s="12">
        <v>-348900</v>
      </c>
      <c r="K182" s="9"/>
      <c r="L182" s="9" t="str">
        <f t="shared" si="17"/>
        <v>3</v>
      </c>
      <c r="M182" s="9" t="str">
        <f>INDEX(Chapter,MATCH(L182,Chapter!$A$1:$A$681,0),8)</f>
        <v>שירותים ממלכתיים</v>
      </c>
      <c r="N182" s="9" t="str">
        <f t="shared" si="18"/>
        <v>34</v>
      </c>
      <c r="O182" s="9" t="str">
        <f>INDEX(Chapter,MATCH(N182,Chapter!$A$1:$A$681,0),8)</f>
        <v>רווחה</v>
      </c>
      <c r="P182" s="9" t="str">
        <f t="shared" si="19"/>
        <v>349</v>
      </c>
      <c r="Q182" s="9" t="str">
        <f>INDEX(Chapter,MATCH(P182,Chapter!$A$1:$A$681,0),8)</f>
        <v>שירותים לעולים</v>
      </c>
      <c r="R182" s="9" t="str">
        <f t="shared" si="20"/>
        <v>3490</v>
      </c>
      <c r="S182" s="9" t="e">
        <f>INDEX(Chapter,MATCH(R182,Chapter!$A$1:$A$681,0),8)</f>
        <v>#N/A</v>
      </c>
      <c r="T182" s="9"/>
      <c r="U182" s="9" t="str">
        <f t="shared" si="21"/>
        <v>9</v>
      </c>
      <c r="V182" s="9" t="str">
        <f>IF($L182&lt;"6",INDEX(Revenue_type,MATCH(U182*1,type!$A$118:$A$168,0),8),INDEX(Expenditure_type,MATCH(U182*1,type!$A$2:$A$117,0),8))</f>
        <v>השתתפות משרדי ממשלה</v>
      </c>
      <c r="W182" s="9" t="str">
        <f t="shared" si="22"/>
        <v>93</v>
      </c>
      <c r="X182" s="9" t="str">
        <f>IF($L182&lt;"6",INDEX(Revenue_type,MATCH(W182*1,type!$A$118:$A$168,0),8),INDEX(Expenditure_type,MATCH(W182*1,type!$A$2:$A$117,0),8))</f>
        <v>השתתפות משרד העבודה והרווחה</v>
      </c>
      <c r="Y182" s="9" t="str">
        <f t="shared" si="23"/>
        <v>930</v>
      </c>
      <c r="Z182" s="9" t="e">
        <f>IF($L182&lt;"6",INDEX(Revenue_type,MATCH(Y182*1,type!$A$118:$A$168,0),8),INDEX(Expenditure_type,MATCH(Y182*1,type!$A$2:$A$117,0),8))</f>
        <v>#N/A</v>
      </c>
    </row>
    <row r="183" spans="1:26" ht="15.75" customHeight="1" outlineLevel="2">
      <c r="A183" s="57">
        <v>410</v>
      </c>
      <c r="B183" s="41">
        <v>343803</v>
      </c>
      <c r="C183">
        <v>1</v>
      </c>
      <c r="D183" t="str">
        <f t="shared" si="16"/>
        <v>1343803.410</v>
      </c>
      <c r="E183" s="59" t="s">
        <v>2527</v>
      </c>
      <c r="F183" s="12"/>
      <c r="G183"/>
      <c r="H183" s="58">
        <v>-250000</v>
      </c>
      <c r="I183" s="15">
        <v>-256000</v>
      </c>
      <c r="J183" s="12">
        <v>-279200</v>
      </c>
      <c r="K183" s="9" t="e">
        <v>#NAME?</v>
      </c>
      <c r="L183" s="9" t="str">
        <f t="shared" si="17"/>
        <v>3</v>
      </c>
      <c r="M183" s="9" t="str">
        <f>INDEX(Chapter,MATCH(L183,Chapter!$A$1:$A$681,0),8)</f>
        <v>שירותים ממלכתיים</v>
      </c>
      <c r="N183" s="9" t="str">
        <f t="shared" si="18"/>
        <v>34</v>
      </c>
      <c r="O183" s="9" t="str">
        <f>INDEX(Chapter,MATCH(N183,Chapter!$A$1:$A$681,0),8)</f>
        <v>רווחה</v>
      </c>
      <c r="P183" s="9" t="str">
        <f t="shared" si="19"/>
        <v>343</v>
      </c>
      <c r="Q183" s="9" t="str">
        <f>INDEX(Chapter,MATCH(P183,Chapter!$A$1:$A$681,0),8)</f>
        <v>שירותים לילד ולנוער</v>
      </c>
      <c r="R183" s="9" t="str">
        <f t="shared" si="20"/>
        <v>3438</v>
      </c>
      <c r="S183" s="9" t="str">
        <f>INDEX(Chapter,MATCH(R183,Chapter!$A$1:$A$681,0),8)</f>
        <v>אחזקת ילדים בפנימיות</v>
      </c>
      <c r="T183" s="9"/>
      <c r="U183" s="9" t="str">
        <f t="shared" si="21"/>
        <v>4</v>
      </c>
      <c r="V183" s="9" t="str">
        <f>IF($L183&lt;"6",INDEX(Revenue_type,MATCH(U183*1,type!$A$118:$A$168,0),8),INDEX(Expenditure_type,MATCH(U183*1,type!$A$2:$A$117,0),8))</f>
        <v>שירותים ושכר לימוד</v>
      </c>
      <c r="W183" s="9" t="str">
        <f t="shared" si="22"/>
        <v>41</v>
      </c>
      <c r="X183" s="9" t="str">
        <f>IF($L183&lt;"6",INDEX(Revenue_type,MATCH(W183*1,type!$A$118:$A$168,0),8),INDEX(Expenditure_type,MATCH(W183*1,type!$A$2:$A$117,0),8))</f>
        <v>שכל"מ מתושבים</v>
      </c>
      <c r="Y183" s="9" t="str">
        <f t="shared" si="23"/>
        <v>410</v>
      </c>
      <c r="Z183" s="9" t="e">
        <f>IF($L183&lt;"6",INDEX(Revenue_type,MATCH(Y183*1,type!$A$118:$A$168,0),8),INDEX(Expenditure_type,MATCH(Y183*1,type!$A$2:$A$117,0),8))</f>
        <v>#N/A</v>
      </c>
    </row>
    <row r="184" spans="1:26" ht="15.75" customHeight="1" outlineLevel="2">
      <c r="A184" s="57">
        <v>410</v>
      </c>
      <c r="B184" s="41">
        <v>343503</v>
      </c>
      <c r="C184">
        <v>1</v>
      </c>
      <c r="D184" t="str">
        <f t="shared" si="16"/>
        <v>1343503.410</v>
      </c>
      <c r="E184" s="59" t="s">
        <v>2528</v>
      </c>
      <c r="F184" s="12"/>
      <c r="G184"/>
      <c r="H184" s="58">
        <v>-250000</v>
      </c>
      <c r="I184" s="15">
        <v>-250000</v>
      </c>
      <c r="J184" s="12">
        <v>-214600</v>
      </c>
      <c r="K184" s="9" t="e">
        <v>#NAME?</v>
      </c>
      <c r="L184" s="9" t="str">
        <f t="shared" si="17"/>
        <v>3</v>
      </c>
      <c r="M184" s="9" t="str">
        <f>INDEX(Chapter,MATCH(L184,Chapter!$A$1:$A$681,0),8)</f>
        <v>שירותים ממלכתיים</v>
      </c>
      <c r="N184" s="9" t="str">
        <f t="shared" si="18"/>
        <v>34</v>
      </c>
      <c r="O184" s="9" t="str">
        <f>INDEX(Chapter,MATCH(N184,Chapter!$A$1:$A$681,0),8)</f>
        <v>רווחה</v>
      </c>
      <c r="P184" s="9" t="str">
        <f t="shared" si="19"/>
        <v>343</v>
      </c>
      <c r="Q184" s="9" t="str">
        <f>INDEX(Chapter,MATCH(P184,Chapter!$A$1:$A$681,0),8)</f>
        <v>שירותים לילד ולנוער</v>
      </c>
      <c r="R184" s="9" t="str">
        <f t="shared" si="20"/>
        <v>3435</v>
      </c>
      <c r="S184" s="9" t="str">
        <f>INDEX(Chapter,MATCH(R184,Chapter!$A$1:$A$681,0),8)</f>
        <v>פעולות קהילתיות</v>
      </c>
      <c r="T184" s="9"/>
      <c r="U184" s="9" t="str">
        <f t="shared" si="21"/>
        <v>4</v>
      </c>
      <c r="V184" s="9" t="str">
        <f>IF($L184&lt;"6",INDEX(Revenue_type,MATCH(U184*1,type!$A$118:$A$168,0),8),INDEX(Expenditure_type,MATCH(U184*1,type!$A$2:$A$117,0),8))</f>
        <v>שירותים ושכר לימוד</v>
      </c>
      <c r="W184" s="9" t="str">
        <f t="shared" si="22"/>
        <v>41</v>
      </c>
      <c r="X184" s="9" t="str">
        <f>IF($L184&lt;"6",INDEX(Revenue_type,MATCH(W184*1,type!$A$118:$A$168,0),8),INDEX(Expenditure_type,MATCH(W184*1,type!$A$2:$A$117,0),8))</f>
        <v>שכל"מ מתושבים</v>
      </c>
      <c r="Y184" s="9" t="str">
        <f t="shared" si="23"/>
        <v>410</v>
      </c>
      <c r="Z184" s="9" t="e">
        <f>IF($L184&lt;"6",INDEX(Revenue_type,MATCH(Y184*1,type!$A$118:$A$168,0),8),INDEX(Expenditure_type,MATCH(Y184*1,type!$A$2:$A$117,0),8))</f>
        <v>#N/A</v>
      </c>
    </row>
    <row r="185" spans="1:26" ht="15.75" customHeight="1" outlineLevel="2">
      <c r="A185" s="57">
        <v>670</v>
      </c>
      <c r="B185" s="41">
        <v>247201</v>
      </c>
      <c r="C185">
        <v>1</v>
      </c>
      <c r="D185" t="str">
        <f t="shared" si="16"/>
        <v>1247201.670</v>
      </c>
      <c r="E185" s="59" t="s">
        <v>2529</v>
      </c>
      <c r="F185" s="12"/>
      <c r="G185"/>
      <c r="H185" s="58">
        <v>-250000</v>
      </c>
      <c r="I185" s="15">
        <v>-250000</v>
      </c>
      <c r="J185" s="12">
        <v>-167500</v>
      </c>
      <c r="K185" s="9" t="e">
        <v>#NAME?</v>
      </c>
      <c r="L185" s="9" t="str">
        <f t="shared" si="17"/>
        <v>2</v>
      </c>
      <c r="M185" s="9" t="str">
        <f>INDEX(Chapter,MATCH(L185,Chapter!$A$1:$A$681,0),8)</f>
        <v>שירותים מקומיים</v>
      </c>
      <c r="N185" s="9" t="str">
        <f t="shared" si="18"/>
        <v>24</v>
      </c>
      <c r="O185" s="9" t="str">
        <f>INDEX(Chapter,MATCH(N185,Chapter!$A$1:$A$681,0),8)</f>
        <v>נכסים ציבוריים</v>
      </c>
      <c r="P185" s="9" t="str">
        <f t="shared" si="19"/>
        <v>247</v>
      </c>
      <c r="Q185" s="9" t="str">
        <f>INDEX(Chapter,MATCH(P185,Chapter!$A$1:$A$681,0),8)</f>
        <v>חופים, בריכות ומרחצאות</v>
      </c>
      <c r="R185" s="9" t="str">
        <f t="shared" si="20"/>
        <v>2472</v>
      </c>
      <c r="S185" s="9" t="str">
        <f>INDEX(Chapter,MATCH(R185,Chapter!$A$1:$A$681,0),8)</f>
        <v>חופי רחצה</v>
      </c>
      <c r="T185" s="9"/>
      <c r="U185" s="9" t="str">
        <f t="shared" si="21"/>
        <v>6</v>
      </c>
      <c r="V185" s="9" t="str">
        <f>IF($L185&lt;"6",INDEX(Revenue_type,MATCH(U185*1,type!$A$118:$A$168,0),8),INDEX(Expenditure_type,MATCH(U185*1,type!$A$2:$A$117,0),8))</f>
        <v>הכנסות מרכוש ומפעלים</v>
      </c>
      <c r="W185" s="9" t="str">
        <f t="shared" si="22"/>
        <v>67</v>
      </c>
      <c r="X185" s="9" t="str">
        <f>IF($L185&lt;"6",INDEX(Revenue_type,MATCH(W185*1,type!$A$118:$A$168,0),8),INDEX(Expenditure_type,MATCH(W185*1,type!$A$2:$A$117,0),8))</f>
        <v>הכנסות מזכיונות</v>
      </c>
      <c r="Y185" s="9" t="str">
        <f t="shared" si="23"/>
        <v>670</v>
      </c>
      <c r="Z185" s="9" t="e">
        <f>IF($L185&lt;"6",INDEX(Revenue_type,MATCH(Y185*1,type!$A$118:$A$168,0),8),INDEX(Expenditure_type,MATCH(Y185*1,type!$A$2:$A$117,0),8))</f>
        <v>#N/A</v>
      </c>
    </row>
    <row r="186" spans="1:26" ht="15.75" customHeight="1" outlineLevel="2">
      <c r="A186" s="57">
        <v>290</v>
      </c>
      <c r="B186" s="41">
        <v>282003</v>
      </c>
      <c r="C186">
        <v>1</v>
      </c>
      <c r="D186" t="str">
        <f t="shared" si="16"/>
        <v>1282003.290</v>
      </c>
      <c r="E186" s="59" t="s">
        <v>2530</v>
      </c>
      <c r="F186" s="12"/>
      <c r="G186"/>
      <c r="H186" s="58">
        <v>-250000</v>
      </c>
      <c r="I186" s="15">
        <v>-230000</v>
      </c>
      <c r="J186" s="12">
        <v>-67000</v>
      </c>
      <c r="K186" s="9" t="e">
        <v>#NAME?</v>
      </c>
      <c r="L186" s="9" t="str">
        <f t="shared" si="17"/>
        <v>2</v>
      </c>
      <c r="M186" s="9" t="str">
        <f>INDEX(Chapter,MATCH(L186,Chapter!$A$1:$A$681,0),8)</f>
        <v>שירותים מקומיים</v>
      </c>
      <c r="N186" s="9" t="str">
        <f t="shared" si="18"/>
        <v>28</v>
      </c>
      <c r="O186" s="9" t="str">
        <f>INDEX(Chapter,MATCH(N186,Chapter!$A$1:$A$681,0),8)</f>
        <v>פיקוח עירוני</v>
      </c>
      <c r="P186" s="9" t="str">
        <f t="shared" si="19"/>
        <v>282</v>
      </c>
      <c r="Q186" s="9" t="str">
        <f>INDEX(Chapter,MATCH(P186,Chapter!$A$1:$A$681,0),8)</f>
        <v>בית משפט עירוני</v>
      </c>
      <c r="R186" s="9" t="str">
        <f t="shared" si="20"/>
        <v>2820</v>
      </c>
      <c r="S186" s="9" t="e">
        <f>INDEX(Chapter,MATCH(R186,Chapter!$A$1:$A$681,0),8)</f>
        <v>#N/A</v>
      </c>
      <c r="T186" s="9"/>
      <c r="U186" s="9" t="str">
        <f t="shared" si="21"/>
        <v>2</v>
      </c>
      <c r="V186" s="9" t="str">
        <f>IF($L186&lt;"6",INDEX(Revenue_type,MATCH(U186*1,type!$A$118:$A$168,0),8),INDEX(Expenditure_type,MATCH(U186*1,type!$A$2:$A$117,0),8))</f>
        <v>אגרות</v>
      </c>
      <c r="W186" s="9" t="str">
        <f t="shared" si="22"/>
        <v>29</v>
      </c>
      <c r="X186" s="9" t="str">
        <f>IF($L186&lt;"6",INDEX(Revenue_type,MATCH(W186*1,type!$A$118:$A$168,0),8),INDEX(Expenditure_type,MATCH(W186*1,type!$A$2:$A$117,0),8))</f>
        <v>אגרות אחרות</v>
      </c>
      <c r="Y186" s="9" t="str">
        <f t="shared" si="23"/>
        <v>290</v>
      </c>
      <c r="Z186" s="9" t="e">
        <f>IF($L186&lt;"6",INDEX(Revenue_type,MATCH(Y186*1,type!$A$118:$A$168,0),8),INDEX(Expenditure_type,MATCH(Y186*1,type!$A$2:$A$117,0),8))</f>
        <v>#N/A</v>
      </c>
    </row>
    <row r="187" spans="1:26" ht="15.75" customHeight="1" outlineLevel="2">
      <c r="A187" s="57">
        <v>920</v>
      </c>
      <c r="B187" s="41">
        <v>315101</v>
      </c>
      <c r="C187">
        <v>1</v>
      </c>
      <c r="D187" t="str">
        <f t="shared" si="16"/>
        <v>1315101.920</v>
      </c>
      <c r="E187" s="59" t="s">
        <v>2531</v>
      </c>
      <c r="F187" s="12"/>
      <c r="G187"/>
      <c r="H187" s="58">
        <v>-243000</v>
      </c>
      <c r="I187" s="15">
        <v>-543000</v>
      </c>
      <c r="J187" s="12">
        <v>-122800</v>
      </c>
      <c r="K187" s="9" t="e">
        <v>#NAME?</v>
      </c>
      <c r="L187" s="9" t="str">
        <f t="shared" si="17"/>
        <v>3</v>
      </c>
      <c r="M187" s="9" t="str">
        <f>INDEX(Chapter,MATCH(L187,Chapter!$A$1:$A$681,0),8)</f>
        <v>שירותים ממלכתיים</v>
      </c>
      <c r="N187" s="9" t="str">
        <f t="shared" si="18"/>
        <v>31</v>
      </c>
      <c r="O187" s="9" t="str">
        <f>INDEX(Chapter,MATCH(N187,Chapter!$A$1:$A$681,0),8)</f>
        <v>חינוך</v>
      </c>
      <c r="P187" s="9" t="str">
        <f t="shared" si="19"/>
        <v>315</v>
      </c>
      <c r="Q187" s="9" t="str">
        <f>INDEX(Chapter,MATCH(P187,Chapter!$A$1:$A$681,0),8)</f>
        <v>חינוך על יסודי</v>
      </c>
      <c r="R187" s="9" t="str">
        <f t="shared" si="20"/>
        <v>3151</v>
      </c>
      <c r="S187" s="9" t="str">
        <f>INDEX(Chapter,MATCH(R187,Chapter!$A$1:$A$681,0),8)</f>
        <v>מינהל החינוך העל יסודי</v>
      </c>
      <c r="T187" s="9"/>
      <c r="U187" s="9" t="str">
        <f t="shared" si="21"/>
        <v>9</v>
      </c>
      <c r="V187" s="9" t="str">
        <f>IF($L187&lt;"6",INDEX(Revenue_type,MATCH(U187*1,type!$A$118:$A$168,0),8),INDEX(Expenditure_type,MATCH(U187*1,type!$A$2:$A$117,0),8))</f>
        <v>השתתפות משרדי ממשלה</v>
      </c>
      <c r="W187" s="9" t="str">
        <f t="shared" si="22"/>
        <v>92</v>
      </c>
      <c r="X187" s="9" t="str">
        <f>IF($L187&lt;"6",INDEX(Revenue_type,MATCH(W187*1,type!$A$118:$A$168,0),8),INDEX(Expenditure_type,MATCH(W187*1,type!$A$2:$A$117,0),8))</f>
        <v>השתתפות משרד החינוך והתרבות</v>
      </c>
      <c r="Y187" s="9" t="str">
        <f t="shared" si="23"/>
        <v>920</v>
      </c>
      <c r="Z187" s="9" t="e">
        <f>IF($L187&lt;"6",INDEX(Revenue_type,MATCH(Y187*1,type!$A$118:$A$168,0),8),INDEX(Expenditure_type,MATCH(Y187*1,type!$A$2:$A$117,0),8))</f>
        <v>#N/A</v>
      </c>
    </row>
    <row r="188" spans="1:26" ht="15.75" customHeight="1" outlineLevel="2">
      <c r="A188" s="57">
        <v>920</v>
      </c>
      <c r="B188" s="41">
        <v>315113</v>
      </c>
      <c r="C188">
        <v>1</v>
      </c>
      <c r="D188" t="str">
        <f t="shared" si="16"/>
        <v>1315113.920</v>
      </c>
      <c r="E188" s="59" t="s">
        <v>2532</v>
      </c>
      <c r="F188" s="12"/>
      <c r="G188"/>
      <c r="H188" s="58">
        <v>-243000</v>
      </c>
      <c r="I188" s="15">
        <v>-316000</v>
      </c>
      <c r="J188" s="12">
        <v>-295400</v>
      </c>
      <c r="K188" s="9" t="e">
        <v>#NAME?</v>
      </c>
      <c r="L188" s="9" t="str">
        <f t="shared" si="17"/>
        <v>3</v>
      </c>
      <c r="M188" s="9" t="str">
        <f>INDEX(Chapter,MATCH(L188,Chapter!$A$1:$A$681,0),8)</f>
        <v>שירותים ממלכתיים</v>
      </c>
      <c r="N188" s="9" t="str">
        <f t="shared" si="18"/>
        <v>31</v>
      </c>
      <c r="O188" s="9" t="str">
        <f>INDEX(Chapter,MATCH(N188,Chapter!$A$1:$A$681,0),8)</f>
        <v>חינוך</v>
      </c>
      <c r="P188" s="9" t="str">
        <f t="shared" si="19"/>
        <v>315</v>
      </c>
      <c r="Q188" s="9" t="str">
        <f>INDEX(Chapter,MATCH(P188,Chapter!$A$1:$A$681,0),8)</f>
        <v>חינוך על יסודי</v>
      </c>
      <c r="R188" s="9" t="str">
        <f t="shared" si="20"/>
        <v>3151</v>
      </c>
      <c r="S188" s="9" t="str">
        <f>INDEX(Chapter,MATCH(R188,Chapter!$A$1:$A$681,0),8)</f>
        <v>מינהל החינוך העל יסודי</v>
      </c>
      <c r="T188" s="9"/>
      <c r="U188" s="9" t="str">
        <f t="shared" si="21"/>
        <v>9</v>
      </c>
      <c r="V188" s="9" t="str">
        <f>IF($L188&lt;"6",INDEX(Revenue_type,MATCH(U188*1,type!$A$118:$A$168,0),8),INDEX(Expenditure_type,MATCH(U188*1,type!$A$2:$A$117,0),8))</f>
        <v>השתתפות משרדי ממשלה</v>
      </c>
      <c r="W188" s="9" t="str">
        <f t="shared" si="22"/>
        <v>92</v>
      </c>
      <c r="X188" s="9" t="str">
        <f>IF($L188&lt;"6",INDEX(Revenue_type,MATCH(W188*1,type!$A$118:$A$168,0),8),INDEX(Expenditure_type,MATCH(W188*1,type!$A$2:$A$117,0),8))</f>
        <v>השתתפות משרד החינוך והתרבות</v>
      </c>
      <c r="Y188" s="9" t="str">
        <f t="shared" si="23"/>
        <v>920</v>
      </c>
      <c r="Z188" s="9" t="e">
        <f>IF($L188&lt;"6",INDEX(Revenue_type,MATCH(Y188*1,type!$A$118:$A$168,0),8),INDEX(Expenditure_type,MATCH(Y188*1,type!$A$2:$A$117,0),8))</f>
        <v>#N/A</v>
      </c>
    </row>
    <row r="189" spans="1:26" ht="15.75" customHeight="1" outlineLevel="2">
      <c r="A189" s="57">
        <v>920</v>
      </c>
      <c r="B189" s="41">
        <v>315128</v>
      </c>
      <c r="C189">
        <v>1</v>
      </c>
      <c r="D189" t="str">
        <f t="shared" si="16"/>
        <v>1315128.920</v>
      </c>
      <c r="E189" s="59" t="s">
        <v>2533</v>
      </c>
      <c r="F189" s="12"/>
      <c r="G189"/>
      <c r="H189" s="58">
        <v>-242000</v>
      </c>
      <c r="I189" s="15">
        <v>-356000</v>
      </c>
      <c r="J189" s="12">
        <v>-196600</v>
      </c>
      <c r="K189" s="9" t="e">
        <v>#NAME?</v>
      </c>
      <c r="L189" s="9" t="str">
        <f t="shared" si="17"/>
        <v>3</v>
      </c>
      <c r="M189" s="9" t="str">
        <f>INDEX(Chapter,MATCH(L189,Chapter!$A$1:$A$681,0),8)</f>
        <v>שירותים ממלכתיים</v>
      </c>
      <c r="N189" s="9" t="str">
        <f t="shared" si="18"/>
        <v>31</v>
      </c>
      <c r="O189" s="9" t="str">
        <f>INDEX(Chapter,MATCH(N189,Chapter!$A$1:$A$681,0),8)</f>
        <v>חינוך</v>
      </c>
      <c r="P189" s="9" t="str">
        <f t="shared" si="19"/>
        <v>315</v>
      </c>
      <c r="Q189" s="9" t="str">
        <f>INDEX(Chapter,MATCH(P189,Chapter!$A$1:$A$681,0),8)</f>
        <v>חינוך על יסודי</v>
      </c>
      <c r="R189" s="9" t="str">
        <f t="shared" si="20"/>
        <v>3151</v>
      </c>
      <c r="S189" s="9" t="str">
        <f>INDEX(Chapter,MATCH(R189,Chapter!$A$1:$A$681,0),8)</f>
        <v>מינהל החינוך העל יסודי</v>
      </c>
      <c r="T189" s="9"/>
      <c r="U189" s="9" t="str">
        <f t="shared" si="21"/>
        <v>9</v>
      </c>
      <c r="V189" s="9" t="str">
        <f>IF($L189&lt;"6",INDEX(Revenue_type,MATCH(U189*1,type!$A$118:$A$168,0),8),INDEX(Expenditure_type,MATCH(U189*1,type!$A$2:$A$117,0),8))</f>
        <v>השתתפות משרדי ממשלה</v>
      </c>
      <c r="W189" s="9" t="str">
        <f t="shared" si="22"/>
        <v>92</v>
      </c>
      <c r="X189" s="9" t="str">
        <f>IF($L189&lt;"6",INDEX(Revenue_type,MATCH(W189*1,type!$A$118:$A$168,0),8),INDEX(Expenditure_type,MATCH(W189*1,type!$A$2:$A$117,0),8))</f>
        <v>השתתפות משרד החינוך והתרבות</v>
      </c>
      <c r="Y189" s="9" t="str">
        <f t="shared" si="23"/>
        <v>920</v>
      </c>
      <c r="Z189" s="9" t="e">
        <f>IF($L189&lt;"6",INDEX(Revenue_type,MATCH(Y189*1,type!$A$118:$A$168,0),8),INDEX(Expenditure_type,MATCH(Y189*1,type!$A$2:$A$117,0),8))</f>
        <v>#N/A</v>
      </c>
    </row>
    <row r="190" spans="1:26" ht="15.75" customHeight="1" outlineLevel="2">
      <c r="A190" s="57">
        <v>930</v>
      </c>
      <c r="B190" s="41">
        <v>344404</v>
      </c>
      <c r="C190">
        <v>1</v>
      </c>
      <c r="D190" t="str">
        <f t="shared" si="16"/>
        <v>1344404.930</v>
      </c>
      <c r="E190" s="59" t="s">
        <v>2534</v>
      </c>
      <c r="F190" s="12"/>
      <c r="G190"/>
      <c r="H190" s="58">
        <v>-240000</v>
      </c>
      <c r="I190" s="15">
        <v>-240000</v>
      </c>
      <c r="J190" s="12">
        <v>-464000</v>
      </c>
      <c r="K190" s="9" t="e">
        <v>#NAME?</v>
      </c>
      <c r="L190" s="9" t="str">
        <f t="shared" si="17"/>
        <v>3</v>
      </c>
      <c r="M190" s="9" t="str">
        <f>INDEX(Chapter,MATCH(L190,Chapter!$A$1:$A$681,0),8)</f>
        <v>שירותים ממלכתיים</v>
      </c>
      <c r="N190" s="9" t="str">
        <f t="shared" si="18"/>
        <v>34</v>
      </c>
      <c r="O190" s="9" t="str">
        <f>INDEX(Chapter,MATCH(N190,Chapter!$A$1:$A$681,0),8)</f>
        <v>רווחה</v>
      </c>
      <c r="P190" s="9" t="str">
        <f t="shared" si="19"/>
        <v>344</v>
      </c>
      <c r="Q190" s="9" t="str">
        <f>INDEX(Chapter,MATCH(P190,Chapter!$A$1:$A$681,0),8)</f>
        <v>שירותים לזקן</v>
      </c>
      <c r="R190" s="9" t="str">
        <f t="shared" si="20"/>
        <v>3444</v>
      </c>
      <c r="S190" s="9" t="str">
        <f>INDEX(Chapter,MATCH(R190,Chapter!$A$1:$A$681,0),8)</f>
        <v>שירותים לזקן - קהילתי</v>
      </c>
      <c r="T190" s="9"/>
      <c r="U190" s="9" t="str">
        <f t="shared" si="21"/>
        <v>9</v>
      </c>
      <c r="V190" s="9" t="str">
        <f>IF($L190&lt;"6",INDEX(Revenue_type,MATCH(U190*1,type!$A$118:$A$168,0),8),INDEX(Expenditure_type,MATCH(U190*1,type!$A$2:$A$117,0),8))</f>
        <v>השתתפות משרדי ממשלה</v>
      </c>
      <c r="W190" s="9" t="str">
        <f t="shared" si="22"/>
        <v>93</v>
      </c>
      <c r="X190" s="9" t="str">
        <f>IF($L190&lt;"6",INDEX(Revenue_type,MATCH(W190*1,type!$A$118:$A$168,0),8),INDEX(Expenditure_type,MATCH(W190*1,type!$A$2:$A$117,0),8))</f>
        <v>השתתפות משרד העבודה והרווחה</v>
      </c>
      <c r="Y190" s="9" t="str">
        <f t="shared" si="23"/>
        <v>930</v>
      </c>
      <c r="Z190" s="9" t="e">
        <f>IF($L190&lt;"6",INDEX(Revenue_type,MATCH(Y190*1,type!$A$118:$A$168,0),8),INDEX(Expenditure_type,MATCH(Y190*1,type!$A$2:$A$117,0),8))</f>
        <v>#N/A</v>
      </c>
    </row>
    <row r="191" spans="1:26" ht="15.75" customHeight="1" outlineLevel="2">
      <c r="A191" s="57">
        <v>930</v>
      </c>
      <c r="B191" s="41">
        <v>346708</v>
      </c>
      <c r="C191">
        <v>1</v>
      </c>
      <c r="D191" t="str">
        <f t="shared" si="16"/>
        <v>1346708.930</v>
      </c>
      <c r="E191" s="59" t="s">
        <v>2535</v>
      </c>
      <c r="F191" s="12"/>
      <c r="G191"/>
      <c r="H191" s="58">
        <v>-240000</v>
      </c>
      <c r="I191" s="15">
        <v>-240000</v>
      </c>
      <c r="J191" s="12">
        <v>-276200</v>
      </c>
      <c r="K191" s="9" t="e">
        <v>#NAME?</v>
      </c>
      <c r="L191" s="9" t="str">
        <f t="shared" si="17"/>
        <v>3</v>
      </c>
      <c r="M191" s="9" t="str">
        <f>INDEX(Chapter,MATCH(L191,Chapter!$A$1:$A$681,0),8)</f>
        <v>שירותים ממלכתיים</v>
      </c>
      <c r="N191" s="9" t="str">
        <f t="shared" si="18"/>
        <v>34</v>
      </c>
      <c r="O191" s="9" t="str">
        <f>INDEX(Chapter,MATCH(N191,Chapter!$A$1:$A$681,0),8)</f>
        <v>רווחה</v>
      </c>
      <c r="P191" s="9" t="str">
        <f t="shared" si="19"/>
        <v>346</v>
      </c>
      <c r="Q191" s="9" t="str">
        <f>INDEX(Chapter,MATCH(P191,Chapter!$A$1:$A$681,0),8)</f>
        <v>שירותי שיקום</v>
      </c>
      <c r="R191" s="9" t="str">
        <f t="shared" si="20"/>
        <v>3467</v>
      </c>
      <c r="S191" s="9" t="str">
        <f>INDEX(Chapter,MATCH(R191,Chapter!$A$1:$A$681,0),8)</f>
        <v>נכים - טיפול בקהילה</v>
      </c>
      <c r="T191" s="9"/>
      <c r="U191" s="9" t="str">
        <f t="shared" si="21"/>
        <v>9</v>
      </c>
      <c r="V191" s="9" t="str">
        <f>IF($L191&lt;"6",INDEX(Revenue_type,MATCH(U191*1,type!$A$118:$A$168,0),8),INDEX(Expenditure_type,MATCH(U191*1,type!$A$2:$A$117,0),8))</f>
        <v>השתתפות משרדי ממשלה</v>
      </c>
      <c r="W191" s="9" t="str">
        <f t="shared" si="22"/>
        <v>93</v>
      </c>
      <c r="X191" s="9" t="str">
        <f>IF($L191&lt;"6",INDEX(Revenue_type,MATCH(W191*1,type!$A$118:$A$168,0),8),INDEX(Expenditure_type,MATCH(W191*1,type!$A$2:$A$117,0),8))</f>
        <v>השתתפות משרד העבודה והרווחה</v>
      </c>
      <c r="Y191" s="9" t="str">
        <f t="shared" si="23"/>
        <v>930</v>
      </c>
      <c r="Z191" s="9" t="e">
        <f>IF($L191&lt;"6",INDEX(Revenue_type,MATCH(Y191*1,type!$A$118:$A$168,0),8),INDEX(Expenditure_type,MATCH(Y191*1,type!$A$2:$A$117,0),8))</f>
        <v>#N/A</v>
      </c>
    </row>
    <row r="192" spans="1:26" ht="15.75" customHeight="1" outlineLevel="2">
      <c r="A192" s="57">
        <v>930</v>
      </c>
      <c r="B192" s="41">
        <v>342404</v>
      </c>
      <c r="C192">
        <v>1</v>
      </c>
      <c r="D192" t="str">
        <f t="shared" si="16"/>
        <v>1342404.930</v>
      </c>
      <c r="E192" s="59" t="s">
        <v>2536</v>
      </c>
      <c r="F192" s="12"/>
      <c r="G192"/>
      <c r="H192" s="58">
        <v>-240000</v>
      </c>
      <c r="I192" s="15">
        <v>-240000</v>
      </c>
      <c r="J192" s="12">
        <v>-76700</v>
      </c>
      <c r="K192" s="9" t="e">
        <v>#NAME?</v>
      </c>
      <c r="L192" s="9" t="str">
        <f t="shared" si="17"/>
        <v>3</v>
      </c>
      <c r="M192" s="9" t="str">
        <f>INDEX(Chapter,MATCH(L192,Chapter!$A$1:$A$681,0),8)</f>
        <v>שירותים ממלכתיים</v>
      </c>
      <c r="N192" s="9" t="str">
        <f t="shared" si="18"/>
        <v>34</v>
      </c>
      <c r="O192" s="9" t="str">
        <f>INDEX(Chapter,MATCH(N192,Chapter!$A$1:$A$681,0),8)</f>
        <v>רווחה</v>
      </c>
      <c r="P192" s="9" t="str">
        <f t="shared" si="19"/>
        <v>342</v>
      </c>
      <c r="Q192" s="9" t="str">
        <f>INDEX(Chapter,MATCH(P192,Chapter!$A$1:$A$681,0),8)</f>
        <v>רווחת הפרט והמשפחה</v>
      </c>
      <c r="R192" s="9" t="str">
        <f t="shared" si="20"/>
        <v>3424</v>
      </c>
      <c r="S192" s="9" t="str">
        <f>INDEX(Chapter,MATCH(R192,Chapter!$A$1:$A$681,0),8)</f>
        <v>הדרכת משפחות</v>
      </c>
      <c r="T192" s="9"/>
      <c r="U192" s="9" t="str">
        <f t="shared" si="21"/>
        <v>9</v>
      </c>
      <c r="V192" s="9" t="str">
        <f>IF($L192&lt;"6",INDEX(Revenue_type,MATCH(U192*1,type!$A$118:$A$168,0),8),INDEX(Expenditure_type,MATCH(U192*1,type!$A$2:$A$117,0),8))</f>
        <v>השתתפות משרדי ממשלה</v>
      </c>
      <c r="W192" s="9" t="str">
        <f t="shared" si="22"/>
        <v>93</v>
      </c>
      <c r="X192" s="9" t="str">
        <f>IF($L192&lt;"6",INDEX(Revenue_type,MATCH(W192*1,type!$A$118:$A$168,0),8),INDEX(Expenditure_type,MATCH(W192*1,type!$A$2:$A$117,0),8))</f>
        <v>השתתפות משרד העבודה והרווחה</v>
      </c>
      <c r="Y192" s="9" t="str">
        <f t="shared" si="23"/>
        <v>930</v>
      </c>
      <c r="Z192" s="9" t="e">
        <f>IF($L192&lt;"6",INDEX(Revenue_type,MATCH(Y192*1,type!$A$118:$A$168,0),8),INDEX(Expenditure_type,MATCH(Y192*1,type!$A$2:$A$117,0),8))</f>
        <v>#N/A</v>
      </c>
    </row>
    <row r="193" spans="1:26" ht="15.75" customHeight="1" outlineLevel="2">
      <c r="A193" s="57">
        <v>920</v>
      </c>
      <c r="B193" s="41">
        <v>312602</v>
      </c>
      <c r="C193">
        <v>1</v>
      </c>
      <c r="D193" t="str">
        <f t="shared" si="16"/>
        <v>1312602.920</v>
      </c>
      <c r="E193" s="59" t="s">
        <v>2537</v>
      </c>
      <c r="F193" s="12"/>
      <c r="G193"/>
      <c r="H193" s="58">
        <v>-238000</v>
      </c>
      <c r="I193" s="15">
        <v>-182000</v>
      </c>
      <c r="J193" s="12">
        <v>-211500</v>
      </c>
      <c r="K193" s="9" t="e">
        <v>#NAME?</v>
      </c>
      <c r="L193" s="9" t="str">
        <f t="shared" si="17"/>
        <v>3</v>
      </c>
      <c r="M193" s="9" t="str">
        <f>INDEX(Chapter,MATCH(L193,Chapter!$A$1:$A$681,0),8)</f>
        <v>שירותים ממלכתיים</v>
      </c>
      <c r="N193" s="9" t="str">
        <f t="shared" si="18"/>
        <v>31</v>
      </c>
      <c r="O193" s="9" t="str">
        <f>INDEX(Chapter,MATCH(N193,Chapter!$A$1:$A$681,0),8)</f>
        <v>חינוך</v>
      </c>
      <c r="P193" s="9" t="str">
        <f t="shared" si="19"/>
        <v>312</v>
      </c>
      <c r="Q193" s="9" t="str">
        <f>INDEX(Chapter,MATCH(P193,Chapter!$A$1:$A$681,0),8)</f>
        <v>חינוך קדם יסודי</v>
      </c>
      <c r="R193" s="9" t="str">
        <f t="shared" si="20"/>
        <v>3126</v>
      </c>
      <c r="S193" s="9" t="str">
        <f>INDEX(Chapter,MATCH(R193,Chapter!$A$1:$A$681,0),8)</f>
        <v>גני ילדים לחינוך מיוחד</v>
      </c>
      <c r="T193" s="9"/>
      <c r="U193" s="9" t="str">
        <f t="shared" si="21"/>
        <v>9</v>
      </c>
      <c r="V193" s="9" t="str">
        <f>IF($L193&lt;"6",INDEX(Revenue_type,MATCH(U193*1,type!$A$118:$A$168,0),8),INDEX(Expenditure_type,MATCH(U193*1,type!$A$2:$A$117,0),8))</f>
        <v>השתתפות משרדי ממשלה</v>
      </c>
      <c r="W193" s="9" t="str">
        <f t="shared" si="22"/>
        <v>92</v>
      </c>
      <c r="X193" s="9" t="str">
        <f>IF($L193&lt;"6",INDEX(Revenue_type,MATCH(W193*1,type!$A$118:$A$168,0),8),INDEX(Expenditure_type,MATCH(W193*1,type!$A$2:$A$117,0),8))</f>
        <v>השתתפות משרד החינוך והתרבות</v>
      </c>
      <c r="Y193" s="9" t="str">
        <f t="shared" si="23"/>
        <v>920</v>
      </c>
      <c r="Z193" s="9" t="e">
        <f>IF($L193&lt;"6",INDEX(Revenue_type,MATCH(Y193*1,type!$A$118:$A$168,0),8),INDEX(Expenditure_type,MATCH(Y193*1,type!$A$2:$A$117,0),8))</f>
        <v>#N/A</v>
      </c>
    </row>
    <row r="194" spans="1:26" ht="15.75" customHeight="1" outlineLevel="2">
      <c r="A194" s="57">
        <v>927</v>
      </c>
      <c r="B194" s="41">
        <v>315111</v>
      </c>
      <c r="C194">
        <v>1</v>
      </c>
      <c r="D194" t="str">
        <f t="shared" si="16"/>
        <v>1315111.927</v>
      </c>
      <c r="E194" s="59" t="s">
        <v>2401</v>
      </c>
      <c r="F194" s="12"/>
      <c r="G194"/>
      <c r="H194" s="58">
        <v>-236000</v>
      </c>
      <c r="I194" s="15">
        <v>-236000</v>
      </c>
      <c r="J194" s="12">
        <v>-210700</v>
      </c>
      <c r="K194" s="9" t="e">
        <v>#NAME?</v>
      </c>
      <c r="L194" s="9" t="str">
        <f t="shared" si="17"/>
        <v>3</v>
      </c>
      <c r="M194" s="9" t="str">
        <f>INDEX(Chapter,MATCH(L194,Chapter!$A$1:$A$681,0),8)</f>
        <v>שירותים ממלכתיים</v>
      </c>
      <c r="N194" s="9" t="str">
        <f t="shared" si="18"/>
        <v>31</v>
      </c>
      <c r="O194" s="9" t="str">
        <f>INDEX(Chapter,MATCH(N194,Chapter!$A$1:$A$681,0),8)</f>
        <v>חינוך</v>
      </c>
      <c r="P194" s="9" t="str">
        <f t="shared" si="19"/>
        <v>315</v>
      </c>
      <c r="Q194" s="9" t="str">
        <f>INDEX(Chapter,MATCH(P194,Chapter!$A$1:$A$681,0),8)</f>
        <v>חינוך על יסודי</v>
      </c>
      <c r="R194" s="9" t="str">
        <f t="shared" si="20"/>
        <v>3151</v>
      </c>
      <c r="S194" s="9" t="str">
        <f>INDEX(Chapter,MATCH(R194,Chapter!$A$1:$A$681,0),8)</f>
        <v>מינהל החינוך העל יסודי</v>
      </c>
      <c r="T194" s="9"/>
      <c r="U194" s="9" t="str">
        <f t="shared" si="21"/>
        <v>9</v>
      </c>
      <c r="V194" s="9" t="str">
        <f>IF($L194&lt;"6",INDEX(Revenue_type,MATCH(U194*1,type!$A$118:$A$168,0),8),INDEX(Expenditure_type,MATCH(U194*1,type!$A$2:$A$117,0),8))</f>
        <v>השתתפות משרדי ממשלה</v>
      </c>
      <c r="W194" s="9" t="str">
        <f t="shared" si="22"/>
        <v>92</v>
      </c>
      <c r="X194" s="9" t="str">
        <f>IF($L194&lt;"6",INDEX(Revenue_type,MATCH(W194*1,type!$A$118:$A$168,0),8),INDEX(Expenditure_type,MATCH(W194*1,type!$A$2:$A$117,0),8))</f>
        <v>השתתפות משרד החינוך והתרבות</v>
      </c>
      <c r="Y194" s="9" t="str">
        <f t="shared" si="23"/>
        <v>927</v>
      </c>
      <c r="Z194" s="9" t="e">
        <f>IF($L194&lt;"6",INDEX(Revenue_type,MATCH(Y194*1,type!$A$118:$A$168,0),8),INDEX(Expenditure_type,MATCH(Y194*1,type!$A$2:$A$117,0),8))</f>
        <v>#N/A</v>
      </c>
    </row>
    <row r="195" spans="1:26" ht="15.75" customHeight="1" outlineLevel="2">
      <c r="A195" s="57">
        <v>925</v>
      </c>
      <c r="B195" s="41">
        <v>315111</v>
      </c>
      <c r="C195">
        <v>1</v>
      </c>
      <c r="D195" t="str">
        <f t="shared" ref="D195:D258" si="24">C195&amp;B195&amp;"."&amp;A195</f>
        <v>1315111.925</v>
      </c>
      <c r="E195" s="59" t="s">
        <v>2538</v>
      </c>
      <c r="F195" s="12"/>
      <c r="G195"/>
      <c r="H195" s="58">
        <v>-230000</v>
      </c>
      <c r="I195" s="15">
        <v>-215000</v>
      </c>
      <c r="J195" s="12">
        <v>-211400</v>
      </c>
      <c r="K195" s="9" t="e">
        <v>#NAME?</v>
      </c>
      <c r="L195" s="9" t="str">
        <f t="shared" ref="L195:L258" si="25">IF(LEFT($B195,1)*1=0,LEFT($B195,2),LEFT($B195,1))</f>
        <v>3</v>
      </c>
      <c r="M195" s="9" t="str">
        <f>INDEX(Chapter,MATCH(L195,Chapter!$A$1:$A$681,0),8)</f>
        <v>שירותים ממלכתיים</v>
      </c>
      <c r="N195" s="9" t="str">
        <f t="shared" ref="N195:N258" si="26">IF(LEFT($B195,1)*1=0,LEFT($B195,3),LEFT($B195,2))</f>
        <v>31</v>
      </c>
      <c r="O195" s="9" t="str">
        <f>INDEX(Chapter,MATCH(N195,Chapter!$A$1:$A$681,0),8)</f>
        <v>חינוך</v>
      </c>
      <c r="P195" s="9" t="str">
        <f t="shared" ref="P195:P258" si="27">IF(LEFT($B195,1)*1=0,LEFT($B195,4),LEFT($B195,3))</f>
        <v>315</v>
      </c>
      <c r="Q195" s="9" t="str">
        <f>INDEX(Chapter,MATCH(P195,Chapter!$A$1:$A$681,0),8)</f>
        <v>חינוך על יסודי</v>
      </c>
      <c r="R195" s="9" t="str">
        <f t="shared" ref="R195:R258" si="28">LEFT($B195,4)</f>
        <v>3151</v>
      </c>
      <c r="S195" s="9" t="str">
        <f>INDEX(Chapter,MATCH(R195,Chapter!$A$1:$A$681,0),8)</f>
        <v>מינהל החינוך העל יסודי</v>
      </c>
      <c r="T195" s="9"/>
      <c r="U195" s="9" t="str">
        <f t="shared" ref="U195:U258" si="29">LEFT($A195,1)</f>
        <v>9</v>
      </c>
      <c r="V195" s="9" t="str">
        <f>IF($L195&lt;"6",INDEX(Revenue_type,MATCH(U195*1,type!$A$118:$A$168,0),8),INDEX(Expenditure_type,MATCH(U195*1,type!$A$2:$A$117,0),8))</f>
        <v>השתתפות משרדי ממשלה</v>
      </c>
      <c r="W195" s="9" t="str">
        <f t="shared" ref="W195:W258" si="30">LEFT($A195,2)</f>
        <v>92</v>
      </c>
      <c r="X195" s="9" t="str">
        <f>IF($L195&lt;"6",INDEX(Revenue_type,MATCH(W195*1,type!$A$118:$A$168,0),8),INDEX(Expenditure_type,MATCH(W195*1,type!$A$2:$A$117,0),8))</f>
        <v>השתתפות משרד החינוך והתרבות</v>
      </c>
      <c r="Y195" s="9" t="str">
        <f t="shared" ref="Y195:Y258" si="31">LEFT($A195,3)</f>
        <v>925</v>
      </c>
      <c r="Z195" s="9" t="e">
        <f>IF($L195&lt;"6",INDEX(Revenue_type,MATCH(Y195*1,type!$A$118:$A$168,0),8),INDEX(Expenditure_type,MATCH(Y195*1,type!$A$2:$A$117,0),8))</f>
        <v>#N/A</v>
      </c>
    </row>
    <row r="196" spans="1:26" ht="15.75" customHeight="1" outlineLevel="2">
      <c r="A196" s="57">
        <v>290</v>
      </c>
      <c r="B196" s="41">
        <v>214205</v>
      </c>
      <c r="C196">
        <v>1</v>
      </c>
      <c r="D196" t="str">
        <f t="shared" si="24"/>
        <v>1214205.290</v>
      </c>
      <c r="E196" s="59" t="s">
        <v>2539</v>
      </c>
      <c r="F196" s="12"/>
      <c r="G196"/>
      <c r="H196" s="58">
        <v>-230000</v>
      </c>
      <c r="I196" s="15">
        <v>-160000</v>
      </c>
      <c r="J196" s="12">
        <v>-246300</v>
      </c>
      <c r="K196" s="9" t="e">
        <v>#NAME?</v>
      </c>
      <c r="L196" s="9" t="str">
        <f t="shared" si="25"/>
        <v>2</v>
      </c>
      <c r="M196" s="9" t="str">
        <f>INDEX(Chapter,MATCH(L196,Chapter!$A$1:$A$681,0),8)</f>
        <v>שירותים מקומיים</v>
      </c>
      <c r="N196" s="9" t="str">
        <f t="shared" si="26"/>
        <v>21</v>
      </c>
      <c r="O196" s="9" t="str">
        <f>INDEX(Chapter,MATCH(N196,Chapter!$A$1:$A$681,0),8)</f>
        <v>תברואה</v>
      </c>
      <c r="P196" s="9" t="str">
        <f t="shared" si="27"/>
        <v>214</v>
      </c>
      <c r="Q196" s="9" t="str">
        <f>INDEX(Chapter,MATCH(P196,Chapter!$A$1:$A$681,0),8)</f>
        <v>שרות וטרינרי</v>
      </c>
      <c r="R196" s="9" t="str">
        <f t="shared" si="28"/>
        <v>2142</v>
      </c>
      <c r="S196" s="9" t="str">
        <f>INDEX(Chapter,MATCH(R196,Chapter!$A$1:$A$681,0),8)</f>
        <v>פיקוח וטרינרי</v>
      </c>
      <c r="T196" s="9"/>
      <c r="U196" s="9" t="str">
        <f t="shared" si="29"/>
        <v>2</v>
      </c>
      <c r="V196" s="9" t="str">
        <f>IF($L196&lt;"6",INDEX(Revenue_type,MATCH(U196*1,type!$A$118:$A$168,0),8),INDEX(Expenditure_type,MATCH(U196*1,type!$A$2:$A$117,0),8))</f>
        <v>אגרות</v>
      </c>
      <c r="W196" s="9" t="str">
        <f t="shared" si="30"/>
        <v>29</v>
      </c>
      <c r="X196" s="9" t="str">
        <f>IF($L196&lt;"6",INDEX(Revenue_type,MATCH(W196*1,type!$A$118:$A$168,0),8),INDEX(Expenditure_type,MATCH(W196*1,type!$A$2:$A$117,0),8))</f>
        <v>אגרות אחרות</v>
      </c>
      <c r="Y196" s="9" t="str">
        <f t="shared" si="31"/>
        <v>290</v>
      </c>
      <c r="Z196" s="9" t="e">
        <f>IF($L196&lt;"6",INDEX(Revenue_type,MATCH(Y196*1,type!$A$118:$A$168,0),8),INDEX(Expenditure_type,MATCH(Y196*1,type!$A$2:$A$117,0),8))</f>
        <v>#N/A</v>
      </c>
    </row>
    <row r="197" spans="1:26" ht="15.75" customHeight="1" outlineLevel="2">
      <c r="A197" s="57">
        <v>931</v>
      </c>
      <c r="B197" s="41">
        <v>347207</v>
      </c>
      <c r="C197">
        <v>1</v>
      </c>
      <c r="D197" t="str">
        <f t="shared" si="24"/>
        <v>1347207.931</v>
      </c>
      <c r="E197" s="59" t="s">
        <v>2540</v>
      </c>
      <c r="F197" s="12"/>
      <c r="G197"/>
      <c r="H197" s="58">
        <v>-225000</v>
      </c>
      <c r="I197" s="15">
        <v>0</v>
      </c>
      <c r="J197" s="12">
        <v>0</v>
      </c>
      <c r="K197" s="9" t="e">
        <v>#NAME?</v>
      </c>
      <c r="L197" s="9" t="str">
        <f t="shared" si="25"/>
        <v>3</v>
      </c>
      <c r="M197" s="9" t="str">
        <f>INDEX(Chapter,MATCH(L197,Chapter!$A$1:$A$681,0),8)</f>
        <v>שירותים ממלכתיים</v>
      </c>
      <c r="N197" s="9" t="str">
        <f t="shared" si="26"/>
        <v>34</v>
      </c>
      <c r="O197" s="9" t="str">
        <f>INDEX(Chapter,MATCH(N197,Chapter!$A$1:$A$681,0),8)</f>
        <v>רווחה</v>
      </c>
      <c r="P197" s="9" t="str">
        <f t="shared" si="27"/>
        <v>347</v>
      </c>
      <c r="Q197" s="9" t="str">
        <f>INDEX(Chapter,MATCH(P197,Chapter!$A$1:$A$681,0),8)</f>
        <v>שירותי תיקון</v>
      </c>
      <c r="R197" s="9" t="str">
        <f t="shared" si="28"/>
        <v>3472</v>
      </c>
      <c r="S197" s="9" t="str">
        <f>INDEX(Chapter,MATCH(R197,Chapter!$A$1:$A$681,0),8)</f>
        <v>חסות נוער</v>
      </c>
      <c r="T197" s="9"/>
      <c r="U197" s="9" t="str">
        <f t="shared" si="29"/>
        <v>9</v>
      </c>
      <c r="V197" s="9" t="str">
        <f>IF($L197&lt;"6",INDEX(Revenue_type,MATCH(U197*1,type!$A$118:$A$168,0),8),INDEX(Expenditure_type,MATCH(U197*1,type!$A$2:$A$117,0),8))</f>
        <v>השתתפות משרדי ממשלה</v>
      </c>
      <c r="W197" s="9" t="str">
        <f t="shared" si="30"/>
        <v>93</v>
      </c>
      <c r="X197" s="9" t="str">
        <f>IF($L197&lt;"6",INDEX(Revenue_type,MATCH(W197*1,type!$A$118:$A$168,0),8),INDEX(Expenditure_type,MATCH(W197*1,type!$A$2:$A$117,0),8))</f>
        <v>השתתפות משרד העבודה והרווחה</v>
      </c>
      <c r="Y197" s="9" t="str">
        <f t="shared" si="31"/>
        <v>931</v>
      </c>
      <c r="Z197" s="9" t="e">
        <f>IF($L197&lt;"6",INDEX(Revenue_type,MATCH(Y197*1,type!$A$118:$A$168,0),8),INDEX(Expenditure_type,MATCH(Y197*1,type!$A$2:$A$117,0),8))</f>
        <v>#N/A</v>
      </c>
    </row>
    <row r="198" spans="1:26" ht="15.75" customHeight="1" outlineLevel="2">
      <c r="A198" s="57">
        <v>930</v>
      </c>
      <c r="B198" s="41">
        <v>345305</v>
      </c>
      <c r="C198">
        <v>1</v>
      </c>
      <c r="D198" t="str">
        <f t="shared" si="24"/>
        <v>1345305.930</v>
      </c>
      <c r="E198" s="59" t="s">
        <v>2541</v>
      </c>
      <c r="F198" s="12"/>
      <c r="G198"/>
      <c r="H198" s="58">
        <v>-210000</v>
      </c>
      <c r="I198" s="15">
        <v>-210000</v>
      </c>
      <c r="J198" s="12">
        <v>-209000</v>
      </c>
      <c r="K198" s="9" t="e">
        <v>#NAME?</v>
      </c>
      <c r="L198" s="9" t="str">
        <f t="shared" si="25"/>
        <v>3</v>
      </c>
      <c r="M198" s="9" t="str">
        <f>INDEX(Chapter,MATCH(L198,Chapter!$A$1:$A$681,0),8)</f>
        <v>שירותים ממלכתיים</v>
      </c>
      <c r="N198" s="9" t="str">
        <f t="shared" si="26"/>
        <v>34</v>
      </c>
      <c r="O198" s="9" t="str">
        <f>INDEX(Chapter,MATCH(N198,Chapter!$A$1:$A$681,0),8)</f>
        <v>רווחה</v>
      </c>
      <c r="P198" s="9" t="str">
        <f t="shared" si="27"/>
        <v>345</v>
      </c>
      <c r="Q198" s="9" t="str">
        <f>INDEX(Chapter,MATCH(P198,Chapter!$A$1:$A$681,0),8)</f>
        <v>שירותים למפגר</v>
      </c>
      <c r="R198" s="9" t="str">
        <f t="shared" si="28"/>
        <v>3453</v>
      </c>
      <c r="S198" s="9" t="str">
        <f>INDEX(Chapter,MATCH(R198,Chapter!$A$1:$A$681,0),8)</f>
        <v>שירותים למפגר - קהילתי</v>
      </c>
      <c r="T198" s="9"/>
      <c r="U198" s="9" t="str">
        <f t="shared" si="29"/>
        <v>9</v>
      </c>
      <c r="V198" s="9" t="str">
        <f>IF($L198&lt;"6",INDEX(Revenue_type,MATCH(U198*1,type!$A$118:$A$168,0),8),INDEX(Expenditure_type,MATCH(U198*1,type!$A$2:$A$117,0),8))</f>
        <v>השתתפות משרדי ממשלה</v>
      </c>
      <c r="W198" s="9" t="str">
        <f t="shared" si="30"/>
        <v>93</v>
      </c>
      <c r="X198" s="9" t="str">
        <f>IF($L198&lt;"6",INDEX(Revenue_type,MATCH(W198*1,type!$A$118:$A$168,0),8),INDEX(Expenditure_type,MATCH(W198*1,type!$A$2:$A$117,0),8))</f>
        <v>השתתפות משרד העבודה והרווחה</v>
      </c>
      <c r="Y198" s="9" t="str">
        <f t="shared" si="31"/>
        <v>930</v>
      </c>
      <c r="Z198" s="9" t="e">
        <f>IF($L198&lt;"6",INDEX(Revenue_type,MATCH(Y198*1,type!$A$118:$A$168,0),8),INDEX(Expenditure_type,MATCH(Y198*1,type!$A$2:$A$117,0),8))</f>
        <v>#N/A</v>
      </c>
    </row>
    <row r="199" spans="1:26" ht="15.75" customHeight="1" outlineLevel="2">
      <c r="A199" s="57">
        <v>930</v>
      </c>
      <c r="B199" s="41">
        <v>345205</v>
      </c>
      <c r="C199">
        <v>1</v>
      </c>
      <c r="D199" t="str">
        <f t="shared" si="24"/>
        <v>1345205.930</v>
      </c>
      <c r="E199" s="59" t="s">
        <v>2542</v>
      </c>
      <c r="F199" s="12"/>
      <c r="G199"/>
      <c r="H199" s="58">
        <v>-210000</v>
      </c>
      <c r="I199" s="15">
        <v>-210000</v>
      </c>
      <c r="J199" s="12">
        <v>-205300</v>
      </c>
      <c r="K199" s="9" t="e">
        <v>#NAME?</v>
      </c>
      <c r="L199" s="9" t="str">
        <f t="shared" si="25"/>
        <v>3</v>
      </c>
      <c r="M199" s="9" t="str">
        <f>INDEX(Chapter,MATCH(L199,Chapter!$A$1:$A$681,0),8)</f>
        <v>שירותים ממלכתיים</v>
      </c>
      <c r="N199" s="9" t="str">
        <f t="shared" si="26"/>
        <v>34</v>
      </c>
      <c r="O199" s="9" t="str">
        <f>INDEX(Chapter,MATCH(N199,Chapter!$A$1:$A$681,0),8)</f>
        <v>רווחה</v>
      </c>
      <c r="P199" s="9" t="str">
        <f t="shared" si="27"/>
        <v>345</v>
      </c>
      <c r="Q199" s="9" t="str">
        <f>INDEX(Chapter,MATCH(P199,Chapter!$A$1:$A$681,0),8)</f>
        <v>שירותים למפגר</v>
      </c>
      <c r="R199" s="9" t="str">
        <f t="shared" si="28"/>
        <v>3452</v>
      </c>
      <c r="S199" s="9" t="str">
        <f>INDEX(Chapter,MATCH(R199,Chapter!$A$1:$A$681,0),8)</f>
        <v>סידור מפגרים במסגרות יום</v>
      </c>
      <c r="T199" s="9"/>
      <c r="U199" s="9" t="str">
        <f t="shared" si="29"/>
        <v>9</v>
      </c>
      <c r="V199" s="9" t="str">
        <f>IF($L199&lt;"6",INDEX(Revenue_type,MATCH(U199*1,type!$A$118:$A$168,0),8),INDEX(Expenditure_type,MATCH(U199*1,type!$A$2:$A$117,0),8))</f>
        <v>השתתפות משרדי ממשלה</v>
      </c>
      <c r="W199" s="9" t="str">
        <f t="shared" si="30"/>
        <v>93</v>
      </c>
      <c r="X199" s="9" t="str">
        <f>IF($L199&lt;"6",INDEX(Revenue_type,MATCH(W199*1,type!$A$118:$A$168,0),8),INDEX(Expenditure_type,MATCH(W199*1,type!$A$2:$A$117,0),8))</f>
        <v>השתתפות משרד העבודה והרווחה</v>
      </c>
      <c r="Y199" s="9" t="str">
        <f t="shared" si="31"/>
        <v>930</v>
      </c>
      <c r="Z199" s="9" t="e">
        <f>IF($L199&lt;"6",INDEX(Revenue_type,MATCH(Y199*1,type!$A$118:$A$168,0),8),INDEX(Expenditure_type,MATCH(Y199*1,type!$A$2:$A$117,0),8))</f>
        <v>#N/A</v>
      </c>
    </row>
    <row r="200" spans="1:26" ht="15.75" customHeight="1" outlineLevel="2">
      <c r="A200" s="57">
        <v>920</v>
      </c>
      <c r="B200" s="41">
        <v>315108</v>
      </c>
      <c r="C200">
        <v>1</v>
      </c>
      <c r="D200" t="str">
        <f t="shared" si="24"/>
        <v>1315108.920</v>
      </c>
      <c r="E200" s="59" t="s">
        <v>2543</v>
      </c>
      <c r="F200" s="12"/>
      <c r="G200"/>
      <c r="H200" s="58">
        <v>-206000</v>
      </c>
      <c r="I200" s="15">
        <v>-188000</v>
      </c>
      <c r="J200" s="12">
        <v>-188200</v>
      </c>
      <c r="K200" s="9" t="e">
        <v>#NAME?</v>
      </c>
      <c r="L200" s="9" t="str">
        <f t="shared" si="25"/>
        <v>3</v>
      </c>
      <c r="M200" s="9" t="str">
        <f>INDEX(Chapter,MATCH(L200,Chapter!$A$1:$A$681,0),8)</f>
        <v>שירותים ממלכתיים</v>
      </c>
      <c r="N200" s="9" t="str">
        <f t="shared" si="26"/>
        <v>31</v>
      </c>
      <c r="O200" s="9" t="str">
        <f>INDEX(Chapter,MATCH(N200,Chapter!$A$1:$A$681,0),8)</f>
        <v>חינוך</v>
      </c>
      <c r="P200" s="9" t="str">
        <f t="shared" si="27"/>
        <v>315</v>
      </c>
      <c r="Q200" s="9" t="str">
        <f>INDEX(Chapter,MATCH(P200,Chapter!$A$1:$A$681,0),8)</f>
        <v>חינוך על יסודי</v>
      </c>
      <c r="R200" s="9" t="str">
        <f t="shared" si="28"/>
        <v>3151</v>
      </c>
      <c r="S200" s="9" t="str">
        <f>INDEX(Chapter,MATCH(R200,Chapter!$A$1:$A$681,0),8)</f>
        <v>מינהל החינוך העל יסודי</v>
      </c>
      <c r="T200" s="9"/>
      <c r="U200" s="9" t="str">
        <f t="shared" si="29"/>
        <v>9</v>
      </c>
      <c r="V200" s="9" t="str">
        <f>IF($L200&lt;"6",INDEX(Revenue_type,MATCH(U200*1,type!$A$118:$A$168,0),8),INDEX(Expenditure_type,MATCH(U200*1,type!$A$2:$A$117,0),8))</f>
        <v>השתתפות משרדי ממשלה</v>
      </c>
      <c r="W200" s="9" t="str">
        <f t="shared" si="30"/>
        <v>92</v>
      </c>
      <c r="X200" s="9" t="str">
        <f>IF($L200&lt;"6",INDEX(Revenue_type,MATCH(W200*1,type!$A$118:$A$168,0),8),INDEX(Expenditure_type,MATCH(W200*1,type!$A$2:$A$117,0),8))</f>
        <v>השתתפות משרד החינוך והתרבות</v>
      </c>
      <c r="Y200" s="9" t="str">
        <f t="shared" si="31"/>
        <v>920</v>
      </c>
      <c r="Z200" s="9" t="e">
        <f>IF($L200&lt;"6",INDEX(Revenue_type,MATCH(Y200*1,type!$A$118:$A$168,0),8),INDEX(Expenditure_type,MATCH(Y200*1,type!$A$2:$A$117,0),8))</f>
        <v>#N/A</v>
      </c>
    </row>
    <row r="201" spans="1:26" ht="15.75" customHeight="1" outlineLevel="2">
      <c r="A201" s="57">
        <v>920</v>
      </c>
      <c r="B201" s="41">
        <v>312604</v>
      </c>
      <c r="C201">
        <v>1</v>
      </c>
      <c r="D201" t="str">
        <f t="shared" si="24"/>
        <v>1312604.920</v>
      </c>
      <c r="E201" s="59" t="s">
        <v>2544</v>
      </c>
      <c r="F201" s="12"/>
      <c r="G201"/>
      <c r="H201" s="58">
        <v>-205000</v>
      </c>
      <c r="I201" s="15">
        <v>-227000</v>
      </c>
      <c r="J201" s="12">
        <v>-208200</v>
      </c>
      <c r="K201" s="9" t="e">
        <v>#NAME?</v>
      </c>
      <c r="L201" s="9" t="str">
        <f t="shared" si="25"/>
        <v>3</v>
      </c>
      <c r="M201" s="9" t="str">
        <f>INDEX(Chapter,MATCH(L201,Chapter!$A$1:$A$681,0),8)</f>
        <v>שירותים ממלכתיים</v>
      </c>
      <c r="N201" s="9" t="str">
        <f t="shared" si="26"/>
        <v>31</v>
      </c>
      <c r="O201" s="9" t="str">
        <f>INDEX(Chapter,MATCH(N201,Chapter!$A$1:$A$681,0),8)</f>
        <v>חינוך</v>
      </c>
      <c r="P201" s="9" t="str">
        <f t="shared" si="27"/>
        <v>312</v>
      </c>
      <c r="Q201" s="9" t="str">
        <f>INDEX(Chapter,MATCH(P201,Chapter!$A$1:$A$681,0),8)</f>
        <v>חינוך קדם יסודי</v>
      </c>
      <c r="R201" s="9" t="str">
        <f t="shared" si="28"/>
        <v>3126</v>
      </c>
      <c r="S201" s="9" t="str">
        <f>INDEX(Chapter,MATCH(R201,Chapter!$A$1:$A$681,0),8)</f>
        <v>גני ילדים לחינוך מיוחד</v>
      </c>
      <c r="T201" s="9"/>
      <c r="U201" s="9" t="str">
        <f t="shared" si="29"/>
        <v>9</v>
      </c>
      <c r="V201" s="9" t="str">
        <f>IF($L201&lt;"6",INDEX(Revenue_type,MATCH(U201*1,type!$A$118:$A$168,0),8),INDEX(Expenditure_type,MATCH(U201*1,type!$A$2:$A$117,0),8))</f>
        <v>השתתפות משרדי ממשלה</v>
      </c>
      <c r="W201" s="9" t="str">
        <f t="shared" si="30"/>
        <v>92</v>
      </c>
      <c r="X201" s="9" t="str">
        <f>IF($L201&lt;"6",INDEX(Revenue_type,MATCH(W201*1,type!$A$118:$A$168,0),8),INDEX(Expenditure_type,MATCH(W201*1,type!$A$2:$A$117,0),8))</f>
        <v>השתתפות משרד החינוך והתרבות</v>
      </c>
      <c r="Y201" s="9" t="str">
        <f t="shared" si="31"/>
        <v>920</v>
      </c>
      <c r="Z201" s="9" t="e">
        <f>IF($L201&lt;"6",INDEX(Revenue_type,MATCH(Y201*1,type!$A$118:$A$168,0),8),INDEX(Expenditure_type,MATCH(Y201*1,type!$A$2:$A$117,0),8))</f>
        <v>#N/A</v>
      </c>
    </row>
    <row r="202" spans="1:26" ht="15.75" customHeight="1" outlineLevel="2">
      <c r="A202" s="57">
        <v>790</v>
      </c>
      <c r="B202" s="41">
        <v>317000</v>
      </c>
      <c r="C202">
        <v>1</v>
      </c>
      <c r="D202" t="str">
        <f t="shared" si="24"/>
        <v>1317000.790</v>
      </c>
      <c r="E202" s="59" t="s">
        <v>2545</v>
      </c>
      <c r="F202" s="12"/>
      <c r="G202"/>
      <c r="H202" s="58">
        <v>-200000</v>
      </c>
      <c r="I202" s="15">
        <v>-536000</v>
      </c>
      <c r="J202" s="12">
        <v>-357300</v>
      </c>
      <c r="K202" s="9" t="e">
        <v>#NAME?</v>
      </c>
      <c r="L202" s="9" t="str">
        <f t="shared" si="25"/>
        <v>3</v>
      </c>
      <c r="M202" s="9" t="str">
        <f>INDEX(Chapter,MATCH(L202,Chapter!$A$1:$A$681,0),8)</f>
        <v>שירותים ממלכתיים</v>
      </c>
      <c r="N202" s="9" t="str">
        <f t="shared" si="26"/>
        <v>31</v>
      </c>
      <c r="O202" s="9" t="str">
        <f>INDEX(Chapter,MATCH(N202,Chapter!$A$1:$A$681,0),8)</f>
        <v>חינוך</v>
      </c>
      <c r="P202" s="9" t="str">
        <f t="shared" si="27"/>
        <v>317</v>
      </c>
      <c r="Q202" s="9" t="str">
        <f>INDEX(Chapter,MATCH(P202,Chapter!$A$1:$A$681,0),8)</f>
        <v>שירותים נוספים לבתי״ס וגנ״י</v>
      </c>
      <c r="R202" s="9" t="str">
        <f t="shared" si="28"/>
        <v>3170</v>
      </c>
      <c r="S202" s="9" t="e">
        <f>INDEX(Chapter,MATCH(R202,Chapter!$A$1:$A$681,0),8)</f>
        <v>#N/A</v>
      </c>
      <c r="T202" s="9"/>
      <c r="U202" s="9" t="str">
        <f t="shared" si="29"/>
        <v>7</v>
      </c>
      <c r="V202" s="9" t="str">
        <f>IF($L202&lt;"6",INDEX(Revenue_type,MATCH(U202*1,type!$A$118:$A$168,0),8),INDEX(Expenditure_type,MATCH(U202*1,type!$A$2:$A$117,0),8))</f>
        <v>השתתפות מוסדות ותרומות</v>
      </c>
      <c r="W202" s="9" t="str">
        <f t="shared" si="30"/>
        <v>79</v>
      </c>
      <c r="X202" s="9" t="str">
        <f>IF($L202&lt;"6",INDEX(Revenue_type,MATCH(W202*1,type!$A$118:$A$168,0),8),INDEX(Expenditure_type,MATCH(W202*1,type!$A$2:$A$117,0),8))</f>
        <v>השתתפות מוסדות אחרים</v>
      </c>
      <c r="Y202" s="9" t="str">
        <f t="shared" si="31"/>
        <v>790</v>
      </c>
      <c r="Z202" s="9" t="e">
        <f>IF($L202&lt;"6",INDEX(Revenue_type,MATCH(Y202*1,type!$A$118:$A$168,0),8),INDEX(Expenditure_type,MATCH(Y202*1,type!$A$2:$A$117,0),8))</f>
        <v>#N/A</v>
      </c>
    </row>
    <row r="203" spans="1:26" ht="15.75" customHeight="1" outlineLevel="2">
      <c r="A203" s="57">
        <v>210</v>
      </c>
      <c r="B203" s="41">
        <v>413002</v>
      </c>
      <c r="C203">
        <v>1</v>
      </c>
      <c r="D203" t="str">
        <f t="shared" si="24"/>
        <v>1413002.210</v>
      </c>
      <c r="E203" s="59" t="s">
        <v>2546</v>
      </c>
      <c r="F203" s="12"/>
      <c r="G203"/>
      <c r="H203" s="58">
        <v>-200000</v>
      </c>
      <c r="I203" s="15">
        <v>-350000</v>
      </c>
      <c r="J203" s="12">
        <v>-361900</v>
      </c>
      <c r="K203" s="9" t="e">
        <v>#NAME?</v>
      </c>
      <c r="L203" s="9" t="str">
        <f t="shared" si="25"/>
        <v>4</v>
      </c>
      <c r="M203" s="9" t="str">
        <f>INDEX(Chapter,MATCH(L203,Chapter!$A$1:$A$681,0),8)</f>
        <v>מפעלים</v>
      </c>
      <c r="N203" s="9" t="str">
        <f t="shared" si="26"/>
        <v>41</v>
      </c>
      <c r="O203" s="9" t="str">
        <f>INDEX(Chapter,MATCH(N203,Chapter!$A$1:$A$681,0),8)</f>
        <v>מים</v>
      </c>
      <c r="P203" s="9" t="str">
        <f t="shared" si="27"/>
        <v>413</v>
      </c>
      <c r="Q203" s="9" t="str">
        <f>INDEX(Chapter,MATCH(P203,Chapter!$A$1:$A$681,0),8)</f>
        <v>משק המים</v>
      </c>
      <c r="R203" s="9" t="str">
        <f t="shared" si="28"/>
        <v>4130</v>
      </c>
      <c r="S203" s="9" t="e">
        <f>INDEX(Chapter,MATCH(R203,Chapter!$A$1:$A$681,0),8)</f>
        <v>#N/A</v>
      </c>
      <c r="T203" s="9"/>
      <c r="U203" s="9" t="str">
        <f t="shared" si="29"/>
        <v>2</v>
      </c>
      <c r="V203" s="9" t="str">
        <f>IF($L203&lt;"6",INDEX(Revenue_type,MATCH(U203*1,type!$A$118:$A$168,0),8),INDEX(Expenditure_type,MATCH(U203*1,type!$A$2:$A$117,0),8))</f>
        <v>אגרות</v>
      </c>
      <c r="W203" s="9" t="str">
        <f t="shared" si="30"/>
        <v>21</v>
      </c>
      <c r="X203" s="9" t="str">
        <f>IF($L203&lt;"6",INDEX(Revenue_type,MATCH(W203*1,type!$A$118:$A$168,0),8),INDEX(Expenditure_type,MATCH(W203*1,type!$A$2:$A$117,0),8))</f>
        <v>אגרות מים וביוב</v>
      </c>
      <c r="Y203" s="9" t="str">
        <f t="shared" si="31"/>
        <v>210</v>
      </c>
      <c r="Z203" s="9" t="e">
        <f>IF($L203&lt;"6",INDEX(Revenue_type,MATCH(Y203*1,type!$A$118:$A$168,0),8),INDEX(Expenditure_type,MATCH(Y203*1,type!$A$2:$A$117,0),8))</f>
        <v>#N/A</v>
      </c>
    </row>
    <row r="204" spans="1:26" ht="15.75" customHeight="1" outlineLevel="2">
      <c r="A204" s="57">
        <v>690</v>
      </c>
      <c r="B204" s="41">
        <v>280001</v>
      </c>
      <c r="C204">
        <v>1</v>
      </c>
      <c r="D204" t="str">
        <f t="shared" si="24"/>
        <v>1280001.690</v>
      </c>
      <c r="E204" s="59" t="s">
        <v>2547</v>
      </c>
      <c r="F204" s="12"/>
      <c r="G204"/>
      <c r="H204" s="58">
        <v>-200000</v>
      </c>
      <c r="I204" s="15">
        <v>-200000</v>
      </c>
      <c r="J204" s="12">
        <v>-174000</v>
      </c>
      <c r="K204" s="9" t="e">
        <v>#NAME?</v>
      </c>
      <c r="L204" s="9" t="str">
        <f t="shared" si="25"/>
        <v>2</v>
      </c>
      <c r="M204" s="9" t="str">
        <f>INDEX(Chapter,MATCH(L204,Chapter!$A$1:$A$681,0),8)</f>
        <v>שירותים מקומיים</v>
      </c>
      <c r="N204" s="9" t="str">
        <f t="shared" si="26"/>
        <v>28</v>
      </c>
      <c r="O204" s="9" t="str">
        <f>INDEX(Chapter,MATCH(N204,Chapter!$A$1:$A$681,0),8)</f>
        <v>פיקוח עירוני</v>
      </c>
      <c r="P204" s="9" t="str">
        <f t="shared" si="27"/>
        <v>280</v>
      </c>
      <c r="Q204" s="9" t="e">
        <f>INDEX(Chapter,MATCH(P204,Chapter!$A$1:$A$681,0),8)</f>
        <v>#N/A</v>
      </c>
      <c r="R204" s="9" t="str">
        <f t="shared" si="28"/>
        <v>2800</v>
      </c>
      <c r="S204" s="9" t="e">
        <f>INDEX(Chapter,MATCH(R204,Chapter!$A$1:$A$681,0),8)</f>
        <v>#N/A</v>
      </c>
      <c r="T204" s="9"/>
      <c r="U204" s="9" t="str">
        <f t="shared" si="29"/>
        <v>6</v>
      </c>
      <c r="V204" s="9" t="str">
        <f>IF($L204&lt;"6",INDEX(Revenue_type,MATCH(U204*1,type!$A$118:$A$168,0),8),INDEX(Expenditure_type,MATCH(U204*1,type!$A$2:$A$117,0),8))</f>
        <v>הכנסות מרכוש ומפעלים</v>
      </c>
      <c r="W204" s="9" t="str">
        <f t="shared" si="30"/>
        <v>69</v>
      </c>
      <c r="X204" s="9" t="str">
        <f>IF($L204&lt;"6",INDEX(Revenue_type,MATCH(W204*1,type!$A$118:$A$168,0),8),INDEX(Expenditure_type,MATCH(W204*1,type!$A$2:$A$117,0),8))</f>
        <v>הכנסות שונות</v>
      </c>
      <c r="Y204" s="9" t="str">
        <f t="shared" si="31"/>
        <v>690</v>
      </c>
      <c r="Z204" s="9" t="e">
        <f>IF($L204&lt;"6",INDEX(Revenue_type,MATCH(Y204*1,type!$A$118:$A$168,0),8),INDEX(Expenditure_type,MATCH(Y204*1,type!$A$2:$A$117,0),8))</f>
        <v>#N/A</v>
      </c>
    </row>
    <row r="205" spans="1:26" ht="15.75" customHeight="1" outlineLevel="2">
      <c r="A205" s="57">
        <v>930</v>
      </c>
      <c r="B205" s="41">
        <v>349026</v>
      </c>
      <c r="C205">
        <v>1</v>
      </c>
      <c r="D205" t="str">
        <f t="shared" si="24"/>
        <v>1349026.930</v>
      </c>
      <c r="E205" s="59" t="s">
        <v>2548</v>
      </c>
      <c r="F205" s="12"/>
      <c r="G205"/>
      <c r="H205" s="58">
        <v>-195000</v>
      </c>
      <c r="I205" s="15">
        <v>-195000</v>
      </c>
      <c r="J205" s="12">
        <v>-193900</v>
      </c>
      <c r="K205" s="9"/>
      <c r="L205" s="9" t="str">
        <f t="shared" si="25"/>
        <v>3</v>
      </c>
      <c r="M205" s="9" t="str">
        <f>INDEX(Chapter,MATCH(L205,Chapter!$A$1:$A$681,0),8)</f>
        <v>שירותים ממלכתיים</v>
      </c>
      <c r="N205" s="9" t="str">
        <f t="shared" si="26"/>
        <v>34</v>
      </c>
      <c r="O205" s="9" t="str">
        <f>INDEX(Chapter,MATCH(N205,Chapter!$A$1:$A$681,0),8)</f>
        <v>רווחה</v>
      </c>
      <c r="P205" s="9" t="str">
        <f t="shared" si="27"/>
        <v>349</v>
      </c>
      <c r="Q205" s="9" t="str">
        <f>INDEX(Chapter,MATCH(P205,Chapter!$A$1:$A$681,0),8)</f>
        <v>שירותים לעולים</v>
      </c>
      <c r="R205" s="9" t="str">
        <f t="shared" si="28"/>
        <v>3490</v>
      </c>
      <c r="S205" s="9" t="e">
        <f>INDEX(Chapter,MATCH(R205,Chapter!$A$1:$A$681,0),8)</f>
        <v>#N/A</v>
      </c>
      <c r="T205" s="9"/>
      <c r="U205" s="9" t="str">
        <f t="shared" si="29"/>
        <v>9</v>
      </c>
      <c r="V205" s="9" t="str">
        <f>IF($L205&lt;"6",INDEX(Revenue_type,MATCH(U205*1,type!$A$118:$A$168,0),8),INDEX(Expenditure_type,MATCH(U205*1,type!$A$2:$A$117,0),8))</f>
        <v>השתתפות משרדי ממשלה</v>
      </c>
      <c r="W205" s="9" t="str">
        <f t="shared" si="30"/>
        <v>93</v>
      </c>
      <c r="X205" s="9" t="str">
        <f>IF($L205&lt;"6",INDEX(Revenue_type,MATCH(W205*1,type!$A$118:$A$168,0),8),INDEX(Expenditure_type,MATCH(W205*1,type!$A$2:$A$117,0),8))</f>
        <v>השתתפות משרד העבודה והרווחה</v>
      </c>
      <c r="Y205" s="9" t="str">
        <f t="shared" si="31"/>
        <v>930</v>
      </c>
      <c r="Z205" s="9" t="e">
        <f>IF($L205&lt;"6",INDEX(Revenue_type,MATCH(Y205*1,type!$A$118:$A$168,0),8),INDEX(Expenditure_type,MATCH(Y205*1,type!$A$2:$A$117,0),8))</f>
        <v>#N/A</v>
      </c>
    </row>
    <row r="206" spans="1:26" ht="15.75" customHeight="1" outlineLevel="2">
      <c r="A206" s="57">
        <v>920</v>
      </c>
      <c r="B206" s="41">
        <v>312603</v>
      </c>
      <c r="C206">
        <v>1</v>
      </c>
      <c r="D206" t="str">
        <f t="shared" si="24"/>
        <v>1312603.920</v>
      </c>
      <c r="E206" s="59" t="s">
        <v>2549</v>
      </c>
      <c r="F206" s="12"/>
      <c r="G206"/>
      <c r="H206" s="58">
        <v>-193000</v>
      </c>
      <c r="I206" s="15">
        <v>-180000</v>
      </c>
      <c r="J206" s="12">
        <v>-180200</v>
      </c>
      <c r="K206" s="9" t="e">
        <v>#NAME?</v>
      </c>
      <c r="L206" s="9" t="str">
        <f t="shared" si="25"/>
        <v>3</v>
      </c>
      <c r="M206" s="9" t="str">
        <f>INDEX(Chapter,MATCH(L206,Chapter!$A$1:$A$681,0),8)</f>
        <v>שירותים ממלכתיים</v>
      </c>
      <c r="N206" s="9" t="str">
        <f t="shared" si="26"/>
        <v>31</v>
      </c>
      <c r="O206" s="9" t="str">
        <f>INDEX(Chapter,MATCH(N206,Chapter!$A$1:$A$681,0),8)</f>
        <v>חינוך</v>
      </c>
      <c r="P206" s="9" t="str">
        <f t="shared" si="27"/>
        <v>312</v>
      </c>
      <c r="Q206" s="9" t="str">
        <f>INDEX(Chapter,MATCH(P206,Chapter!$A$1:$A$681,0),8)</f>
        <v>חינוך קדם יסודי</v>
      </c>
      <c r="R206" s="9" t="str">
        <f t="shared" si="28"/>
        <v>3126</v>
      </c>
      <c r="S206" s="9" t="str">
        <f>INDEX(Chapter,MATCH(R206,Chapter!$A$1:$A$681,0),8)</f>
        <v>גני ילדים לחינוך מיוחד</v>
      </c>
      <c r="T206" s="9"/>
      <c r="U206" s="9" t="str">
        <f t="shared" si="29"/>
        <v>9</v>
      </c>
      <c r="V206" s="9" t="str">
        <f>IF($L206&lt;"6",INDEX(Revenue_type,MATCH(U206*1,type!$A$118:$A$168,0),8),INDEX(Expenditure_type,MATCH(U206*1,type!$A$2:$A$117,0),8))</f>
        <v>השתתפות משרדי ממשלה</v>
      </c>
      <c r="W206" s="9" t="str">
        <f t="shared" si="30"/>
        <v>92</v>
      </c>
      <c r="X206" s="9" t="str">
        <f>IF($L206&lt;"6",INDEX(Revenue_type,MATCH(W206*1,type!$A$118:$A$168,0),8),INDEX(Expenditure_type,MATCH(W206*1,type!$A$2:$A$117,0),8))</f>
        <v>השתתפות משרד החינוך והתרבות</v>
      </c>
      <c r="Y206" s="9" t="str">
        <f t="shared" si="31"/>
        <v>920</v>
      </c>
      <c r="Z206" s="9" t="e">
        <f>IF($L206&lt;"6",INDEX(Revenue_type,MATCH(Y206*1,type!$A$118:$A$168,0),8),INDEX(Expenditure_type,MATCH(Y206*1,type!$A$2:$A$117,0),8))</f>
        <v>#N/A</v>
      </c>
    </row>
    <row r="207" spans="1:26" ht="15.75" customHeight="1" outlineLevel="2">
      <c r="A207" s="57">
        <v>920</v>
      </c>
      <c r="B207" s="41">
        <v>315503</v>
      </c>
      <c r="C207">
        <v>1</v>
      </c>
      <c r="D207" t="str">
        <f t="shared" si="24"/>
        <v>1315503.920</v>
      </c>
      <c r="E207" s="59" t="s">
        <v>2429</v>
      </c>
      <c r="F207" s="12"/>
      <c r="G207"/>
      <c r="H207" s="58">
        <v>-189000</v>
      </c>
      <c r="I207" s="15">
        <v>-297000</v>
      </c>
      <c r="J207" s="12">
        <v>-301700</v>
      </c>
      <c r="K207" s="9" t="e">
        <v>#NAME?</v>
      </c>
      <c r="L207" s="9" t="str">
        <f t="shared" si="25"/>
        <v>3</v>
      </c>
      <c r="M207" s="9" t="str">
        <f>INDEX(Chapter,MATCH(L207,Chapter!$A$1:$A$681,0),8)</f>
        <v>שירותים ממלכתיים</v>
      </c>
      <c r="N207" s="9" t="str">
        <f t="shared" si="26"/>
        <v>31</v>
      </c>
      <c r="O207" s="9" t="str">
        <f>INDEX(Chapter,MATCH(N207,Chapter!$A$1:$A$681,0),8)</f>
        <v>חינוך</v>
      </c>
      <c r="P207" s="9" t="str">
        <f t="shared" si="27"/>
        <v>315</v>
      </c>
      <c r="Q207" s="9" t="str">
        <f>INDEX(Chapter,MATCH(P207,Chapter!$A$1:$A$681,0),8)</f>
        <v>חינוך על יסודי</v>
      </c>
      <c r="R207" s="9" t="str">
        <f t="shared" si="28"/>
        <v>3155</v>
      </c>
      <c r="S207" s="9" t="str">
        <f>INDEX(Chapter,MATCH(R207,Chapter!$A$1:$A$681,0),8)</f>
        <v>בתי״ס על יסודיים מקצועיים</v>
      </c>
      <c r="T207" s="9"/>
      <c r="U207" s="9" t="str">
        <f t="shared" si="29"/>
        <v>9</v>
      </c>
      <c r="V207" s="9" t="str">
        <f>IF($L207&lt;"6",INDEX(Revenue_type,MATCH(U207*1,type!$A$118:$A$168,0),8),INDEX(Expenditure_type,MATCH(U207*1,type!$A$2:$A$117,0),8))</f>
        <v>השתתפות משרדי ממשלה</v>
      </c>
      <c r="W207" s="9" t="str">
        <f t="shared" si="30"/>
        <v>92</v>
      </c>
      <c r="X207" s="9" t="str">
        <f>IF($L207&lt;"6",INDEX(Revenue_type,MATCH(W207*1,type!$A$118:$A$168,0),8),INDEX(Expenditure_type,MATCH(W207*1,type!$A$2:$A$117,0),8))</f>
        <v>השתתפות משרד החינוך והתרבות</v>
      </c>
      <c r="Y207" s="9" t="str">
        <f t="shared" si="31"/>
        <v>920</v>
      </c>
      <c r="Z207" s="9" t="e">
        <f>IF($L207&lt;"6",INDEX(Revenue_type,MATCH(Y207*1,type!$A$118:$A$168,0),8),INDEX(Expenditure_type,MATCH(Y207*1,type!$A$2:$A$117,0),8))</f>
        <v>#N/A</v>
      </c>
    </row>
    <row r="208" spans="1:26" ht="15.75" customHeight="1" outlineLevel="2">
      <c r="A208" s="57">
        <v>920</v>
      </c>
      <c r="B208" s="41">
        <v>315133</v>
      </c>
      <c r="C208">
        <v>1</v>
      </c>
      <c r="D208" t="str">
        <f t="shared" si="24"/>
        <v>1315133.920</v>
      </c>
      <c r="E208" s="59" t="s">
        <v>2550</v>
      </c>
      <c r="F208" s="12"/>
      <c r="G208"/>
      <c r="H208" s="58">
        <v>-189000</v>
      </c>
      <c r="I208" s="15">
        <v>-190000</v>
      </c>
      <c r="J208" s="12">
        <v>-188100</v>
      </c>
      <c r="K208" s="9" t="e">
        <v>#NAME?</v>
      </c>
      <c r="L208" s="9" t="str">
        <f t="shared" si="25"/>
        <v>3</v>
      </c>
      <c r="M208" s="9" t="str">
        <f>INDEX(Chapter,MATCH(L208,Chapter!$A$1:$A$681,0),8)</f>
        <v>שירותים ממלכתיים</v>
      </c>
      <c r="N208" s="9" t="str">
        <f t="shared" si="26"/>
        <v>31</v>
      </c>
      <c r="O208" s="9" t="str">
        <f>INDEX(Chapter,MATCH(N208,Chapter!$A$1:$A$681,0),8)</f>
        <v>חינוך</v>
      </c>
      <c r="P208" s="9" t="str">
        <f t="shared" si="27"/>
        <v>315</v>
      </c>
      <c r="Q208" s="9" t="str">
        <f>INDEX(Chapter,MATCH(P208,Chapter!$A$1:$A$681,0),8)</f>
        <v>חינוך על יסודי</v>
      </c>
      <c r="R208" s="9" t="str">
        <f t="shared" si="28"/>
        <v>3151</v>
      </c>
      <c r="S208" s="9" t="str">
        <f>INDEX(Chapter,MATCH(R208,Chapter!$A$1:$A$681,0),8)</f>
        <v>מינהל החינוך העל יסודי</v>
      </c>
      <c r="T208" s="9"/>
      <c r="U208" s="9" t="str">
        <f t="shared" si="29"/>
        <v>9</v>
      </c>
      <c r="V208" s="9" t="str">
        <f>IF($L208&lt;"6",INDEX(Revenue_type,MATCH(U208*1,type!$A$118:$A$168,0),8),INDEX(Expenditure_type,MATCH(U208*1,type!$A$2:$A$117,0),8))</f>
        <v>השתתפות משרדי ממשלה</v>
      </c>
      <c r="W208" s="9" t="str">
        <f t="shared" si="30"/>
        <v>92</v>
      </c>
      <c r="X208" s="9" t="str">
        <f>IF($L208&lt;"6",INDEX(Revenue_type,MATCH(W208*1,type!$A$118:$A$168,0),8),INDEX(Expenditure_type,MATCH(W208*1,type!$A$2:$A$117,0),8))</f>
        <v>השתתפות משרד החינוך והתרבות</v>
      </c>
      <c r="Y208" s="9" t="str">
        <f t="shared" si="31"/>
        <v>920</v>
      </c>
      <c r="Z208" s="9" t="e">
        <f>IF($L208&lt;"6",INDEX(Revenue_type,MATCH(Y208*1,type!$A$118:$A$168,0),8),INDEX(Expenditure_type,MATCH(Y208*1,type!$A$2:$A$117,0),8))</f>
        <v>#N/A</v>
      </c>
    </row>
    <row r="209" spans="1:26" ht="15.75" customHeight="1" outlineLevel="2">
      <c r="A209" s="57">
        <v>920</v>
      </c>
      <c r="B209" s="41">
        <v>313211</v>
      </c>
      <c r="C209">
        <v>1</v>
      </c>
      <c r="D209" t="str">
        <f t="shared" si="24"/>
        <v>1313211.920</v>
      </c>
      <c r="E209" s="59" t="s">
        <v>2551</v>
      </c>
      <c r="F209" s="12"/>
      <c r="G209"/>
      <c r="H209" s="58">
        <v>-181000</v>
      </c>
      <c r="I209" s="15">
        <v>-109000</v>
      </c>
      <c r="J209" s="12">
        <v>-186300</v>
      </c>
      <c r="K209" s="9" t="e">
        <v>#NAME?</v>
      </c>
      <c r="L209" s="9" t="str">
        <f t="shared" si="25"/>
        <v>3</v>
      </c>
      <c r="M209" s="9" t="str">
        <f>INDEX(Chapter,MATCH(L209,Chapter!$A$1:$A$681,0),8)</f>
        <v>שירותים ממלכתיים</v>
      </c>
      <c r="N209" s="9" t="str">
        <f t="shared" si="26"/>
        <v>31</v>
      </c>
      <c r="O209" s="9" t="str">
        <f>INDEX(Chapter,MATCH(N209,Chapter!$A$1:$A$681,0),8)</f>
        <v>חינוך</v>
      </c>
      <c r="P209" s="9" t="str">
        <f t="shared" si="27"/>
        <v>313</v>
      </c>
      <c r="Q209" s="9" t="str">
        <f>INDEX(Chapter,MATCH(P209,Chapter!$A$1:$A$681,0),8)</f>
        <v>חינוך יסודי</v>
      </c>
      <c r="R209" s="9" t="str">
        <f t="shared" si="28"/>
        <v>3132</v>
      </c>
      <c r="S209" s="9" t="str">
        <f>INDEX(Chapter,MATCH(R209,Chapter!$A$1:$A$681,0),8)</f>
        <v>בתי״ס יסודיים</v>
      </c>
      <c r="T209" s="9"/>
      <c r="U209" s="9" t="str">
        <f t="shared" si="29"/>
        <v>9</v>
      </c>
      <c r="V209" s="9" t="str">
        <f>IF($L209&lt;"6",INDEX(Revenue_type,MATCH(U209*1,type!$A$118:$A$168,0),8),INDEX(Expenditure_type,MATCH(U209*1,type!$A$2:$A$117,0),8))</f>
        <v>השתתפות משרדי ממשלה</v>
      </c>
      <c r="W209" s="9" t="str">
        <f t="shared" si="30"/>
        <v>92</v>
      </c>
      <c r="X209" s="9" t="str">
        <f>IF($L209&lt;"6",INDEX(Revenue_type,MATCH(W209*1,type!$A$118:$A$168,0),8),INDEX(Expenditure_type,MATCH(W209*1,type!$A$2:$A$117,0),8))</f>
        <v>השתתפות משרד החינוך והתרבות</v>
      </c>
      <c r="Y209" s="9" t="str">
        <f t="shared" si="31"/>
        <v>920</v>
      </c>
      <c r="Z209" s="9" t="e">
        <f>IF($L209&lt;"6",INDEX(Revenue_type,MATCH(Y209*1,type!$A$118:$A$168,0),8),INDEX(Expenditure_type,MATCH(Y209*1,type!$A$2:$A$117,0),8))</f>
        <v>#N/A</v>
      </c>
    </row>
    <row r="210" spans="1:26" ht="15.75" customHeight="1" outlineLevel="2">
      <c r="A210" s="57">
        <v>930</v>
      </c>
      <c r="B210" s="41">
        <v>346606</v>
      </c>
      <c r="C210">
        <v>1</v>
      </c>
      <c r="D210" t="str">
        <f t="shared" si="24"/>
        <v>1346606.930</v>
      </c>
      <c r="E210" s="59" t="s">
        <v>2552</v>
      </c>
      <c r="F210" s="12"/>
      <c r="G210"/>
      <c r="H210" s="58">
        <v>-180000</v>
      </c>
      <c r="I210" s="15">
        <v>-180000</v>
      </c>
      <c r="J210" s="12">
        <v>-182800</v>
      </c>
      <c r="K210" s="9" t="e">
        <v>#NAME?</v>
      </c>
      <c r="L210" s="9" t="str">
        <f t="shared" si="25"/>
        <v>3</v>
      </c>
      <c r="M210" s="9" t="str">
        <f>INDEX(Chapter,MATCH(L210,Chapter!$A$1:$A$681,0),8)</f>
        <v>שירותים ממלכתיים</v>
      </c>
      <c r="N210" s="9" t="str">
        <f t="shared" si="26"/>
        <v>34</v>
      </c>
      <c r="O210" s="9" t="str">
        <f>INDEX(Chapter,MATCH(N210,Chapter!$A$1:$A$681,0),8)</f>
        <v>רווחה</v>
      </c>
      <c r="P210" s="9" t="str">
        <f t="shared" si="27"/>
        <v>346</v>
      </c>
      <c r="Q210" s="9" t="str">
        <f>INDEX(Chapter,MATCH(P210,Chapter!$A$1:$A$681,0),8)</f>
        <v>שירותי שיקום</v>
      </c>
      <c r="R210" s="9" t="str">
        <f t="shared" si="28"/>
        <v>3466</v>
      </c>
      <c r="S210" s="9" t="str">
        <f>INDEX(Chapter,MATCH(R210,Chapter!$A$1:$A$681,0),8)</f>
        <v>נכים - אחזקה במסגרות יום</v>
      </c>
      <c r="T210" s="9"/>
      <c r="U210" s="9" t="str">
        <f t="shared" si="29"/>
        <v>9</v>
      </c>
      <c r="V210" s="9" t="str">
        <f>IF($L210&lt;"6",INDEX(Revenue_type,MATCH(U210*1,type!$A$118:$A$168,0),8),INDEX(Expenditure_type,MATCH(U210*1,type!$A$2:$A$117,0),8))</f>
        <v>השתתפות משרדי ממשלה</v>
      </c>
      <c r="W210" s="9" t="str">
        <f t="shared" si="30"/>
        <v>93</v>
      </c>
      <c r="X210" s="9" t="str">
        <f>IF($L210&lt;"6",INDEX(Revenue_type,MATCH(W210*1,type!$A$118:$A$168,0),8),INDEX(Expenditure_type,MATCH(W210*1,type!$A$2:$A$117,0),8))</f>
        <v>השתתפות משרד העבודה והרווחה</v>
      </c>
      <c r="Y210" s="9" t="str">
        <f t="shared" si="31"/>
        <v>930</v>
      </c>
      <c r="Z210" s="9" t="e">
        <f>IF($L210&lt;"6",INDEX(Revenue_type,MATCH(Y210*1,type!$A$118:$A$168,0),8),INDEX(Expenditure_type,MATCH(Y210*1,type!$A$2:$A$117,0),8))</f>
        <v>#N/A</v>
      </c>
    </row>
    <row r="211" spans="1:26" ht="15.75" customHeight="1" outlineLevel="2">
      <c r="A211" s="57">
        <v>410</v>
      </c>
      <c r="B211" s="41">
        <v>346515</v>
      </c>
      <c r="C211">
        <v>1</v>
      </c>
      <c r="D211" t="str">
        <f t="shared" si="24"/>
        <v>1346515.410</v>
      </c>
      <c r="E211" s="59" t="s">
        <v>2553</v>
      </c>
      <c r="F211" s="12"/>
      <c r="G211"/>
      <c r="H211" s="58">
        <v>-180000</v>
      </c>
      <c r="I211" s="15">
        <v>-180000</v>
      </c>
      <c r="J211" s="12">
        <v>-146300</v>
      </c>
      <c r="K211" s="9" t="e">
        <v>#NAME?</v>
      </c>
      <c r="L211" s="9" t="str">
        <f t="shared" si="25"/>
        <v>3</v>
      </c>
      <c r="M211" s="9" t="str">
        <f>INDEX(Chapter,MATCH(L211,Chapter!$A$1:$A$681,0),8)</f>
        <v>שירותים ממלכתיים</v>
      </c>
      <c r="N211" s="9" t="str">
        <f t="shared" si="26"/>
        <v>34</v>
      </c>
      <c r="O211" s="9" t="str">
        <f>INDEX(Chapter,MATCH(N211,Chapter!$A$1:$A$681,0),8)</f>
        <v>רווחה</v>
      </c>
      <c r="P211" s="9" t="str">
        <f t="shared" si="27"/>
        <v>346</v>
      </c>
      <c r="Q211" s="9" t="str">
        <f>INDEX(Chapter,MATCH(P211,Chapter!$A$1:$A$681,0),8)</f>
        <v>שירותי שיקום</v>
      </c>
      <c r="R211" s="9" t="str">
        <f t="shared" si="28"/>
        <v>3465</v>
      </c>
      <c r="S211" s="9" t="str">
        <f>INDEX(Chapter,MATCH(R211,Chapter!$A$1:$A$681,0),8)</f>
        <v>נכים - שיקום במוסדות</v>
      </c>
      <c r="T211" s="9"/>
      <c r="U211" s="9" t="str">
        <f t="shared" si="29"/>
        <v>4</v>
      </c>
      <c r="V211" s="9" t="str">
        <f>IF($L211&lt;"6",INDEX(Revenue_type,MATCH(U211*1,type!$A$118:$A$168,0),8),INDEX(Expenditure_type,MATCH(U211*1,type!$A$2:$A$117,0),8))</f>
        <v>שירותים ושכר לימוד</v>
      </c>
      <c r="W211" s="9" t="str">
        <f t="shared" si="30"/>
        <v>41</v>
      </c>
      <c r="X211" s="9" t="str">
        <f>IF($L211&lt;"6",INDEX(Revenue_type,MATCH(W211*1,type!$A$118:$A$168,0),8),INDEX(Expenditure_type,MATCH(W211*1,type!$A$2:$A$117,0),8))</f>
        <v>שכל"מ מתושבים</v>
      </c>
      <c r="Y211" s="9" t="str">
        <f t="shared" si="31"/>
        <v>410</v>
      </c>
      <c r="Z211" s="9" t="e">
        <f>IF($L211&lt;"6",INDEX(Revenue_type,MATCH(Y211*1,type!$A$118:$A$168,0),8),INDEX(Expenditure_type,MATCH(Y211*1,type!$A$2:$A$117,0),8))</f>
        <v>#N/A</v>
      </c>
    </row>
    <row r="212" spans="1:26" ht="15.75" customHeight="1" outlineLevel="2">
      <c r="A212" s="57">
        <v>920</v>
      </c>
      <c r="B212" s="41">
        <v>315134</v>
      </c>
      <c r="C212">
        <v>1</v>
      </c>
      <c r="D212" t="str">
        <f t="shared" si="24"/>
        <v>1315134.920</v>
      </c>
      <c r="E212" s="59" t="s">
        <v>2554</v>
      </c>
      <c r="F212" s="12"/>
      <c r="G212"/>
      <c r="H212" s="58">
        <v>-180000</v>
      </c>
      <c r="I212" s="15">
        <v>-178000</v>
      </c>
      <c r="J212" s="12">
        <v>-178500</v>
      </c>
      <c r="K212" s="9" t="e">
        <v>#NAME?</v>
      </c>
      <c r="L212" s="9" t="str">
        <f t="shared" si="25"/>
        <v>3</v>
      </c>
      <c r="M212" s="9" t="str">
        <f>INDEX(Chapter,MATCH(L212,Chapter!$A$1:$A$681,0),8)</f>
        <v>שירותים ממלכתיים</v>
      </c>
      <c r="N212" s="9" t="str">
        <f t="shared" si="26"/>
        <v>31</v>
      </c>
      <c r="O212" s="9" t="str">
        <f>INDEX(Chapter,MATCH(N212,Chapter!$A$1:$A$681,0),8)</f>
        <v>חינוך</v>
      </c>
      <c r="P212" s="9" t="str">
        <f t="shared" si="27"/>
        <v>315</v>
      </c>
      <c r="Q212" s="9" t="str">
        <f>INDEX(Chapter,MATCH(P212,Chapter!$A$1:$A$681,0),8)</f>
        <v>חינוך על יסודי</v>
      </c>
      <c r="R212" s="9" t="str">
        <f t="shared" si="28"/>
        <v>3151</v>
      </c>
      <c r="S212" s="9" t="str">
        <f>INDEX(Chapter,MATCH(R212,Chapter!$A$1:$A$681,0),8)</f>
        <v>מינהל החינוך העל יסודי</v>
      </c>
      <c r="T212" s="9"/>
      <c r="U212" s="9" t="str">
        <f t="shared" si="29"/>
        <v>9</v>
      </c>
      <c r="V212" s="9" t="str">
        <f>IF($L212&lt;"6",INDEX(Revenue_type,MATCH(U212*1,type!$A$118:$A$168,0),8),INDEX(Expenditure_type,MATCH(U212*1,type!$A$2:$A$117,0),8))</f>
        <v>השתתפות משרדי ממשלה</v>
      </c>
      <c r="W212" s="9" t="str">
        <f t="shared" si="30"/>
        <v>92</v>
      </c>
      <c r="X212" s="9" t="str">
        <f>IF($L212&lt;"6",INDEX(Revenue_type,MATCH(W212*1,type!$A$118:$A$168,0),8),INDEX(Expenditure_type,MATCH(W212*1,type!$A$2:$A$117,0),8))</f>
        <v>השתתפות משרד החינוך והתרבות</v>
      </c>
      <c r="Y212" s="9" t="str">
        <f t="shared" si="31"/>
        <v>920</v>
      </c>
      <c r="Z212" s="9" t="e">
        <f>IF($L212&lt;"6",INDEX(Revenue_type,MATCH(Y212*1,type!$A$118:$A$168,0),8),INDEX(Expenditure_type,MATCH(Y212*1,type!$A$2:$A$117,0),8))</f>
        <v>#N/A</v>
      </c>
    </row>
    <row r="213" spans="1:26" ht="15.75" customHeight="1" outlineLevel="2">
      <c r="A213" s="57">
        <v>690</v>
      </c>
      <c r="B213" s="41">
        <v>269008</v>
      </c>
      <c r="C213">
        <v>1</v>
      </c>
      <c r="D213" t="str">
        <f t="shared" si="24"/>
        <v>1269008.690</v>
      </c>
      <c r="E213" s="59" t="s">
        <v>2555</v>
      </c>
      <c r="F213" s="12"/>
      <c r="G213"/>
      <c r="H213" s="58">
        <v>-170000</v>
      </c>
      <c r="I213" s="15">
        <v>-170000</v>
      </c>
      <c r="J213" s="12">
        <v>-42600</v>
      </c>
      <c r="K213" s="9" t="e">
        <v>#NAME?</v>
      </c>
      <c r="L213" s="9" t="str">
        <f t="shared" si="25"/>
        <v>2</v>
      </c>
      <c r="M213" s="9" t="str">
        <f>INDEX(Chapter,MATCH(L213,Chapter!$A$1:$A$681,0),8)</f>
        <v>שירותים מקומיים</v>
      </c>
      <c r="N213" s="9" t="str">
        <f t="shared" si="26"/>
        <v>26</v>
      </c>
      <c r="O213" s="9" t="str">
        <f>INDEX(Chapter,MATCH(N213,Chapter!$A$1:$A$681,0),8)</f>
        <v>שירותים עירוניים שונים</v>
      </c>
      <c r="P213" s="9" t="str">
        <f t="shared" si="27"/>
        <v>269</v>
      </c>
      <c r="Q213" s="9" t="str">
        <f>INDEX(Chapter,MATCH(P213,Chapter!$A$1:$A$681,0),8)</f>
        <v>הכנסות שונות</v>
      </c>
      <c r="R213" s="9" t="str">
        <f t="shared" si="28"/>
        <v>2690</v>
      </c>
      <c r="S213" s="9" t="e">
        <f>INDEX(Chapter,MATCH(R213,Chapter!$A$1:$A$681,0),8)</f>
        <v>#N/A</v>
      </c>
      <c r="T213" s="9"/>
      <c r="U213" s="9" t="str">
        <f t="shared" si="29"/>
        <v>6</v>
      </c>
      <c r="V213" s="9" t="str">
        <f>IF($L213&lt;"6",INDEX(Revenue_type,MATCH(U213*1,type!$A$118:$A$168,0),8),INDEX(Expenditure_type,MATCH(U213*1,type!$A$2:$A$117,0),8))</f>
        <v>הכנסות מרכוש ומפעלים</v>
      </c>
      <c r="W213" s="9" t="str">
        <f t="shared" si="30"/>
        <v>69</v>
      </c>
      <c r="X213" s="9" t="str">
        <f>IF($L213&lt;"6",INDEX(Revenue_type,MATCH(W213*1,type!$A$118:$A$168,0),8),INDEX(Expenditure_type,MATCH(W213*1,type!$A$2:$A$117,0),8))</f>
        <v>הכנסות שונות</v>
      </c>
      <c r="Y213" s="9" t="str">
        <f t="shared" si="31"/>
        <v>690</v>
      </c>
      <c r="Z213" s="9" t="e">
        <f>IF($L213&lt;"6",INDEX(Revenue_type,MATCH(Y213*1,type!$A$118:$A$168,0),8),INDEX(Expenditure_type,MATCH(Y213*1,type!$A$2:$A$117,0),8))</f>
        <v>#N/A</v>
      </c>
    </row>
    <row r="214" spans="1:26" ht="15.75" customHeight="1" outlineLevel="2">
      <c r="A214" s="57">
        <v>920</v>
      </c>
      <c r="B214" s="41">
        <v>313218</v>
      </c>
      <c r="C214">
        <v>1</v>
      </c>
      <c r="D214" t="str">
        <f t="shared" si="24"/>
        <v>1313218.920</v>
      </c>
      <c r="E214" s="59" t="s">
        <v>2556</v>
      </c>
      <c r="F214" s="12"/>
      <c r="G214"/>
      <c r="H214" s="58">
        <v>-168000</v>
      </c>
      <c r="I214" s="15">
        <v>-168000</v>
      </c>
      <c r="J214" s="12">
        <v>-125100</v>
      </c>
      <c r="K214" s="9"/>
      <c r="L214" s="9" t="str">
        <f t="shared" si="25"/>
        <v>3</v>
      </c>
      <c r="M214" s="9" t="str">
        <f>INDEX(Chapter,MATCH(L214,Chapter!$A$1:$A$681,0),8)</f>
        <v>שירותים ממלכתיים</v>
      </c>
      <c r="N214" s="9" t="str">
        <f t="shared" si="26"/>
        <v>31</v>
      </c>
      <c r="O214" s="9" t="str">
        <f>INDEX(Chapter,MATCH(N214,Chapter!$A$1:$A$681,0),8)</f>
        <v>חינוך</v>
      </c>
      <c r="P214" s="9" t="str">
        <f t="shared" si="27"/>
        <v>313</v>
      </c>
      <c r="Q214" s="9" t="str">
        <f>INDEX(Chapter,MATCH(P214,Chapter!$A$1:$A$681,0),8)</f>
        <v>חינוך יסודי</v>
      </c>
      <c r="R214" s="9" t="str">
        <f t="shared" si="28"/>
        <v>3132</v>
      </c>
      <c r="S214" s="9" t="str">
        <f>INDEX(Chapter,MATCH(R214,Chapter!$A$1:$A$681,0),8)</f>
        <v>בתי״ס יסודיים</v>
      </c>
      <c r="T214" s="9"/>
      <c r="U214" s="9" t="str">
        <f t="shared" si="29"/>
        <v>9</v>
      </c>
      <c r="V214" s="9" t="str">
        <f>IF($L214&lt;"6",INDEX(Revenue_type,MATCH(U214*1,type!$A$118:$A$168,0),8),INDEX(Expenditure_type,MATCH(U214*1,type!$A$2:$A$117,0),8))</f>
        <v>השתתפות משרדי ממשלה</v>
      </c>
      <c r="W214" s="9" t="str">
        <f t="shared" si="30"/>
        <v>92</v>
      </c>
      <c r="X214" s="9" t="str">
        <f>IF($L214&lt;"6",INDEX(Revenue_type,MATCH(W214*1,type!$A$118:$A$168,0),8),INDEX(Expenditure_type,MATCH(W214*1,type!$A$2:$A$117,0),8))</f>
        <v>השתתפות משרד החינוך והתרבות</v>
      </c>
      <c r="Y214" s="9" t="str">
        <f t="shared" si="31"/>
        <v>920</v>
      </c>
      <c r="Z214" s="9" t="e">
        <f>IF($L214&lt;"6",INDEX(Revenue_type,MATCH(Y214*1,type!$A$118:$A$168,0),8),INDEX(Expenditure_type,MATCH(Y214*1,type!$A$2:$A$117,0),8))</f>
        <v>#N/A</v>
      </c>
    </row>
    <row r="215" spans="1:26" ht="15.75" customHeight="1" outlineLevel="2">
      <c r="A215" s="57">
        <v>921</v>
      </c>
      <c r="B215" s="41">
        <v>317102</v>
      </c>
      <c r="C215">
        <v>1</v>
      </c>
      <c r="D215" t="str">
        <f t="shared" si="24"/>
        <v>1317102.921</v>
      </c>
      <c r="E215" s="59" t="s">
        <v>2404</v>
      </c>
      <c r="F215" s="12"/>
      <c r="G215"/>
      <c r="H215" s="58">
        <v>-161000</v>
      </c>
      <c r="I215" s="15">
        <v>-161000</v>
      </c>
      <c r="J215" s="12">
        <v>-168200</v>
      </c>
      <c r="K215" s="9" t="e">
        <v>#NAME?</v>
      </c>
      <c r="L215" s="9" t="str">
        <f t="shared" si="25"/>
        <v>3</v>
      </c>
      <c r="M215" s="9" t="str">
        <f>INDEX(Chapter,MATCH(L215,Chapter!$A$1:$A$681,0),8)</f>
        <v>שירותים ממלכתיים</v>
      </c>
      <c r="N215" s="9" t="str">
        <f t="shared" si="26"/>
        <v>31</v>
      </c>
      <c r="O215" s="9" t="str">
        <f>INDEX(Chapter,MATCH(N215,Chapter!$A$1:$A$681,0),8)</f>
        <v>חינוך</v>
      </c>
      <c r="P215" s="9" t="str">
        <f t="shared" si="27"/>
        <v>317</v>
      </c>
      <c r="Q215" s="9" t="str">
        <f>INDEX(Chapter,MATCH(P215,Chapter!$A$1:$A$681,0),8)</f>
        <v>שירותים נוספים לבתי״ס וגנ״י</v>
      </c>
      <c r="R215" s="9" t="str">
        <f t="shared" si="28"/>
        <v>3171</v>
      </c>
      <c r="S215" s="9" t="str">
        <f>INDEX(Chapter,MATCH(R215,Chapter!$A$1:$A$681,0),8)</f>
        <v>קב״ט שמירה ובטחון מוסדות חינוך</v>
      </c>
      <c r="T215" s="9"/>
      <c r="U215" s="9" t="str">
        <f t="shared" si="29"/>
        <v>9</v>
      </c>
      <c r="V215" s="9" t="str">
        <f>IF($L215&lt;"6",INDEX(Revenue_type,MATCH(U215*1,type!$A$118:$A$168,0),8),INDEX(Expenditure_type,MATCH(U215*1,type!$A$2:$A$117,0),8))</f>
        <v>השתתפות משרדי ממשלה</v>
      </c>
      <c r="W215" s="9" t="str">
        <f t="shared" si="30"/>
        <v>92</v>
      </c>
      <c r="X215" s="9" t="str">
        <f>IF($L215&lt;"6",INDEX(Revenue_type,MATCH(W215*1,type!$A$118:$A$168,0),8),INDEX(Expenditure_type,MATCH(W215*1,type!$A$2:$A$117,0),8))</f>
        <v>השתתפות משרד החינוך והתרבות</v>
      </c>
      <c r="Y215" s="9" t="str">
        <f t="shared" si="31"/>
        <v>921</v>
      </c>
      <c r="Z215" s="9" t="e">
        <f>IF($L215&lt;"6",INDEX(Revenue_type,MATCH(Y215*1,type!$A$118:$A$168,0),8),INDEX(Expenditure_type,MATCH(Y215*1,type!$A$2:$A$117,0),8))</f>
        <v>#N/A</v>
      </c>
    </row>
    <row r="216" spans="1:26" ht="15.75" customHeight="1" outlineLevel="2">
      <c r="A216" s="57">
        <v>930</v>
      </c>
      <c r="B216" s="41">
        <v>348001</v>
      </c>
      <c r="C216">
        <v>1</v>
      </c>
      <c r="D216" t="str">
        <f t="shared" si="24"/>
        <v>1348001.930</v>
      </c>
      <c r="E216" s="59" t="s">
        <v>2557</v>
      </c>
      <c r="F216" s="12"/>
      <c r="G216"/>
      <c r="H216" s="58">
        <v>-160000</v>
      </c>
      <c r="I216" s="15">
        <v>-160000</v>
      </c>
      <c r="J216" s="12">
        <v>-164900</v>
      </c>
      <c r="K216" s="9" t="e">
        <v>#NAME?</v>
      </c>
      <c r="L216" s="9" t="str">
        <f t="shared" si="25"/>
        <v>3</v>
      </c>
      <c r="M216" s="9" t="str">
        <f>INDEX(Chapter,MATCH(L216,Chapter!$A$1:$A$681,0),8)</f>
        <v>שירותים ממלכתיים</v>
      </c>
      <c r="N216" s="9" t="str">
        <f t="shared" si="26"/>
        <v>34</v>
      </c>
      <c r="O216" s="9" t="str">
        <f>INDEX(Chapter,MATCH(N216,Chapter!$A$1:$A$681,0),8)</f>
        <v>רווחה</v>
      </c>
      <c r="P216" s="9" t="str">
        <f t="shared" si="27"/>
        <v>348</v>
      </c>
      <c r="Q216" s="9" t="str">
        <f>INDEX(Chapter,MATCH(P216,Chapter!$A$1:$A$681,0),8)</f>
        <v>עבודה קהילתית</v>
      </c>
      <c r="R216" s="9" t="str">
        <f t="shared" si="28"/>
        <v>3480</v>
      </c>
      <c r="S216" s="9" t="e">
        <f>INDEX(Chapter,MATCH(R216,Chapter!$A$1:$A$681,0),8)</f>
        <v>#N/A</v>
      </c>
      <c r="T216" s="9"/>
      <c r="U216" s="9" t="str">
        <f t="shared" si="29"/>
        <v>9</v>
      </c>
      <c r="V216" s="9" t="str">
        <f>IF($L216&lt;"6",INDEX(Revenue_type,MATCH(U216*1,type!$A$118:$A$168,0),8),INDEX(Expenditure_type,MATCH(U216*1,type!$A$2:$A$117,0),8))</f>
        <v>השתתפות משרדי ממשלה</v>
      </c>
      <c r="W216" s="9" t="str">
        <f t="shared" si="30"/>
        <v>93</v>
      </c>
      <c r="X216" s="9" t="str">
        <f>IF($L216&lt;"6",INDEX(Revenue_type,MATCH(W216*1,type!$A$118:$A$168,0),8),INDEX(Expenditure_type,MATCH(W216*1,type!$A$2:$A$117,0),8))</f>
        <v>השתתפות משרד העבודה והרווחה</v>
      </c>
      <c r="Y216" s="9" t="str">
        <f t="shared" si="31"/>
        <v>930</v>
      </c>
      <c r="Z216" s="9" t="e">
        <f>IF($L216&lt;"6",INDEX(Revenue_type,MATCH(Y216*1,type!$A$118:$A$168,0),8),INDEX(Expenditure_type,MATCH(Y216*1,type!$A$2:$A$117,0),8))</f>
        <v>#N/A</v>
      </c>
    </row>
    <row r="217" spans="1:26" ht="15.75" customHeight="1" outlineLevel="2">
      <c r="A217" s="57">
        <v>940</v>
      </c>
      <c r="B217" s="41">
        <v>317401</v>
      </c>
      <c r="C217">
        <v>1</v>
      </c>
      <c r="D217" t="str">
        <f t="shared" si="24"/>
        <v>1317401.940</v>
      </c>
      <c r="E217" s="59" t="s">
        <v>2558</v>
      </c>
      <c r="F217" s="12"/>
      <c r="G217"/>
      <c r="H217" s="58">
        <v>-160000</v>
      </c>
      <c r="I217" s="15">
        <v>-160000</v>
      </c>
      <c r="J217" s="12">
        <v>-158900</v>
      </c>
      <c r="K217" s="9" t="e">
        <v>#NAME?</v>
      </c>
      <c r="L217" s="9" t="str">
        <f t="shared" si="25"/>
        <v>3</v>
      </c>
      <c r="M217" s="9" t="str">
        <f>INDEX(Chapter,MATCH(L217,Chapter!$A$1:$A$681,0),8)</f>
        <v>שירותים ממלכתיים</v>
      </c>
      <c r="N217" s="9" t="str">
        <f t="shared" si="26"/>
        <v>31</v>
      </c>
      <c r="O217" s="9" t="str">
        <f>INDEX(Chapter,MATCH(N217,Chapter!$A$1:$A$681,0),8)</f>
        <v>חינוך</v>
      </c>
      <c r="P217" s="9" t="str">
        <f t="shared" si="27"/>
        <v>317</v>
      </c>
      <c r="Q217" s="9" t="str">
        <f>INDEX(Chapter,MATCH(P217,Chapter!$A$1:$A$681,0),8)</f>
        <v>שירותים נוספים לבתי״ס וגנ״י</v>
      </c>
      <c r="R217" s="9" t="str">
        <f t="shared" si="28"/>
        <v>3174</v>
      </c>
      <c r="S217" s="9" t="str">
        <f>INDEX(Chapter,MATCH(R217,Chapter!$A$1:$A$681,0),8)</f>
        <v>שרות בריאות לתלמיד</v>
      </c>
      <c r="T217" s="9"/>
      <c r="U217" s="9" t="str">
        <f t="shared" si="29"/>
        <v>9</v>
      </c>
      <c r="V217" s="9" t="str">
        <f>IF($L217&lt;"6",INDEX(Revenue_type,MATCH(U217*1,type!$A$118:$A$168,0),8),INDEX(Expenditure_type,MATCH(U217*1,type!$A$2:$A$117,0),8))</f>
        <v>השתתפות משרדי ממשלה</v>
      </c>
      <c r="W217" s="9" t="str">
        <f t="shared" si="30"/>
        <v>94</v>
      </c>
      <c r="X217" s="9" t="str">
        <f>IF($L217&lt;"6",INDEX(Revenue_type,MATCH(W217*1,type!$A$118:$A$168,0),8),INDEX(Expenditure_type,MATCH(W217*1,type!$A$2:$A$117,0),8))</f>
        <v>השתתפות משרד הבריאות</v>
      </c>
      <c r="Y217" s="9" t="str">
        <f t="shared" si="31"/>
        <v>940</v>
      </c>
      <c r="Z217" s="9" t="e">
        <f>IF($L217&lt;"6",INDEX(Revenue_type,MATCH(Y217*1,type!$A$118:$A$168,0),8),INDEX(Expenditure_type,MATCH(Y217*1,type!$A$2:$A$117,0),8))</f>
        <v>#N/A</v>
      </c>
    </row>
    <row r="218" spans="1:26" ht="15.75" customHeight="1" outlineLevel="2">
      <c r="A218" s="57">
        <v>290</v>
      </c>
      <c r="B218" s="41">
        <v>233007</v>
      </c>
      <c r="C218">
        <v>1</v>
      </c>
      <c r="D218" t="str">
        <f t="shared" si="24"/>
        <v>1233007.290</v>
      </c>
      <c r="E218" s="59" t="s">
        <v>2559</v>
      </c>
      <c r="F218" s="12"/>
      <c r="G218"/>
      <c r="H218" s="58">
        <v>-160000</v>
      </c>
      <c r="I218" s="15">
        <v>-160000</v>
      </c>
      <c r="J218" s="12">
        <v>-134400</v>
      </c>
      <c r="K218" s="9" t="e">
        <v>#NAME?</v>
      </c>
      <c r="L218" s="9" t="str">
        <f t="shared" si="25"/>
        <v>2</v>
      </c>
      <c r="M218" s="9" t="str">
        <f>INDEX(Chapter,MATCH(L218,Chapter!$A$1:$A$681,0),8)</f>
        <v>שירותים מקומיים</v>
      </c>
      <c r="N218" s="9" t="str">
        <f t="shared" si="26"/>
        <v>23</v>
      </c>
      <c r="O218" s="9" t="str">
        <f>INDEX(Chapter,MATCH(N218,Chapter!$A$1:$A$681,0),8)</f>
        <v>תכנון ובנין עיר</v>
      </c>
      <c r="P218" s="9" t="str">
        <f t="shared" si="27"/>
        <v>233</v>
      </c>
      <c r="Q218" s="9" t="str">
        <f>INDEX(Chapter,MATCH(P218,Chapter!$A$1:$A$681,0),8)</f>
        <v>רישוי ופיקוח על הבניה</v>
      </c>
      <c r="R218" s="9" t="str">
        <f t="shared" si="28"/>
        <v>2330</v>
      </c>
      <c r="S218" s="9" t="e">
        <f>INDEX(Chapter,MATCH(R218,Chapter!$A$1:$A$681,0),8)</f>
        <v>#N/A</v>
      </c>
      <c r="T218" s="9"/>
      <c r="U218" s="9" t="str">
        <f t="shared" si="29"/>
        <v>2</v>
      </c>
      <c r="V218" s="9" t="str">
        <f>IF($L218&lt;"6",INDEX(Revenue_type,MATCH(U218*1,type!$A$118:$A$168,0),8),INDEX(Expenditure_type,MATCH(U218*1,type!$A$2:$A$117,0),8))</f>
        <v>אגרות</v>
      </c>
      <c r="W218" s="9" t="str">
        <f t="shared" si="30"/>
        <v>29</v>
      </c>
      <c r="X218" s="9" t="str">
        <f>IF($L218&lt;"6",INDEX(Revenue_type,MATCH(W218*1,type!$A$118:$A$168,0),8),INDEX(Expenditure_type,MATCH(W218*1,type!$A$2:$A$117,0),8))</f>
        <v>אגרות אחרות</v>
      </c>
      <c r="Y218" s="9" t="str">
        <f t="shared" si="31"/>
        <v>290</v>
      </c>
      <c r="Z218" s="9" t="e">
        <f>IF($L218&lt;"6",INDEX(Revenue_type,MATCH(Y218*1,type!$A$118:$A$168,0),8),INDEX(Expenditure_type,MATCH(Y218*1,type!$A$2:$A$117,0),8))</f>
        <v>#N/A</v>
      </c>
    </row>
    <row r="219" spans="1:26" ht="15.75" customHeight="1" outlineLevel="2">
      <c r="A219" s="57">
        <v>410</v>
      </c>
      <c r="B219" s="41">
        <v>344404</v>
      </c>
      <c r="C219">
        <v>1</v>
      </c>
      <c r="D219" t="str">
        <f t="shared" si="24"/>
        <v>1344404.410</v>
      </c>
      <c r="E219" s="59" t="s">
        <v>2560</v>
      </c>
      <c r="F219" s="12"/>
      <c r="G219"/>
      <c r="H219" s="58">
        <v>-160000</v>
      </c>
      <c r="I219" s="15">
        <v>-160000</v>
      </c>
      <c r="J219" s="12">
        <v>-105600</v>
      </c>
      <c r="K219" s="9" t="e">
        <v>#NAME?</v>
      </c>
      <c r="L219" s="9" t="str">
        <f t="shared" si="25"/>
        <v>3</v>
      </c>
      <c r="M219" s="9" t="str">
        <f>INDEX(Chapter,MATCH(L219,Chapter!$A$1:$A$681,0),8)</f>
        <v>שירותים ממלכתיים</v>
      </c>
      <c r="N219" s="9" t="str">
        <f t="shared" si="26"/>
        <v>34</v>
      </c>
      <c r="O219" s="9" t="str">
        <f>INDEX(Chapter,MATCH(N219,Chapter!$A$1:$A$681,0),8)</f>
        <v>רווחה</v>
      </c>
      <c r="P219" s="9" t="str">
        <f t="shared" si="27"/>
        <v>344</v>
      </c>
      <c r="Q219" s="9" t="str">
        <f>INDEX(Chapter,MATCH(P219,Chapter!$A$1:$A$681,0),8)</f>
        <v>שירותים לזקן</v>
      </c>
      <c r="R219" s="9" t="str">
        <f t="shared" si="28"/>
        <v>3444</v>
      </c>
      <c r="S219" s="9" t="str">
        <f>INDEX(Chapter,MATCH(R219,Chapter!$A$1:$A$681,0),8)</f>
        <v>שירותים לזקן - קהילתי</v>
      </c>
      <c r="T219" s="9"/>
      <c r="U219" s="9" t="str">
        <f t="shared" si="29"/>
        <v>4</v>
      </c>
      <c r="V219" s="9" t="str">
        <f>IF($L219&lt;"6",INDEX(Revenue_type,MATCH(U219*1,type!$A$118:$A$168,0),8),INDEX(Expenditure_type,MATCH(U219*1,type!$A$2:$A$117,0),8))</f>
        <v>שירותים ושכר לימוד</v>
      </c>
      <c r="W219" s="9" t="str">
        <f t="shared" si="30"/>
        <v>41</v>
      </c>
      <c r="X219" s="9" t="str">
        <f>IF($L219&lt;"6",INDEX(Revenue_type,MATCH(W219*1,type!$A$118:$A$168,0),8),INDEX(Expenditure_type,MATCH(W219*1,type!$A$2:$A$117,0),8))</f>
        <v>שכל"מ מתושבים</v>
      </c>
      <c r="Y219" s="9" t="str">
        <f t="shared" si="31"/>
        <v>410</v>
      </c>
      <c r="Z219" s="9" t="e">
        <f>IF($L219&lt;"6",INDEX(Revenue_type,MATCH(Y219*1,type!$A$118:$A$168,0),8),INDEX(Expenditure_type,MATCH(Y219*1,type!$A$2:$A$117,0),8))</f>
        <v>#N/A</v>
      </c>
    </row>
    <row r="220" spans="1:26" ht="15.75" customHeight="1" outlineLevel="2">
      <c r="A220" s="57">
        <v>410</v>
      </c>
      <c r="B220" s="41">
        <v>315127</v>
      </c>
      <c r="C220">
        <v>1</v>
      </c>
      <c r="D220" t="str">
        <f t="shared" si="24"/>
        <v>1315127.410</v>
      </c>
      <c r="E220" s="59" t="s">
        <v>2561</v>
      </c>
      <c r="F220" s="12"/>
      <c r="G220"/>
      <c r="H220" s="58">
        <v>-160000</v>
      </c>
      <c r="I220" s="15">
        <v>-51000</v>
      </c>
      <c r="J220" s="12">
        <v>-26900</v>
      </c>
      <c r="K220" s="9" t="e">
        <v>#NAME?</v>
      </c>
      <c r="L220" s="9" t="str">
        <f t="shared" si="25"/>
        <v>3</v>
      </c>
      <c r="M220" s="9" t="str">
        <f>INDEX(Chapter,MATCH(L220,Chapter!$A$1:$A$681,0),8)</f>
        <v>שירותים ממלכתיים</v>
      </c>
      <c r="N220" s="9" t="str">
        <f t="shared" si="26"/>
        <v>31</v>
      </c>
      <c r="O220" s="9" t="str">
        <f>INDEX(Chapter,MATCH(N220,Chapter!$A$1:$A$681,0),8)</f>
        <v>חינוך</v>
      </c>
      <c r="P220" s="9" t="str">
        <f t="shared" si="27"/>
        <v>315</v>
      </c>
      <c r="Q220" s="9" t="str">
        <f>INDEX(Chapter,MATCH(P220,Chapter!$A$1:$A$681,0),8)</f>
        <v>חינוך על יסודי</v>
      </c>
      <c r="R220" s="9" t="str">
        <f t="shared" si="28"/>
        <v>3151</v>
      </c>
      <c r="S220" s="9" t="str">
        <f>INDEX(Chapter,MATCH(R220,Chapter!$A$1:$A$681,0),8)</f>
        <v>מינהל החינוך העל יסודי</v>
      </c>
      <c r="T220" s="9"/>
      <c r="U220" s="9" t="str">
        <f t="shared" si="29"/>
        <v>4</v>
      </c>
      <c r="V220" s="9" t="str">
        <f>IF($L220&lt;"6",INDEX(Revenue_type,MATCH(U220*1,type!$A$118:$A$168,0),8),INDEX(Expenditure_type,MATCH(U220*1,type!$A$2:$A$117,0),8))</f>
        <v>שירותים ושכר לימוד</v>
      </c>
      <c r="W220" s="9" t="str">
        <f t="shared" si="30"/>
        <v>41</v>
      </c>
      <c r="X220" s="9" t="str">
        <f>IF($L220&lt;"6",INDEX(Revenue_type,MATCH(W220*1,type!$A$118:$A$168,0),8),INDEX(Expenditure_type,MATCH(W220*1,type!$A$2:$A$117,0),8))</f>
        <v>שכל"מ מתושבים</v>
      </c>
      <c r="Y220" s="9" t="str">
        <f t="shared" si="31"/>
        <v>410</v>
      </c>
      <c r="Z220" s="9" t="e">
        <f>IF($L220&lt;"6",INDEX(Revenue_type,MATCH(Y220*1,type!$A$118:$A$168,0),8),INDEX(Expenditure_type,MATCH(Y220*1,type!$A$2:$A$117,0),8))</f>
        <v>#N/A</v>
      </c>
    </row>
    <row r="221" spans="1:26" ht="15.75" customHeight="1" outlineLevel="2">
      <c r="A221" s="57">
        <v>920</v>
      </c>
      <c r="B221" s="41">
        <v>313208</v>
      </c>
      <c r="C221">
        <v>1</v>
      </c>
      <c r="D221" t="str">
        <f t="shared" si="24"/>
        <v>1313208.920</v>
      </c>
      <c r="E221" s="59" t="s">
        <v>2562</v>
      </c>
      <c r="F221" s="12"/>
      <c r="G221"/>
      <c r="H221" s="58">
        <v>-157000</v>
      </c>
      <c r="I221" s="15">
        <v>-174000</v>
      </c>
      <c r="J221" s="12">
        <v>-174600</v>
      </c>
      <c r="K221" s="9" t="e">
        <v>#NAME?</v>
      </c>
      <c r="L221" s="9" t="str">
        <f t="shared" si="25"/>
        <v>3</v>
      </c>
      <c r="M221" s="9" t="str">
        <f>INDEX(Chapter,MATCH(L221,Chapter!$A$1:$A$681,0),8)</f>
        <v>שירותים ממלכתיים</v>
      </c>
      <c r="N221" s="9" t="str">
        <f t="shared" si="26"/>
        <v>31</v>
      </c>
      <c r="O221" s="9" t="str">
        <f>INDEX(Chapter,MATCH(N221,Chapter!$A$1:$A$681,0),8)</f>
        <v>חינוך</v>
      </c>
      <c r="P221" s="9" t="str">
        <f t="shared" si="27"/>
        <v>313</v>
      </c>
      <c r="Q221" s="9" t="str">
        <f>INDEX(Chapter,MATCH(P221,Chapter!$A$1:$A$681,0),8)</f>
        <v>חינוך יסודי</v>
      </c>
      <c r="R221" s="9" t="str">
        <f t="shared" si="28"/>
        <v>3132</v>
      </c>
      <c r="S221" s="9" t="str">
        <f>INDEX(Chapter,MATCH(R221,Chapter!$A$1:$A$681,0),8)</f>
        <v>בתי״ס יסודיים</v>
      </c>
      <c r="T221" s="9"/>
      <c r="U221" s="9" t="str">
        <f t="shared" si="29"/>
        <v>9</v>
      </c>
      <c r="V221" s="9" t="str">
        <f>IF($L221&lt;"6",INDEX(Revenue_type,MATCH(U221*1,type!$A$118:$A$168,0),8),INDEX(Expenditure_type,MATCH(U221*1,type!$A$2:$A$117,0),8))</f>
        <v>השתתפות משרדי ממשלה</v>
      </c>
      <c r="W221" s="9" t="str">
        <f t="shared" si="30"/>
        <v>92</v>
      </c>
      <c r="X221" s="9" t="str">
        <f>IF($L221&lt;"6",INDEX(Revenue_type,MATCH(W221*1,type!$A$118:$A$168,0),8),INDEX(Expenditure_type,MATCH(W221*1,type!$A$2:$A$117,0),8))</f>
        <v>השתתפות משרד החינוך והתרבות</v>
      </c>
      <c r="Y221" s="9" t="str">
        <f t="shared" si="31"/>
        <v>920</v>
      </c>
      <c r="Z221" s="9" t="e">
        <f>IF($L221&lt;"6",INDEX(Revenue_type,MATCH(Y221*1,type!$A$118:$A$168,0),8),INDEX(Expenditure_type,MATCH(Y221*1,type!$A$2:$A$117,0),8))</f>
        <v>#N/A</v>
      </c>
    </row>
    <row r="222" spans="1:26" ht="15.75" customHeight="1" outlineLevel="2">
      <c r="A222" s="57">
        <v>930</v>
      </c>
      <c r="B222" s="41">
        <v>349021</v>
      </c>
      <c r="C222">
        <v>1</v>
      </c>
      <c r="D222" t="str">
        <f t="shared" si="24"/>
        <v>1349021.930</v>
      </c>
      <c r="E222" s="59" t="s">
        <v>2563</v>
      </c>
      <c r="F222" s="12"/>
      <c r="G222"/>
      <c r="H222" s="58">
        <v>-150000</v>
      </c>
      <c r="I222" s="15">
        <v>-225000</v>
      </c>
      <c r="J222" s="12">
        <v>-317300</v>
      </c>
      <c r="K222" s="9" t="e">
        <v>#NAME?</v>
      </c>
      <c r="L222" s="9" t="str">
        <f t="shared" si="25"/>
        <v>3</v>
      </c>
      <c r="M222" s="9" t="str">
        <f>INDEX(Chapter,MATCH(L222,Chapter!$A$1:$A$681,0),8)</f>
        <v>שירותים ממלכתיים</v>
      </c>
      <c r="N222" s="9" t="str">
        <f t="shared" si="26"/>
        <v>34</v>
      </c>
      <c r="O222" s="9" t="str">
        <f>INDEX(Chapter,MATCH(N222,Chapter!$A$1:$A$681,0),8)</f>
        <v>רווחה</v>
      </c>
      <c r="P222" s="9" t="str">
        <f t="shared" si="27"/>
        <v>349</v>
      </c>
      <c r="Q222" s="9" t="str">
        <f>INDEX(Chapter,MATCH(P222,Chapter!$A$1:$A$681,0),8)</f>
        <v>שירותים לעולים</v>
      </c>
      <c r="R222" s="9" t="str">
        <f t="shared" si="28"/>
        <v>3490</v>
      </c>
      <c r="S222" s="9" t="e">
        <f>INDEX(Chapter,MATCH(R222,Chapter!$A$1:$A$681,0),8)</f>
        <v>#N/A</v>
      </c>
      <c r="T222" s="9"/>
      <c r="U222" s="9" t="str">
        <f t="shared" si="29"/>
        <v>9</v>
      </c>
      <c r="V222" s="9" t="str">
        <f>IF($L222&lt;"6",INDEX(Revenue_type,MATCH(U222*1,type!$A$118:$A$168,0),8),INDEX(Expenditure_type,MATCH(U222*1,type!$A$2:$A$117,0),8))</f>
        <v>השתתפות משרדי ממשלה</v>
      </c>
      <c r="W222" s="9" t="str">
        <f t="shared" si="30"/>
        <v>93</v>
      </c>
      <c r="X222" s="9" t="str">
        <f>IF($L222&lt;"6",INDEX(Revenue_type,MATCH(W222*1,type!$A$118:$A$168,0),8),INDEX(Expenditure_type,MATCH(W222*1,type!$A$2:$A$117,0),8))</f>
        <v>השתתפות משרד העבודה והרווחה</v>
      </c>
      <c r="Y222" s="9" t="str">
        <f t="shared" si="31"/>
        <v>930</v>
      </c>
      <c r="Z222" s="9" t="e">
        <f>IF($L222&lt;"6",INDEX(Revenue_type,MATCH(Y222*1,type!$A$118:$A$168,0),8),INDEX(Expenditure_type,MATCH(Y222*1,type!$A$2:$A$117,0),8))</f>
        <v>#N/A</v>
      </c>
    </row>
    <row r="223" spans="1:26" ht="15.75" customHeight="1" outlineLevel="2">
      <c r="A223" s="57">
        <v>920</v>
      </c>
      <c r="B223" s="41">
        <v>313214</v>
      </c>
      <c r="C223">
        <v>1</v>
      </c>
      <c r="D223" t="str">
        <f t="shared" si="24"/>
        <v>1313214.920</v>
      </c>
      <c r="E223" s="59" t="s">
        <v>2564</v>
      </c>
      <c r="F223" s="12"/>
      <c r="G223"/>
      <c r="H223" s="58">
        <v>-150000</v>
      </c>
      <c r="I223" s="15">
        <v>-144000</v>
      </c>
      <c r="J223" s="12">
        <v>-148900</v>
      </c>
      <c r="K223" s="9" t="e">
        <v>#NAME?</v>
      </c>
      <c r="L223" s="9" t="str">
        <f t="shared" si="25"/>
        <v>3</v>
      </c>
      <c r="M223" s="9" t="str">
        <f>INDEX(Chapter,MATCH(L223,Chapter!$A$1:$A$681,0),8)</f>
        <v>שירותים ממלכתיים</v>
      </c>
      <c r="N223" s="9" t="str">
        <f t="shared" si="26"/>
        <v>31</v>
      </c>
      <c r="O223" s="9" t="str">
        <f>INDEX(Chapter,MATCH(N223,Chapter!$A$1:$A$681,0),8)</f>
        <v>חינוך</v>
      </c>
      <c r="P223" s="9" t="str">
        <f t="shared" si="27"/>
        <v>313</v>
      </c>
      <c r="Q223" s="9" t="str">
        <f>INDEX(Chapter,MATCH(P223,Chapter!$A$1:$A$681,0),8)</f>
        <v>חינוך יסודי</v>
      </c>
      <c r="R223" s="9" t="str">
        <f t="shared" si="28"/>
        <v>3132</v>
      </c>
      <c r="S223" s="9" t="str">
        <f>INDEX(Chapter,MATCH(R223,Chapter!$A$1:$A$681,0),8)</f>
        <v>בתי״ס יסודיים</v>
      </c>
      <c r="T223" s="9"/>
      <c r="U223" s="9" t="str">
        <f t="shared" si="29"/>
        <v>9</v>
      </c>
      <c r="V223" s="9" t="str">
        <f>IF($L223&lt;"6",INDEX(Revenue_type,MATCH(U223*1,type!$A$118:$A$168,0),8),INDEX(Expenditure_type,MATCH(U223*1,type!$A$2:$A$117,0),8))</f>
        <v>השתתפות משרדי ממשלה</v>
      </c>
      <c r="W223" s="9" t="str">
        <f t="shared" si="30"/>
        <v>92</v>
      </c>
      <c r="X223" s="9" t="str">
        <f>IF($L223&lt;"6",INDEX(Revenue_type,MATCH(W223*1,type!$A$118:$A$168,0),8),INDEX(Expenditure_type,MATCH(W223*1,type!$A$2:$A$117,0),8))</f>
        <v>השתתפות משרד החינוך והתרבות</v>
      </c>
      <c r="Y223" s="9" t="str">
        <f t="shared" si="31"/>
        <v>920</v>
      </c>
      <c r="Z223" s="9" t="e">
        <f>IF($L223&lt;"6",INDEX(Revenue_type,MATCH(Y223*1,type!$A$118:$A$168,0),8),INDEX(Expenditure_type,MATCH(Y223*1,type!$A$2:$A$117,0),8))</f>
        <v>#N/A</v>
      </c>
    </row>
    <row r="224" spans="1:26" ht="15.75" customHeight="1" outlineLevel="2">
      <c r="A224" s="57">
        <v>410</v>
      </c>
      <c r="B224" s="41">
        <v>317303</v>
      </c>
      <c r="C224">
        <v>1</v>
      </c>
      <c r="D224" t="str">
        <f t="shared" si="24"/>
        <v>1317303.410</v>
      </c>
      <c r="E224" s="59" t="s">
        <v>2565</v>
      </c>
      <c r="F224" s="12"/>
      <c r="G224"/>
      <c r="H224" s="58">
        <v>-150000</v>
      </c>
      <c r="I224" s="15">
        <v>-132000</v>
      </c>
      <c r="J224" s="12">
        <v>-160500</v>
      </c>
      <c r="K224" s="9" t="e">
        <v>#NAME?</v>
      </c>
      <c r="L224" s="9" t="str">
        <f t="shared" si="25"/>
        <v>3</v>
      </c>
      <c r="M224" s="9" t="str">
        <f>INDEX(Chapter,MATCH(L224,Chapter!$A$1:$A$681,0),8)</f>
        <v>שירותים ממלכתיים</v>
      </c>
      <c r="N224" s="9" t="str">
        <f t="shared" si="26"/>
        <v>31</v>
      </c>
      <c r="O224" s="9" t="str">
        <f>INDEX(Chapter,MATCH(N224,Chapter!$A$1:$A$681,0),8)</f>
        <v>חינוך</v>
      </c>
      <c r="P224" s="9" t="str">
        <f t="shared" si="27"/>
        <v>317</v>
      </c>
      <c r="Q224" s="9" t="str">
        <f>INDEX(Chapter,MATCH(P224,Chapter!$A$1:$A$681,0),8)</f>
        <v>שירותים נוספים לבתי״ס וגנ״י</v>
      </c>
      <c r="R224" s="9" t="str">
        <f t="shared" si="28"/>
        <v>3173</v>
      </c>
      <c r="S224" s="9" t="str">
        <f>INDEX(Chapter,MATCH(R224,Chapter!$A$1:$A$681,0),8)</f>
        <v>שרות פסיכולוגי חינוכי</v>
      </c>
      <c r="T224" s="9"/>
      <c r="U224" s="9" t="str">
        <f t="shared" si="29"/>
        <v>4</v>
      </c>
      <c r="V224" s="9" t="str">
        <f>IF($L224&lt;"6",INDEX(Revenue_type,MATCH(U224*1,type!$A$118:$A$168,0),8),INDEX(Expenditure_type,MATCH(U224*1,type!$A$2:$A$117,0),8))</f>
        <v>שירותים ושכר לימוד</v>
      </c>
      <c r="W224" s="9" t="str">
        <f t="shared" si="30"/>
        <v>41</v>
      </c>
      <c r="X224" s="9" t="str">
        <f>IF($L224&lt;"6",INDEX(Revenue_type,MATCH(W224*1,type!$A$118:$A$168,0),8),INDEX(Expenditure_type,MATCH(W224*1,type!$A$2:$A$117,0),8))</f>
        <v>שכל"מ מתושבים</v>
      </c>
      <c r="Y224" s="9" t="str">
        <f t="shared" si="31"/>
        <v>410</v>
      </c>
      <c r="Z224" s="9" t="e">
        <f>IF($L224&lt;"6",INDEX(Revenue_type,MATCH(Y224*1,type!$A$118:$A$168,0),8),INDEX(Expenditure_type,MATCH(Y224*1,type!$A$2:$A$117,0),8))</f>
        <v>#N/A</v>
      </c>
    </row>
    <row r="225" spans="1:26" ht="15.75" customHeight="1" outlineLevel="2">
      <c r="A225" s="57">
        <v>920</v>
      </c>
      <c r="B225" s="41">
        <v>313217</v>
      </c>
      <c r="C225">
        <v>1</v>
      </c>
      <c r="D225" t="str">
        <f t="shared" si="24"/>
        <v>1313217.920</v>
      </c>
      <c r="E225" s="59" t="s">
        <v>2566</v>
      </c>
      <c r="F225" s="12"/>
      <c r="G225"/>
      <c r="H225" s="58">
        <v>-147000</v>
      </c>
      <c r="I225" s="15">
        <v>-168000</v>
      </c>
      <c r="J225" s="12">
        <v>-145300</v>
      </c>
      <c r="K225" s="9" t="e">
        <v>#NAME?</v>
      </c>
      <c r="L225" s="9" t="str">
        <f t="shared" si="25"/>
        <v>3</v>
      </c>
      <c r="M225" s="9" t="str">
        <f>INDEX(Chapter,MATCH(L225,Chapter!$A$1:$A$681,0),8)</f>
        <v>שירותים ממלכתיים</v>
      </c>
      <c r="N225" s="9" t="str">
        <f t="shared" si="26"/>
        <v>31</v>
      </c>
      <c r="O225" s="9" t="str">
        <f>INDEX(Chapter,MATCH(N225,Chapter!$A$1:$A$681,0),8)</f>
        <v>חינוך</v>
      </c>
      <c r="P225" s="9" t="str">
        <f t="shared" si="27"/>
        <v>313</v>
      </c>
      <c r="Q225" s="9" t="str">
        <f>INDEX(Chapter,MATCH(P225,Chapter!$A$1:$A$681,0),8)</f>
        <v>חינוך יסודי</v>
      </c>
      <c r="R225" s="9" t="str">
        <f t="shared" si="28"/>
        <v>3132</v>
      </c>
      <c r="S225" s="9" t="str">
        <f>INDEX(Chapter,MATCH(R225,Chapter!$A$1:$A$681,0),8)</f>
        <v>בתי״ס יסודיים</v>
      </c>
      <c r="T225" s="9"/>
      <c r="U225" s="9" t="str">
        <f t="shared" si="29"/>
        <v>9</v>
      </c>
      <c r="V225" s="9" t="str">
        <f>IF($L225&lt;"6",INDEX(Revenue_type,MATCH(U225*1,type!$A$118:$A$168,0),8),INDEX(Expenditure_type,MATCH(U225*1,type!$A$2:$A$117,0),8))</f>
        <v>השתתפות משרדי ממשלה</v>
      </c>
      <c r="W225" s="9" t="str">
        <f t="shared" si="30"/>
        <v>92</v>
      </c>
      <c r="X225" s="9" t="str">
        <f>IF($L225&lt;"6",INDEX(Revenue_type,MATCH(W225*1,type!$A$118:$A$168,0),8),INDEX(Expenditure_type,MATCH(W225*1,type!$A$2:$A$117,0),8))</f>
        <v>השתתפות משרד החינוך והתרבות</v>
      </c>
      <c r="Y225" s="9" t="str">
        <f t="shared" si="31"/>
        <v>920</v>
      </c>
      <c r="Z225" s="9" t="e">
        <f>IF($L225&lt;"6",INDEX(Revenue_type,MATCH(Y225*1,type!$A$118:$A$168,0),8),INDEX(Expenditure_type,MATCH(Y225*1,type!$A$2:$A$117,0),8))</f>
        <v>#N/A</v>
      </c>
    </row>
    <row r="226" spans="1:26" ht="15.75" customHeight="1" outlineLevel="2">
      <c r="A226" s="57">
        <v>290</v>
      </c>
      <c r="B226" s="41">
        <v>214204</v>
      </c>
      <c r="C226">
        <v>1</v>
      </c>
      <c r="D226" t="str">
        <f t="shared" si="24"/>
        <v>1214204.290</v>
      </c>
      <c r="E226" s="59" t="s">
        <v>2567</v>
      </c>
      <c r="F226" s="12"/>
      <c r="G226"/>
      <c r="H226" s="58">
        <v>-140000</v>
      </c>
      <c r="I226" s="15">
        <v>-110000</v>
      </c>
      <c r="J226" s="12">
        <v>-134500</v>
      </c>
      <c r="K226" s="9" t="e">
        <v>#NAME?</v>
      </c>
      <c r="L226" s="9" t="str">
        <f t="shared" si="25"/>
        <v>2</v>
      </c>
      <c r="M226" s="9" t="str">
        <f>INDEX(Chapter,MATCH(L226,Chapter!$A$1:$A$681,0),8)</f>
        <v>שירותים מקומיים</v>
      </c>
      <c r="N226" s="9" t="str">
        <f t="shared" si="26"/>
        <v>21</v>
      </c>
      <c r="O226" s="9" t="str">
        <f>INDEX(Chapter,MATCH(N226,Chapter!$A$1:$A$681,0),8)</f>
        <v>תברואה</v>
      </c>
      <c r="P226" s="9" t="str">
        <f t="shared" si="27"/>
        <v>214</v>
      </c>
      <c r="Q226" s="9" t="str">
        <f>INDEX(Chapter,MATCH(P226,Chapter!$A$1:$A$681,0),8)</f>
        <v>שרות וטרינרי</v>
      </c>
      <c r="R226" s="9" t="str">
        <f t="shared" si="28"/>
        <v>2142</v>
      </c>
      <c r="S226" s="9" t="str">
        <f>INDEX(Chapter,MATCH(R226,Chapter!$A$1:$A$681,0),8)</f>
        <v>פיקוח וטרינרי</v>
      </c>
      <c r="T226" s="9"/>
      <c r="U226" s="9" t="str">
        <f t="shared" si="29"/>
        <v>2</v>
      </c>
      <c r="V226" s="9" t="str">
        <f>IF($L226&lt;"6",INDEX(Revenue_type,MATCH(U226*1,type!$A$118:$A$168,0),8),INDEX(Expenditure_type,MATCH(U226*1,type!$A$2:$A$117,0),8))</f>
        <v>אגרות</v>
      </c>
      <c r="W226" s="9" t="str">
        <f t="shared" si="30"/>
        <v>29</v>
      </c>
      <c r="X226" s="9" t="str">
        <f>IF($L226&lt;"6",INDEX(Revenue_type,MATCH(W226*1,type!$A$118:$A$168,0),8),INDEX(Expenditure_type,MATCH(W226*1,type!$A$2:$A$117,0),8))</f>
        <v>אגרות אחרות</v>
      </c>
      <c r="Y226" s="9" t="str">
        <f t="shared" si="31"/>
        <v>290</v>
      </c>
      <c r="Z226" s="9" t="e">
        <f>IF($L226&lt;"6",INDEX(Revenue_type,MATCH(Y226*1,type!$A$118:$A$168,0),8),INDEX(Expenditure_type,MATCH(Y226*1,type!$A$2:$A$117,0),8))</f>
        <v>#N/A</v>
      </c>
    </row>
    <row r="227" spans="1:26" ht="15.75" customHeight="1" outlineLevel="2">
      <c r="A227" s="57">
        <v>920</v>
      </c>
      <c r="B227" s="41">
        <v>317704</v>
      </c>
      <c r="C227">
        <v>1</v>
      </c>
      <c r="D227" t="str">
        <f t="shared" si="24"/>
        <v>1317704.920</v>
      </c>
      <c r="E227" s="59" t="s">
        <v>2568</v>
      </c>
      <c r="F227" s="12"/>
      <c r="G227"/>
      <c r="H227" s="58">
        <v>-138000</v>
      </c>
      <c r="I227" s="15">
        <v>-129000</v>
      </c>
      <c r="J227" s="12">
        <v>-69800</v>
      </c>
      <c r="K227" s="9" t="e">
        <v>#NAME?</v>
      </c>
      <c r="L227" s="9" t="str">
        <f t="shared" si="25"/>
        <v>3</v>
      </c>
      <c r="M227" s="9" t="str">
        <f>INDEX(Chapter,MATCH(L227,Chapter!$A$1:$A$681,0),8)</f>
        <v>שירותים ממלכתיים</v>
      </c>
      <c r="N227" s="9" t="str">
        <f t="shared" si="26"/>
        <v>31</v>
      </c>
      <c r="O227" s="9" t="str">
        <f>INDEX(Chapter,MATCH(N227,Chapter!$A$1:$A$681,0),8)</f>
        <v>חינוך</v>
      </c>
      <c r="P227" s="9" t="str">
        <f t="shared" si="27"/>
        <v>317</v>
      </c>
      <c r="Q227" s="9" t="str">
        <f>INDEX(Chapter,MATCH(P227,Chapter!$A$1:$A$681,0),8)</f>
        <v>שירותים נוספים לבתי״ס וגנ״י</v>
      </c>
      <c r="R227" s="9" t="str">
        <f t="shared" si="28"/>
        <v>3177</v>
      </c>
      <c r="S227" s="9" t="str">
        <f>INDEX(Chapter,MATCH(R227,Chapter!$A$1:$A$681,0),8)</f>
        <v>קב״סים</v>
      </c>
      <c r="T227" s="9"/>
      <c r="U227" s="9" t="str">
        <f t="shared" si="29"/>
        <v>9</v>
      </c>
      <c r="V227" s="9" t="str">
        <f>IF($L227&lt;"6",INDEX(Revenue_type,MATCH(U227*1,type!$A$118:$A$168,0),8),INDEX(Expenditure_type,MATCH(U227*1,type!$A$2:$A$117,0),8))</f>
        <v>השתתפות משרדי ממשלה</v>
      </c>
      <c r="W227" s="9" t="str">
        <f t="shared" si="30"/>
        <v>92</v>
      </c>
      <c r="X227" s="9" t="str">
        <f>IF($L227&lt;"6",INDEX(Revenue_type,MATCH(W227*1,type!$A$118:$A$168,0),8),INDEX(Expenditure_type,MATCH(W227*1,type!$A$2:$A$117,0),8))</f>
        <v>השתתפות משרד החינוך והתרבות</v>
      </c>
      <c r="Y227" s="9" t="str">
        <f t="shared" si="31"/>
        <v>920</v>
      </c>
      <c r="Z227" s="9" t="e">
        <f>IF($L227&lt;"6",INDEX(Revenue_type,MATCH(Y227*1,type!$A$118:$A$168,0),8),INDEX(Expenditure_type,MATCH(Y227*1,type!$A$2:$A$117,0),8))</f>
        <v>#N/A</v>
      </c>
    </row>
    <row r="228" spans="1:26" ht="15.75" customHeight="1" outlineLevel="2">
      <c r="A228" s="57">
        <v>920</v>
      </c>
      <c r="B228" s="41">
        <v>315116</v>
      </c>
      <c r="C228">
        <v>1</v>
      </c>
      <c r="D228" t="str">
        <f t="shared" si="24"/>
        <v>1315116.920</v>
      </c>
      <c r="E228" s="59" t="s">
        <v>2569</v>
      </c>
      <c r="F228" s="12"/>
      <c r="G228"/>
      <c r="H228" s="58">
        <v>-133000</v>
      </c>
      <c r="I228" s="15">
        <v>-178000</v>
      </c>
      <c r="J228" s="12">
        <v>-177500</v>
      </c>
      <c r="K228" s="9" t="e">
        <v>#NAME?</v>
      </c>
      <c r="L228" s="9" t="str">
        <f t="shared" si="25"/>
        <v>3</v>
      </c>
      <c r="M228" s="9" t="str">
        <f>INDEX(Chapter,MATCH(L228,Chapter!$A$1:$A$681,0),8)</f>
        <v>שירותים ממלכתיים</v>
      </c>
      <c r="N228" s="9" t="str">
        <f t="shared" si="26"/>
        <v>31</v>
      </c>
      <c r="O228" s="9" t="str">
        <f>INDEX(Chapter,MATCH(N228,Chapter!$A$1:$A$681,0),8)</f>
        <v>חינוך</v>
      </c>
      <c r="P228" s="9" t="str">
        <f t="shared" si="27"/>
        <v>315</v>
      </c>
      <c r="Q228" s="9" t="str">
        <f>INDEX(Chapter,MATCH(P228,Chapter!$A$1:$A$681,0),8)</f>
        <v>חינוך על יסודי</v>
      </c>
      <c r="R228" s="9" t="str">
        <f t="shared" si="28"/>
        <v>3151</v>
      </c>
      <c r="S228" s="9" t="str">
        <f>INDEX(Chapter,MATCH(R228,Chapter!$A$1:$A$681,0),8)</f>
        <v>מינהל החינוך העל יסודי</v>
      </c>
      <c r="T228" s="9"/>
      <c r="U228" s="9" t="str">
        <f t="shared" si="29"/>
        <v>9</v>
      </c>
      <c r="V228" s="9" t="str">
        <f>IF($L228&lt;"6",INDEX(Revenue_type,MATCH(U228*1,type!$A$118:$A$168,0),8),INDEX(Expenditure_type,MATCH(U228*1,type!$A$2:$A$117,0),8))</f>
        <v>השתתפות משרדי ממשלה</v>
      </c>
      <c r="W228" s="9" t="str">
        <f t="shared" si="30"/>
        <v>92</v>
      </c>
      <c r="X228" s="9" t="str">
        <f>IF($L228&lt;"6",INDEX(Revenue_type,MATCH(W228*1,type!$A$118:$A$168,0),8),INDEX(Expenditure_type,MATCH(W228*1,type!$A$2:$A$117,0),8))</f>
        <v>השתתפות משרד החינוך והתרבות</v>
      </c>
      <c r="Y228" s="9" t="str">
        <f t="shared" si="31"/>
        <v>920</v>
      </c>
      <c r="Z228" s="9" t="e">
        <f>IF($L228&lt;"6",INDEX(Revenue_type,MATCH(Y228*1,type!$A$118:$A$168,0),8),INDEX(Expenditure_type,MATCH(Y228*1,type!$A$2:$A$117,0),8))</f>
        <v>#N/A</v>
      </c>
    </row>
    <row r="229" spans="1:26" ht="15.75" customHeight="1" outlineLevel="2">
      <c r="A229" s="57">
        <v>920</v>
      </c>
      <c r="B229" s="41">
        <v>317306</v>
      </c>
      <c r="C229">
        <v>1</v>
      </c>
      <c r="D229" t="str">
        <f t="shared" si="24"/>
        <v>1317306.920</v>
      </c>
      <c r="E229" s="59" t="s">
        <v>2570</v>
      </c>
      <c r="F229" s="12"/>
      <c r="G229"/>
      <c r="H229" s="58">
        <v>-130000</v>
      </c>
      <c r="I229" s="15">
        <v>-122000</v>
      </c>
      <c r="J229" s="12">
        <v>-181600</v>
      </c>
      <c r="K229" s="9" t="e">
        <v>#NAME?</v>
      </c>
      <c r="L229" s="9" t="str">
        <f t="shared" si="25"/>
        <v>3</v>
      </c>
      <c r="M229" s="9" t="str">
        <f>INDEX(Chapter,MATCH(L229,Chapter!$A$1:$A$681,0),8)</f>
        <v>שירותים ממלכתיים</v>
      </c>
      <c r="N229" s="9" t="str">
        <f t="shared" si="26"/>
        <v>31</v>
      </c>
      <c r="O229" s="9" t="str">
        <f>INDEX(Chapter,MATCH(N229,Chapter!$A$1:$A$681,0),8)</f>
        <v>חינוך</v>
      </c>
      <c r="P229" s="9" t="str">
        <f t="shared" si="27"/>
        <v>317</v>
      </c>
      <c r="Q229" s="9" t="str">
        <f>INDEX(Chapter,MATCH(P229,Chapter!$A$1:$A$681,0),8)</f>
        <v>שירותים נוספים לבתי״ס וגנ״י</v>
      </c>
      <c r="R229" s="9" t="str">
        <f t="shared" si="28"/>
        <v>3173</v>
      </c>
      <c r="S229" s="9" t="str">
        <f>INDEX(Chapter,MATCH(R229,Chapter!$A$1:$A$681,0),8)</f>
        <v>שרות פסיכולוגי חינוכי</v>
      </c>
      <c r="T229" s="9"/>
      <c r="U229" s="9" t="str">
        <f t="shared" si="29"/>
        <v>9</v>
      </c>
      <c r="V229" s="9" t="str">
        <f>IF($L229&lt;"6",INDEX(Revenue_type,MATCH(U229*1,type!$A$118:$A$168,0),8),INDEX(Expenditure_type,MATCH(U229*1,type!$A$2:$A$117,0),8))</f>
        <v>השתתפות משרדי ממשלה</v>
      </c>
      <c r="W229" s="9" t="str">
        <f t="shared" si="30"/>
        <v>92</v>
      </c>
      <c r="X229" s="9" t="str">
        <f>IF($L229&lt;"6",INDEX(Revenue_type,MATCH(W229*1,type!$A$118:$A$168,0),8),INDEX(Expenditure_type,MATCH(W229*1,type!$A$2:$A$117,0),8))</f>
        <v>השתתפות משרד החינוך והתרבות</v>
      </c>
      <c r="Y229" s="9" t="str">
        <f t="shared" si="31"/>
        <v>920</v>
      </c>
      <c r="Z229" s="9" t="e">
        <f>IF($L229&lt;"6",INDEX(Revenue_type,MATCH(Y229*1,type!$A$118:$A$168,0),8),INDEX(Expenditure_type,MATCH(Y229*1,type!$A$2:$A$117,0),8))</f>
        <v>#N/A</v>
      </c>
    </row>
    <row r="230" spans="1:26" ht="15.75" customHeight="1" outlineLevel="2">
      <c r="A230" s="57">
        <v>920</v>
      </c>
      <c r="B230" s="41">
        <v>315121</v>
      </c>
      <c r="C230">
        <v>1</v>
      </c>
      <c r="D230" t="str">
        <f t="shared" si="24"/>
        <v>1315121.920</v>
      </c>
      <c r="E230" s="59" t="s">
        <v>2571</v>
      </c>
      <c r="F230" s="12"/>
      <c r="G230"/>
      <c r="H230" s="58">
        <v>-122000</v>
      </c>
      <c r="I230" s="15">
        <v>-115000</v>
      </c>
      <c r="J230" s="12">
        <v>-116700</v>
      </c>
      <c r="K230" s="9" t="e">
        <v>#NAME?</v>
      </c>
      <c r="L230" s="9" t="str">
        <f t="shared" si="25"/>
        <v>3</v>
      </c>
      <c r="M230" s="9" t="str">
        <f>INDEX(Chapter,MATCH(L230,Chapter!$A$1:$A$681,0),8)</f>
        <v>שירותים ממלכתיים</v>
      </c>
      <c r="N230" s="9" t="str">
        <f t="shared" si="26"/>
        <v>31</v>
      </c>
      <c r="O230" s="9" t="str">
        <f>INDEX(Chapter,MATCH(N230,Chapter!$A$1:$A$681,0),8)</f>
        <v>חינוך</v>
      </c>
      <c r="P230" s="9" t="str">
        <f t="shared" si="27"/>
        <v>315</v>
      </c>
      <c r="Q230" s="9" t="str">
        <f>INDEX(Chapter,MATCH(P230,Chapter!$A$1:$A$681,0),8)</f>
        <v>חינוך על יסודי</v>
      </c>
      <c r="R230" s="9" t="str">
        <f t="shared" si="28"/>
        <v>3151</v>
      </c>
      <c r="S230" s="9" t="str">
        <f>INDEX(Chapter,MATCH(R230,Chapter!$A$1:$A$681,0),8)</f>
        <v>מינהל החינוך העל יסודי</v>
      </c>
      <c r="T230" s="9"/>
      <c r="U230" s="9" t="str">
        <f t="shared" si="29"/>
        <v>9</v>
      </c>
      <c r="V230" s="9" t="str">
        <f>IF($L230&lt;"6",INDEX(Revenue_type,MATCH(U230*1,type!$A$118:$A$168,0),8),INDEX(Expenditure_type,MATCH(U230*1,type!$A$2:$A$117,0),8))</f>
        <v>השתתפות משרדי ממשלה</v>
      </c>
      <c r="W230" s="9" t="str">
        <f t="shared" si="30"/>
        <v>92</v>
      </c>
      <c r="X230" s="9" t="str">
        <f>IF($L230&lt;"6",INDEX(Revenue_type,MATCH(W230*1,type!$A$118:$A$168,0),8),INDEX(Expenditure_type,MATCH(W230*1,type!$A$2:$A$117,0),8))</f>
        <v>השתתפות משרד החינוך והתרבות</v>
      </c>
      <c r="Y230" s="9" t="str">
        <f t="shared" si="31"/>
        <v>920</v>
      </c>
      <c r="Z230" s="9" t="e">
        <f>IF($L230&lt;"6",INDEX(Revenue_type,MATCH(Y230*1,type!$A$118:$A$168,0),8),INDEX(Expenditure_type,MATCH(Y230*1,type!$A$2:$A$117,0),8))</f>
        <v>#N/A</v>
      </c>
    </row>
    <row r="231" spans="1:26" ht="15.75" customHeight="1" outlineLevel="2">
      <c r="A231" s="57">
        <v>220</v>
      </c>
      <c r="B231" s="41">
        <v>232001</v>
      </c>
      <c r="C231">
        <v>1</v>
      </c>
      <c r="D231" t="str">
        <f t="shared" si="24"/>
        <v>1232001.220</v>
      </c>
      <c r="E231" s="59" t="s">
        <v>2572</v>
      </c>
      <c r="F231" s="12"/>
      <c r="G231"/>
      <c r="H231" s="58">
        <v>-120000</v>
      </c>
      <c r="I231" s="15">
        <v>-150000</v>
      </c>
      <c r="J231" s="12">
        <v>-99900</v>
      </c>
      <c r="K231" s="9" t="e">
        <v>#NAME?</v>
      </c>
      <c r="L231" s="9" t="str">
        <f t="shared" si="25"/>
        <v>2</v>
      </c>
      <c r="M231" s="9" t="str">
        <f>INDEX(Chapter,MATCH(L231,Chapter!$A$1:$A$681,0),8)</f>
        <v>שירותים מקומיים</v>
      </c>
      <c r="N231" s="9" t="str">
        <f t="shared" si="26"/>
        <v>23</v>
      </c>
      <c r="O231" s="9" t="str">
        <f>INDEX(Chapter,MATCH(N231,Chapter!$A$1:$A$681,0),8)</f>
        <v>תכנון ובנין עיר</v>
      </c>
      <c r="P231" s="9" t="str">
        <f t="shared" si="27"/>
        <v>232</v>
      </c>
      <c r="Q231" s="9" t="str">
        <f>INDEX(Chapter,MATCH(P231,Chapter!$A$1:$A$681,0),8)</f>
        <v>תכנון עיר</v>
      </c>
      <c r="R231" s="9" t="str">
        <f t="shared" si="28"/>
        <v>2320</v>
      </c>
      <c r="S231" s="9" t="e">
        <f>INDEX(Chapter,MATCH(R231,Chapter!$A$1:$A$681,0),8)</f>
        <v>#N/A</v>
      </c>
      <c r="T231" s="9"/>
      <c r="U231" s="9" t="str">
        <f t="shared" si="29"/>
        <v>2</v>
      </c>
      <c r="V231" s="9" t="str">
        <f>IF($L231&lt;"6",INDEX(Revenue_type,MATCH(U231*1,type!$A$118:$A$168,0),8),INDEX(Expenditure_type,MATCH(U231*1,type!$A$2:$A$117,0),8))</f>
        <v>אגרות</v>
      </c>
      <c r="W231" s="9" t="str">
        <f t="shared" si="30"/>
        <v>22</v>
      </c>
      <c r="X231" s="9" t="str">
        <f>IF($L231&lt;"6",INDEX(Revenue_type,MATCH(W231*1,type!$A$118:$A$168,0),8),INDEX(Expenditure_type,MATCH(W231*1,type!$A$2:$A$117,0),8))</f>
        <v>אגרות בגין שירותים וחומרים</v>
      </c>
      <c r="Y231" s="9" t="str">
        <f t="shared" si="31"/>
        <v>220</v>
      </c>
      <c r="Z231" s="9" t="e">
        <f>IF($L231&lt;"6",INDEX(Revenue_type,MATCH(Y231*1,type!$A$118:$A$168,0),8),INDEX(Expenditure_type,MATCH(Y231*1,type!$A$2:$A$117,0),8))</f>
        <v>#N/A</v>
      </c>
    </row>
    <row r="232" spans="1:26" ht="15.75" customHeight="1" outlineLevel="2">
      <c r="A232" s="57">
        <v>690</v>
      </c>
      <c r="B232" s="41">
        <v>520005</v>
      </c>
      <c r="C232">
        <v>1</v>
      </c>
      <c r="D232" t="str">
        <f t="shared" si="24"/>
        <v>1520005.690</v>
      </c>
      <c r="E232" s="59" t="s">
        <v>2573</v>
      </c>
      <c r="F232" s="12"/>
      <c r="G232"/>
      <c r="H232" s="58">
        <v>-120000</v>
      </c>
      <c r="I232" s="15">
        <v>-120000</v>
      </c>
      <c r="J232" s="12">
        <v>-226500</v>
      </c>
      <c r="K232" s="9" t="e">
        <v>#NAME?</v>
      </c>
      <c r="L232" s="9" t="str">
        <f t="shared" si="25"/>
        <v>5</v>
      </c>
      <c r="M232" s="9" t="str">
        <f>INDEX(Chapter,MATCH(L232,Chapter!$A$1:$A$681,0),8)</f>
        <v>תקבולים בלתי רגילים</v>
      </c>
      <c r="N232" s="9" t="str">
        <f t="shared" si="26"/>
        <v>52</v>
      </c>
      <c r="O232" s="9" t="e">
        <f>INDEX(Chapter,MATCH(N232,Chapter!$A$1:$A$681,0),8)</f>
        <v>#N/A</v>
      </c>
      <c r="P232" s="9" t="str">
        <f t="shared" si="27"/>
        <v>520</v>
      </c>
      <c r="Q232" s="9" t="e">
        <f>INDEX(Chapter,MATCH(P232,Chapter!$A$1:$A$681,0),8)</f>
        <v>#N/A</v>
      </c>
      <c r="R232" s="9" t="str">
        <f t="shared" si="28"/>
        <v>5200</v>
      </c>
      <c r="S232" s="9" t="e">
        <f>INDEX(Chapter,MATCH(R232,Chapter!$A$1:$A$681,0),8)</f>
        <v>#N/A</v>
      </c>
      <c r="T232" s="9"/>
      <c r="U232" s="9" t="str">
        <f t="shared" si="29"/>
        <v>6</v>
      </c>
      <c r="V232" s="9" t="str">
        <f>IF($L232&lt;"6",INDEX(Revenue_type,MATCH(U232*1,type!$A$118:$A$168,0),8),INDEX(Expenditure_type,MATCH(U232*1,type!$A$2:$A$117,0),8))</f>
        <v>הכנסות מרכוש ומפעלים</v>
      </c>
      <c r="W232" s="9" t="str">
        <f t="shared" si="30"/>
        <v>69</v>
      </c>
      <c r="X232" s="9" t="str">
        <f>IF($L232&lt;"6",INDEX(Revenue_type,MATCH(W232*1,type!$A$118:$A$168,0),8),INDEX(Expenditure_type,MATCH(W232*1,type!$A$2:$A$117,0),8))</f>
        <v>הכנסות שונות</v>
      </c>
      <c r="Y232" s="9" t="str">
        <f t="shared" si="31"/>
        <v>690</v>
      </c>
      <c r="Z232" s="9" t="e">
        <f>IF($L232&lt;"6",INDEX(Revenue_type,MATCH(Y232*1,type!$A$118:$A$168,0),8),INDEX(Expenditure_type,MATCH(Y232*1,type!$A$2:$A$117,0),8))</f>
        <v>#N/A</v>
      </c>
    </row>
    <row r="233" spans="1:26" ht="15.75" customHeight="1" outlineLevel="2">
      <c r="A233" s="57">
        <v>930</v>
      </c>
      <c r="B233" s="41">
        <v>344411</v>
      </c>
      <c r="C233">
        <v>1</v>
      </c>
      <c r="D233" t="str">
        <f t="shared" si="24"/>
        <v>1344411.930</v>
      </c>
      <c r="E233" s="59" t="s">
        <v>2574</v>
      </c>
      <c r="F233" s="12"/>
      <c r="G233"/>
      <c r="H233" s="58">
        <v>-120000</v>
      </c>
      <c r="I233" s="15">
        <v>-120000</v>
      </c>
      <c r="J233" s="12">
        <v>-144400</v>
      </c>
      <c r="K233" s="9" t="e">
        <v>#NAME?</v>
      </c>
      <c r="L233" s="9" t="str">
        <f t="shared" si="25"/>
        <v>3</v>
      </c>
      <c r="M233" s="9" t="str">
        <f>INDEX(Chapter,MATCH(L233,Chapter!$A$1:$A$681,0),8)</f>
        <v>שירותים ממלכתיים</v>
      </c>
      <c r="N233" s="9" t="str">
        <f t="shared" si="26"/>
        <v>34</v>
      </c>
      <c r="O233" s="9" t="str">
        <f>INDEX(Chapter,MATCH(N233,Chapter!$A$1:$A$681,0),8)</f>
        <v>רווחה</v>
      </c>
      <c r="P233" s="9" t="str">
        <f t="shared" si="27"/>
        <v>344</v>
      </c>
      <c r="Q233" s="9" t="str">
        <f>INDEX(Chapter,MATCH(P233,Chapter!$A$1:$A$681,0),8)</f>
        <v>שירותים לזקן</v>
      </c>
      <c r="R233" s="9" t="str">
        <f t="shared" si="28"/>
        <v>3444</v>
      </c>
      <c r="S233" s="9" t="str">
        <f>INDEX(Chapter,MATCH(R233,Chapter!$A$1:$A$681,0),8)</f>
        <v>שירותים לזקן - קהילתי</v>
      </c>
      <c r="T233" s="9"/>
      <c r="U233" s="9" t="str">
        <f t="shared" si="29"/>
        <v>9</v>
      </c>
      <c r="V233" s="9" t="str">
        <f>IF($L233&lt;"6",INDEX(Revenue_type,MATCH(U233*1,type!$A$118:$A$168,0),8),INDEX(Expenditure_type,MATCH(U233*1,type!$A$2:$A$117,0),8))</f>
        <v>השתתפות משרדי ממשלה</v>
      </c>
      <c r="W233" s="9" t="str">
        <f t="shared" si="30"/>
        <v>93</v>
      </c>
      <c r="X233" s="9" t="str">
        <f>IF($L233&lt;"6",INDEX(Revenue_type,MATCH(W233*1,type!$A$118:$A$168,0),8),INDEX(Expenditure_type,MATCH(W233*1,type!$A$2:$A$117,0),8))</f>
        <v>השתתפות משרד העבודה והרווחה</v>
      </c>
      <c r="Y233" s="9" t="str">
        <f t="shared" si="31"/>
        <v>930</v>
      </c>
      <c r="Z233" s="9" t="e">
        <f>IF($L233&lt;"6",INDEX(Revenue_type,MATCH(Y233*1,type!$A$118:$A$168,0),8),INDEX(Expenditure_type,MATCH(Y233*1,type!$A$2:$A$117,0),8))</f>
        <v>#N/A</v>
      </c>
    </row>
    <row r="234" spans="1:26" ht="15.75" customHeight="1" outlineLevel="2">
      <c r="A234" s="57">
        <v>410</v>
      </c>
      <c r="B234" s="41">
        <v>342403</v>
      </c>
      <c r="C234">
        <v>1</v>
      </c>
      <c r="D234" t="str">
        <f t="shared" si="24"/>
        <v>1342403.410</v>
      </c>
      <c r="E234" s="59" t="s">
        <v>2575</v>
      </c>
      <c r="F234" s="12"/>
      <c r="G234"/>
      <c r="H234" s="58">
        <v>-120000</v>
      </c>
      <c r="I234" s="15">
        <v>-106000</v>
      </c>
      <c r="J234" s="12">
        <v>-71600</v>
      </c>
      <c r="K234" s="9" t="e">
        <v>#NAME?</v>
      </c>
      <c r="L234" s="9" t="str">
        <f t="shared" si="25"/>
        <v>3</v>
      </c>
      <c r="M234" s="9" t="str">
        <f>INDEX(Chapter,MATCH(L234,Chapter!$A$1:$A$681,0),8)</f>
        <v>שירותים ממלכתיים</v>
      </c>
      <c r="N234" s="9" t="str">
        <f t="shared" si="26"/>
        <v>34</v>
      </c>
      <c r="O234" s="9" t="str">
        <f>INDEX(Chapter,MATCH(N234,Chapter!$A$1:$A$681,0),8)</f>
        <v>רווחה</v>
      </c>
      <c r="P234" s="9" t="str">
        <f t="shared" si="27"/>
        <v>342</v>
      </c>
      <c r="Q234" s="9" t="str">
        <f>INDEX(Chapter,MATCH(P234,Chapter!$A$1:$A$681,0),8)</f>
        <v>רווחת הפרט והמשפחה</v>
      </c>
      <c r="R234" s="9" t="str">
        <f t="shared" si="28"/>
        <v>3424</v>
      </c>
      <c r="S234" s="9" t="str">
        <f>INDEX(Chapter,MATCH(R234,Chapter!$A$1:$A$681,0),8)</f>
        <v>הדרכת משפחות</v>
      </c>
      <c r="T234" s="9"/>
      <c r="U234" s="9" t="str">
        <f t="shared" si="29"/>
        <v>4</v>
      </c>
      <c r="V234" s="9" t="str">
        <f>IF($L234&lt;"6",INDEX(Revenue_type,MATCH(U234*1,type!$A$118:$A$168,0),8),INDEX(Expenditure_type,MATCH(U234*1,type!$A$2:$A$117,0),8))</f>
        <v>שירותים ושכר לימוד</v>
      </c>
      <c r="W234" s="9" t="str">
        <f t="shared" si="30"/>
        <v>41</v>
      </c>
      <c r="X234" s="9" t="str">
        <f>IF($L234&lt;"6",INDEX(Revenue_type,MATCH(W234*1,type!$A$118:$A$168,0),8),INDEX(Expenditure_type,MATCH(W234*1,type!$A$2:$A$117,0),8))</f>
        <v>שכל"מ מתושבים</v>
      </c>
      <c r="Y234" s="9" t="str">
        <f t="shared" si="31"/>
        <v>410</v>
      </c>
      <c r="Z234" s="9" t="e">
        <f>IF($L234&lt;"6",INDEX(Revenue_type,MATCH(Y234*1,type!$A$118:$A$168,0),8),INDEX(Expenditure_type,MATCH(Y234*1,type!$A$2:$A$117,0),8))</f>
        <v>#N/A</v>
      </c>
    </row>
    <row r="235" spans="1:26" ht="15.75" customHeight="1" outlineLevel="2">
      <c r="A235" s="57">
        <v>920</v>
      </c>
      <c r="B235" s="41">
        <v>329001</v>
      </c>
      <c r="C235">
        <v>1</v>
      </c>
      <c r="D235" t="str">
        <f t="shared" si="24"/>
        <v>1329001.920</v>
      </c>
      <c r="E235" s="59" t="s">
        <v>2576</v>
      </c>
      <c r="F235" s="12"/>
      <c r="G235"/>
      <c r="H235" s="58">
        <v>-116000</v>
      </c>
      <c r="I235" s="15">
        <v>-116600</v>
      </c>
      <c r="J235" s="12">
        <v>-101000</v>
      </c>
      <c r="K235" s="9" t="e">
        <v>#NAME?</v>
      </c>
      <c r="L235" s="9" t="str">
        <f t="shared" si="25"/>
        <v>3</v>
      </c>
      <c r="M235" s="9" t="str">
        <f>INDEX(Chapter,MATCH(L235,Chapter!$A$1:$A$681,0),8)</f>
        <v>שירותים ממלכתיים</v>
      </c>
      <c r="N235" s="9" t="str">
        <f t="shared" si="26"/>
        <v>32</v>
      </c>
      <c r="O235" s="9" t="str">
        <f>INDEX(Chapter,MATCH(N235,Chapter!$A$1:$A$681,0),8)</f>
        <v>תרבות</v>
      </c>
      <c r="P235" s="9" t="str">
        <f t="shared" si="27"/>
        <v>329</v>
      </c>
      <c r="Q235" s="9" t="str">
        <f>INDEX(Chapter,MATCH(P235,Chapter!$A$1:$A$681,0),8)</f>
        <v>ספורט</v>
      </c>
      <c r="R235" s="9" t="str">
        <f t="shared" si="28"/>
        <v>3290</v>
      </c>
      <c r="S235" s="9" t="e">
        <f>INDEX(Chapter,MATCH(R235,Chapter!$A$1:$A$681,0),8)</f>
        <v>#N/A</v>
      </c>
      <c r="T235" s="9"/>
      <c r="U235" s="9" t="str">
        <f t="shared" si="29"/>
        <v>9</v>
      </c>
      <c r="V235" s="9" t="str">
        <f>IF($L235&lt;"6",INDEX(Revenue_type,MATCH(U235*1,type!$A$118:$A$168,0),8),INDEX(Expenditure_type,MATCH(U235*1,type!$A$2:$A$117,0),8))</f>
        <v>השתתפות משרדי ממשלה</v>
      </c>
      <c r="W235" s="9" t="str">
        <f t="shared" si="30"/>
        <v>92</v>
      </c>
      <c r="X235" s="9" t="str">
        <f>IF($L235&lt;"6",INDEX(Revenue_type,MATCH(W235*1,type!$A$118:$A$168,0),8),INDEX(Expenditure_type,MATCH(W235*1,type!$A$2:$A$117,0),8))</f>
        <v>השתתפות משרד החינוך והתרבות</v>
      </c>
      <c r="Y235" s="9" t="str">
        <f t="shared" si="31"/>
        <v>920</v>
      </c>
      <c r="Z235" s="9" t="e">
        <f>IF($L235&lt;"6",INDEX(Revenue_type,MATCH(Y235*1,type!$A$118:$A$168,0),8),INDEX(Expenditure_type,MATCH(Y235*1,type!$A$2:$A$117,0),8))</f>
        <v>#N/A</v>
      </c>
    </row>
    <row r="236" spans="1:26" ht="15.75" customHeight="1" outlineLevel="2">
      <c r="A236" s="57">
        <v>950</v>
      </c>
      <c r="B236" s="41">
        <v>317901</v>
      </c>
      <c r="C236">
        <v>1</v>
      </c>
      <c r="D236" t="str">
        <f t="shared" si="24"/>
        <v>1317901.950</v>
      </c>
      <c r="E236" s="59" t="s">
        <v>2577</v>
      </c>
      <c r="F236" s="12"/>
      <c r="G236"/>
      <c r="H236" s="58">
        <v>-112500</v>
      </c>
      <c r="I236" s="15">
        <v>-112500</v>
      </c>
      <c r="J236" s="12">
        <v>-99600</v>
      </c>
      <c r="K236" s="9" t="e">
        <v>#NAME?</v>
      </c>
      <c r="L236" s="9" t="str">
        <f t="shared" si="25"/>
        <v>3</v>
      </c>
      <c r="M236" s="9" t="str">
        <f>INDEX(Chapter,MATCH(L236,Chapter!$A$1:$A$681,0),8)</f>
        <v>שירותים ממלכתיים</v>
      </c>
      <c r="N236" s="9" t="str">
        <f t="shared" si="26"/>
        <v>31</v>
      </c>
      <c r="O236" s="9" t="str">
        <f>INDEX(Chapter,MATCH(N236,Chapter!$A$1:$A$681,0),8)</f>
        <v>חינוך</v>
      </c>
      <c r="P236" s="9" t="str">
        <f t="shared" si="27"/>
        <v>317</v>
      </c>
      <c r="Q236" s="9" t="str">
        <f>INDEX(Chapter,MATCH(P236,Chapter!$A$1:$A$681,0),8)</f>
        <v>שירותים נוספים לבתי״ס וגנ״י</v>
      </c>
      <c r="R236" s="9" t="str">
        <f t="shared" si="28"/>
        <v>3179</v>
      </c>
      <c r="S236" s="9" t="str">
        <f>INDEX(Chapter,MATCH(R236,Chapter!$A$1:$A$681,0),8)</f>
        <v>שירותים אחרים</v>
      </c>
      <c r="T236" s="9"/>
      <c r="U236" s="9" t="str">
        <f t="shared" si="29"/>
        <v>9</v>
      </c>
      <c r="V236" s="9" t="str">
        <f>IF($L236&lt;"6",INDEX(Revenue_type,MATCH(U236*1,type!$A$118:$A$168,0),8),INDEX(Expenditure_type,MATCH(U236*1,type!$A$2:$A$117,0),8))</f>
        <v>השתתפות משרדי ממשלה</v>
      </c>
      <c r="W236" s="9" t="str">
        <f t="shared" si="30"/>
        <v>95</v>
      </c>
      <c r="X236" s="9" t="str">
        <f>IF($L236&lt;"6",INDEX(Revenue_type,MATCH(W236*1,type!$A$118:$A$168,0),8),INDEX(Expenditure_type,MATCH(W236*1,type!$A$2:$A$117,0),8))</f>
        <v>השתתפות משרד הקליטה</v>
      </c>
      <c r="Y236" s="9" t="str">
        <f t="shared" si="31"/>
        <v>950</v>
      </c>
      <c r="Z236" s="9" t="e">
        <f>IF($L236&lt;"6",INDEX(Revenue_type,MATCH(Y236*1,type!$A$118:$A$168,0),8),INDEX(Expenditure_type,MATCH(Y236*1,type!$A$2:$A$117,0),8))</f>
        <v>#N/A</v>
      </c>
    </row>
    <row r="237" spans="1:26" ht="15.75" customHeight="1" outlineLevel="2">
      <c r="A237" s="57">
        <v>430</v>
      </c>
      <c r="B237" s="41">
        <v>312604</v>
      </c>
      <c r="C237">
        <v>1</v>
      </c>
      <c r="D237" t="str">
        <f t="shared" si="24"/>
        <v>1312604.430</v>
      </c>
      <c r="E237" s="59" t="s">
        <v>2578</v>
      </c>
      <c r="F237" s="12"/>
      <c r="G237"/>
      <c r="H237" s="58">
        <v>-108000</v>
      </c>
      <c r="I237" s="15">
        <v>-108000</v>
      </c>
      <c r="J237" s="12">
        <v>-91600</v>
      </c>
      <c r="K237" s="9" t="e">
        <v>#NAME?</v>
      </c>
      <c r="L237" s="9" t="str">
        <f t="shared" si="25"/>
        <v>3</v>
      </c>
      <c r="M237" s="9" t="str">
        <f>INDEX(Chapter,MATCH(L237,Chapter!$A$1:$A$681,0),8)</f>
        <v>שירותים ממלכתיים</v>
      </c>
      <c r="N237" s="9" t="str">
        <f t="shared" si="26"/>
        <v>31</v>
      </c>
      <c r="O237" s="9" t="str">
        <f>INDEX(Chapter,MATCH(N237,Chapter!$A$1:$A$681,0),8)</f>
        <v>חינוך</v>
      </c>
      <c r="P237" s="9" t="str">
        <f t="shared" si="27"/>
        <v>312</v>
      </c>
      <c r="Q237" s="9" t="str">
        <f>INDEX(Chapter,MATCH(P237,Chapter!$A$1:$A$681,0),8)</f>
        <v>חינוך קדם יסודי</v>
      </c>
      <c r="R237" s="9" t="str">
        <f t="shared" si="28"/>
        <v>3126</v>
      </c>
      <c r="S237" s="9" t="str">
        <f>INDEX(Chapter,MATCH(R237,Chapter!$A$1:$A$681,0),8)</f>
        <v>גני ילדים לחינוך מיוחד</v>
      </c>
      <c r="T237" s="9"/>
      <c r="U237" s="9" t="str">
        <f t="shared" si="29"/>
        <v>4</v>
      </c>
      <c r="V237" s="9" t="str">
        <f>IF($L237&lt;"6",INDEX(Revenue_type,MATCH(U237*1,type!$A$118:$A$168,0),8),INDEX(Expenditure_type,MATCH(U237*1,type!$A$2:$A$117,0),8))</f>
        <v>שירותים ושכר לימוד</v>
      </c>
      <c r="W237" s="9" t="str">
        <f t="shared" si="30"/>
        <v>43</v>
      </c>
      <c r="X237" s="9" t="str">
        <f>IF($L237&lt;"6",INDEX(Revenue_type,MATCH(W237*1,type!$A$118:$A$168,0),8),INDEX(Expenditure_type,MATCH(W237*1,type!$A$2:$A$117,0),8))</f>
        <v>השתתפויות מוסדות ורשויות בשכל"מ</v>
      </c>
      <c r="Y237" s="9" t="str">
        <f t="shared" si="31"/>
        <v>430</v>
      </c>
      <c r="Z237" s="9" t="e">
        <f>IF($L237&lt;"6",INDEX(Revenue_type,MATCH(Y237*1,type!$A$118:$A$168,0),8),INDEX(Expenditure_type,MATCH(Y237*1,type!$A$2:$A$117,0),8))</f>
        <v>#N/A</v>
      </c>
    </row>
    <row r="238" spans="1:26" ht="15.75" customHeight="1" outlineLevel="2">
      <c r="A238" s="57">
        <v>930</v>
      </c>
      <c r="B238" s="41">
        <v>347408</v>
      </c>
      <c r="C238">
        <v>1</v>
      </c>
      <c r="D238" t="str">
        <f t="shared" si="24"/>
        <v>1347408.930</v>
      </c>
      <c r="E238" s="59" t="s">
        <v>2579</v>
      </c>
      <c r="F238" s="12"/>
      <c r="G238"/>
      <c r="H238" s="58">
        <v>-105000</v>
      </c>
      <c r="I238" s="15">
        <v>-150000</v>
      </c>
      <c r="J238" s="12">
        <v>-149600</v>
      </c>
      <c r="K238" s="9" t="e">
        <v>#NAME?</v>
      </c>
      <c r="L238" s="9" t="str">
        <f t="shared" si="25"/>
        <v>3</v>
      </c>
      <c r="M238" s="9" t="str">
        <f>INDEX(Chapter,MATCH(L238,Chapter!$A$1:$A$681,0),8)</f>
        <v>שירותים ממלכתיים</v>
      </c>
      <c r="N238" s="9" t="str">
        <f t="shared" si="26"/>
        <v>34</v>
      </c>
      <c r="O238" s="9" t="str">
        <f>INDEX(Chapter,MATCH(N238,Chapter!$A$1:$A$681,0),8)</f>
        <v>רווחה</v>
      </c>
      <c r="P238" s="9" t="str">
        <f t="shared" si="27"/>
        <v>347</v>
      </c>
      <c r="Q238" s="9" t="str">
        <f>INDEX(Chapter,MATCH(P238,Chapter!$A$1:$A$681,0),8)</f>
        <v>שירותי תיקון</v>
      </c>
      <c r="R238" s="9" t="str">
        <f t="shared" si="28"/>
        <v>3474</v>
      </c>
      <c r="S238" s="9" t="str">
        <f>INDEX(Chapter,MATCH(R238,Chapter!$A$1:$A$681,0),8)</f>
        <v>מפתנים</v>
      </c>
      <c r="T238" s="9"/>
      <c r="U238" s="9" t="str">
        <f t="shared" si="29"/>
        <v>9</v>
      </c>
      <c r="V238" s="9" t="str">
        <f>IF($L238&lt;"6",INDEX(Revenue_type,MATCH(U238*1,type!$A$118:$A$168,0),8),INDEX(Expenditure_type,MATCH(U238*1,type!$A$2:$A$117,0),8))</f>
        <v>השתתפות משרדי ממשלה</v>
      </c>
      <c r="W238" s="9" t="str">
        <f t="shared" si="30"/>
        <v>93</v>
      </c>
      <c r="X238" s="9" t="str">
        <f>IF($L238&lt;"6",INDEX(Revenue_type,MATCH(W238*1,type!$A$118:$A$168,0),8),INDEX(Expenditure_type,MATCH(W238*1,type!$A$2:$A$117,0),8))</f>
        <v>השתתפות משרד העבודה והרווחה</v>
      </c>
      <c r="Y238" s="9" t="str">
        <f t="shared" si="31"/>
        <v>930</v>
      </c>
      <c r="Z238" s="9" t="e">
        <f>IF($L238&lt;"6",INDEX(Revenue_type,MATCH(Y238*1,type!$A$118:$A$168,0),8),INDEX(Expenditure_type,MATCH(Y238*1,type!$A$2:$A$117,0),8))</f>
        <v>#N/A</v>
      </c>
    </row>
    <row r="239" spans="1:26" ht="15.75" customHeight="1" outlineLevel="2">
      <c r="A239" s="57">
        <v>210</v>
      </c>
      <c r="B239" s="41">
        <v>472010</v>
      </c>
      <c r="C239">
        <v>1</v>
      </c>
      <c r="D239" t="str">
        <f t="shared" si="24"/>
        <v>1472010.210</v>
      </c>
      <c r="E239" s="59" t="s">
        <v>2580</v>
      </c>
      <c r="F239" s="12"/>
      <c r="G239"/>
      <c r="H239" s="58">
        <v>-100000</v>
      </c>
      <c r="I239" s="15">
        <v>-150000</v>
      </c>
      <c r="J239" s="12">
        <v>-110800</v>
      </c>
      <c r="K239" s="9" t="e">
        <v>#NAME?</v>
      </c>
      <c r="L239" s="9" t="str">
        <f t="shared" si="25"/>
        <v>4</v>
      </c>
      <c r="M239" s="9" t="str">
        <f>INDEX(Chapter,MATCH(L239,Chapter!$A$1:$A$681,0),8)</f>
        <v>מפעלים</v>
      </c>
      <c r="N239" s="9" t="str">
        <f t="shared" si="26"/>
        <v>47</v>
      </c>
      <c r="O239" s="9" t="str">
        <f>INDEX(Chapter,MATCH(N239,Chapter!$A$1:$A$681,0),8)</f>
        <v>מפעל הביוב</v>
      </c>
      <c r="P239" s="9" t="str">
        <f t="shared" si="27"/>
        <v>472</v>
      </c>
      <c r="Q239" s="9" t="str">
        <f>INDEX(Chapter,MATCH(P239,Chapter!$A$1:$A$681,0),8)</f>
        <v>ביוב עירוני</v>
      </c>
      <c r="R239" s="9" t="str">
        <f t="shared" si="28"/>
        <v>4720</v>
      </c>
      <c r="S239" s="9" t="e">
        <f>INDEX(Chapter,MATCH(R239,Chapter!$A$1:$A$681,0),8)</f>
        <v>#N/A</v>
      </c>
      <c r="T239" s="9"/>
      <c r="U239" s="9" t="str">
        <f t="shared" si="29"/>
        <v>2</v>
      </c>
      <c r="V239" s="9" t="str">
        <f>IF($L239&lt;"6",INDEX(Revenue_type,MATCH(U239*1,type!$A$118:$A$168,0),8),INDEX(Expenditure_type,MATCH(U239*1,type!$A$2:$A$117,0),8))</f>
        <v>אגרות</v>
      </c>
      <c r="W239" s="9" t="str">
        <f t="shared" si="30"/>
        <v>21</v>
      </c>
      <c r="X239" s="9" t="str">
        <f>IF($L239&lt;"6",INDEX(Revenue_type,MATCH(W239*1,type!$A$118:$A$168,0),8),INDEX(Expenditure_type,MATCH(W239*1,type!$A$2:$A$117,0),8))</f>
        <v>אגרות מים וביוב</v>
      </c>
      <c r="Y239" s="9" t="str">
        <f t="shared" si="31"/>
        <v>210</v>
      </c>
      <c r="Z239" s="9" t="e">
        <f>IF($L239&lt;"6",INDEX(Revenue_type,MATCH(Y239*1,type!$A$118:$A$168,0),8),INDEX(Expenditure_type,MATCH(Y239*1,type!$A$2:$A$117,0),8))</f>
        <v>#N/A</v>
      </c>
    </row>
    <row r="240" spans="1:26" ht="15.75" customHeight="1" outlineLevel="2">
      <c r="A240" s="57">
        <v>291</v>
      </c>
      <c r="B240" s="41">
        <v>280008</v>
      </c>
      <c r="C240">
        <v>1</v>
      </c>
      <c r="D240" t="str">
        <f t="shared" si="24"/>
        <v>1280008.291</v>
      </c>
      <c r="E240" s="59" t="s">
        <v>2581</v>
      </c>
      <c r="F240" s="12"/>
      <c r="G240"/>
      <c r="H240" s="58">
        <v>-100000</v>
      </c>
      <c r="I240" s="15">
        <v>-100000</v>
      </c>
      <c r="J240" s="12">
        <v>-108800</v>
      </c>
      <c r="K240" s="9" t="e">
        <v>#NAME?</v>
      </c>
      <c r="L240" s="9" t="str">
        <f t="shared" si="25"/>
        <v>2</v>
      </c>
      <c r="M240" s="9" t="str">
        <f>INDEX(Chapter,MATCH(L240,Chapter!$A$1:$A$681,0),8)</f>
        <v>שירותים מקומיים</v>
      </c>
      <c r="N240" s="9" t="str">
        <f t="shared" si="26"/>
        <v>28</v>
      </c>
      <c r="O240" s="9" t="str">
        <f>INDEX(Chapter,MATCH(N240,Chapter!$A$1:$A$681,0),8)</f>
        <v>פיקוח עירוני</v>
      </c>
      <c r="P240" s="9" t="str">
        <f t="shared" si="27"/>
        <v>280</v>
      </c>
      <c r="Q240" s="9" t="e">
        <f>INDEX(Chapter,MATCH(P240,Chapter!$A$1:$A$681,0),8)</f>
        <v>#N/A</v>
      </c>
      <c r="R240" s="9" t="str">
        <f t="shared" si="28"/>
        <v>2800</v>
      </c>
      <c r="S240" s="9" t="e">
        <f>INDEX(Chapter,MATCH(R240,Chapter!$A$1:$A$681,0),8)</f>
        <v>#N/A</v>
      </c>
      <c r="T240" s="9"/>
      <c r="U240" s="9" t="str">
        <f t="shared" si="29"/>
        <v>2</v>
      </c>
      <c r="V240" s="9" t="str">
        <f>IF($L240&lt;"6",INDEX(Revenue_type,MATCH(U240*1,type!$A$118:$A$168,0),8),INDEX(Expenditure_type,MATCH(U240*1,type!$A$2:$A$117,0),8))</f>
        <v>אגרות</v>
      </c>
      <c r="W240" s="9" t="str">
        <f t="shared" si="30"/>
        <v>29</v>
      </c>
      <c r="X240" s="9" t="str">
        <f>IF($L240&lt;"6",INDEX(Revenue_type,MATCH(W240*1,type!$A$118:$A$168,0),8),INDEX(Expenditure_type,MATCH(W240*1,type!$A$2:$A$117,0),8))</f>
        <v>אגרות אחרות</v>
      </c>
      <c r="Y240" s="9" t="str">
        <f t="shared" si="31"/>
        <v>291</v>
      </c>
      <c r="Z240" s="9" t="e">
        <f>IF($L240&lt;"6",INDEX(Revenue_type,MATCH(Y240*1,type!$A$118:$A$168,0),8),INDEX(Expenditure_type,MATCH(Y240*1,type!$A$2:$A$117,0),8))</f>
        <v>#N/A</v>
      </c>
    </row>
    <row r="241" spans="1:26" ht="15.75" customHeight="1" outlineLevel="2">
      <c r="A241" s="57">
        <v>920</v>
      </c>
      <c r="B241" s="41">
        <v>315119</v>
      </c>
      <c r="C241">
        <v>1</v>
      </c>
      <c r="D241" t="str">
        <f t="shared" si="24"/>
        <v>1315119.920</v>
      </c>
      <c r="E241" s="59" t="s">
        <v>2582</v>
      </c>
      <c r="F241" s="12"/>
      <c r="G241"/>
      <c r="H241" s="58">
        <v>-100000</v>
      </c>
      <c r="I241" s="15">
        <v>-100000</v>
      </c>
      <c r="J241" s="12">
        <v>-96000</v>
      </c>
      <c r="K241" s="9" t="e">
        <v>#NAME?</v>
      </c>
      <c r="L241" s="9" t="str">
        <f t="shared" si="25"/>
        <v>3</v>
      </c>
      <c r="M241" s="9" t="str">
        <f>INDEX(Chapter,MATCH(L241,Chapter!$A$1:$A$681,0),8)</f>
        <v>שירותים ממלכתיים</v>
      </c>
      <c r="N241" s="9" t="str">
        <f t="shared" si="26"/>
        <v>31</v>
      </c>
      <c r="O241" s="9" t="str">
        <f>INDEX(Chapter,MATCH(N241,Chapter!$A$1:$A$681,0),8)</f>
        <v>חינוך</v>
      </c>
      <c r="P241" s="9" t="str">
        <f t="shared" si="27"/>
        <v>315</v>
      </c>
      <c r="Q241" s="9" t="str">
        <f>INDEX(Chapter,MATCH(P241,Chapter!$A$1:$A$681,0),8)</f>
        <v>חינוך על יסודי</v>
      </c>
      <c r="R241" s="9" t="str">
        <f t="shared" si="28"/>
        <v>3151</v>
      </c>
      <c r="S241" s="9" t="str">
        <f>INDEX(Chapter,MATCH(R241,Chapter!$A$1:$A$681,0),8)</f>
        <v>מינהל החינוך העל יסודי</v>
      </c>
      <c r="T241" s="9"/>
      <c r="U241" s="9" t="str">
        <f t="shared" si="29"/>
        <v>9</v>
      </c>
      <c r="V241" s="9" t="str">
        <f>IF($L241&lt;"6",INDEX(Revenue_type,MATCH(U241*1,type!$A$118:$A$168,0),8),INDEX(Expenditure_type,MATCH(U241*1,type!$A$2:$A$117,0),8))</f>
        <v>השתתפות משרדי ממשלה</v>
      </c>
      <c r="W241" s="9" t="str">
        <f t="shared" si="30"/>
        <v>92</v>
      </c>
      <c r="X241" s="9" t="str">
        <f>IF($L241&lt;"6",INDEX(Revenue_type,MATCH(W241*1,type!$A$118:$A$168,0),8),INDEX(Expenditure_type,MATCH(W241*1,type!$A$2:$A$117,0),8))</f>
        <v>השתתפות משרד החינוך והתרבות</v>
      </c>
      <c r="Y241" s="9" t="str">
        <f t="shared" si="31"/>
        <v>920</v>
      </c>
      <c r="Z241" s="9" t="e">
        <f>IF($L241&lt;"6",INDEX(Revenue_type,MATCH(Y241*1,type!$A$118:$A$168,0),8),INDEX(Expenditure_type,MATCH(Y241*1,type!$A$2:$A$117,0),8))</f>
        <v>#N/A</v>
      </c>
    </row>
    <row r="242" spans="1:26" ht="15.75" customHeight="1" outlineLevel="2">
      <c r="A242" s="57">
        <v>920</v>
      </c>
      <c r="B242" s="41">
        <v>317201</v>
      </c>
      <c r="C242">
        <v>1</v>
      </c>
      <c r="D242" t="str">
        <f t="shared" si="24"/>
        <v>1317201.920</v>
      </c>
      <c r="E242" s="59" t="s">
        <v>2583</v>
      </c>
      <c r="F242" s="12"/>
      <c r="G242"/>
      <c r="H242" s="58">
        <v>-99000</v>
      </c>
      <c r="I242" s="15">
        <v>-99000</v>
      </c>
      <c r="J242" s="12">
        <v>0</v>
      </c>
      <c r="K242" s="9" t="e">
        <v>#NAME?</v>
      </c>
      <c r="L242" s="9" t="str">
        <f t="shared" si="25"/>
        <v>3</v>
      </c>
      <c r="M242" s="9" t="str">
        <f>INDEX(Chapter,MATCH(L242,Chapter!$A$1:$A$681,0),8)</f>
        <v>שירותים ממלכתיים</v>
      </c>
      <c r="N242" s="9" t="str">
        <f t="shared" si="26"/>
        <v>31</v>
      </c>
      <c r="O242" s="9" t="str">
        <f>INDEX(Chapter,MATCH(N242,Chapter!$A$1:$A$681,0),8)</f>
        <v>חינוך</v>
      </c>
      <c r="P242" s="9" t="str">
        <f t="shared" si="27"/>
        <v>317</v>
      </c>
      <c r="Q242" s="9" t="str">
        <f>INDEX(Chapter,MATCH(P242,Chapter!$A$1:$A$681,0),8)</f>
        <v>שירותים נוספים לבתי״ס וגנ״י</v>
      </c>
      <c r="R242" s="9" t="str">
        <f t="shared" si="28"/>
        <v>3172</v>
      </c>
      <c r="S242" s="9" t="str">
        <f>INDEX(Chapter,MATCH(R242,Chapter!$A$1:$A$681,0),8)</f>
        <v>מרכזיה פדגוגית</v>
      </c>
      <c r="T242" s="9"/>
      <c r="U242" s="9" t="str">
        <f t="shared" si="29"/>
        <v>9</v>
      </c>
      <c r="V242" s="9" t="str">
        <f>IF($L242&lt;"6",INDEX(Revenue_type,MATCH(U242*1,type!$A$118:$A$168,0),8),INDEX(Expenditure_type,MATCH(U242*1,type!$A$2:$A$117,0),8))</f>
        <v>השתתפות משרדי ממשלה</v>
      </c>
      <c r="W242" s="9" t="str">
        <f t="shared" si="30"/>
        <v>92</v>
      </c>
      <c r="X242" s="9" t="str">
        <f>IF($L242&lt;"6",INDEX(Revenue_type,MATCH(W242*1,type!$A$118:$A$168,0),8),INDEX(Expenditure_type,MATCH(W242*1,type!$A$2:$A$117,0),8))</f>
        <v>השתתפות משרד החינוך והתרבות</v>
      </c>
      <c r="Y242" s="9" t="str">
        <f t="shared" si="31"/>
        <v>920</v>
      </c>
      <c r="Z242" s="9" t="e">
        <f>IF($L242&lt;"6",INDEX(Revenue_type,MATCH(Y242*1,type!$A$118:$A$168,0),8),INDEX(Expenditure_type,MATCH(Y242*1,type!$A$2:$A$117,0),8))</f>
        <v>#N/A</v>
      </c>
    </row>
    <row r="243" spans="1:26" ht="15.75" customHeight="1" outlineLevel="2">
      <c r="A243" s="57">
        <v>920</v>
      </c>
      <c r="B243" s="41">
        <v>315122</v>
      </c>
      <c r="C243">
        <v>1</v>
      </c>
      <c r="D243" t="str">
        <f t="shared" si="24"/>
        <v>1315122.920</v>
      </c>
      <c r="E243" s="59" t="s">
        <v>2584</v>
      </c>
      <c r="F243" s="12"/>
      <c r="G243"/>
      <c r="H243" s="58">
        <v>-99000</v>
      </c>
      <c r="I243" s="15">
        <v>-42000</v>
      </c>
      <c r="J243" s="12">
        <v>-60500</v>
      </c>
      <c r="K243" s="9" t="e">
        <v>#NAME?</v>
      </c>
      <c r="L243" s="9" t="str">
        <f t="shared" si="25"/>
        <v>3</v>
      </c>
      <c r="M243" s="9" t="str">
        <f>INDEX(Chapter,MATCH(L243,Chapter!$A$1:$A$681,0),8)</f>
        <v>שירותים ממלכתיים</v>
      </c>
      <c r="N243" s="9" t="str">
        <f t="shared" si="26"/>
        <v>31</v>
      </c>
      <c r="O243" s="9" t="str">
        <f>INDEX(Chapter,MATCH(N243,Chapter!$A$1:$A$681,0),8)</f>
        <v>חינוך</v>
      </c>
      <c r="P243" s="9" t="str">
        <f t="shared" si="27"/>
        <v>315</v>
      </c>
      <c r="Q243" s="9" t="str">
        <f>INDEX(Chapter,MATCH(P243,Chapter!$A$1:$A$681,0),8)</f>
        <v>חינוך על יסודי</v>
      </c>
      <c r="R243" s="9" t="str">
        <f t="shared" si="28"/>
        <v>3151</v>
      </c>
      <c r="S243" s="9" t="str">
        <f>INDEX(Chapter,MATCH(R243,Chapter!$A$1:$A$681,0),8)</f>
        <v>מינהל החינוך העל יסודי</v>
      </c>
      <c r="T243" s="9"/>
      <c r="U243" s="9" t="str">
        <f t="shared" si="29"/>
        <v>9</v>
      </c>
      <c r="V243" s="9" t="str">
        <f>IF($L243&lt;"6",INDEX(Revenue_type,MATCH(U243*1,type!$A$118:$A$168,0),8),INDEX(Expenditure_type,MATCH(U243*1,type!$A$2:$A$117,0),8))</f>
        <v>השתתפות משרדי ממשלה</v>
      </c>
      <c r="W243" s="9" t="str">
        <f t="shared" si="30"/>
        <v>92</v>
      </c>
      <c r="X243" s="9" t="str">
        <f>IF($L243&lt;"6",INDEX(Revenue_type,MATCH(W243*1,type!$A$118:$A$168,0),8),INDEX(Expenditure_type,MATCH(W243*1,type!$A$2:$A$117,0),8))</f>
        <v>השתתפות משרד החינוך והתרבות</v>
      </c>
      <c r="Y243" s="9" t="str">
        <f t="shared" si="31"/>
        <v>920</v>
      </c>
      <c r="Z243" s="9" t="e">
        <f>IF($L243&lt;"6",INDEX(Revenue_type,MATCH(Y243*1,type!$A$118:$A$168,0),8),INDEX(Expenditure_type,MATCH(Y243*1,type!$A$2:$A$117,0),8))</f>
        <v>#N/A</v>
      </c>
    </row>
    <row r="244" spans="1:26" ht="15.75" customHeight="1" outlineLevel="2">
      <c r="A244" s="57">
        <v>920</v>
      </c>
      <c r="B244" s="41">
        <v>315146</v>
      </c>
      <c r="C244">
        <v>1</v>
      </c>
      <c r="D244" t="str">
        <f t="shared" si="24"/>
        <v>1315146.920</v>
      </c>
      <c r="E244" s="59" t="s">
        <v>2585</v>
      </c>
      <c r="F244" s="12"/>
      <c r="G244"/>
      <c r="H244" s="58">
        <v>-98000</v>
      </c>
      <c r="I244" s="15">
        <v>-87000</v>
      </c>
      <c r="J244" s="12">
        <v>-144400</v>
      </c>
      <c r="K244" s="9" t="e">
        <v>#NAME?</v>
      </c>
      <c r="L244" s="9" t="str">
        <f t="shared" si="25"/>
        <v>3</v>
      </c>
      <c r="M244" s="9" t="str">
        <f>INDEX(Chapter,MATCH(L244,Chapter!$A$1:$A$681,0),8)</f>
        <v>שירותים ממלכתיים</v>
      </c>
      <c r="N244" s="9" t="str">
        <f t="shared" si="26"/>
        <v>31</v>
      </c>
      <c r="O244" s="9" t="str">
        <f>INDEX(Chapter,MATCH(N244,Chapter!$A$1:$A$681,0),8)</f>
        <v>חינוך</v>
      </c>
      <c r="P244" s="9" t="str">
        <f t="shared" si="27"/>
        <v>315</v>
      </c>
      <c r="Q244" s="9" t="str">
        <f>INDEX(Chapter,MATCH(P244,Chapter!$A$1:$A$681,0),8)</f>
        <v>חינוך על יסודי</v>
      </c>
      <c r="R244" s="9" t="str">
        <f t="shared" si="28"/>
        <v>3151</v>
      </c>
      <c r="S244" s="9" t="str">
        <f>INDEX(Chapter,MATCH(R244,Chapter!$A$1:$A$681,0),8)</f>
        <v>מינהל החינוך העל יסודי</v>
      </c>
      <c r="T244" s="9"/>
      <c r="U244" s="9" t="str">
        <f t="shared" si="29"/>
        <v>9</v>
      </c>
      <c r="V244" s="9" t="str">
        <f>IF($L244&lt;"6",INDEX(Revenue_type,MATCH(U244*1,type!$A$118:$A$168,0),8),INDEX(Expenditure_type,MATCH(U244*1,type!$A$2:$A$117,0),8))</f>
        <v>השתתפות משרדי ממשלה</v>
      </c>
      <c r="W244" s="9" t="str">
        <f t="shared" si="30"/>
        <v>92</v>
      </c>
      <c r="X244" s="9" t="str">
        <f>IF($L244&lt;"6",INDEX(Revenue_type,MATCH(W244*1,type!$A$118:$A$168,0),8),INDEX(Expenditure_type,MATCH(W244*1,type!$A$2:$A$117,0),8))</f>
        <v>השתתפות משרד החינוך והתרבות</v>
      </c>
      <c r="Y244" s="9" t="str">
        <f t="shared" si="31"/>
        <v>920</v>
      </c>
      <c r="Z244" s="9" t="e">
        <f>IF($L244&lt;"6",INDEX(Revenue_type,MATCH(Y244*1,type!$A$118:$A$168,0),8),INDEX(Expenditure_type,MATCH(Y244*1,type!$A$2:$A$117,0),8))</f>
        <v>#N/A</v>
      </c>
    </row>
    <row r="245" spans="1:26" ht="15.75" customHeight="1" outlineLevel="2">
      <c r="A245" s="57">
        <v>410</v>
      </c>
      <c r="B245" s="41">
        <v>343507</v>
      </c>
      <c r="C245">
        <v>1</v>
      </c>
      <c r="D245" t="str">
        <f t="shared" si="24"/>
        <v>1343507.410</v>
      </c>
      <c r="E245" s="59" t="s">
        <v>2586</v>
      </c>
      <c r="F245" s="12"/>
      <c r="G245"/>
      <c r="H245" s="58">
        <v>-90000</v>
      </c>
      <c r="I245" s="15">
        <v>-110000</v>
      </c>
      <c r="J245" s="12">
        <v>-51500</v>
      </c>
      <c r="K245" s="9" t="e">
        <v>#NAME?</v>
      </c>
      <c r="L245" s="9" t="str">
        <f t="shared" si="25"/>
        <v>3</v>
      </c>
      <c r="M245" s="9" t="str">
        <f>INDEX(Chapter,MATCH(L245,Chapter!$A$1:$A$681,0),8)</f>
        <v>שירותים ממלכתיים</v>
      </c>
      <c r="N245" s="9" t="str">
        <f t="shared" si="26"/>
        <v>34</v>
      </c>
      <c r="O245" s="9" t="str">
        <f>INDEX(Chapter,MATCH(N245,Chapter!$A$1:$A$681,0),8)</f>
        <v>רווחה</v>
      </c>
      <c r="P245" s="9" t="str">
        <f t="shared" si="27"/>
        <v>343</v>
      </c>
      <c r="Q245" s="9" t="str">
        <f>INDEX(Chapter,MATCH(P245,Chapter!$A$1:$A$681,0),8)</f>
        <v>שירותים לילד ולנוער</v>
      </c>
      <c r="R245" s="9" t="str">
        <f t="shared" si="28"/>
        <v>3435</v>
      </c>
      <c r="S245" s="9" t="str">
        <f>INDEX(Chapter,MATCH(R245,Chapter!$A$1:$A$681,0),8)</f>
        <v>פעולות קהילתיות</v>
      </c>
      <c r="T245" s="9"/>
      <c r="U245" s="9" t="str">
        <f t="shared" si="29"/>
        <v>4</v>
      </c>
      <c r="V245" s="9" t="str">
        <f>IF($L245&lt;"6",INDEX(Revenue_type,MATCH(U245*1,type!$A$118:$A$168,0),8),INDEX(Expenditure_type,MATCH(U245*1,type!$A$2:$A$117,0),8))</f>
        <v>שירותים ושכר לימוד</v>
      </c>
      <c r="W245" s="9" t="str">
        <f t="shared" si="30"/>
        <v>41</v>
      </c>
      <c r="X245" s="9" t="str">
        <f>IF($L245&lt;"6",INDEX(Revenue_type,MATCH(W245*1,type!$A$118:$A$168,0),8),INDEX(Expenditure_type,MATCH(W245*1,type!$A$2:$A$117,0),8))</f>
        <v>שכל"מ מתושבים</v>
      </c>
      <c r="Y245" s="9" t="str">
        <f t="shared" si="31"/>
        <v>410</v>
      </c>
      <c r="Z245" s="9" t="e">
        <f>IF($L245&lt;"6",INDEX(Revenue_type,MATCH(Y245*1,type!$A$118:$A$168,0),8),INDEX(Expenditure_type,MATCH(Y245*1,type!$A$2:$A$117,0),8))</f>
        <v>#N/A</v>
      </c>
    </row>
    <row r="246" spans="1:26" ht="15.75" customHeight="1" outlineLevel="2">
      <c r="A246" s="57">
        <v>930</v>
      </c>
      <c r="B246" s="41">
        <v>349019</v>
      </c>
      <c r="C246">
        <v>1</v>
      </c>
      <c r="D246" t="str">
        <f t="shared" si="24"/>
        <v>1349019.930</v>
      </c>
      <c r="E246" s="59" t="s">
        <v>2587</v>
      </c>
      <c r="F246" s="12"/>
      <c r="G246"/>
      <c r="H246" s="58">
        <v>-90000</v>
      </c>
      <c r="I246" s="15">
        <v>-90000</v>
      </c>
      <c r="J246" s="12">
        <v>-294400</v>
      </c>
      <c r="K246" s="9" t="e">
        <v>#NAME?</v>
      </c>
      <c r="L246" s="9" t="str">
        <f t="shared" si="25"/>
        <v>3</v>
      </c>
      <c r="M246" s="9" t="str">
        <f>INDEX(Chapter,MATCH(L246,Chapter!$A$1:$A$681,0),8)</f>
        <v>שירותים ממלכתיים</v>
      </c>
      <c r="N246" s="9" t="str">
        <f t="shared" si="26"/>
        <v>34</v>
      </c>
      <c r="O246" s="9" t="str">
        <f>INDEX(Chapter,MATCH(N246,Chapter!$A$1:$A$681,0),8)</f>
        <v>רווחה</v>
      </c>
      <c r="P246" s="9" t="str">
        <f t="shared" si="27"/>
        <v>349</v>
      </c>
      <c r="Q246" s="9" t="str">
        <f>INDEX(Chapter,MATCH(P246,Chapter!$A$1:$A$681,0),8)</f>
        <v>שירותים לעולים</v>
      </c>
      <c r="R246" s="9" t="str">
        <f t="shared" si="28"/>
        <v>3490</v>
      </c>
      <c r="S246" s="9" t="e">
        <f>INDEX(Chapter,MATCH(R246,Chapter!$A$1:$A$681,0),8)</f>
        <v>#N/A</v>
      </c>
      <c r="T246" s="9"/>
      <c r="U246" s="9" t="str">
        <f t="shared" si="29"/>
        <v>9</v>
      </c>
      <c r="V246" s="9" t="str">
        <f>IF($L246&lt;"6",INDEX(Revenue_type,MATCH(U246*1,type!$A$118:$A$168,0),8),INDEX(Expenditure_type,MATCH(U246*1,type!$A$2:$A$117,0),8))</f>
        <v>השתתפות משרדי ממשלה</v>
      </c>
      <c r="W246" s="9" t="str">
        <f t="shared" si="30"/>
        <v>93</v>
      </c>
      <c r="X246" s="9" t="str">
        <f>IF($L246&lt;"6",INDEX(Revenue_type,MATCH(W246*1,type!$A$118:$A$168,0),8),INDEX(Expenditure_type,MATCH(W246*1,type!$A$2:$A$117,0),8))</f>
        <v>השתתפות משרד העבודה והרווחה</v>
      </c>
      <c r="Y246" s="9" t="str">
        <f t="shared" si="31"/>
        <v>930</v>
      </c>
      <c r="Z246" s="9" t="e">
        <f>IF($L246&lt;"6",INDEX(Revenue_type,MATCH(Y246*1,type!$A$118:$A$168,0),8),INDEX(Expenditure_type,MATCH(Y246*1,type!$A$2:$A$117,0),8))</f>
        <v>#N/A</v>
      </c>
    </row>
    <row r="247" spans="1:26" ht="15.75" customHeight="1" outlineLevel="2">
      <c r="A247" s="57">
        <v>410</v>
      </c>
      <c r="B247" s="41">
        <v>344304</v>
      </c>
      <c r="C247">
        <v>1</v>
      </c>
      <c r="D247" t="str">
        <f t="shared" si="24"/>
        <v>1344304.410</v>
      </c>
      <c r="E247" s="59" t="s">
        <v>2588</v>
      </c>
      <c r="F247" s="12"/>
      <c r="G247"/>
      <c r="H247" s="58">
        <v>-90000</v>
      </c>
      <c r="I247" s="15">
        <v>-90000</v>
      </c>
      <c r="J247" s="12">
        <v>-172300</v>
      </c>
      <c r="K247" s="9" t="e">
        <v>#NAME?</v>
      </c>
      <c r="L247" s="9" t="str">
        <f t="shared" si="25"/>
        <v>3</v>
      </c>
      <c r="M247" s="9" t="str">
        <f>INDEX(Chapter,MATCH(L247,Chapter!$A$1:$A$681,0),8)</f>
        <v>שירותים ממלכתיים</v>
      </c>
      <c r="N247" s="9" t="str">
        <f t="shared" si="26"/>
        <v>34</v>
      </c>
      <c r="O247" s="9" t="str">
        <f>INDEX(Chapter,MATCH(N247,Chapter!$A$1:$A$681,0),8)</f>
        <v>רווחה</v>
      </c>
      <c r="P247" s="9" t="str">
        <f t="shared" si="27"/>
        <v>344</v>
      </c>
      <c r="Q247" s="9" t="str">
        <f>INDEX(Chapter,MATCH(P247,Chapter!$A$1:$A$681,0),8)</f>
        <v>שירותים לזקן</v>
      </c>
      <c r="R247" s="9" t="str">
        <f t="shared" si="28"/>
        <v>3443</v>
      </c>
      <c r="S247" s="9" t="str">
        <f>INDEX(Chapter,MATCH(R247,Chapter!$A$1:$A$681,0),8)</f>
        <v>שירותים לזקן - מוסדי</v>
      </c>
      <c r="T247" s="9"/>
      <c r="U247" s="9" t="str">
        <f t="shared" si="29"/>
        <v>4</v>
      </c>
      <c r="V247" s="9" t="str">
        <f>IF($L247&lt;"6",INDEX(Revenue_type,MATCH(U247*1,type!$A$118:$A$168,0),8),INDEX(Expenditure_type,MATCH(U247*1,type!$A$2:$A$117,0),8))</f>
        <v>שירותים ושכר לימוד</v>
      </c>
      <c r="W247" s="9" t="str">
        <f t="shared" si="30"/>
        <v>41</v>
      </c>
      <c r="X247" s="9" t="str">
        <f>IF($L247&lt;"6",INDEX(Revenue_type,MATCH(W247*1,type!$A$118:$A$168,0),8),INDEX(Expenditure_type,MATCH(W247*1,type!$A$2:$A$117,0),8))</f>
        <v>שכל"מ מתושבים</v>
      </c>
      <c r="Y247" s="9" t="str">
        <f t="shared" si="31"/>
        <v>410</v>
      </c>
      <c r="Z247" s="9" t="e">
        <f>IF($L247&lt;"6",INDEX(Revenue_type,MATCH(Y247*1,type!$A$118:$A$168,0),8),INDEX(Expenditure_type,MATCH(Y247*1,type!$A$2:$A$117,0),8))</f>
        <v>#N/A</v>
      </c>
    </row>
    <row r="248" spans="1:26" ht="15.75" customHeight="1" outlineLevel="2">
      <c r="A248" s="57">
        <v>690</v>
      </c>
      <c r="B248" s="41">
        <v>212301</v>
      </c>
      <c r="C248">
        <v>1</v>
      </c>
      <c r="D248" t="str">
        <f t="shared" si="24"/>
        <v>1212301.690</v>
      </c>
      <c r="E248" s="59" t="s">
        <v>2589</v>
      </c>
      <c r="F248" s="12"/>
      <c r="G248"/>
      <c r="H248" s="58">
        <v>-90000</v>
      </c>
      <c r="I248" s="15">
        <v>-90000</v>
      </c>
      <c r="J248" s="12">
        <v>-81500</v>
      </c>
      <c r="K248" s="9" t="e">
        <v>#NAME?</v>
      </c>
      <c r="L248" s="9" t="str">
        <f t="shared" si="25"/>
        <v>2</v>
      </c>
      <c r="M248" s="9" t="str">
        <f>INDEX(Chapter,MATCH(L248,Chapter!$A$1:$A$681,0),8)</f>
        <v>שירותים מקומיים</v>
      </c>
      <c r="N248" s="9" t="str">
        <f t="shared" si="26"/>
        <v>21</v>
      </c>
      <c r="O248" s="9" t="str">
        <f>INDEX(Chapter,MATCH(N248,Chapter!$A$1:$A$681,0),8)</f>
        <v>תברואה</v>
      </c>
      <c r="P248" s="9" t="str">
        <f t="shared" si="27"/>
        <v>212</v>
      </c>
      <c r="Q248" s="9" t="str">
        <f>INDEX(Chapter,MATCH(P248,Chapter!$A$1:$A$681,0),8)</f>
        <v>שירותי ניקיון</v>
      </c>
      <c r="R248" s="9" t="str">
        <f t="shared" si="28"/>
        <v>2123</v>
      </c>
      <c r="S248" s="9" t="str">
        <f>INDEX(Chapter,MATCH(R248,Chapter!$A$1:$A$681,0),8)</f>
        <v>אסוף ובעור אשפה</v>
      </c>
      <c r="T248" s="9"/>
      <c r="U248" s="9" t="str">
        <f t="shared" si="29"/>
        <v>6</v>
      </c>
      <c r="V248" s="9" t="str">
        <f>IF($L248&lt;"6",INDEX(Revenue_type,MATCH(U248*1,type!$A$118:$A$168,0),8),INDEX(Expenditure_type,MATCH(U248*1,type!$A$2:$A$117,0),8))</f>
        <v>הכנסות מרכוש ומפעלים</v>
      </c>
      <c r="W248" s="9" t="str">
        <f t="shared" si="30"/>
        <v>69</v>
      </c>
      <c r="X248" s="9" t="str">
        <f>IF($L248&lt;"6",INDEX(Revenue_type,MATCH(W248*1,type!$A$118:$A$168,0),8),INDEX(Expenditure_type,MATCH(W248*1,type!$A$2:$A$117,0),8))</f>
        <v>הכנסות שונות</v>
      </c>
      <c r="Y248" s="9" t="str">
        <f t="shared" si="31"/>
        <v>690</v>
      </c>
      <c r="Z248" s="9" t="e">
        <f>IF($L248&lt;"6",INDEX(Revenue_type,MATCH(Y248*1,type!$A$118:$A$168,0),8),INDEX(Expenditure_type,MATCH(Y248*1,type!$A$2:$A$117,0),8))</f>
        <v>#N/A</v>
      </c>
    </row>
    <row r="249" spans="1:26" ht="15.75" customHeight="1" outlineLevel="2">
      <c r="A249" s="57">
        <v>930</v>
      </c>
      <c r="B249" s="41">
        <v>346507</v>
      </c>
      <c r="C249">
        <v>1</v>
      </c>
      <c r="D249" t="str">
        <f t="shared" si="24"/>
        <v>1346507.930</v>
      </c>
      <c r="E249" s="59" t="s">
        <v>2590</v>
      </c>
      <c r="F249" s="12"/>
      <c r="G249"/>
      <c r="H249" s="58">
        <v>-90000</v>
      </c>
      <c r="I249" s="15">
        <v>-90000</v>
      </c>
      <c r="J249" s="12">
        <v>-64800</v>
      </c>
      <c r="K249" s="9" t="e">
        <v>#NAME?</v>
      </c>
      <c r="L249" s="9" t="str">
        <f t="shared" si="25"/>
        <v>3</v>
      </c>
      <c r="M249" s="9" t="str">
        <f>INDEX(Chapter,MATCH(L249,Chapter!$A$1:$A$681,0),8)</f>
        <v>שירותים ממלכתיים</v>
      </c>
      <c r="N249" s="9" t="str">
        <f t="shared" si="26"/>
        <v>34</v>
      </c>
      <c r="O249" s="9" t="str">
        <f>INDEX(Chapter,MATCH(N249,Chapter!$A$1:$A$681,0),8)</f>
        <v>רווחה</v>
      </c>
      <c r="P249" s="9" t="str">
        <f t="shared" si="27"/>
        <v>346</v>
      </c>
      <c r="Q249" s="9" t="str">
        <f>INDEX(Chapter,MATCH(P249,Chapter!$A$1:$A$681,0),8)</f>
        <v>שירותי שיקום</v>
      </c>
      <c r="R249" s="9" t="str">
        <f t="shared" si="28"/>
        <v>3465</v>
      </c>
      <c r="S249" s="9" t="str">
        <f>INDEX(Chapter,MATCH(R249,Chapter!$A$1:$A$681,0),8)</f>
        <v>נכים - שיקום במוסדות</v>
      </c>
      <c r="T249" s="9"/>
      <c r="U249" s="9" t="str">
        <f t="shared" si="29"/>
        <v>9</v>
      </c>
      <c r="V249" s="9" t="str">
        <f>IF($L249&lt;"6",INDEX(Revenue_type,MATCH(U249*1,type!$A$118:$A$168,0),8),INDEX(Expenditure_type,MATCH(U249*1,type!$A$2:$A$117,0),8))</f>
        <v>השתתפות משרדי ממשלה</v>
      </c>
      <c r="W249" s="9" t="str">
        <f t="shared" si="30"/>
        <v>93</v>
      </c>
      <c r="X249" s="9" t="str">
        <f>IF($L249&lt;"6",INDEX(Revenue_type,MATCH(W249*1,type!$A$118:$A$168,0),8),INDEX(Expenditure_type,MATCH(W249*1,type!$A$2:$A$117,0),8))</f>
        <v>השתתפות משרד העבודה והרווחה</v>
      </c>
      <c r="Y249" s="9" t="str">
        <f t="shared" si="31"/>
        <v>930</v>
      </c>
      <c r="Z249" s="9" t="e">
        <f>IF($L249&lt;"6",INDEX(Revenue_type,MATCH(Y249*1,type!$A$118:$A$168,0),8),INDEX(Expenditure_type,MATCH(Y249*1,type!$A$2:$A$117,0),8))</f>
        <v>#N/A</v>
      </c>
    </row>
    <row r="250" spans="1:26" ht="15.75" customHeight="1" outlineLevel="2">
      <c r="A250" s="57">
        <v>920</v>
      </c>
      <c r="B250" s="41">
        <v>315112</v>
      </c>
      <c r="C250">
        <v>1</v>
      </c>
      <c r="D250" t="str">
        <f t="shared" si="24"/>
        <v>1315112.920</v>
      </c>
      <c r="E250" s="59" t="s">
        <v>2591</v>
      </c>
      <c r="F250" s="12"/>
      <c r="G250"/>
      <c r="H250" s="58">
        <v>-89000</v>
      </c>
      <c r="I250" s="15">
        <v>-89000</v>
      </c>
      <c r="J250" s="12">
        <v>-23700</v>
      </c>
      <c r="K250" s="9" t="e">
        <v>#NAME?</v>
      </c>
      <c r="L250" s="9" t="str">
        <f t="shared" si="25"/>
        <v>3</v>
      </c>
      <c r="M250" s="9" t="str">
        <f>INDEX(Chapter,MATCH(L250,Chapter!$A$1:$A$681,0),8)</f>
        <v>שירותים ממלכתיים</v>
      </c>
      <c r="N250" s="9" t="str">
        <f t="shared" si="26"/>
        <v>31</v>
      </c>
      <c r="O250" s="9" t="str">
        <f>INDEX(Chapter,MATCH(N250,Chapter!$A$1:$A$681,0),8)</f>
        <v>חינוך</v>
      </c>
      <c r="P250" s="9" t="str">
        <f t="shared" si="27"/>
        <v>315</v>
      </c>
      <c r="Q250" s="9" t="str">
        <f>INDEX(Chapter,MATCH(P250,Chapter!$A$1:$A$681,0),8)</f>
        <v>חינוך על יסודי</v>
      </c>
      <c r="R250" s="9" t="str">
        <f t="shared" si="28"/>
        <v>3151</v>
      </c>
      <c r="S250" s="9" t="str">
        <f>INDEX(Chapter,MATCH(R250,Chapter!$A$1:$A$681,0),8)</f>
        <v>מינהל החינוך העל יסודי</v>
      </c>
      <c r="T250" s="9"/>
      <c r="U250" s="9" t="str">
        <f t="shared" si="29"/>
        <v>9</v>
      </c>
      <c r="V250" s="9" t="str">
        <f>IF($L250&lt;"6",INDEX(Revenue_type,MATCH(U250*1,type!$A$118:$A$168,0),8),INDEX(Expenditure_type,MATCH(U250*1,type!$A$2:$A$117,0),8))</f>
        <v>השתתפות משרדי ממשלה</v>
      </c>
      <c r="W250" s="9" t="str">
        <f t="shared" si="30"/>
        <v>92</v>
      </c>
      <c r="X250" s="9" t="str">
        <f>IF($L250&lt;"6",INDEX(Revenue_type,MATCH(W250*1,type!$A$118:$A$168,0),8),INDEX(Expenditure_type,MATCH(W250*1,type!$A$2:$A$117,0),8))</f>
        <v>השתתפות משרד החינוך והתרבות</v>
      </c>
      <c r="Y250" s="9" t="str">
        <f t="shared" si="31"/>
        <v>920</v>
      </c>
      <c r="Z250" s="9" t="e">
        <f>IF($L250&lt;"6",INDEX(Revenue_type,MATCH(Y250*1,type!$A$118:$A$168,0),8),INDEX(Expenditure_type,MATCH(Y250*1,type!$A$2:$A$117,0),8))</f>
        <v>#N/A</v>
      </c>
    </row>
    <row r="251" spans="1:26" ht="15.75" customHeight="1" outlineLevel="2">
      <c r="A251" s="57">
        <v>690</v>
      </c>
      <c r="B251" s="41">
        <v>247204</v>
      </c>
      <c r="C251">
        <v>1</v>
      </c>
      <c r="D251" t="str">
        <f t="shared" si="24"/>
        <v>1247204.690</v>
      </c>
      <c r="E251" s="59" t="s">
        <v>2592</v>
      </c>
      <c r="F251" s="12"/>
      <c r="G251"/>
      <c r="H251" s="58">
        <v>-85000</v>
      </c>
      <c r="I251" s="15">
        <v>-85000</v>
      </c>
      <c r="J251" s="12">
        <v>0</v>
      </c>
      <c r="K251" s="9" t="e">
        <v>#NAME?</v>
      </c>
      <c r="L251" s="9" t="str">
        <f t="shared" si="25"/>
        <v>2</v>
      </c>
      <c r="M251" s="9" t="str">
        <f>INDEX(Chapter,MATCH(L251,Chapter!$A$1:$A$681,0),8)</f>
        <v>שירותים מקומיים</v>
      </c>
      <c r="N251" s="9" t="str">
        <f t="shared" si="26"/>
        <v>24</v>
      </c>
      <c r="O251" s="9" t="str">
        <f>INDEX(Chapter,MATCH(N251,Chapter!$A$1:$A$681,0),8)</f>
        <v>נכסים ציבוריים</v>
      </c>
      <c r="P251" s="9" t="str">
        <f t="shared" si="27"/>
        <v>247</v>
      </c>
      <c r="Q251" s="9" t="str">
        <f>INDEX(Chapter,MATCH(P251,Chapter!$A$1:$A$681,0),8)</f>
        <v>חופים, בריכות ומרחצאות</v>
      </c>
      <c r="R251" s="9" t="str">
        <f t="shared" si="28"/>
        <v>2472</v>
      </c>
      <c r="S251" s="9" t="str">
        <f>INDEX(Chapter,MATCH(R251,Chapter!$A$1:$A$681,0),8)</f>
        <v>חופי רחצה</v>
      </c>
      <c r="T251" s="9"/>
      <c r="U251" s="9" t="str">
        <f t="shared" si="29"/>
        <v>6</v>
      </c>
      <c r="V251" s="9" t="str">
        <f>IF($L251&lt;"6",INDEX(Revenue_type,MATCH(U251*1,type!$A$118:$A$168,0),8),INDEX(Expenditure_type,MATCH(U251*1,type!$A$2:$A$117,0),8))</f>
        <v>הכנסות מרכוש ומפעלים</v>
      </c>
      <c r="W251" s="9" t="str">
        <f t="shared" si="30"/>
        <v>69</v>
      </c>
      <c r="X251" s="9" t="str">
        <f>IF($L251&lt;"6",INDEX(Revenue_type,MATCH(W251*1,type!$A$118:$A$168,0),8),INDEX(Expenditure_type,MATCH(W251*1,type!$A$2:$A$117,0),8))</f>
        <v>הכנסות שונות</v>
      </c>
      <c r="Y251" s="9" t="str">
        <f t="shared" si="31"/>
        <v>690</v>
      </c>
      <c r="Z251" s="9" t="e">
        <f>IF($L251&lt;"6",INDEX(Revenue_type,MATCH(Y251*1,type!$A$118:$A$168,0),8),INDEX(Expenditure_type,MATCH(Y251*1,type!$A$2:$A$117,0),8))</f>
        <v>#N/A</v>
      </c>
    </row>
    <row r="252" spans="1:26" ht="15.75" customHeight="1" outlineLevel="2">
      <c r="A252" s="57">
        <v>920</v>
      </c>
      <c r="B252" s="41">
        <v>315132</v>
      </c>
      <c r="C252">
        <v>1</v>
      </c>
      <c r="D252" t="str">
        <f t="shared" si="24"/>
        <v>1315132.920</v>
      </c>
      <c r="E252" s="59" t="s">
        <v>2593</v>
      </c>
      <c r="F252" s="12"/>
      <c r="G252"/>
      <c r="H252" s="58">
        <v>-78000</v>
      </c>
      <c r="I252" s="15">
        <v>-94000</v>
      </c>
      <c r="J252" s="12">
        <v>-65500</v>
      </c>
      <c r="K252" s="9" t="e">
        <v>#NAME?</v>
      </c>
      <c r="L252" s="9" t="str">
        <f t="shared" si="25"/>
        <v>3</v>
      </c>
      <c r="M252" s="9" t="str">
        <f>INDEX(Chapter,MATCH(L252,Chapter!$A$1:$A$681,0),8)</f>
        <v>שירותים ממלכתיים</v>
      </c>
      <c r="N252" s="9" t="str">
        <f t="shared" si="26"/>
        <v>31</v>
      </c>
      <c r="O252" s="9" t="str">
        <f>INDEX(Chapter,MATCH(N252,Chapter!$A$1:$A$681,0),8)</f>
        <v>חינוך</v>
      </c>
      <c r="P252" s="9" t="str">
        <f t="shared" si="27"/>
        <v>315</v>
      </c>
      <c r="Q252" s="9" t="str">
        <f>INDEX(Chapter,MATCH(P252,Chapter!$A$1:$A$681,0),8)</f>
        <v>חינוך על יסודי</v>
      </c>
      <c r="R252" s="9" t="str">
        <f t="shared" si="28"/>
        <v>3151</v>
      </c>
      <c r="S252" s="9" t="str">
        <f>INDEX(Chapter,MATCH(R252,Chapter!$A$1:$A$681,0),8)</f>
        <v>מינהל החינוך העל יסודי</v>
      </c>
      <c r="T252" s="9"/>
      <c r="U252" s="9" t="str">
        <f t="shared" si="29"/>
        <v>9</v>
      </c>
      <c r="V252" s="9" t="str">
        <f>IF($L252&lt;"6",INDEX(Revenue_type,MATCH(U252*1,type!$A$118:$A$168,0),8),INDEX(Expenditure_type,MATCH(U252*1,type!$A$2:$A$117,0),8))</f>
        <v>השתתפות משרדי ממשלה</v>
      </c>
      <c r="W252" s="9" t="str">
        <f t="shared" si="30"/>
        <v>92</v>
      </c>
      <c r="X252" s="9" t="str">
        <f>IF($L252&lt;"6",INDEX(Revenue_type,MATCH(W252*1,type!$A$118:$A$168,0),8),INDEX(Expenditure_type,MATCH(W252*1,type!$A$2:$A$117,0),8))</f>
        <v>השתתפות משרד החינוך והתרבות</v>
      </c>
      <c r="Y252" s="9" t="str">
        <f t="shared" si="31"/>
        <v>920</v>
      </c>
      <c r="Z252" s="9" t="e">
        <f>IF($L252&lt;"6",INDEX(Revenue_type,MATCH(Y252*1,type!$A$118:$A$168,0),8),INDEX(Expenditure_type,MATCH(Y252*1,type!$A$2:$A$117,0),8))</f>
        <v>#N/A</v>
      </c>
    </row>
    <row r="253" spans="1:26" ht="15.75" customHeight="1" outlineLevel="2">
      <c r="A253" s="57">
        <v>930</v>
      </c>
      <c r="B253" s="41">
        <v>346709</v>
      </c>
      <c r="C253">
        <v>1</v>
      </c>
      <c r="D253" t="str">
        <f t="shared" si="24"/>
        <v>1346709.930</v>
      </c>
      <c r="E253" s="59" t="s">
        <v>2594</v>
      </c>
      <c r="F253" s="12"/>
      <c r="G253"/>
      <c r="H253" s="58">
        <v>-76500</v>
      </c>
      <c r="I253" s="15">
        <v>-76500</v>
      </c>
      <c r="J253" s="12">
        <v>-58000</v>
      </c>
      <c r="K253" s="9" t="e">
        <v>#NAME?</v>
      </c>
      <c r="L253" s="9" t="str">
        <f t="shared" si="25"/>
        <v>3</v>
      </c>
      <c r="M253" s="9" t="str">
        <f>INDEX(Chapter,MATCH(L253,Chapter!$A$1:$A$681,0),8)</f>
        <v>שירותים ממלכתיים</v>
      </c>
      <c r="N253" s="9" t="str">
        <f t="shared" si="26"/>
        <v>34</v>
      </c>
      <c r="O253" s="9" t="str">
        <f>INDEX(Chapter,MATCH(N253,Chapter!$A$1:$A$681,0),8)</f>
        <v>רווחה</v>
      </c>
      <c r="P253" s="9" t="str">
        <f t="shared" si="27"/>
        <v>346</v>
      </c>
      <c r="Q253" s="9" t="str">
        <f>INDEX(Chapter,MATCH(P253,Chapter!$A$1:$A$681,0),8)</f>
        <v>שירותי שיקום</v>
      </c>
      <c r="R253" s="9" t="str">
        <f t="shared" si="28"/>
        <v>3467</v>
      </c>
      <c r="S253" s="9" t="str">
        <f>INDEX(Chapter,MATCH(R253,Chapter!$A$1:$A$681,0),8)</f>
        <v>נכים - טיפול בקהילה</v>
      </c>
      <c r="T253" s="9"/>
      <c r="U253" s="9" t="str">
        <f t="shared" si="29"/>
        <v>9</v>
      </c>
      <c r="V253" s="9" t="str">
        <f>IF($L253&lt;"6",INDEX(Revenue_type,MATCH(U253*1,type!$A$118:$A$168,0),8),INDEX(Expenditure_type,MATCH(U253*1,type!$A$2:$A$117,0),8))</f>
        <v>השתתפות משרדי ממשלה</v>
      </c>
      <c r="W253" s="9" t="str">
        <f t="shared" si="30"/>
        <v>93</v>
      </c>
      <c r="X253" s="9" t="str">
        <f>IF($L253&lt;"6",INDEX(Revenue_type,MATCH(W253*1,type!$A$118:$A$168,0),8),INDEX(Expenditure_type,MATCH(W253*1,type!$A$2:$A$117,0),8))</f>
        <v>השתתפות משרד העבודה והרווחה</v>
      </c>
      <c r="Y253" s="9" t="str">
        <f t="shared" si="31"/>
        <v>930</v>
      </c>
      <c r="Z253" s="9" t="e">
        <f>IF($L253&lt;"6",INDEX(Revenue_type,MATCH(Y253*1,type!$A$118:$A$168,0),8),INDEX(Expenditure_type,MATCH(Y253*1,type!$A$2:$A$117,0),8))</f>
        <v>#N/A</v>
      </c>
    </row>
    <row r="254" spans="1:26" ht="15.75" customHeight="1" outlineLevel="2">
      <c r="A254" s="57">
        <v>920</v>
      </c>
      <c r="B254" s="41">
        <v>313212</v>
      </c>
      <c r="C254">
        <v>1</v>
      </c>
      <c r="D254" t="str">
        <f t="shared" si="24"/>
        <v>1313212.920</v>
      </c>
      <c r="E254" s="59" t="s">
        <v>2595</v>
      </c>
      <c r="F254" s="12"/>
      <c r="G254"/>
      <c r="H254" s="58">
        <v>-75000</v>
      </c>
      <c r="I254" s="15">
        <v>-71000</v>
      </c>
      <c r="J254" s="12">
        <v>-74100</v>
      </c>
      <c r="K254" s="9" t="e">
        <v>#NAME?</v>
      </c>
      <c r="L254" s="9" t="str">
        <f t="shared" si="25"/>
        <v>3</v>
      </c>
      <c r="M254" s="9" t="str">
        <f>INDEX(Chapter,MATCH(L254,Chapter!$A$1:$A$681,0),8)</f>
        <v>שירותים ממלכתיים</v>
      </c>
      <c r="N254" s="9" t="str">
        <f t="shared" si="26"/>
        <v>31</v>
      </c>
      <c r="O254" s="9" t="str">
        <f>INDEX(Chapter,MATCH(N254,Chapter!$A$1:$A$681,0),8)</f>
        <v>חינוך</v>
      </c>
      <c r="P254" s="9" t="str">
        <f t="shared" si="27"/>
        <v>313</v>
      </c>
      <c r="Q254" s="9" t="str">
        <f>INDEX(Chapter,MATCH(P254,Chapter!$A$1:$A$681,0),8)</f>
        <v>חינוך יסודי</v>
      </c>
      <c r="R254" s="9" t="str">
        <f t="shared" si="28"/>
        <v>3132</v>
      </c>
      <c r="S254" s="9" t="str">
        <f>INDEX(Chapter,MATCH(R254,Chapter!$A$1:$A$681,0),8)</f>
        <v>בתי״ס יסודיים</v>
      </c>
      <c r="T254" s="9"/>
      <c r="U254" s="9" t="str">
        <f t="shared" si="29"/>
        <v>9</v>
      </c>
      <c r="V254" s="9" t="str">
        <f>IF($L254&lt;"6",INDEX(Revenue_type,MATCH(U254*1,type!$A$118:$A$168,0),8),INDEX(Expenditure_type,MATCH(U254*1,type!$A$2:$A$117,0),8))</f>
        <v>השתתפות משרדי ממשלה</v>
      </c>
      <c r="W254" s="9" t="str">
        <f t="shared" si="30"/>
        <v>92</v>
      </c>
      <c r="X254" s="9" t="str">
        <f>IF($L254&lt;"6",INDEX(Revenue_type,MATCH(W254*1,type!$A$118:$A$168,0),8),INDEX(Expenditure_type,MATCH(W254*1,type!$A$2:$A$117,0),8))</f>
        <v>השתתפות משרד החינוך והתרבות</v>
      </c>
      <c r="Y254" s="9" t="str">
        <f t="shared" si="31"/>
        <v>920</v>
      </c>
      <c r="Z254" s="9" t="e">
        <f>IF($L254&lt;"6",INDEX(Revenue_type,MATCH(Y254*1,type!$A$118:$A$168,0),8),INDEX(Expenditure_type,MATCH(Y254*1,type!$A$2:$A$117,0),8))</f>
        <v>#N/A</v>
      </c>
    </row>
    <row r="255" spans="1:26" ht="15.75" customHeight="1" outlineLevel="2">
      <c r="A255" s="57">
        <v>990</v>
      </c>
      <c r="B255" s="41">
        <v>317006</v>
      </c>
      <c r="C255">
        <v>1</v>
      </c>
      <c r="D255" t="str">
        <f t="shared" si="24"/>
        <v>1317006.990</v>
      </c>
      <c r="E255" s="59" t="s">
        <v>2596</v>
      </c>
      <c r="F255" s="12"/>
      <c r="G255"/>
      <c r="H255" s="58">
        <v>-75000</v>
      </c>
      <c r="I255" s="15">
        <v>-60000</v>
      </c>
      <c r="J255" s="12">
        <v>-92500</v>
      </c>
      <c r="K255" s="9" t="e">
        <v>#NAME?</v>
      </c>
      <c r="L255" s="9" t="str">
        <f t="shared" si="25"/>
        <v>3</v>
      </c>
      <c r="M255" s="9" t="str">
        <f>INDEX(Chapter,MATCH(L255,Chapter!$A$1:$A$681,0),8)</f>
        <v>שירותים ממלכתיים</v>
      </c>
      <c r="N255" s="9" t="str">
        <f t="shared" si="26"/>
        <v>31</v>
      </c>
      <c r="O255" s="9" t="str">
        <f>INDEX(Chapter,MATCH(N255,Chapter!$A$1:$A$681,0),8)</f>
        <v>חינוך</v>
      </c>
      <c r="P255" s="9" t="str">
        <f t="shared" si="27"/>
        <v>317</v>
      </c>
      <c r="Q255" s="9" t="str">
        <f>INDEX(Chapter,MATCH(P255,Chapter!$A$1:$A$681,0),8)</f>
        <v>שירותים נוספים לבתי״ס וגנ״י</v>
      </c>
      <c r="R255" s="9" t="str">
        <f t="shared" si="28"/>
        <v>3170</v>
      </c>
      <c r="S255" s="9" t="e">
        <f>INDEX(Chapter,MATCH(R255,Chapter!$A$1:$A$681,0),8)</f>
        <v>#N/A</v>
      </c>
      <c r="T255" s="9"/>
      <c r="U255" s="9" t="str">
        <f t="shared" si="29"/>
        <v>9</v>
      </c>
      <c r="V255" s="9" t="str">
        <f>IF($L255&lt;"6",INDEX(Revenue_type,MATCH(U255*1,type!$A$118:$A$168,0),8),INDEX(Expenditure_type,MATCH(U255*1,type!$A$2:$A$117,0),8))</f>
        <v>השתתפות משרדי ממשלה</v>
      </c>
      <c r="W255" s="9" t="str">
        <f t="shared" si="30"/>
        <v>99</v>
      </c>
      <c r="X255" s="9" t="str">
        <f>IF($L255&lt;"6",INDEX(Revenue_type,MATCH(W255*1,type!$A$118:$A$168,0),8),INDEX(Expenditure_type,MATCH(W255*1,type!$A$2:$A$117,0),8))</f>
        <v>השתתפות משרדי ממשלה אחרים</v>
      </c>
      <c r="Y255" s="9" t="str">
        <f t="shared" si="31"/>
        <v>990</v>
      </c>
      <c r="Z255" s="9" t="e">
        <f>IF($L255&lt;"6",INDEX(Revenue_type,MATCH(Y255*1,type!$A$118:$A$168,0),8),INDEX(Expenditure_type,MATCH(Y255*1,type!$A$2:$A$117,0),8))</f>
        <v>#N/A</v>
      </c>
    </row>
    <row r="256" spans="1:26" ht="15.75" customHeight="1" outlineLevel="2">
      <c r="A256" s="57">
        <v>920</v>
      </c>
      <c r="B256" s="41">
        <v>314103</v>
      </c>
      <c r="C256">
        <v>1</v>
      </c>
      <c r="D256" t="str">
        <f t="shared" si="24"/>
        <v>1314103.920</v>
      </c>
      <c r="E256" s="59" t="s">
        <v>2597</v>
      </c>
      <c r="F256" s="12"/>
      <c r="G256"/>
      <c r="H256" s="58">
        <v>-73000</v>
      </c>
      <c r="I256" s="15">
        <v>-59000</v>
      </c>
      <c r="J256" s="12">
        <v>-67600</v>
      </c>
      <c r="K256" s="9" t="e">
        <v>#NAME?</v>
      </c>
      <c r="L256" s="9" t="str">
        <f t="shared" si="25"/>
        <v>3</v>
      </c>
      <c r="M256" s="9" t="str">
        <f>INDEX(Chapter,MATCH(L256,Chapter!$A$1:$A$681,0),8)</f>
        <v>שירותים ממלכתיים</v>
      </c>
      <c r="N256" s="9" t="str">
        <f t="shared" si="26"/>
        <v>31</v>
      </c>
      <c r="O256" s="9" t="str">
        <f>INDEX(Chapter,MATCH(N256,Chapter!$A$1:$A$681,0),8)</f>
        <v>חינוך</v>
      </c>
      <c r="P256" s="9" t="str">
        <f t="shared" si="27"/>
        <v>314</v>
      </c>
      <c r="Q256" s="9" t="str">
        <f>INDEX(Chapter,MATCH(P256,Chapter!$A$1:$A$681,0),8)</f>
        <v>חטיבות ביניים</v>
      </c>
      <c r="R256" s="9" t="str">
        <f t="shared" si="28"/>
        <v>3141</v>
      </c>
      <c r="S256" s="9" t="e">
        <f>INDEX(Chapter,MATCH(R256,Chapter!$A$1:$A$681,0),8)</f>
        <v>#N/A</v>
      </c>
      <c r="T256" s="9"/>
      <c r="U256" s="9" t="str">
        <f t="shared" si="29"/>
        <v>9</v>
      </c>
      <c r="V256" s="9" t="str">
        <f>IF($L256&lt;"6",INDEX(Revenue_type,MATCH(U256*1,type!$A$118:$A$168,0),8),INDEX(Expenditure_type,MATCH(U256*1,type!$A$2:$A$117,0),8))</f>
        <v>השתתפות משרדי ממשלה</v>
      </c>
      <c r="W256" s="9" t="str">
        <f t="shared" si="30"/>
        <v>92</v>
      </c>
      <c r="X256" s="9" t="str">
        <f>IF($L256&lt;"6",INDEX(Revenue_type,MATCH(W256*1,type!$A$118:$A$168,0),8),INDEX(Expenditure_type,MATCH(W256*1,type!$A$2:$A$117,0),8))</f>
        <v>השתתפות משרד החינוך והתרבות</v>
      </c>
      <c r="Y256" s="9" t="str">
        <f t="shared" si="31"/>
        <v>920</v>
      </c>
      <c r="Z256" s="9" t="e">
        <f>IF($L256&lt;"6",INDEX(Revenue_type,MATCH(Y256*1,type!$A$118:$A$168,0),8),INDEX(Expenditure_type,MATCH(Y256*1,type!$A$2:$A$117,0),8))</f>
        <v>#N/A</v>
      </c>
    </row>
    <row r="257" spans="1:26" ht="15.75" customHeight="1" outlineLevel="2">
      <c r="A257" s="57">
        <v>920</v>
      </c>
      <c r="B257" s="41">
        <v>315120</v>
      </c>
      <c r="C257">
        <v>1</v>
      </c>
      <c r="D257" t="str">
        <f t="shared" si="24"/>
        <v>1315120.920</v>
      </c>
      <c r="E257" s="59" t="s">
        <v>2598</v>
      </c>
      <c r="F257" s="12"/>
      <c r="G257"/>
      <c r="H257" s="58">
        <v>-72000</v>
      </c>
      <c r="I257" s="15">
        <v>-54000</v>
      </c>
      <c r="J257" s="12">
        <v>-72300</v>
      </c>
      <c r="K257" s="9"/>
      <c r="L257" s="9" t="str">
        <f t="shared" si="25"/>
        <v>3</v>
      </c>
      <c r="M257" s="9" t="str">
        <f>INDEX(Chapter,MATCH(L257,Chapter!$A$1:$A$681,0),8)</f>
        <v>שירותים ממלכתיים</v>
      </c>
      <c r="N257" s="9" t="str">
        <f t="shared" si="26"/>
        <v>31</v>
      </c>
      <c r="O257" s="9" t="str">
        <f>INDEX(Chapter,MATCH(N257,Chapter!$A$1:$A$681,0),8)</f>
        <v>חינוך</v>
      </c>
      <c r="P257" s="9" t="str">
        <f t="shared" si="27"/>
        <v>315</v>
      </c>
      <c r="Q257" s="9" t="str">
        <f>INDEX(Chapter,MATCH(P257,Chapter!$A$1:$A$681,0),8)</f>
        <v>חינוך על יסודי</v>
      </c>
      <c r="R257" s="9" t="str">
        <f t="shared" si="28"/>
        <v>3151</v>
      </c>
      <c r="S257" s="9" t="str">
        <f>INDEX(Chapter,MATCH(R257,Chapter!$A$1:$A$681,0),8)</f>
        <v>מינהל החינוך העל יסודי</v>
      </c>
      <c r="T257" s="9"/>
      <c r="U257" s="9" t="str">
        <f t="shared" si="29"/>
        <v>9</v>
      </c>
      <c r="V257" s="9" t="str">
        <f>IF($L257&lt;"6",INDEX(Revenue_type,MATCH(U257*1,type!$A$118:$A$168,0),8),INDEX(Expenditure_type,MATCH(U257*1,type!$A$2:$A$117,0),8))</f>
        <v>השתתפות משרדי ממשלה</v>
      </c>
      <c r="W257" s="9" t="str">
        <f t="shared" si="30"/>
        <v>92</v>
      </c>
      <c r="X257" s="9" t="str">
        <f>IF($L257&lt;"6",INDEX(Revenue_type,MATCH(W257*1,type!$A$118:$A$168,0),8),INDEX(Expenditure_type,MATCH(W257*1,type!$A$2:$A$117,0),8))</f>
        <v>השתתפות משרד החינוך והתרבות</v>
      </c>
      <c r="Y257" s="9" t="str">
        <f t="shared" si="31"/>
        <v>920</v>
      </c>
      <c r="Z257" s="9" t="e">
        <f>IF($L257&lt;"6",INDEX(Revenue_type,MATCH(Y257*1,type!$A$118:$A$168,0),8),INDEX(Expenditure_type,MATCH(Y257*1,type!$A$2:$A$117,0),8))</f>
        <v>#N/A</v>
      </c>
    </row>
    <row r="258" spans="1:26" ht="15.75" customHeight="1" outlineLevel="2">
      <c r="A258" s="57">
        <v>920</v>
      </c>
      <c r="B258" s="41">
        <v>317305</v>
      </c>
      <c r="C258">
        <v>1</v>
      </c>
      <c r="D258" t="str">
        <f t="shared" si="24"/>
        <v>1317305.920</v>
      </c>
      <c r="E258" s="59" t="s">
        <v>2599</v>
      </c>
      <c r="F258" s="12"/>
      <c r="G258"/>
      <c r="H258" s="58">
        <v>-72000</v>
      </c>
      <c r="I258" s="15">
        <v>-40000</v>
      </c>
      <c r="J258" s="12">
        <v>-27500</v>
      </c>
      <c r="K258" s="9" t="e">
        <v>#NAME?</v>
      </c>
      <c r="L258" s="9" t="str">
        <f t="shared" si="25"/>
        <v>3</v>
      </c>
      <c r="M258" s="9" t="str">
        <f>INDEX(Chapter,MATCH(L258,Chapter!$A$1:$A$681,0),8)</f>
        <v>שירותים ממלכתיים</v>
      </c>
      <c r="N258" s="9" t="str">
        <f t="shared" si="26"/>
        <v>31</v>
      </c>
      <c r="O258" s="9" t="str">
        <f>INDEX(Chapter,MATCH(N258,Chapter!$A$1:$A$681,0),8)</f>
        <v>חינוך</v>
      </c>
      <c r="P258" s="9" t="str">
        <f t="shared" si="27"/>
        <v>317</v>
      </c>
      <c r="Q258" s="9" t="str">
        <f>INDEX(Chapter,MATCH(P258,Chapter!$A$1:$A$681,0),8)</f>
        <v>שירותים נוספים לבתי״ס וגנ״י</v>
      </c>
      <c r="R258" s="9" t="str">
        <f t="shared" si="28"/>
        <v>3173</v>
      </c>
      <c r="S258" s="9" t="str">
        <f>INDEX(Chapter,MATCH(R258,Chapter!$A$1:$A$681,0),8)</f>
        <v>שרות פסיכולוגי חינוכי</v>
      </c>
      <c r="T258" s="9"/>
      <c r="U258" s="9" t="str">
        <f t="shared" si="29"/>
        <v>9</v>
      </c>
      <c r="V258" s="9" t="str">
        <f>IF($L258&lt;"6",INDEX(Revenue_type,MATCH(U258*1,type!$A$118:$A$168,0),8),INDEX(Expenditure_type,MATCH(U258*1,type!$A$2:$A$117,0),8))</f>
        <v>השתתפות משרדי ממשלה</v>
      </c>
      <c r="W258" s="9" t="str">
        <f t="shared" si="30"/>
        <v>92</v>
      </c>
      <c r="X258" s="9" t="str">
        <f>IF($L258&lt;"6",INDEX(Revenue_type,MATCH(W258*1,type!$A$118:$A$168,0),8),INDEX(Expenditure_type,MATCH(W258*1,type!$A$2:$A$117,0),8))</f>
        <v>השתתפות משרד החינוך והתרבות</v>
      </c>
      <c r="Y258" s="9" t="str">
        <f t="shared" si="31"/>
        <v>920</v>
      </c>
      <c r="Z258" s="9" t="e">
        <f>IF($L258&lt;"6",INDEX(Revenue_type,MATCH(Y258*1,type!$A$118:$A$168,0),8),INDEX(Expenditure_type,MATCH(Y258*1,type!$A$2:$A$117,0),8))</f>
        <v>#N/A</v>
      </c>
    </row>
    <row r="259" spans="1:26" ht="15.75" customHeight="1" outlineLevel="2">
      <c r="A259" s="57">
        <v>690</v>
      </c>
      <c r="B259" s="41">
        <v>214203</v>
      </c>
      <c r="C259">
        <v>1</v>
      </c>
      <c r="D259" t="str">
        <f t="shared" ref="D259:D322" si="32">C259&amp;B259&amp;"."&amp;A259</f>
        <v>1214203.690</v>
      </c>
      <c r="E259" s="59" t="s">
        <v>2600</v>
      </c>
      <c r="F259" s="12"/>
      <c r="G259"/>
      <c r="H259" s="58">
        <v>-70000</v>
      </c>
      <c r="I259" s="15">
        <v>-150000</v>
      </c>
      <c r="J259" s="12">
        <v>0</v>
      </c>
      <c r="K259" s="9" t="e">
        <v>#NAME?</v>
      </c>
      <c r="L259" s="9" t="str">
        <f t="shared" ref="L259:L322" si="33">IF(LEFT($B259,1)*1=0,LEFT($B259,2),LEFT($B259,1))</f>
        <v>2</v>
      </c>
      <c r="M259" s="9" t="str">
        <f>INDEX(Chapter,MATCH(L259,Chapter!$A$1:$A$681,0),8)</f>
        <v>שירותים מקומיים</v>
      </c>
      <c r="N259" s="9" t="str">
        <f t="shared" ref="N259:N322" si="34">IF(LEFT($B259,1)*1=0,LEFT($B259,3),LEFT($B259,2))</f>
        <v>21</v>
      </c>
      <c r="O259" s="9" t="str">
        <f>INDEX(Chapter,MATCH(N259,Chapter!$A$1:$A$681,0),8)</f>
        <v>תברואה</v>
      </c>
      <c r="P259" s="9" t="str">
        <f t="shared" ref="P259:P322" si="35">IF(LEFT($B259,1)*1=0,LEFT($B259,4),LEFT($B259,3))</f>
        <v>214</v>
      </c>
      <c r="Q259" s="9" t="str">
        <f>INDEX(Chapter,MATCH(P259,Chapter!$A$1:$A$681,0),8)</f>
        <v>שרות וטרינרי</v>
      </c>
      <c r="R259" s="9" t="str">
        <f t="shared" ref="R259:R322" si="36">LEFT($B259,4)</f>
        <v>2142</v>
      </c>
      <c r="S259" s="9" t="str">
        <f>INDEX(Chapter,MATCH(R259,Chapter!$A$1:$A$681,0),8)</f>
        <v>פיקוח וטרינרי</v>
      </c>
      <c r="T259" s="9"/>
      <c r="U259" s="9" t="str">
        <f t="shared" ref="U259:U322" si="37">LEFT($A259,1)</f>
        <v>6</v>
      </c>
      <c r="V259" s="9" t="str">
        <f>IF($L259&lt;"6",INDEX(Revenue_type,MATCH(U259*1,type!$A$118:$A$168,0),8),INDEX(Expenditure_type,MATCH(U259*1,type!$A$2:$A$117,0),8))</f>
        <v>הכנסות מרכוש ומפעלים</v>
      </c>
      <c r="W259" s="9" t="str">
        <f t="shared" ref="W259:W322" si="38">LEFT($A259,2)</f>
        <v>69</v>
      </c>
      <c r="X259" s="9" t="str">
        <f>IF($L259&lt;"6",INDEX(Revenue_type,MATCH(W259*1,type!$A$118:$A$168,0),8),INDEX(Expenditure_type,MATCH(W259*1,type!$A$2:$A$117,0),8))</f>
        <v>הכנסות שונות</v>
      </c>
      <c r="Y259" s="9" t="str">
        <f t="shared" ref="Y259:Y322" si="39">LEFT($A259,3)</f>
        <v>690</v>
      </c>
      <c r="Z259" s="9" t="e">
        <f>IF($L259&lt;"6",INDEX(Revenue_type,MATCH(Y259*1,type!$A$118:$A$168,0),8),INDEX(Expenditure_type,MATCH(Y259*1,type!$A$2:$A$117,0),8))</f>
        <v>#N/A</v>
      </c>
    </row>
    <row r="260" spans="1:26" ht="15.75" customHeight="1" outlineLevel="2">
      <c r="A260" s="57">
        <v>410</v>
      </c>
      <c r="B260" s="41">
        <v>244501</v>
      </c>
      <c r="C260">
        <v>1</v>
      </c>
      <c r="D260" t="str">
        <f t="shared" si="32"/>
        <v>1244501.410</v>
      </c>
      <c r="E260" s="59" t="s">
        <v>2601</v>
      </c>
      <c r="F260" s="12"/>
      <c r="G260"/>
      <c r="H260" s="58">
        <v>-70000</v>
      </c>
      <c r="I260" s="15">
        <v>-90000</v>
      </c>
      <c r="J260" s="12">
        <v>-100000</v>
      </c>
      <c r="K260" s="9" t="e">
        <v>#NAME?</v>
      </c>
      <c r="L260" s="9" t="str">
        <f t="shared" si="33"/>
        <v>2</v>
      </c>
      <c r="M260" s="9" t="str">
        <f>INDEX(Chapter,MATCH(L260,Chapter!$A$1:$A$681,0),8)</f>
        <v>שירותים מקומיים</v>
      </c>
      <c r="N260" s="9" t="str">
        <f t="shared" si="34"/>
        <v>24</v>
      </c>
      <c r="O260" s="9" t="str">
        <f>INDEX(Chapter,MATCH(N260,Chapter!$A$1:$A$681,0),8)</f>
        <v>נכסים ציבוריים</v>
      </c>
      <c r="P260" s="9" t="str">
        <f t="shared" si="35"/>
        <v>244</v>
      </c>
      <c r="Q260" s="9" t="str">
        <f>INDEX(Chapter,MATCH(P260,Chapter!$A$1:$A$681,0),8)</f>
        <v>בטיחות בדרכים</v>
      </c>
      <c r="R260" s="9" t="str">
        <f t="shared" si="36"/>
        <v>2445</v>
      </c>
      <c r="S260" s="9" t="str">
        <f>INDEX(Chapter,MATCH(R260,Chapter!$A$1:$A$681,0),8)</f>
        <v>מטה בטיחות עירוני</v>
      </c>
      <c r="T260" s="9"/>
      <c r="U260" s="9" t="str">
        <f t="shared" si="37"/>
        <v>4</v>
      </c>
      <c r="V260" s="9" t="str">
        <f>IF($L260&lt;"6",INDEX(Revenue_type,MATCH(U260*1,type!$A$118:$A$168,0),8),INDEX(Expenditure_type,MATCH(U260*1,type!$A$2:$A$117,0),8))</f>
        <v>שירותים ושכר לימוד</v>
      </c>
      <c r="W260" s="9" t="str">
        <f t="shared" si="38"/>
        <v>41</v>
      </c>
      <c r="X260" s="9" t="str">
        <f>IF($L260&lt;"6",INDEX(Revenue_type,MATCH(W260*1,type!$A$118:$A$168,0),8),INDEX(Expenditure_type,MATCH(W260*1,type!$A$2:$A$117,0),8))</f>
        <v>שכל"מ מתושבים</v>
      </c>
      <c r="Y260" s="9" t="str">
        <f t="shared" si="39"/>
        <v>410</v>
      </c>
      <c r="Z260" s="9" t="e">
        <f>IF($L260&lt;"6",INDEX(Revenue_type,MATCH(Y260*1,type!$A$118:$A$168,0),8),INDEX(Expenditure_type,MATCH(Y260*1,type!$A$2:$A$117,0),8))</f>
        <v>#N/A</v>
      </c>
    </row>
    <row r="261" spans="1:26" ht="15.75" customHeight="1" outlineLevel="2">
      <c r="A261" s="57">
        <v>690</v>
      </c>
      <c r="B261" s="41">
        <v>277101</v>
      </c>
      <c r="C261">
        <v>1</v>
      </c>
      <c r="D261" t="str">
        <f t="shared" si="32"/>
        <v>1277101.690</v>
      </c>
      <c r="E261" s="59" t="s">
        <v>2602</v>
      </c>
      <c r="F261" s="12"/>
      <c r="G261"/>
      <c r="H261" s="58">
        <v>-70000</v>
      </c>
      <c r="I261" s="15">
        <v>-35000</v>
      </c>
      <c r="J261" s="12">
        <v>0</v>
      </c>
      <c r="K261" s="9" t="e">
        <v>#NAME?</v>
      </c>
      <c r="L261" s="9" t="str">
        <f t="shared" si="33"/>
        <v>2</v>
      </c>
      <c r="M261" s="9" t="str">
        <f>INDEX(Chapter,MATCH(L261,Chapter!$A$1:$A$681,0),8)</f>
        <v>שירותים מקומיים</v>
      </c>
      <c r="N261" s="9" t="str">
        <f t="shared" si="34"/>
        <v>27</v>
      </c>
      <c r="O261" s="9" t="str">
        <f>INDEX(Chapter,MATCH(N261,Chapter!$A$1:$A$681,0),8)</f>
        <v>פיתוח כלכלי</v>
      </c>
      <c r="P261" s="9" t="str">
        <f t="shared" si="35"/>
        <v>277</v>
      </c>
      <c r="Q261" s="9" t="e">
        <f>INDEX(Chapter,MATCH(P261,Chapter!$A$1:$A$681,0),8)</f>
        <v>#N/A</v>
      </c>
      <c r="R261" s="9" t="str">
        <f t="shared" si="36"/>
        <v>2771</v>
      </c>
      <c r="S261" s="9" t="e">
        <f>INDEX(Chapter,MATCH(R261,Chapter!$A$1:$A$681,0),8)</f>
        <v>#N/A</v>
      </c>
      <c r="T261" s="9"/>
      <c r="U261" s="9" t="str">
        <f t="shared" si="37"/>
        <v>6</v>
      </c>
      <c r="V261" s="9" t="str">
        <f>IF($L261&lt;"6",INDEX(Revenue_type,MATCH(U261*1,type!$A$118:$A$168,0),8),INDEX(Expenditure_type,MATCH(U261*1,type!$A$2:$A$117,0),8))</f>
        <v>הכנסות מרכוש ומפעלים</v>
      </c>
      <c r="W261" s="9" t="str">
        <f t="shared" si="38"/>
        <v>69</v>
      </c>
      <c r="X261" s="9" t="str">
        <f>IF($L261&lt;"6",INDEX(Revenue_type,MATCH(W261*1,type!$A$118:$A$168,0),8),INDEX(Expenditure_type,MATCH(W261*1,type!$A$2:$A$117,0),8))</f>
        <v>הכנסות שונות</v>
      </c>
      <c r="Y261" s="9" t="str">
        <f t="shared" si="39"/>
        <v>690</v>
      </c>
      <c r="Z261" s="9" t="e">
        <f>IF($L261&lt;"6",INDEX(Revenue_type,MATCH(Y261*1,type!$A$118:$A$168,0),8),INDEX(Expenditure_type,MATCH(Y261*1,type!$A$2:$A$117,0),8))</f>
        <v>#N/A</v>
      </c>
    </row>
    <row r="262" spans="1:26" ht="15.75" customHeight="1" outlineLevel="2">
      <c r="A262" s="57">
        <v>410</v>
      </c>
      <c r="B262" s="41">
        <v>317809</v>
      </c>
      <c r="C262">
        <v>1</v>
      </c>
      <c r="D262" t="str">
        <f t="shared" si="32"/>
        <v>1317809.410</v>
      </c>
      <c r="E262" s="59" t="s">
        <v>2603</v>
      </c>
      <c r="F262" s="12"/>
      <c r="G262"/>
      <c r="H262" s="58">
        <v>-70000</v>
      </c>
      <c r="I262" s="15">
        <v>-10000</v>
      </c>
      <c r="J262" s="12">
        <v>-14500</v>
      </c>
      <c r="K262" s="9" t="e">
        <v>#NAME?</v>
      </c>
      <c r="L262" s="9" t="str">
        <f t="shared" si="33"/>
        <v>3</v>
      </c>
      <c r="M262" s="9" t="str">
        <f>INDEX(Chapter,MATCH(L262,Chapter!$A$1:$A$681,0),8)</f>
        <v>שירותים ממלכתיים</v>
      </c>
      <c r="N262" s="9" t="str">
        <f t="shared" si="34"/>
        <v>31</v>
      </c>
      <c r="O262" s="9" t="str">
        <f>INDEX(Chapter,MATCH(N262,Chapter!$A$1:$A$681,0),8)</f>
        <v>חינוך</v>
      </c>
      <c r="P262" s="9" t="str">
        <f t="shared" si="35"/>
        <v>317</v>
      </c>
      <c r="Q262" s="9" t="str">
        <f>INDEX(Chapter,MATCH(P262,Chapter!$A$1:$A$681,0),8)</f>
        <v>שירותים נוספים לבתי״ס וגנ״י</v>
      </c>
      <c r="R262" s="9" t="str">
        <f t="shared" si="36"/>
        <v>3178</v>
      </c>
      <c r="S262" s="9" t="str">
        <f>INDEX(Chapter,MATCH(R262,Chapter!$A$1:$A$681,0),8)</f>
        <v>הסעות ילדים</v>
      </c>
      <c r="T262" s="9"/>
      <c r="U262" s="9" t="str">
        <f t="shared" si="37"/>
        <v>4</v>
      </c>
      <c r="V262" s="9" t="str">
        <f>IF($L262&lt;"6",INDEX(Revenue_type,MATCH(U262*1,type!$A$118:$A$168,0),8),INDEX(Expenditure_type,MATCH(U262*1,type!$A$2:$A$117,0),8))</f>
        <v>שירותים ושכר לימוד</v>
      </c>
      <c r="W262" s="9" t="str">
        <f t="shared" si="38"/>
        <v>41</v>
      </c>
      <c r="X262" s="9" t="str">
        <f>IF($L262&lt;"6",INDEX(Revenue_type,MATCH(W262*1,type!$A$118:$A$168,0),8),INDEX(Expenditure_type,MATCH(W262*1,type!$A$2:$A$117,0),8))</f>
        <v>שכל"מ מתושבים</v>
      </c>
      <c r="Y262" s="9" t="str">
        <f t="shared" si="39"/>
        <v>410</v>
      </c>
      <c r="Z262" s="9" t="e">
        <f>IF($L262&lt;"6",INDEX(Revenue_type,MATCH(Y262*1,type!$A$118:$A$168,0),8),INDEX(Expenditure_type,MATCH(Y262*1,type!$A$2:$A$117,0),8))</f>
        <v>#N/A</v>
      </c>
    </row>
    <row r="263" spans="1:26" ht="15.75" customHeight="1" outlineLevel="2">
      <c r="A263" s="57">
        <v>411</v>
      </c>
      <c r="B263" s="41">
        <v>316301</v>
      </c>
      <c r="C263">
        <v>1</v>
      </c>
      <c r="D263" t="str">
        <f t="shared" si="32"/>
        <v>1316301.411</v>
      </c>
      <c r="E263" s="59" t="s">
        <v>2604</v>
      </c>
      <c r="F263" s="12"/>
      <c r="G263"/>
      <c r="H263" s="58">
        <v>-64000</v>
      </c>
      <c r="I263" s="15">
        <v>-64000</v>
      </c>
      <c r="J263" s="12">
        <v>-94100</v>
      </c>
      <c r="K263" s="9" t="e">
        <v>#NAME?</v>
      </c>
      <c r="L263" s="9" t="str">
        <f t="shared" si="33"/>
        <v>3</v>
      </c>
      <c r="M263" s="9" t="str">
        <f>INDEX(Chapter,MATCH(L263,Chapter!$A$1:$A$681,0),8)</f>
        <v>שירותים ממלכתיים</v>
      </c>
      <c r="N263" s="9" t="str">
        <f t="shared" si="34"/>
        <v>31</v>
      </c>
      <c r="O263" s="9" t="str">
        <f>INDEX(Chapter,MATCH(N263,Chapter!$A$1:$A$681,0),8)</f>
        <v>חינוך</v>
      </c>
      <c r="P263" s="9" t="str">
        <f t="shared" si="35"/>
        <v>316</v>
      </c>
      <c r="Q263" s="9" t="str">
        <f>INDEX(Chapter,MATCH(P263,Chapter!$A$1:$A$681,0),8)</f>
        <v>חינוך גבוה</v>
      </c>
      <c r="R263" s="9" t="str">
        <f t="shared" si="36"/>
        <v>3163</v>
      </c>
      <c r="S263" s="9" t="str">
        <f>INDEX(Chapter,MATCH(R263,Chapter!$A$1:$A$681,0),8)</f>
        <v>מוסדות להשכלה טכנולוגית גבוהה</v>
      </c>
      <c r="T263" s="9"/>
      <c r="U263" s="9" t="str">
        <f t="shared" si="37"/>
        <v>4</v>
      </c>
      <c r="V263" s="9" t="str">
        <f>IF($L263&lt;"6",INDEX(Revenue_type,MATCH(U263*1,type!$A$118:$A$168,0),8),INDEX(Expenditure_type,MATCH(U263*1,type!$A$2:$A$117,0),8))</f>
        <v>שירותים ושכר לימוד</v>
      </c>
      <c r="W263" s="9" t="str">
        <f t="shared" si="38"/>
        <v>41</v>
      </c>
      <c r="X263" s="9" t="str">
        <f>IF($L263&lt;"6",INDEX(Revenue_type,MATCH(W263*1,type!$A$118:$A$168,0),8),INDEX(Expenditure_type,MATCH(W263*1,type!$A$2:$A$117,0),8))</f>
        <v>שכל"מ מתושבים</v>
      </c>
      <c r="Y263" s="9" t="str">
        <f t="shared" si="39"/>
        <v>411</v>
      </c>
      <c r="Z263" s="9" t="e">
        <f>IF($L263&lt;"6",INDEX(Revenue_type,MATCH(Y263*1,type!$A$118:$A$168,0),8),INDEX(Expenditure_type,MATCH(Y263*1,type!$A$2:$A$117,0),8))</f>
        <v>#N/A</v>
      </c>
    </row>
    <row r="264" spans="1:26" ht="15.75" customHeight="1" outlineLevel="2">
      <c r="A264" s="57">
        <v>420</v>
      </c>
      <c r="B264" s="41">
        <v>315127</v>
      </c>
      <c r="C264">
        <v>1</v>
      </c>
      <c r="D264" t="str">
        <f t="shared" si="32"/>
        <v>1315127.420</v>
      </c>
      <c r="E264" s="59" t="s">
        <v>2605</v>
      </c>
      <c r="F264" s="12"/>
      <c r="G264"/>
      <c r="H264" s="58">
        <v>-62000</v>
      </c>
      <c r="I264" s="15">
        <v>-62000</v>
      </c>
      <c r="J264" s="12">
        <v>-38600</v>
      </c>
      <c r="K264" s="9" t="e">
        <v>#NAME?</v>
      </c>
      <c r="L264" s="9" t="str">
        <f t="shared" si="33"/>
        <v>3</v>
      </c>
      <c r="M264" s="9" t="str">
        <f>INDEX(Chapter,MATCH(L264,Chapter!$A$1:$A$681,0),8)</f>
        <v>שירותים ממלכתיים</v>
      </c>
      <c r="N264" s="9" t="str">
        <f t="shared" si="34"/>
        <v>31</v>
      </c>
      <c r="O264" s="9" t="str">
        <f>INDEX(Chapter,MATCH(N264,Chapter!$A$1:$A$681,0),8)</f>
        <v>חינוך</v>
      </c>
      <c r="P264" s="9" t="str">
        <f t="shared" si="35"/>
        <v>315</v>
      </c>
      <c r="Q264" s="9" t="str">
        <f>INDEX(Chapter,MATCH(P264,Chapter!$A$1:$A$681,0),8)</f>
        <v>חינוך על יסודי</v>
      </c>
      <c r="R264" s="9" t="str">
        <f t="shared" si="36"/>
        <v>3151</v>
      </c>
      <c r="S264" s="9" t="str">
        <f>INDEX(Chapter,MATCH(R264,Chapter!$A$1:$A$681,0),8)</f>
        <v>מינהל החינוך העל יסודי</v>
      </c>
      <c r="T264" s="9"/>
      <c r="U264" s="9" t="str">
        <f t="shared" si="37"/>
        <v>4</v>
      </c>
      <c r="V264" s="9" t="str">
        <f>IF($L264&lt;"6",INDEX(Revenue_type,MATCH(U264*1,type!$A$118:$A$168,0),8),INDEX(Expenditure_type,MATCH(U264*1,type!$A$2:$A$117,0),8))</f>
        <v>שירותים ושכר לימוד</v>
      </c>
      <c r="W264" s="9" t="str">
        <f t="shared" si="38"/>
        <v>42</v>
      </c>
      <c r="X264" s="9" t="str">
        <f>IF($L264&lt;"6",INDEX(Revenue_type,MATCH(W264*1,type!$A$118:$A$168,0),8),INDEX(Expenditure_type,MATCH(W264*1,type!$A$2:$A$117,0),8))</f>
        <v>השתתפויות תושבים בשירותים משלימים</v>
      </c>
      <c r="Y264" s="9" t="str">
        <f t="shared" si="39"/>
        <v>420</v>
      </c>
      <c r="Z264" s="9" t="e">
        <f>IF($L264&lt;"6",INDEX(Revenue_type,MATCH(Y264*1,type!$A$118:$A$168,0),8),INDEX(Expenditure_type,MATCH(Y264*1,type!$A$2:$A$117,0),8))</f>
        <v>#N/A</v>
      </c>
    </row>
    <row r="265" spans="1:26" ht="15.75" customHeight="1" outlineLevel="2">
      <c r="A265" s="57">
        <v>690</v>
      </c>
      <c r="B265" s="41">
        <v>443003</v>
      </c>
      <c r="C265">
        <v>1</v>
      </c>
      <c r="D265" t="str">
        <f t="shared" si="32"/>
        <v>1443003.690</v>
      </c>
      <c r="E265" s="59" t="s">
        <v>2606</v>
      </c>
      <c r="F265" s="12"/>
      <c r="G265"/>
      <c r="H265" s="58">
        <v>-60000</v>
      </c>
      <c r="I265" s="15">
        <v>-100000</v>
      </c>
      <c r="J265" s="12">
        <v>-169600</v>
      </c>
      <c r="K265" s="9" t="e">
        <v>#NAME?</v>
      </c>
      <c r="L265" s="9" t="str">
        <f t="shared" si="33"/>
        <v>4</v>
      </c>
      <c r="M265" s="9" t="str">
        <f>INDEX(Chapter,MATCH(L265,Chapter!$A$1:$A$681,0),8)</f>
        <v>מפעלים</v>
      </c>
      <c r="N265" s="9" t="str">
        <f t="shared" si="34"/>
        <v>44</v>
      </c>
      <c r="O265" s="9" t="str">
        <f>INDEX(Chapter,MATCH(N265,Chapter!$A$1:$A$681,0),8)</f>
        <v>תחבורה</v>
      </c>
      <c r="P265" s="9" t="str">
        <f t="shared" si="35"/>
        <v>443</v>
      </c>
      <c r="Q265" s="9" t="str">
        <f>INDEX(Chapter,MATCH(P265,Chapter!$A$1:$A$681,0),8)</f>
        <v>חניה למכוניות</v>
      </c>
      <c r="R265" s="9" t="str">
        <f t="shared" si="36"/>
        <v>4430</v>
      </c>
      <c r="S265" s="9" t="e">
        <f>INDEX(Chapter,MATCH(R265,Chapter!$A$1:$A$681,0),8)</f>
        <v>#N/A</v>
      </c>
      <c r="T265" s="9"/>
      <c r="U265" s="9" t="str">
        <f t="shared" si="37"/>
        <v>6</v>
      </c>
      <c r="V265" s="9" t="str">
        <f>IF($L265&lt;"6",INDEX(Revenue_type,MATCH(U265*1,type!$A$118:$A$168,0),8),INDEX(Expenditure_type,MATCH(U265*1,type!$A$2:$A$117,0),8))</f>
        <v>הכנסות מרכוש ומפעלים</v>
      </c>
      <c r="W265" s="9" t="str">
        <f t="shared" si="38"/>
        <v>69</v>
      </c>
      <c r="X265" s="9" t="str">
        <f>IF($L265&lt;"6",INDEX(Revenue_type,MATCH(W265*1,type!$A$118:$A$168,0),8),INDEX(Expenditure_type,MATCH(W265*1,type!$A$2:$A$117,0),8))</f>
        <v>הכנסות שונות</v>
      </c>
      <c r="Y265" s="9" t="str">
        <f t="shared" si="39"/>
        <v>690</v>
      </c>
      <c r="Z265" s="9" t="e">
        <f>IF($L265&lt;"6",INDEX(Revenue_type,MATCH(Y265*1,type!$A$118:$A$168,0),8),INDEX(Expenditure_type,MATCH(Y265*1,type!$A$2:$A$117,0),8))</f>
        <v>#N/A</v>
      </c>
    </row>
    <row r="266" spans="1:26" ht="15.75" customHeight="1" outlineLevel="2">
      <c r="A266" s="57">
        <v>930</v>
      </c>
      <c r="B266" s="41">
        <v>344306</v>
      </c>
      <c r="C266">
        <v>1</v>
      </c>
      <c r="D266" t="str">
        <f t="shared" si="32"/>
        <v>1344306.930</v>
      </c>
      <c r="E266" s="59" t="s">
        <v>2607</v>
      </c>
      <c r="F266" s="12"/>
      <c r="G266"/>
      <c r="H266" s="58">
        <v>-60000</v>
      </c>
      <c r="I266" s="15">
        <v>-45000</v>
      </c>
      <c r="J266" s="12">
        <v>-25400</v>
      </c>
      <c r="K266" s="9" t="e">
        <v>#NAME?</v>
      </c>
      <c r="L266" s="9" t="str">
        <f t="shared" si="33"/>
        <v>3</v>
      </c>
      <c r="M266" s="9" t="str">
        <f>INDEX(Chapter,MATCH(L266,Chapter!$A$1:$A$681,0),8)</f>
        <v>שירותים ממלכתיים</v>
      </c>
      <c r="N266" s="9" t="str">
        <f t="shared" si="34"/>
        <v>34</v>
      </c>
      <c r="O266" s="9" t="str">
        <f>INDEX(Chapter,MATCH(N266,Chapter!$A$1:$A$681,0),8)</f>
        <v>רווחה</v>
      </c>
      <c r="P266" s="9" t="str">
        <f t="shared" si="35"/>
        <v>344</v>
      </c>
      <c r="Q266" s="9" t="str">
        <f>INDEX(Chapter,MATCH(P266,Chapter!$A$1:$A$681,0),8)</f>
        <v>שירותים לזקן</v>
      </c>
      <c r="R266" s="9" t="str">
        <f t="shared" si="36"/>
        <v>3443</v>
      </c>
      <c r="S266" s="9" t="str">
        <f>INDEX(Chapter,MATCH(R266,Chapter!$A$1:$A$681,0),8)</f>
        <v>שירותים לזקן - מוסדי</v>
      </c>
      <c r="T266" s="9"/>
      <c r="U266" s="9" t="str">
        <f t="shared" si="37"/>
        <v>9</v>
      </c>
      <c r="V266" s="9" t="str">
        <f>IF($L266&lt;"6",INDEX(Revenue_type,MATCH(U266*1,type!$A$118:$A$168,0),8),INDEX(Expenditure_type,MATCH(U266*1,type!$A$2:$A$117,0),8))</f>
        <v>השתתפות משרדי ממשלה</v>
      </c>
      <c r="W266" s="9" t="str">
        <f t="shared" si="38"/>
        <v>93</v>
      </c>
      <c r="X266" s="9" t="str">
        <f>IF($L266&lt;"6",INDEX(Revenue_type,MATCH(W266*1,type!$A$118:$A$168,0),8),INDEX(Expenditure_type,MATCH(W266*1,type!$A$2:$A$117,0),8))</f>
        <v>השתתפות משרד העבודה והרווחה</v>
      </c>
      <c r="Y266" s="9" t="str">
        <f t="shared" si="39"/>
        <v>930</v>
      </c>
      <c r="Z266" s="9" t="e">
        <f>IF($L266&lt;"6",INDEX(Revenue_type,MATCH(Y266*1,type!$A$118:$A$168,0),8),INDEX(Expenditure_type,MATCH(Y266*1,type!$A$2:$A$117,0),8))</f>
        <v>#N/A</v>
      </c>
    </row>
    <row r="267" spans="1:26" ht="15.75" customHeight="1" outlineLevel="2">
      <c r="A267" s="57">
        <v>930</v>
      </c>
      <c r="B267" s="41">
        <v>346406</v>
      </c>
      <c r="C267">
        <v>1</v>
      </c>
      <c r="D267" t="str">
        <f t="shared" si="32"/>
        <v>1346406.930</v>
      </c>
      <c r="E267" s="59" t="s">
        <v>2608</v>
      </c>
      <c r="F267" s="12"/>
      <c r="G267"/>
      <c r="H267" s="58">
        <v>-57000</v>
      </c>
      <c r="I267" s="15">
        <v>-67500</v>
      </c>
      <c r="J267" s="12">
        <v>-287700</v>
      </c>
      <c r="K267" s="9" t="e">
        <v>#NAME?</v>
      </c>
      <c r="L267" s="9" t="str">
        <f t="shared" si="33"/>
        <v>3</v>
      </c>
      <c r="M267" s="9" t="str">
        <f>INDEX(Chapter,MATCH(L267,Chapter!$A$1:$A$681,0),8)</f>
        <v>שירותים ממלכתיים</v>
      </c>
      <c r="N267" s="9" t="str">
        <f t="shared" si="34"/>
        <v>34</v>
      </c>
      <c r="O267" s="9" t="str">
        <f>INDEX(Chapter,MATCH(N267,Chapter!$A$1:$A$681,0),8)</f>
        <v>רווחה</v>
      </c>
      <c r="P267" s="9" t="str">
        <f t="shared" si="35"/>
        <v>346</v>
      </c>
      <c r="Q267" s="9" t="str">
        <f>INDEX(Chapter,MATCH(P267,Chapter!$A$1:$A$681,0),8)</f>
        <v>שירותי שיקום</v>
      </c>
      <c r="R267" s="9" t="str">
        <f t="shared" si="36"/>
        <v>3464</v>
      </c>
      <c r="S267" s="9" t="str">
        <f>INDEX(Chapter,MATCH(R267,Chapter!$A$1:$A$681,0),8)</f>
        <v>מפעלי תעסוקה לעיוורים</v>
      </c>
      <c r="T267" s="9"/>
      <c r="U267" s="9" t="str">
        <f t="shared" si="37"/>
        <v>9</v>
      </c>
      <c r="V267" s="9" t="str">
        <f>IF($L267&lt;"6",INDEX(Revenue_type,MATCH(U267*1,type!$A$118:$A$168,0),8),INDEX(Expenditure_type,MATCH(U267*1,type!$A$2:$A$117,0),8))</f>
        <v>השתתפות משרדי ממשלה</v>
      </c>
      <c r="W267" s="9" t="str">
        <f t="shared" si="38"/>
        <v>93</v>
      </c>
      <c r="X267" s="9" t="str">
        <f>IF($L267&lt;"6",INDEX(Revenue_type,MATCH(W267*1,type!$A$118:$A$168,0),8),INDEX(Expenditure_type,MATCH(W267*1,type!$A$2:$A$117,0),8))</f>
        <v>השתתפות משרד העבודה והרווחה</v>
      </c>
      <c r="Y267" s="9" t="str">
        <f t="shared" si="39"/>
        <v>930</v>
      </c>
      <c r="Z267" s="9" t="e">
        <f>IF($L267&lt;"6",INDEX(Revenue_type,MATCH(Y267*1,type!$A$118:$A$168,0),8),INDEX(Expenditure_type,MATCH(Y267*1,type!$A$2:$A$117,0),8))</f>
        <v>#N/A</v>
      </c>
    </row>
    <row r="268" spans="1:26" ht="15.75" customHeight="1" outlineLevel="2">
      <c r="A268" s="57">
        <v>930</v>
      </c>
      <c r="B268" s="41">
        <v>349012</v>
      </c>
      <c r="C268">
        <v>1</v>
      </c>
      <c r="D268" t="str">
        <f t="shared" si="32"/>
        <v>1349012.930</v>
      </c>
      <c r="E268" s="59" t="s">
        <v>2609</v>
      </c>
      <c r="F268" s="12"/>
      <c r="G268"/>
      <c r="H268" s="58">
        <v>-57000</v>
      </c>
      <c r="I268" s="15">
        <v>-67500</v>
      </c>
      <c r="J268" s="12">
        <v>-115300</v>
      </c>
      <c r="K268" s="9" t="e">
        <v>#NAME?</v>
      </c>
      <c r="L268" s="9" t="str">
        <f t="shared" si="33"/>
        <v>3</v>
      </c>
      <c r="M268" s="9" t="str">
        <f>INDEX(Chapter,MATCH(L268,Chapter!$A$1:$A$681,0),8)</f>
        <v>שירותים ממלכתיים</v>
      </c>
      <c r="N268" s="9" t="str">
        <f t="shared" si="34"/>
        <v>34</v>
      </c>
      <c r="O268" s="9" t="str">
        <f>INDEX(Chapter,MATCH(N268,Chapter!$A$1:$A$681,0),8)</f>
        <v>רווחה</v>
      </c>
      <c r="P268" s="9" t="str">
        <f t="shared" si="35"/>
        <v>349</v>
      </c>
      <c r="Q268" s="9" t="str">
        <f>INDEX(Chapter,MATCH(P268,Chapter!$A$1:$A$681,0),8)</f>
        <v>שירותים לעולים</v>
      </c>
      <c r="R268" s="9" t="str">
        <f t="shared" si="36"/>
        <v>3490</v>
      </c>
      <c r="S268" s="9" t="e">
        <f>INDEX(Chapter,MATCH(R268,Chapter!$A$1:$A$681,0),8)</f>
        <v>#N/A</v>
      </c>
      <c r="T268" s="9"/>
      <c r="U268" s="9" t="str">
        <f t="shared" si="37"/>
        <v>9</v>
      </c>
      <c r="V268" s="9" t="str">
        <f>IF($L268&lt;"6",INDEX(Revenue_type,MATCH(U268*1,type!$A$118:$A$168,0),8),INDEX(Expenditure_type,MATCH(U268*1,type!$A$2:$A$117,0),8))</f>
        <v>השתתפות משרדי ממשלה</v>
      </c>
      <c r="W268" s="9" t="str">
        <f t="shared" si="38"/>
        <v>93</v>
      </c>
      <c r="X268" s="9" t="str">
        <f>IF($L268&lt;"6",INDEX(Revenue_type,MATCH(W268*1,type!$A$118:$A$168,0),8),INDEX(Expenditure_type,MATCH(W268*1,type!$A$2:$A$117,0),8))</f>
        <v>השתתפות משרד העבודה והרווחה</v>
      </c>
      <c r="Y268" s="9" t="str">
        <f t="shared" si="39"/>
        <v>930</v>
      </c>
      <c r="Z268" s="9" t="e">
        <f>IF($L268&lt;"6",INDEX(Revenue_type,MATCH(Y268*1,type!$A$118:$A$168,0),8),INDEX(Expenditure_type,MATCH(Y268*1,type!$A$2:$A$117,0),8))</f>
        <v>#N/A</v>
      </c>
    </row>
    <row r="269" spans="1:26" ht="15.75" customHeight="1" outlineLevel="2">
      <c r="A269" s="57">
        <v>920</v>
      </c>
      <c r="B269" s="41">
        <v>315143</v>
      </c>
      <c r="C269">
        <v>1</v>
      </c>
      <c r="D269" t="str">
        <f t="shared" si="32"/>
        <v>1315143.920</v>
      </c>
      <c r="E269" s="59" t="s">
        <v>2610</v>
      </c>
      <c r="F269" s="12"/>
      <c r="G269"/>
      <c r="H269" s="58">
        <v>-54000</v>
      </c>
      <c r="I269" s="15">
        <v>-56000</v>
      </c>
      <c r="J269" s="12">
        <v>-28900</v>
      </c>
      <c r="K269" s="9" t="e">
        <v>#NAME?</v>
      </c>
      <c r="L269" s="9" t="str">
        <f t="shared" si="33"/>
        <v>3</v>
      </c>
      <c r="M269" s="9" t="str">
        <f>INDEX(Chapter,MATCH(L269,Chapter!$A$1:$A$681,0),8)</f>
        <v>שירותים ממלכתיים</v>
      </c>
      <c r="N269" s="9" t="str">
        <f t="shared" si="34"/>
        <v>31</v>
      </c>
      <c r="O269" s="9" t="str">
        <f>INDEX(Chapter,MATCH(N269,Chapter!$A$1:$A$681,0),8)</f>
        <v>חינוך</v>
      </c>
      <c r="P269" s="9" t="str">
        <f t="shared" si="35"/>
        <v>315</v>
      </c>
      <c r="Q269" s="9" t="str">
        <f>INDEX(Chapter,MATCH(P269,Chapter!$A$1:$A$681,0),8)</f>
        <v>חינוך על יסודי</v>
      </c>
      <c r="R269" s="9" t="str">
        <f t="shared" si="36"/>
        <v>3151</v>
      </c>
      <c r="S269" s="9" t="str">
        <f>INDEX(Chapter,MATCH(R269,Chapter!$A$1:$A$681,0),8)</f>
        <v>מינהל החינוך העל יסודי</v>
      </c>
      <c r="T269" s="9"/>
      <c r="U269" s="9" t="str">
        <f t="shared" si="37"/>
        <v>9</v>
      </c>
      <c r="V269" s="9" t="str">
        <f>IF($L269&lt;"6",INDEX(Revenue_type,MATCH(U269*1,type!$A$118:$A$168,0),8),INDEX(Expenditure_type,MATCH(U269*1,type!$A$2:$A$117,0),8))</f>
        <v>השתתפות משרדי ממשלה</v>
      </c>
      <c r="W269" s="9" t="str">
        <f t="shared" si="38"/>
        <v>92</v>
      </c>
      <c r="X269" s="9" t="str">
        <f>IF($L269&lt;"6",INDEX(Revenue_type,MATCH(W269*1,type!$A$118:$A$168,0),8),INDEX(Expenditure_type,MATCH(W269*1,type!$A$2:$A$117,0),8))</f>
        <v>השתתפות משרד החינוך והתרבות</v>
      </c>
      <c r="Y269" s="9" t="str">
        <f t="shared" si="39"/>
        <v>920</v>
      </c>
      <c r="Z269" s="9" t="e">
        <f>IF($L269&lt;"6",INDEX(Revenue_type,MATCH(Y269*1,type!$A$118:$A$168,0),8),INDEX(Expenditure_type,MATCH(Y269*1,type!$A$2:$A$117,0),8))</f>
        <v>#N/A</v>
      </c>
    </row>
    <row r="270" spans="1:26" ht="15.75" customHeight="1" outlineLevel="2">
      <c r="A270" s="57">
        <v>920</v>
      </c>
      <c r="B270" s="41">
        <v>313209</v>
      </c>
      <c r="C270">
        <v>1</v>
      </c>
      <c r="D270" t="str">
        <f t="shared" si="32"/>
        <v>1313209.920</v>
      </c>
      <c r="E270" s="59" t="s">
        <v>2611</v>
      </c>
      <c r="F270" s="12"/>
      <c r="G270"/>
      <c r="H270" s="58">
        <v>-50000</v>
      </c>
      <c r="I270" s="15">
        <v>-56000</v>
      </c>
      <c r="J270" s="12">
        <v>-55600</v>
      </c>
      <c r="K270" s="9" t="e">
        <v>#NAME?</v>
      </c>
      <c r="L270" s="9" t="str">
        <f t="shared" si="33"/>
        <v>3</v>
      </c>
      <c r="M270" s="9" t="str">
        <f>INDEX(Chapter,MATCH(L270,Chapter!$A$1:$A$681,0),8)</f>
        <v>שירותים ממלכתיים</v>
      </c>
      <c r="N270" s="9" t="str">
        <f t="shared" si="34"/>
        <v>31</v>
      </c>
      <c r="O270" s="9" t="str">
        <f>INDEX(Chapter,MATCH(N270,Chapter!$A$1:$A$681,0),8)</f>
        <v>חינוך</v>
      </c>
      <c r="P270" s="9" t="str">
        <f t="shared" si="35"/>
        <v>313</v>
      </c>
      <c r="Q270" s="9" t="str">
        <f>INDEX(Chapter,MATCH(P270,Chapter!$A$1:$A$681,0),8)</f>
        <v>חינוך יסודי</v>
      </c>
      <c r="R270" s="9" t="str">
        <f t="shared" si="36"/>
        <v>3132</v>
      </c>
      <c r="S270" s="9" t="str">
        <f>INDEX(Chapter,MATCH(R270,Chapter!$A$1:$A$681,0),8)</f>
        <v>בתי״ס יסודיים</v>
      </c>
      <c r="T270" s="9"/>
      <c r="U270" s="9" t="str">
        <f t="shared" si="37"/>
        <v>9</v>
      </c>
      <c r="V270" s="9" t="str">
        <f>IF($L270&lt;"6",INDEX(Revenue_type,MATCH(U270*1,type!$A$118:$A$168,0),8),INDEX(Expenditure_type,MATCH(U270*1,type!$A$2:$A$117,0),8))</f>
        <v>השתתפות משרדי ממשלה</v>
      </c>
      <c r="W270" s="9" t="str">
        <f t="shared" si="38"/>
        <v>92</v>
      </c>
      <c r="X270" s="9" t="str">
        <f>IF($L270&lt;"6",INDEX(Revenue_type,MATCH(W270*1,type!$A$118:$A$168,0),8),INDEX(Expenditure_type,MATCH(W270*1,type!$A$2:$A$117,0),8))</f>
        <v>השתתפות משרד החינוך והתרבות</v>
      </c>
      <c r="Y270" s="9" t="str">
        <f t="shared" si="39"/>
        <v>920</v>
      </c>
      <c r="Z270" s="9" t="e">
        <f>IF($L270&lt;"6",INDEX(Revenue_type,MATCH(Y270*1,type!$A$118:$A$168,0),8),INDEX(Expenditure_type,MATCH(Y270*1,type!$A$2:$A$117,0),8))</f>
        <v>#N/A</v>
      </c>
    </row>
    <row r="271" spans="1:26" ht="15.75" customHeight="1" outlineLevel="2">
      <c r="A271" s="57">
        <v>920</v>
      </c>
      <c r="B271" s="41">
        <v>315124</v>
      </c>
      <c r="C271">
        <v>1</v>
      </c>
      <c r="D271" t="str">
        <f t="shared" si="32"/>
        <v>1315124.920</v>
      </c>
      <c r="E271" s="59" t="s">
        <v>2612</v>
      </c>
      <c r="F271" s="12"/>
      <c r="G271"/>
      <c r="H271" s="58">
        <v>-50000</v>
      </c>
      <c r="I271" s="15">
        <v>-53000</v>
      </c>
      <c r="J271" s="12">
        <v>-57900</v>
      </c>
      <c r="K271" s="9" t="e">
        <v>#NAME?</v>
      </c>
      <c r="L271" s="9" t="str">
        <f t="shared" si="33"/>
        <v>3</v>
      </c>
      <c r="M271" s="9" t="str">
        <f>INDEX(Chapter,MATCH(L271,Chapter!$A$1:$A$681,0),8)</f>
        <v>שירותים ממלכתיים</v>
      </c>
      <c r="N271" s="9" t="str">
        <f t="shared" si="34"/>
        <v>31</v>
      </c>
      <c r="O271" s="9" t="str">
        <f>INDEX(Chapter,MATCH(N271,Chapter!$A$1:$A$681,0),8)</f>
        <v>חינוך</v>
      </c>
      <c r="P271" s="9" t="str">
        <f t="shared" si="35"/>
        <v>315</v>
      </c>
      <c r="Q271" s="9" t="str">
        <f>INDEX(Chapter,MATCH(P271,Chapter!$A$1:$A$681,0),8)</f>
        <v>חינוך על יסודי</v>
      </c>
      <c r="R271" s="9" t="str">
        <f t="shared" si="36"/>
        <v>3151</v>
      </c>
      <c r="S271" s="9" t="str">
        <f>INDEX(Chapter,MATCH(R271,Chapter!$A$1:$A$681,0),8)</f>
        <v>מינהל החינוך העל יסודי</v>
      </c>
      <c r="T271" s="9"/>
      <c r="U271" s="9" t="str">
        <f t="shared" si="37"/>
        <v>9</v>
      </c>
      <c r="V271" s="9" t="str">
        <f>IF($L271&lt;"6",INDEX(Revenue_type,MATCH(U271*1,type!$A$118:$A$168,0),8),INDEX(Expenditure_type,MATCH(U271*1,type!$A$2:$A$117,0),8))</f>
        <v>השתתפות משרדי ממשלה</v>
      </c>
      <c r="W271" s="9" t="str">
        <f t="shared" si="38"/>
        <v>92</v>
      </c>
      <c r="X271" s="9" t="str">
        <f>IF($L271&lt;"6",INDEX(Revenue_type,MATCH(W271*1,type!$A$118:$A$168,0),8),INDEX(Expenditure_type,MATCH(W271*1,type!$A$2:$A$117,0),8))</f>
        <v>השתתפות משרד החינוך והתרבות</v>
      </c>
      <c r="Y271" s="9" t="str">
        <f t="shared" si="39"/>
        <v>920</v>
      </c>
      <c r="Z271" s="9" t="e">
        <f>IF($L271&lt;"6",INDEX(Revenue_type,MATCH(Y271*1,type!$A$118:$A$168,0),8),INDEX(Expenditure_type,MATCH(Y271*1,type!$A$2:$A$117,0),8))</f>
        <v>#N/A</v>
      </c>
    </row>
    <row r="272" spans="1:26" ht="15.75" customHeight="1" outlineLevel="2">
      <c r="A272" s="57">
        <v>920</v>
      </c>
      <c r="B272" s="41">
        <v>322102</v>
      </c>
      <c r="C272">
        <v>1</v>
      </c>
      <c r="D272" t="str">
        <f t="shared" si="32"/>
        <v>1322102.920</v>
      </c>
      <c r="E272" s="59" t="s">
        <v>2613</v>
      </c>
      <c r="F272" s="12"/>
      <c r="G272"/>
      <c r="H272" s="58">
        <v>-50000</v>
      </c>
      <c r="I272" s="15">
        <v>-50000</v>
      </c>
      <c r="J272" s="12">
        <v>-273100</v>
      </c>
      <c r="K272" s="9" t="e">
        <v>#NAME?</v>
      </c>
      <c r="L272" s="9" t="str">
        <f t="shared" si="33"/>
        <v>3</v>
      </c>
      <c r="M272" s="9" t="str">
        <f>INDEX(Chapter,MATCH(L272,Chapter!$A$1:$A$681,0),8)</f>
        <v>שירותים ממלכתיים</v>
      </c>
      <c r="N272" s="9" t="str">
        <f t="shared" si="34"/>
        <v>32</v>
      </c>
      <c r="O272" s="9" t="str">
        <f>INDEX(Chapter,MATCH(N272,Chapter!$A$1:$A$681,0),8)</f>
        <v>תרבות</v>
      </c>
      <c r="P272" s="9" t="str">
        <f t="shared" si="35"/>
        <v>322</v>
      </c>
      <c r="Q272" s="9" t="str">
        <f>INDEX(Chapter,MATCH(P272,Chapter!$A$1:$A$681,0),8)</f>
        <v>פעולות תרבות</v>
      </c>
      <c r="R272" s="9" t="str">
        <f t="shared" si="36"/>
        <v>3221</v>
      </c>
      <c r="S272" s="9" t="e">
        <f>INDEX(Chapter,MATCH(R272,Chapter!$A$1:$A$681,0),8)</f>
        <v>#N/A</v>
      </c>
      <c r="T272" s="9"/>
      <c r="U272" s="9" t="str">
        <f t="shared" si="37"/>
        <v>9</v>
      </c>
      <c r="V272" s="9" t="str">
        <f>IF($L272&lt;"6",INDEX(Revenue_type,MATCH(U272*1,type!$A$118:$A$168,0),8),INDEX(Expenditure_type,MATCH(U272*1,type!$A$2:$A$117,0),8))</f>
        <v>השתתפות משרדי ממשלה</v>
      </c>
      <c r="W272" s="9" t="str">
        <f t="shared" si="38"/>
        <v>92</v>
      </c>
      <c r="X272" s="9" t="str">
        <f>IF($L272&lt;"6",INDEX(Revenue_type,MATCH(W272*1,type!$A$118:$A$168,0),8),INDEX(Expenditure_type,MATCH(W272*1,type!$A$2:$A$117,0),8))</f>
        <v>השתתפות משרד החינוך והתרבות</v>
      </c>
      <c r="Y272" s="9" t="str">
        <f t="shared" si="39"/>
        <v>920</v>
      </c>
      <c r="Z272" s="9" t="e">
        <f>IF($L272&lt;"6",INDEX(Revenue_type,MATCH(Y272*1,type!$A$118:$A$168,0),8),INDEX(Expenditure_type,MATCH(Y272*1,type!$A$2:$A$117,0),8))</f>
        <v>#N/A</v>
      </c>
    </row>
    <row r="273" spans="1:26" ht="15.75" customHeight="1" outlineLevel="2">
      <c r="A273" s="57">
        <v>920</v>
      </c>
      <c r="B273" s="41">
        <v>322101</v>
      </c>
      <c r="C273">
        <v>1</v>
      </c>
      <c r="D273" t="str">
        <f t="shared" si="32"/>
        <v>1322101.920</v>
      </c>
      <c r="E273" s="59" t="s">
        <v>2614</v>
      </c>
      <c r="F273" s="12"/>
      <c r="G273"/>
      <c r="H273" s="58">
        <v>-50000</v>
      </c>
      <c r="I273" s="15">
        <v>-50000</v>
      </c>
      <c r="J273" s="12">
        <v>-82200</v>
      </c>
      <c r="K273" s="9" t="e">
        <v>#NAME?</v>
      </c>
      <c r="L273" s="9" t="str">
        <f t="shared" si="33"/>
        <v>3</v>
      </c>
      <c r="M273" s="9" t="str">
        <f>INDEX(Chapter,MATCH(L273,Chapter!$A$1:$A$681,0),8)</f>
        <v>שירותים ממלכתיים</v>
      </c>
      <c r="N273" s="9" t="str">
        <f t="shared" si="34"/>
        <v>32</v>
      </c>
      <c r="O273" s="9" t="str">
        <f>INDEX(Chapter,MATCH(N273,Chapter!$A$1:$A$681,0),8)</f>
        <v>תרבות</v>
      </c>
      <c r="P273" s="9" t="str">
        <f t="shared" si="35"/>
        <v>322</v>
      </c>
      <c r="Q273" s="9" t="str">
        <f>INDEX(Chapter,MATCH(P273,Chapter!$A$1:$A$681,0),8)</f>
        <v>פעולות תרבות</v>
      </c>
      <c r="R273" s="9" t="str">
        <f t="shared" si="36"/>
        <v>3221</v>
      </c>
      <c r="S273" s="9" t="e">
        <f>INDEX(Chapter,MATCH(R273,Chapter!$A$1:$A$681,0),8)</f>
        <v>#N/A</v>
      </c>
      <c r="T273" s="9"/>
      <c r="U273" s="9" t="str">
        <f t="shared" si="37"/>
        <v>9</v>
      </c>
      <c r="V273" s="9" t="str">
        <f>IF($L273&lt;"6",INDEX(Revenue_type,MATCH(U273*1,type!$A$118:$A$168,0),8),INDEX(Expenditure_type,MATCH(U273*1,type!$A$2:$A$117,0),8))</f>
        <v>השתתפות משרדי ממשלה</v>
      </c>
      <c r="W273" s="9" t="str">
        <f t="shared" si="38"/>
        <v>92</v>
      </c>
      <c r="X273" s="9" t="str">
        <f>IF($L273&lt;"6",INDEX(Revenue_type,MATCH(W273*1,type!$A$118:$A$168,0),8),INDEX(Expenditure_type,MATCH(W273*1,type!$A$2:$A$117,0),8))</f>
        <v>השתתפות משרד החינוך והתרבות</v>
      </c>
      <c r="Y273" s="9" t="str">
        <f t="shared" si="39"/>
        <v>920</v>
      </c>
      <c r="Z273" s="9" t="e">
        <f>IF($L273&lt;"6",INDEX(Revenue_type,MATCH(Y273*1,type!$A$118:$A$168,0),8),INDEX(Expenditure_type,MATCH(Y273*1,type!$A$2:$A$117,0),8))</f>
        <v>#N/A</v>
      </c>
    </row>
    <row r="274" spans="1:26" ht="15.75" customHeight="1" outlineLevel="2">
      <c r="A274" s="57">
        <v>411</v>
      </c>
      <c r="B274" s="41">
        <v>342403</v>
      </c>
      <c r="C274">
        <v>1</v>
      </c>
      <c r="D274" t="str">
        <f t="shared" si="32"/>
        <v>1342403.411</v>
      </c>
      <c r="E274" s="59" t="s">
        <v>2615</v>
      </c>
      <c r="F274" s="12"/>
      <c r="G274"/>
      <c r="H274" s="58">
        <v>-50000</v>
      </c>
      <c r="I274" s="15">
        <v>-50000</v>
      </c>
      <c r="J274" s="12">
        <v>-47000</v>
      </c>
      <c r="K274" s="9" t="e">
        <v>#NAME?</v>
      </c>
      <c r="L274" s="9" t="str">
        <f t="shared" si="33"/>
        <v>3</v>
      </c>
      <c r="M274" s="9" t="str">
        <f>INDEX(Chapter,MATCH(L274,Chapter!$A$1:$A$681,0),8)</f>
        <v>שירותים ממלכתיים</v>
      </c>
      <c r="N274" s="9" t="str">
        <f t="shared" si="34"/>
        <v>34</v>
      </c>
      <c r="O274" s="9" t="str">
        <f>INDEX(Chapter,MATCH(N274,Chapter!$A$1:$A$681,0),8)</f>
        <v>רווחה</v>
      </c>
      <c r="P274" s="9" t="str">
        <f t="shared" si="35"/>
        <v>342</v>
      </c>
      <c r="Q274" s="9" t="str">
        <f>INDEX(Chapter,MATCH(P274,Chapter!$A$1:$A$681,0),8)</f>
        <v>רווחת הפרט והמשפחה</v>
      </c>
      <c r="R274" s="9" t="str">
        <f t="shared" si="36"/>
        <v>3424</v>
      </c>
      <c r="S274" s="9" t="str">
        <f>INDEX(Chapter,MATCH(R274,Chapter!$A$1:$A$681,0),8)</f>
        <v>הדרכת משפחות</v>
      </c>
      <c r="T274" s="9"/>
      <c r="U274" s="9" t="str">
        <f t="shared" si="37"/>
        <v>4</v>
      </c>
      <c r="V274" s="9" t="str">
        <f>IF($L274&lt;"6",INDEX(Revenue_type,MATCH(U274*1,type!$A$118:$A$168,0),8),INDEX(Expenditure_type,MATCH(U274*1,type!$A$2:$A$117,0),8))</f>
        <v>שירותים ושכר לימוד</v>
      </c>
      <c r="W274" s="9" t="str">
        <f t="shared" si="38"/>
        <v>41</v>
      </c>
      <c r="X274" s="9" t="str">
        <f>IF($L274&lt;"6",INDEX(Revenue_type,MATCH(W274*1,type!$A$118:$A$168,0),8),INDEX(Expenditure_type,MATCH(W274*1,type!$A$2:$A$117,0),8))</f>
        <v>שכל"מ מתושבים</v>
      </c>
      <c r="Y274" s="9" t="str">
        <f t="shared" si="39"/>
        <v>411</v>
      </c>
      <c r="Z274" s="9" t="e">
        <f>IF($L274&lt;"6",INDEX(Revenue_type,MATCH(Y274*1,type!$A$118:$A$168,0),8),INDEX(Expenditure_type,MATCH(Y274*1,type!$A$2:$A$117,0),8))</f>
        <v>#N/A</v>
      </c>
    </row>
    <row r="275" spans="1:26" ht="15.75" customHeight="1" outlineLevel="2">
      <c r="A275" s="57">
        <v>290</v>
      </c>
      <c r="B275" s="41">
        <v>247202</v>
      </c>
      <c r="C275">
        <v>1</v>
      </c>
      <c r="D275" t="str">
        <f t="shared" si="32"/>
        <v>1247202.290</v>
      </c>
      <c r="E275" s="59" t="s">
        <v>2616</v>
      </c>
      <c r="F275" s="12"/>
      <c r="G275"/>
      <c r="H275" s="58">
        <v>-50000</v>
      </c>
      <c r="I275" s="15">
        <v>-10000</v>
      </c>
      <c r="J275" s="12">
        <v>-109800</v>
      </c>
      <c r="K275" s="9" t="e">
        <v>#NAME?</v>
      </c>
      <c r="L275" s="9" t="str">
        <f t="shared" si="33"/>
        <v>2</v>
      </c>
      <c r="M275" s="9" t="str">
        <f>INDEX(Chapter,MATCH(L275,Chapter!$A$1:$A$681,0),8)</f>
        <v>שירותים מקומיים</v>
      </c>
      <c r="N275" s="9" t="str">
        <f t="shared" si="34"/>
        <v>24</v>
      </c>
      <c r="O275" s="9" t="str">
        <f>INDEX(Chapter,MATCH(N275,Chapter!$A$1:$A$681,0),8)</f>
        <v>נכסים ציבוריים</v>
      </c>
      <c r="P275" s="9" t="str">
        <f t="shared" si="35"/>
        <v>247</v>
      </c>
      <c r="Q275" s="9" t="str">
        <f>INDEX(Chapter,MATCH(P275,Chapter!$A$1:$A$681,0),8)</f>
        <v>חופים, בריכות ומרחצאות</v>
      </c>
      <c r="R275" s="9" t="str">
        <f t="shared" si="36"/>
        <v>2472</v>
      </c>
      <c r="S275" s="9" t="str">
        <f>INDEX(Chapter,MATCH(R275,Chapter!$A$1:$A$681,0),8)</f>
        <v>חופי רחצה</v>
      </c>
      <c r="T275" s="9"/>
      <c r="U275" s="9" t="str">
        <f t="shared" si="37"/>
        <v>2</v>
      </c>
      <c r="V275" s="9" t="str">
        <f>IF($L275&lt;"6",INDEX(Revenue_type,MATCH(U275*1,type!$A$118:$A$168,0),8),INDEX(Expenditure_type,MATCH(U275*1,type!$A$2:$A$117,0),8))</f>
        <v>אגרות</v>
      </c>
      <c r="W275" s="9" t="str">
        <f t="shared" si="38"/>
        <v>29</v>
      </c>
      <c r="X275" s="9" t="str">
        <f>IF($L275&lt;"6",INDEX(Revenue_type,MATCH(W275*1,type!$A$118:$A$168,0),8),INDEX(Expenditure_type,MATCH(W275*1,type!$A$2:$A$117,0),8))</f>
        <v>אגרות אחרות</v>
      </c>
      <c r="Y275" s="9" t="str">
        <f t="shared" si="39"/>
        <v>290</v>
      </c>
      <c r="Z275" s="9" t="e">
        <f>IF($L275&lt;"6",INDEX(Revenue_type,MATCH(Y275*1,type!$A$118:$A$168,0),8),INDEX(Expenditure_type,MATCH(Y275*1,type!$A$2:$A$117,0),8))</f>
        <v>#N/A</v>
      </c>
    </row>
    <row r="276" spans="1:26" ht="15.75" customHeight="1" outlineLevel="2">
      <c r="A276" s="57">
        <v>920</v>
      </c>
      <c r="B276" s="41">
        <v>315135</v>
      </c>
      <c r="C276">
        <v>1</v>
      </c>
      <c r="D276" t="str">
        <f t="shared" si="32"/>
        <v>1315135.920</v>
      </c>
      <c r="E276" s="59" t="s">
        <v>2617</v>
      </c>
      <c r="F276" s="12"/>
      <c r="G276"/>
      <c r="H276" s="58">
        <v>-45000</v>
      </c>
      <c r="I276" s="15">
        <v>-45000</v>
      </c>
      <c r="J276" s="12">
        <v>-44800</v>
      </c>
      <c r="K276" s="9" t="e">
        <v>#NAME?</v>
      </c>
      <c r="L276" s="9" t="str">
        <f t="shared" si="33"/>
        <v>3</v>
      </c>
      <c r="M276" s="9" t="str">
        <f>INDEX(Chapter,MATCH(L276,Chapter!$A$1:$A$681,0),8)</f>
        <v>שירותים ממלכתיים</v>
      </c>
      <c r="N276" s="9" t="str">
        <f t="shared" si="34"/>
        <v>31</v>
      </c>
      <c r="O276" s="9" t="str">
        <f>INDEX(Chapter,MATCH(N276,Chapter!$A$1:$A$681,0),8)</f>
        <v>חינוך</v>
      </c>
      <c r="P276" s="9" t="str">
        <f t="shared" si="35"/>
        <v>315</v>
      </c>
      <c r="Q276" s="9" t="str">
        <f>INDEX(Chapter,MATCH(P276,Chapter!$A$1:$A$681,0),8)</f>
        <v>חינוך על יסודי</v>
      </c>
      <c r="R276" s="9" t="str">
        <f t="shared" si="36"/>
        <v>3151</v>
      </c>
      <c r="S276" s="9" t="str">
        <f>INDEX(Chapter,MATCH(R276,Chapter!$A$1:$A$681,0),8)</f>
        <v>מינהל החינוך העל יסודי</v>
      </c>
      <c r="T276" s="9"/>
      <c r="U276" s="9" t="str">
        <f t="shared" si="37"/>
        <v>9</v>
      </c>
      <c r="V276" s="9" t="str">
        <f>IF($L276&lt;"6",INDEX(Revenue_type,MATCH(U276*1,type!$A$118:$A$168,0),8),INDEX(Expenditure_type,MATCH(U276*1,type!$A$2:$A$117,0),8))</f>
        <v>השתתפות משרדי ממשלה</v>
      </c>
      <c r="W276" s="9" t="str">
        <f t="shared" si="38"/>
        <v>92</v>
      </c>
      <c r="X276" s="9" t="str">
        <f>IF($L276&lt;"6",INDEX(Revenue_type,MATCH(W276*1,type!$A$118:$A$168,0),8),INDEX(Expenditure_type,MATCH(W276*1,type!$A$2:$A$117,0),8))</f>
        <v>השתתפות משרד החינוך והתרבות</v>
      </c>
      <c r="Y276" s="9" t="str">
        <f t="shared" si="39"/>
        <v>920</v>
      </c>
      <c r="Z276" s="9" t="e">
        <f>IF($L276&lt;"6",INDEX(Revenue_type,MATCH(Y276*1,type!$A$118:$A$168,0),8),INDEX(Expenditure_type,MATCH(Y276*1,type!$A$2:$A$117,0),8))</f>
        <v>#N/A</v>
      </c>
    </row>
    <row r="277" spans="1:26" ht="15.75" customHeight="1" outlineLevel="2">
      <c r="A277" s="57">
        <v>920</v>
      </c>
      <c r="B277" s="41">
        <v>315114</v>
      </c>
      <c r="C277">
        <v>1</v>
      </c>
      <c r="D277" t="str">
        <f t="shared" si="32"/>
        <v>1315114.920</v>
      </c>
      <c r="E277" s="59" t="s">
        <v>2618</v>
      </c>
      <c r="F277" s="12"/>
      <c r="G277"/>
      <c r="H277" s="58">
        <v>-43000</v>
      </c>
      <c r="I277" s="15">
        <v>-61000</v>
      </c>
      <c r="J277" s="12">
        <v>-55800</v>
      </c>
      <c r="K277" s="9"/>
      <c r="L277" s="9" t="str">
        <f t="shared" si="33"/>
        <v>3</v>
      </c>
      <c r="M277" s="9" t="str">
        <f>INDEX(Chapter,MATCH(L277,Chapter!$A$1:$A$681,0),8)</f>
        <v>שירותים ממלכתיים</v>
      </c>
      <c r="N277" s="9" t="str">
        <f t="shared" si="34"/>
        <v>31</v>
      </c>
      <c r="O277" s="9" t="str">
        <f>INDEX(Chapter,MATCH(N277,Chapter!$A$1:$A$681,0),8)</f>
        <v>חינוך</v>
      </c>
      <c r="P277" s="9" t="str">
        <f t="shared" si="35"/>
        <v>315</v>
      </c>
      <c r="Q277" s="9" t="str">
        <f>INDEX(Chapter,MATCH(P277,Chapter!$A$1:$A$681,0),8)</f>
        <v>חינוך על יסודי</v>
      </c>
      <c r="R277" s="9" t="str">
        <f t="shared" si="36"/>
        <v>3151</v>
      </c>
      <c r="S277" s="9" t="str">
        <f>INDEX(Chapter,MATCH(R277,Chapter!$A$1:$A$681,0),8)</f>
        <v>מינהל החינוך העל יסודי</v>
      </c>
      <c r="T277" s="9"/>
      <c r="U277" s="9" t="str">
        <f t="shared" si="37"/>
        <v>9</v>
      </c>
      <c r="V277" s="9" t="str">
        <f>IF($L277&lt;"6",INDEX(Revenue_type,MATCH(U277*1,type!$A$118:$A$168,0),8),INDEX(Expenditure_type,MATCH(U277*1,type!$A$2:$A$117,0),8))</f>
        <v>השתתפות משרדי ממשלה</v>
      </c>
      <c r="W277" s="9" t="str">
        <f t="shared" si="38"/>
        <v>92</v>
      </c>
      <c r="X277" s="9" t="str">
        <f>IF($L277&lt;"6",INDEX(Revenue_type,MATCH(W277*1,type!$A$118:$A$168,0),8),INDEX(Expenditure_type,MATCH(W277*1,type!$A$2:$A$117,0),8))</f>
        <v>השתתפות משרד החינוך והתרבות</v>
      </c>
      <c r="Y277" s="9" t="str">
        <f t="shared" si="39"/>
        <v>920</v>
      </c>
      <c r="Z277" s="9" t="e">
        <f>IF($L277&lt;"6",INDEX(Revenue_type,MATCH(Y277*1,type!$A$118:$A$168,0),8),INDEX(Expenditure_type,MATCH(Y277*1,type!$A$2:$A$117,0),8))</f>
        <v>#N/A</v>
      </c>
    </row>
    <row r="278" spans="1:26" ht="15.75" customHeight="1" outlineLevel="2">
      <c r="A278" s="57">
        <v>920</v>
      </c>
      <c r="B278" s="41">
        <v>313222</v>
      </c>
      <c r="C278">
        <v>1</v>
      </c>
      <c r="D278" t="str">
        <f t="shared" si="32"/>
        <v>1313222.920</v>
      </c>
      <c r="E278" s="59" t="s">
        <v>2619</v>
      </c>
      <c r="F278" s="12"/>
      <c r="G278"/>
      <c r="H278" s="58">
        <v>-43000</v>
      </c>
      <c r="I278" s="15">
        <v>-43000</v>
      </c>
      <c r="J278" s="12">
        <v>-57100</v>
      </c>
      <c r="K278" s="9" t="e">
        <v>#NAME?</v>
      </c>
      <c r="L278" s="9" t="str">
        <f t="shared" si="33"/>
        <v>3</v>
      </c>
      <c r="M278" s="9" t="str">
        <f>INDEX(Chapter,MATCH(L278,Chapter!$A$1:$A$681,0),8)</f>
        <v>שירותים ממלכתיים</v>
      </c>
      <c r="N278" s="9" t="str">
        <f t="shared" si="34"/>
        <v>31</v>
      </c>
      <c r="O278" s="9" t="str">
        <f>INDEX(Chapter,MATCH(N278,Chapter!$A$1:$A$681,0),8)</f>
        <v>חינוך</v>
      </c>
      <c r="P278" s="9" t="str">
        <f t="shared" si="35"/>
        <v>313</v>
      </c>
      <c r="Q278" s="9" t="str">
        <f>INDEX(Chapter,MATCH(P278,Chapter!$A$1:$A$681,0),8)</f>
        <v>חינוך יסודי</v>
      </c>
      <c r="R278" s="9" t="str">
        <f t="shared" si="36"/>
        <v>3132</v>
      </c>
      <c r="S278" s="9" t="str">
        <f>INDEX(Chapter,MATCH(R278,Chapter!$A$1:$A$681,0),8)</f>
        <v>בתי״ס יסודיים</v>
      </c>
      <c r="T278" s="9"/>
      <c r="U278" s="9" t="str">
        <f t="shared" si="37"/>
        <v>9</v>
      </c>
      <c r="V278" s="9" t="str">
        <f>IF($L278&lt;"6",INDEX(Revenue_type,MATCH(U278*1,type!$A$118:$A$168,0),8),INDEX(Expenditure_type,MATCH(U278*1,type!$A$2:$A$117,0),8))</f>
        <v>השתתפות משרדי ממשלה</v>
      </c>
      <c r="W278" s="9" t="str">
        <f t="shared" si="38"/>
        <v>92</v>
      </c>
      <c r="X278" s="9" t="str">
        <f>IF($L278&lt;"6",INDEX(Revenue_type,MATCH(W278*1,type!$A$118:$A$168,0),8),INDEX(Expenditure_type,MATCH(W278*1,type!$A$2:$A$117,0),8))</f>
        <v>השתתפות משרד החינוך והתרבות</v>
      </c>
      <c r="Y278" s="9" t="str">
        <f t="shared" si="39"/>
        <v>920</v>
      </c>
      <c r="Z278" s="9" t="e">
        <f>IF($L278&lt;"6",INDEX(Revenue_type,MATCH(Y278*1,type!$A$118:$A$168,0),8),INDEX(Expenditure_type,MATCH(Y278*1,type!$A$2:$A$117,0),8))</f>
        <v>#N/A</v>
      </c>
    </row>
    <row r="279" spans="1:26" ht="15.75" customHeight="1" outlineLevel="2">
      <c r="A279" s="57">
        <v>920</v>
      </c>
      <c r="B279" s="41">
        <v>317702</v>
      </c>
      <c r="C279">
        <v>1</v>
      </c>
      <c r="D279" t="str">
        <f t="shared" si="32"/>
        <v>1317702.920</v>
      </c>
      <c r="E279" s="59" t="s">
        <v>2620</v>
      </c>
      <c r="F279" s="12"/>
      <c r="G279"/>
      <c r="H279" s="58">
        <v>-41000</v>
      </c>
      <c r="I279" s="15">
        <v>-41000</v>
      </c>
      <c r="J279" s="12">
        <v>-50900</v>
      </c>
      <c r="K279" s="9" t="e">
        <v>#NAME?</v>
      </c>
      <c r="L279" s="9" t="str">
        <f t="shared" si="33"/>
        <v>3</v>
      </c>
      <c r="M279" s="9" t="str">
        <f>INDEX(Chapter,MATCH(L279,Chapter!$A$1:$A$681,0),8)</f>
        <v>שירותים ממלכתיים</v>
      </c>
      <c r="N279" s="9" t="str">
        <f t="shared" si="34"/>
        <v>31</v>
      </c>
      <c r="O279" s="9" t="str">
        <f>INDEX(Chapter,MATCH(N279,Chapter!$A$1:$A$681,0),8)</f>
        <v>חינוך</v>
      </c>
      <c r="P279" s="9" t="str">
        <f t="shared" si="35"/>
        <v>317</v>
      </c>
      <c r="Q279" s="9" t="str">
        <f>INDEX(Chapter,MATCH(P279,Chapter!$A$1:$A$681,0),8)</f>
        <v>שירותים נוספים לבתי״ס וגנ״י</v>
      </c>
      <c r="R279" s="9" t="str">
        <f t="shared" si="36"/>
        <v>3177</v>
      </c>
      <c r="S279" s="9" t="str">
        <f>INDEX(Chapter,MATCH(R279,Chapter!$A$1:$A$681,0),8)</f>
        <v>קב״סים</v>
      </c>
      <c r="T279" s="9"/>
      <c r="U279" s="9" t="str">
        <f t="shared" si="37"/>
        <v>9</v>
      </c>
      <c r="V279" s="9" t="str">
        <f>IF($L279&lt;"6",INDEX(Revenue_type,MATCH(U279*1,type!$A$118:$A$168,0),8),INDEX(Expenditure_type,MATCH(U279*1,type!$A$2:$A$117,0),8))</f>
        <v>השתתפות משרדי ממשלה</v>
      </c>
      <c r="W279" s="9" t="str">
        <f t="shared" si="38"/>
        <v>92</v>
      </c>
      <c r="X279" s="9" t="str">
        <f>IF($L279&lt;"6",INDEX(Revenue_type,MATCH(W279*1,type!$A$118:$A$168,0),8),INDEX(Expenditure_type,MATCH(W279*1,type!$A$2:$A$117,0),8))</f>
        <v>השתתפות משרד החינוך והתרבות</v>
      </c>
      <c r="Y279" s="9" t="str">
        <f t="shared" si="39"/>
        <v>920</v>
      </c>
      <c r="Z279" s="9" t="e">
        <f>IF($L279&lt;"6",INDEX(Revenue_type,MATCH(Y279*1,type!$A$118:$A$168,0),8),INDEX(Expenditure_type,MATCH(Y279*1,type!$A$2:$A$117,0),8))</f>
        <v>#N/A</v>
      </c>
    </row>
    <row r="280" spans="1:26" ht="15.75" customHeight="1" outlineLevel="2">
      <c r="A280" s="57">
        <v>410</v>
      </c>
      <c r="B280" s="41">
        <v>313204</v>
      </c>
      <c r="C280">
        <v>1</v>
      </c>
      <c r="D280" t="str">
        <f t="shared" si="32"/>
        <v>1313204.410</v>
      </c>
      <c r="E280" s="59" t="s">
        <v>2621</v>
      </c>
      <c r="F280" s="12"/>
      <c r="G280"/>
      <c r="H280" s="58">
        <v>-41000</v>
      </c>
      <c r="I280" s="15">
        <v>-41000</v>
      </c>
      <c r="J280" s="12">
        <v>0</v>
      </c>
      <c r="K280" s="9" t="e">
        <v>#NAME?</v>
      </c>
      <c r="L280" s="9" t="str">
        <f t="shared" si="33"/>
        <v>3</v>
      </c>
      <c r="M280" s="9" t="str">
        <f>INDEX(Chapter,MATCH(L280,Chapter!$A$1:$A$681,0),8)</f>
        <v>שירותים ממלכתיים</v>
      </c>
      <c r="N280" s="9" t="str">
        <f t="shared" si="34"/>
        <v>31</v>
      </c>
      <c r="O280" s="9" t="str">
        <f>INDEX(Chapter,MATCH(N280,Chapter!$A$1:$A$681,0),8)</f>
        <v>חינוך</v>
      </c>
      <c r="P280" s="9" t="str">
        <f t="shared" si="35"/>
        <v>313</v>
      </c>
      <c r="Q280" s="9" t="str">
        <f>INDEX(Chapter,MATCH(P280,Chapter!$A$1:$A$681,0),8)</f>
        <v>חינוך יסודי</v>
      </c>
      <c r="R280" s="9" t="str">
        <f t="shared" si="36"/>
        <v>3132</v>
      </c>
      <c r="S280" s="9" t="str">
        <f>INDEX(Chapter,MATCH(R280,Chapter!$A$1:$A$681,0),8)</f>
        <v>בתי״ס יסודיים</v>
      </c>
      <c r="T280" s="9"/>
      <c r="U280" s="9" t="str">
        <f t="shared" si="37"/>
        <v>4</v>
      </c>
      <c r="V280" s="9" t="str">
        <f>IF($L280&lt;"6",INDEX(Revenue_type,MATCH(U280*1,type!$A$118:$A$168,0),8),INDEX(Expenditure_type,MATCH(U280*1,type!$A$2:$A$117,0),8))</f>
        <v>שירותים ושכר לימוד</v>
      </c>
      <c r="W280" s="9" t="str">
        <f t="shared" si="38"/>
        <v>41</v>
      </c>
      <c r="X280" s="9" t="str">
        <f>IF($L280&lt;"6",INDEX(Revenue_type,MATCH(W280*1,type!$A$118:$A$168,0),8),INDEX(Expenditure_type,MATCH(W280*1,type!$A$2:$A$117,0),8))</f>
        <v>שכל"מ מתושבים</v>
      </c>
      <c r="Y280" s="9" t="str">
        <f t="shared" si="39"/>
        <v>410</v>
      </c>
      <c r="Z280" s="9" t="e">
        <f>IF($L280&lt;"6",INDEX(Revenue_type,MATCH(Y280*1,type!$A$118:$A$168,0),8),INDEX(Expenditure_type,MATCH(Y280*1,type!$A$2:$A$117,0),8))</f>
        <v>#N/A</v>
      </c>
    </row>
    <row r="281" spans="1:26" ht="15.75" customHeight="1" outlineLevel="2">
      <c r="A281" s="57">
        <v>690</v>
      </c>
      <c r="B281" s="41">
        <v>269009</v>
      </c>
      <c r="C281">
        <v>1</v>
      </c>
      <c r="D281" t="str">
        <f t="shared" si="32"/>
        <v>1269009.690</v>
      </c>
      <c r="E281" s="59" t="s">
        <v>2622</v>
      </c>
      <c r="F281" s="12"/>
      <c r="G281"/>
      <c r="H281" s="58">
        <v>-40000</v>
      </c>
      <c r="I281" s="15">
        <v>-60000</v>
      </c>
      <c r="J281" s="12">
        <v>-59400</v>
      </c>
      <c r="K281" s="9" t="e">
        <v>#NAME?</v>
      </c>
      <c r="L281" s="9" t="str">
        <f t="shared" si="33"/>
        <v>2</v>
      </c>
      <c r="M281" s="9" t="str">
        <f>INDEX(Chapter,MATCH(L281,Chapter!$A$1:$A$681,0),8)</f>
        <v>שירותים מקומיים</v>
      </c>
      <c r="N281" s="9" t="str">
        <f t="shared" si="34"/>
        <v>26</v>
      </c>
      <c r="O281" s="9" t="str">
        <f>INDEX(Chapter,MATCH(N281,Chapter!$A$1:$A$681,0),8)</f>
        <v>שירותים עירוניים שונים</v>
      </c>
      <c r="P281" s="9" t="str">
        <f t="shared" si="35"/>
        <v>269</v>
      </c>
      <c r="Q281" s="9" t="str">
        <f>INDEX(Chapter,MATCH(P281,Chapter!$A$1:$A$681,0),8)</f>
        <v>הכנסות שונות</v>
      </c>
      <c r="R281" s="9" t="str">
        <f t="shared" si="36"/>
        <v>2690</v>
      </c>
      <c r="S281" s="9" t="e">
        <f>INDEX(Chapter,MATCH(R281,Chapter!$A$1:$A$681,0),8)</f>
        <v>#N/A</v>
      </c>
      <c r="T281" s="9"/>
      <c r="U281" s="9" t="str">
        <f t="shared" si="37"/>
        <v>6</v>
      </c>
      <c r="V281" s="9" t="str">
        <f>IF($L281&lt;"6",INDEX(Revenue_type,MATCH(U281*1,type!$A$118:$A$168,0),8),INDEX(Expenditure_type,MATCH(U281*1,type!$A$2:$A$117,0),8))</f>
        <v>הכנסות מרכוש ומפעלים</v>
      </c>
      <c r="W281" s="9" t="str">
        <f t="shared" si="38"/>
        <v>69</v>
      </c>
      <c r="X281" s="9" t="str">
        <f>IF($L281&lt;"6",INDEX(Revenue_type,MATCH(W281*1,type!$A$118:$A$168,0),8),INDEX(Expenditure_type,MATCH(W281*1,type!$A$2:$A$117,0),8))</f>
        <v>הכנסות שונות</v>
      </c>
      <c r="Y281" s="9" t="str">
        <f t="shared" si="39"/>
        <v>690</v>
      </c>
      <c r="Z281" s="9" t="e">
        <f>IF($L281&lt;"6",INDEX(Revenue_type,MATCH(Y281*1,type!$A$118:$A$168,0),8),INDEX(Expenditure_type,MATCH(Y281*1,type!$A$2:$A$117,0),8))</f>
        <v>#N/A</v>
      </c>
    </row>
    <row r="282" spans="1:26" ht="15.75" customHeight="1" outlineLevel="2">
      <c r="A282" s="57">
        <v>690</v>
      </c>
      <c r="B282" s="41">
        <v>247203</v>
      </c>
      <c r="C282">
        <v>1</v>
      </c>
      <c r="D282" t="str">
        <f t="shared" si="32"/>
        <v>1247203.690</v>
      </c>
      <c r="E282" s="59" t="s">
        <v>2623</v>
      </c>
      <c r="F282" s="12"/>
      <c r="G282"/>
      <c r="H282" s="58">
        <v>-40000</v>
      </c>
      <c r="I282" s="15">
        <v>-40000</v>
      </c>
      <c r="J282" s="12">
        <v>-19000</v>
      </c>
      <c r="K282" s="9" t="e">
        <v>#NAME?</v>
      </c>
      <c r="L282" s="9" t="str">
        <f t="shared" si="33"/>
        <v>2</v>
      </c>
      <c r="M282" s="9" t="str">
        <f>INDEX(Chapter,MATCH(L282,Chapter!$A$1:$A$681,0),8)</f>
        <v>שירותים מקומיים</v>
      </c>
      <c r="N282" s="9" t="str">
        <f t="shared" si="34"/>
        <v>24</v>
      </c>
      <c r="O282" s="9" t="str">
        <f>INDEX(Chapter,MATCH(N282,Chapter!$A$1:$A$681,0),8)</f>
        <v>נכסים ציבוריים</v>
      </c>
      <c r="P282" s="9" t="str">
        <f t="shared" si="35"/>
        <v>247</v>
      </c>
      <c r="Q282" s="9" t="str">
        <f>INDEX(Chapter,MATCH(P282,Chapter!$A$1:$A$681,0),8)</f>
        <v>חופים, בריכות ומרחצאות</v>
      </c>
      <c r="R282" s="9" t="str">
        <f t="shared" si="36"/>
        <v>2472</v>
      </c>
      <c r="S282" s="9" t="str">
        <f>INDEX(Chapter,MATCH(R282,Chapter!$A$1:$A$681,0),8)</f>
        <v>חופי רחצה</v>
      </c>
      <c r="T282" s="9"/>
      <c r="U282" s="9" t="str">
        <f t="shared" si="37"/>
        <v>6</v>
      </c>
      <c r="V282" s="9" t="str">
        <f>IF($L282&lt;"6",INDEX(Revenue_type,MATCH(U282*1,type!$A$118:$A$168,0),8),INDEX(Expenditure_type,MATCH(U282*1,type!$A$2:$A$117,0),8))</f>
        <v>הכנסות מרכוש ומפעלים</v>
      </c>
      <c r="W282" s="9" t="str">
        <f t="shared" si="38"/>
        <v>69</v>
      </c>
      <c r="X282" s="9" t="str">
        <f>IF($L282&lt;"6",INDEX(Revenue_type,MATCH(W282*1,type!$A$118:$A$168,0),8),INDEX(Expenditure_type,MATCH(W282*1,type!$A$2:$A$117,0),8))</f>
        <v>הכנסות שונות</v>
      </c>
      <c r="Y282" s="9" t="str">
        <f t="shared" si="39"/>
        <v>690</v>
      </c>
      <c r="Z282" s="9" t="e">
        <f>IF($L282&lt;"6",INDEX(Revenue_type,MATCH(Y282*1,type!$A$118:$A$168,0),8),INDEX(Expenditure_type,MATCH(Y282*1,type!$A$2:$A$117,0),8))</f>
        <v>#N/A</v>
      </c>
    </row>
    <row r="283" spans="1:26" ht="15.75" customHeight="1" outlineLevel="2">
      <c r="A283" s="57">
        <v>690</v>
      </c>
      <c r="B283" s="41">
        <v>321011</v>
      </c>
      <c r="C283">
        <v>1</v>
      </c>
      <c r="D283" t="str">
        <f t="shared" si="32"/>
        <v>1321011.690</v>
      </c>
      <c r="E283" s="59" t="s">
        <v>2624</v>
      </c>
      <c r="F283" s="12"/>
      <c r="G283"/>
      <c r="H283" s="58">
        <v>-40000</v>
      </c>
      <c r="I283" s="15">
        <v>0</v>
      </c>
      <c r="J283" s="12">
        <v>0</v>
      </c>
      <c r="K283" s="9" t="e">
        <v>#NAME?</v>
      </c>
      <c r="L283" s="9" t="str">
        <f t="shared" si="33"/>
        <v>3</v>
      </c>
      <c r="M283" s="9" t="str">
        <f>INDEX(Chapter,MATCH(L283,Chapter!$A$1:$A$681,0),8)</f>
        <v>שירותים ממלכתיים</v>
      </c>
      <c r="N283" s="9" t="str">
        <f t="shared" si="34"/>
        <v>32</v>
      </c>
      <c r="O283" s="9" t="str">
        <f>INDEX(Chapter,MATCH(N283,Chapter!$A$1:$A$681,0),8)</f>
        <v>תרבות</v>
      </c>
      <c r="P283" s="9" t="str">
        <f t="shared" si="35"/>
        <v>321</v>
      </c>
      <c r="Q283" s="9" t="str">
        <f>INDEX(Chapter,MATCH(P283,Chapter!$A$1:$A$681,0),8)</f>
        <v>מינהל התרבות</v>
      </c>
      <c r="R283" s="9" t="str">
        <f t="shared" si="36"/>
        <v>3210</v>
      </c>
      <c r="S283" s="9" t="e">
        <f>INDEX(Chapter,MATCH(R283,Chapter!$A$1:$A$681,0),8)</f>
        <v>#N/A</v>
      </c>
      <c r="T283" s="9"/>
      <c r="U283" s="9" t="str">
        <f t="shared" si="37"/>
        <v>6</v>
      </c>
      <c r="V283" s="9" t="str">
        <f>IF($L283&lt;"6",INDEX(Revenue_type,MATCH(U283*1,type!$A$118:$A$168,0),8),INDEX(Expenditure_type,MATCH(U283*1,type!$A$2:$A$117,0),8))</f>
        <v>הכנסות מרכוש ומפעלים</v>
      </c>
      <c r="W283" s="9" t="str">
        <f t="shared" si="38"/>
        <v>69</v>
      </c>
      <c r="X283" s="9" t="str">
        <f>IF($L283&lt;"6",INDEX(Revenue_type,MATCH(W283*1,type!$A$118:$A$168,0),8),INDEX(Expenditure_type,MATCH(W283*1,type!$A$2:$A$117,0),8))</f>
        <v>הכנסות שונות</v>
      </c>
      <c r="Y283" s="9" t="str">
        <f t="shared" si="39"/>
        <v>690</v>
      </c>
      <c r="Z283" s="9" t="e">
        <f>IF($L283&lt;"6",INDEX(Revenue_type,MATCH(Y283*1,type!$A$118:$A$168,0),8),INDEX(Expenditure_type,MATCH(Y283*1,type!$A$2:$A$117,0),8))</f>
        <v>#N/A</v>
      </c>
    </row>
    <row r="284" spans="1:26" ht="15.75" customHeight="1" outlineLevel="2">
      <c r="A284" s="57">
        <v>920</v>
      </c>
      <c r="B284" s="41">
        <v>315125</v>
      </c>
      <c r="C284">
        <v>1</v>
      </c>
      <c r="D284" t="str">
        <f t="shared" si="32"/>
        <v>1315125.920</v>
      </c>
      <c r="E284" s="59" t="s">
        <v>2551</v>
      </c>
      <c r="F284" s="12"/>
      <c r="G284"/>
      <c r="H284" s="58">
        <v>-38000</v>
      </c>
      <c r="I284" s="15">
        <v>-34000</v>
      </c>
      <c r="J284" s="12">
        <v>-38500</v>
      </c>
      <c r="K284" s="9" t="e">
        <v>#NAME?</v>
      </c>
      <c r="L284" s="9" t="str">
        <f t="shared" si="33"/>
        <v>3</v>
      </c>
      <c r="M284" s="9" t="str">
        <f>INDEX(Chapter,MATCH(L284,Chapter!$A$1:$A$681,0),8)</f>
        <v>שירותים ממלכתיים</v>
      </c>
      <c r="N284" s="9" t="str">
        <f t="shared" si="34"/>
        <v>31</v>
      </c>
      <c r="O284" s="9" t="str">
        <f>INDEX(Chapter,MATCH(N284,Chapter!$A$1:$A$681,0),8)</f>
        <v>חינוך</v>
      </c>
      <c r="P284" s="9" t="str">
        <f t="shared" si="35"/>
        <v>315</v>
      </c>
      <c r="Q284" s="9" t="str">
        <f>INDEX(Chapter,MATCH(P284,Chapter!$A$1:$A$681,0),8)</f>
        <v>חינוך על יסודי</v>
      </c>
      <c r="R284" s="9" t="str">
        <f t="shared" si="36"/>
        <v>3151</v>
      </c>
      <c r="S284" s="9" t="str">
        <f>INDEX(Chapter,MATCH(R284,Chapter!$A$1:$A$681,0),8)</f>
        <v>מינהל החינוך העל יסודי</v>
      </c>
      <c r="T284" s="9"/>
      <c r="U284" s="9" t="str">
        <f t="shared" si="37"/>
        <v>9</v>
      </c>
      <c r="V284" s="9" t="str">
        <f>IF($L284&lt;"6",INDEX(Revenue_type,MATCH(U284*1,type!$A$118:$A$168,0),8),INDEX(Expenditure_type,MATCH(U284*1,type!$A$2:$A$117,0),8))</f>
        <v>השתתפות משרדי ממשלה</v>
      </c>
      <c r="W284" s="9" t="str">
        <f t="shared" si="38"/>
        <v>92</v>
      </c>
      <c r="X284" s="9" t="str">
        <f>IF($L284&lt;"6",INDEX(Revenue_type,MATCH(W284*1,type!$A$118:$A$168,0),8),INDEX(Expenditure_type,MATCH(W284*1,type!$A$2:$A$117,0),8))</f>
        <v>השתתפות משרד החינוך והתרבות</v>
      </c>
      <c r="Y284" s="9" t="str">
        <f t="shared" si="39"/>
        <v>920</v>
      </c>
      <c r="Z284" s="9" t="e">
        <f>IF($L284&lt;"6",INDEX(Revenue_type,MATCH(Y284*1,type!$A$118:$A$168,0),8),INDEX(Expenditure_type,MATCH(Y284*1,type!$A$2:$A$117,0),8))</f>
        <v>#N/A</v>
      </c>
    </row>
    <row r="285" spans="1:26" ht="15.75" customHeight="1" outlineLevel="2">
      <c r="A285" s="57">
        <v>930</v>
      </c>
      <c r="B285" s="41">
        <v>342209</v>
      </c>
      <c r="C285">
        <v>1</v>
      </c>
      <c r="D285" t="str">
        <f t="shared" si="32"/>
        <v>1342209.930</v>
      </c>
      <c r="E285" s="59" t="s">
        <v>2625</v>
      </c>
      <c r="F285" s="12"/>
      <c r="G285"/>
      <c r="H285" s="58">
        <v>-37500</v>
      </c>
      <c r="I285" s="15">
        <v>-37500</v>
      </c>
      <c r="J285" s="12">
        <v>-73100</v>
      </c>
      <c r="K285" s="9" t="e">
        <v>#NAME?</v>
      </c>
      <c r="L285" s="9" t="str">
        <f t="shared" si="33"/>
        <v>3</v>
      </c>
      <c r="M285" s="9" t="str">
        <f>INDEX(Chapter,MATCH(L285,Chapter!$A$1:$A$681,0),8)</f>
        <v>שירותים ממלכתיים</v>
      </c>
      <c r="N285" s="9" t="str">
        <f t="shared" si="34"/>
        <v>34</v>
      </c>
      <c r="O285" s="9" t="str">
        <f>INDEX(Chapter,MATCH(N285,Chapter!$A$1:$A$681,0),8)</f>
        <v>רווחה</v>
      </c>
      <c r="P285" s="9" t="str">
        <f t="shared" si="35"/>
        <v>342</v>
      </c>
      <c r="Q285" s="9" t="str">
        <f>INDEX(Chapter,MATCH(P285,Chapter!$A$1:$A$681,0),8)</f>
        <v>רווחת הפרט והמשפחה</v>
      </c>
      <c r="R285" s="9" t="str">
        <f t="shared" si="36"/>
        <v>3422</v>
      </c>
      <c r="S285" s="9" t="str">
        <f>INDEX(Chapter,MATCH(R285,Chapter!$A$1:$A$681,0),8)</f>
        <v>צרכים מיוחדים</v>
      </c>
      <c r="T285" s="9"/>
      <c r="U285" s="9" t="str">
        <f t="shared" si="37"/>
        <v>9</v>
      </c>
      <c r="V285" s="9" t="str">
        <f>IF($L285&lt;"6",INDEX(Revenue_type,MATCH(U285*1,type!$A$118:$A$168,0),8),INDEX(Expenditure_type,MATCH(U285*1,type!$A$2:$A$117,0),8))</f>
        <v>השתתפות משרדי ממשלה</v>
      </c>
      <c r="W285" s="9" t="str">
        <f t="shared" si="38"/>
        <v>93</v>
      </c>
      <c r="X285" s="9" t="str">
        <f>IF($L285&lt;"6",INDEX(Revenue_type,MATCH(W285*1,type!$A$118:$A$168,0),8),INDEX(Expenditure_type,MATCH(W285*1,type!$A$2:$A$117,0),8))</f>
        <v>השתתפות משרד העבודה והרווחה</v>
      </c>
      <c r="Y285" s="9" t="str">
        <f t="shared" si="39"/>
        <v>930</v>
      </c>
      <c r="Z285" s="9" t="e">
        <f>IF($L285&lt;"6",INDEX(Revenue_type,MATCH(Y285*1,type!$A$118:$A$168,0),8),INDEX(Expenditure_type,MATCH(Y285*1,type!$A$2:$A$117,0),8))</f>
        <v>#N/A</v>
      </c>
    </row>
    <row r="286" spans="1:26" ht="15.75" customHeight="1" outlineLevel="2">
      <c r="A286" s="57">
        <v>930</v>
      </c>
      <c r="B286" s="41">
        <v>346306</v>
      </c>
      <c r="C286">
        <v>1</v>
      </c>
      <c r="D286" t="str">
        <f t="shared" si="32"/>
        <v>1346306.930</v>
      </c>
      <c r="E286" s="59" t="s">
        <v>2626</v>
      </c>
      <c r="F286" s="12"/>
      <c r="G286"/>
      <c r="H286" s="58">
        <v>-36000</v>
      </c>
      <c r="I286" s="15">
        <v>-36000</v>
      </c>
      <c r="J286" s="12">
        <v>-55400</v>
      </c>
      <c r="K286" s="9" t="e">
        <v>#NAME?</v>
      </c>
      <c r="L286" s="9" t="str">
        <f t="shared" si="33"/>
        <v>3</v>
      </c>
      <c r="M286" s="9" t="str">
        <f>INDEX(Chapter,MATCH(L286,Chapter!$A$1:$A$681,0),8)</f>
        <v>שירותים ממלכתיים</v>
      </c>
      <c r="N286" s="9" t="str">
        <f t="shared" si="34"/>
        <v>34</v>
      </c>
      <c r="O286" s="9" t="str">
        <f>INDEX(Chapter,MATCH(N286,Chapter!$A$1:$A$681,0),8)</f>
        <v>רווחה</v>
      </c>
      <c r="P286" s="9" t="str">
        <f t="shared" si="35"/>
        <v>346</v>
      </c>
      <c r="Q286" s="9" t="str">
        <f>INDEX(Chapter,MATCH(P286,Chapter!$A$1:$A$681,0),8)</f>
        <v>שירותי שיקום</v>
      </c>
      <c r="R286" s="9" t="str">
        <f t="shared" si="36"/>
        <v>3463</v>
      </c>
      <c r="S286" s="9" t="str">
        <f>INDEX(Chapter,MATCH(R286,Chapter!$A$1:$A$681,0),8)</f>
        <v>טיפול בעיוור בקהילה</v>
      </c>
      <c r="T286" s="9"/>
      <c r="U286" s="9" t="str">
        <f t="shared" si="37"/>
        <v>9</v>
      </c>
      <c r="V286" s="9" t="str">
        <f>IF($L286&lt;"6",INDEX(Revenue_type,MATCH(U286*1,type!$A$118:$A$168,0),8),INDEX(Expenditure_type,MATCH(U286*1,type!$A$2:$A$117,0),8))</f>
        <v>השתתפות משרדי ממשלה</v>
      </c>
      <c r="W286" s="9" t="str">
        <f t="shared" si="38"/>
        <v>93</v>
      </c>
      <c r="X286" s="9" t="str">
        <f>IF($L286&lt;"6",INDEX(Revenue_type,MATCH(W286*1,type!$A$118:$A$168,0),8),INDEX(Expenditure_type,MATCH(W286*1,type!$A$2:$A$117,0),8))</f>
        <v>השתתפות משרד העבודה והרווחה</v>
      </c>
      <c r="Y286" s="9" t="str">
        <f t="shared" si="39"/>
        <v>930</v>
      </c>
      <c r="Z286" s="9" t="e">
        <f>IF($L286&lt;"6",INDEX(Revenue_type,MATCH(Y286*1,type!$A$118:$A$168,0),8),INDEX(Expenditure_type,MATCH(Y286*1,type!$A$2:$A$117,0),8))</f>
        <v>#N/A</v>
      </c>
    </row>
    <row r="287" spans="1:26" ht="15.75" customHeight="1" outlineLevel="2">
      <c r="A287" s="57">
        <v>930</v>
      </c>
      <c r="B287" s="41">
        <v>349013</v>
      </c>
      <c r="C287">
        <v>1</v>
      </c>
      <c r="D287" t="str">
        <f t="shared" si="32"/>
        <v>1349013.930</v>
      </c>
      <c r="E287" s="59" t="s">
        <v>2627</v>
      </c>
      <c r="F287" s="12"/>
      <c r="G287"/>
      <c r="H287" s="58">
        <v>-36000</v>
      </c>
      <c r="I287" s="15">
        <v>-36000</v>
      </c>
      <c r="J287" s="12">
        <v>-35100</v>
      </c>
      <c r="K287" s="9" t="e">
        <v>#NAME?</v>
      </c>
      <c r="L287" s="9" t="str">
        <f t="shared" si="33"/>
        <v>3</v>
      </c>
      <c r="M287" s="9" t="str">
        <f>INDEX(Chapter,MATCH(L287,Chapter!$A$1:$A$681,0),8)</f>
        <v>שירותים ממלכתיים</v>
      </c>
      <c r="N287" s="9" t="str">
        <f t="shared" si="34"/>
        <v>34</v>
      </c>
      <c r="O287" s="9" t="str">
        <f>INDEX(Chapter,MATCH(N287,Chapter!$A$1:$A$681,0),8)</f>
        <v>רווחה</v>
      </c>
      <c r="P287" s="9" t="str">
        <f t="shared" si="35"/>
        <v>349</v>
      </c>
      <c r="Q287" s="9" t="str">
        <f>INDEX(Chapter,MATCH(P287,Chapter!$A$1:$A$681,0),8)</f>
        <v>שירותים לעולים</v>
      </c>
      <c r="R287" s="9" t="str">
        <f t="shared" si="36"/>
        <v>3490</v>
      </c>
      <c r="S287" s="9" t="e">
        <f>INDEX(Chapter,MATCH(R287,Chapter!$A$1:$A$681,0),8)</f>
        <v>#N/A</v>
      </c>
      <c r="T287" s="9"/>
      <c r="U287" s="9" t="str">
        <f t="shared" si="37"/>
        <v>9</v>
      </c>
      <c r="V287" s="9" t="str">
        <f>IF($L287&lt;"6",INDEX(Revenue_type,MATCH(U287*1,type!$A$118:$A$168,0),8),INDEX(Expenditure_type,MATCH(U287*1,type!$A$2:$A$117,0),8))</f>
        <v>השתתפות משרדי ממשלה</v>
      </c>
      <c r="W287" s="9" t="str">
        <f t="shared" si="38"/>
        <v>93</v>
      </c>
      <c r="X287" s="9" t="str">
        <f>IF($L287&lt;"6",INDEX(Revenue_type,MATCH(W287*1,type!$A$118:$A$168,0),8),INDEX(Expenditure_type,MATCH(W287*1,type!$A$2:$A$117,0),8))</f>
        <v>השתתפות משרד העבודה והרווחה</v>
      </c>
      <c r="Y287" s="9" t="str">
        <f t="shared" si="39"/>
        <v>930</v>
      </c>
      <c r="Z287" s="9" t="e">
        <f>IF($L287&lt;"6",INDEX(Revenue_type,MATCH(Y287*1,type!$A$118:$A$168,0),8),INDEX(Expenditure_type,MATCH(Y287*1,type!$A$2:$A$117,0),8))</f>
        <v>#N/A</v>
      </c>
    </row>
    <row r="288" spans="1:26" ht="15.75" customHeight="1" outlineLevel="2">
      <c r="A288" s="57">
        <v>920</v>
      </c>
      <c r="B288" s="41">
        <v>315131</v>
      </c>
      <c r="C288">
        <v>1</v>
      </c>
      <c r="D288" t="str">
        <f t="shared" si="32"/>
        <v>1315131.920</v>
      </c>
      <c r="E288" s="59" t="s">
        <v>2628</v>
      </c>
      <c r="F288" s="12"/>
      <c r="G288"/>
      <c r="H288" s="58">
        <v>-30000</v>
      </c>
      <c r="I288" s="15">
        <v>-30000</v>
      </c>
      <c r="J288" s="12">
        <v>-66500</v>
      </c>
      <c r="K288" s="9" t="e">
        <v>#NAME?</v>
      </c>
      <c r="L288" s="9" t="str">
        <f t="shared" si="33"/>
        <v>3</v>
      </c>
      <c r="M288" s="9" t="str">
        <f>INDEX(Chapter,MATCH(L288,Chapter!$A$1:$A$681,0),8)</f>
        <v>שירותים ממלכתיים</v>
      </c>
      <c r="N288" s="9" t="str">
        <f t="shared" si="34"/>
        <v>31</v>
      </c>
      <c r="O288" s="9" t="str">
        <f>INDEX(Chapter,MATCH(N288,Chapter!$A$1:$A$681,0),8)</f>
        <v>חינוך</v>
      </c>
      <c r="P288" s="9" t="str">
        <f t="shared" si="35"/>
        <v>315</v>
      </c>
      <c r="Q288" s="9" t="str">
        <f>INDEX(Chapter,MATCH(P288,Chapter!$A$1:$A$681,0),8)</f>
        <v>חינוך על יסודי</v>
      </c>
      <c r="R288" s="9" t="str">
        <f t="shared" si="36"/>
        <v>3151</v>
      </c>
      <c r="S288" s="9" t="str">
        <f>INDEX(Chapter,MATCH(R288,Chapter!$A$1:$A$681,0),8)</f>
        <v>מינהל החינוך העל יסודי</v>
      </c>
      <c r="T288" s="9"/>
      <c r="U288" s="9" t="str">
        <f t="shared" si="37"/>
        <v>9</v>
      </c>
      <c r="V288" s="9" t="str">
        <f>IF($L288&lt;"6",INDEX(Revenue_type,MATCH(U288*1,type!$A$118:$A$168,0),8),INDEX(Expenditure_type,MATCH(U288*1,type!$A$2:$A$117,0),8))</f>
        <v>השתתפות משרדי ממשלה</v>
      </c>
      <c r="W288" s="9" t="str">
        <f t="shared" si="38"/>
        <v>92</v>
      </c>
      <c r="X288" s="9" t="str">
        <f>IF($L288&lt;"6",INDEX(Revenue_type,MATCH(W288*1,type!$A$118:$A$168,0),8),INDEX(Expenditure_type,MATCH(W288*1,type!$A$2:$A$117,0),8))</f>
        <v>השתתפות משרד החינוך והתרבות</v>
      </c>
      <c r="Y288" s="9" t="str">
        <f t="shared" si="39"/>
        <v>920</v>
      </c>
      <c r="Z288" s="9" t="e">
        <f>IF($L288&lt;"6",INDEX(Revenue_type,MATCH(Y288*1,type!$A$118:$A$168,0),8),INDEX(Expenditure_type,MATCH(Y288*1,type!$A$2:$A$117,0),8))</f>
        <v>#N/A</v>
      </c>
    </row>
    <row r="289" spans="1:26" ht="15.75" customHeight="1" outlineLevel="2">
      <c r="A289" s="57">
        <v>290</v>
      </c>
      <c r="B289" s="41">
        <v>124006</v>
      </c>
      <c r="C289">
        <v>1</v>
      </c>
      <c r="D289" t="str">
        <f t="shared" si="32"/>
        <v>1124006.290</v>
      </c>
      <c r="E289" s="59" t="s">
        <v>2629</v>
      </c>
      <c r="F289" s="12"/>
      <c r="G289"/>
      <c r="H289" s="58">
        <v>-30000</v>
      </c>
      <c r="I289" s="15">
        <v>-30000</v>
      </c>
      <c r="J289" s="12">
        <v>-19700</v>
      </c>
      <c r="K289" s="9" t="e">
        <v>#NAME?</v>
      </c>
      <c r="L289" s="9" t="str">
        <f t="shared" si="33"/>
        <v>1</v>
      </c>
      <c r="M289" s="9" t="str">
        <f>INDEX(Chapter,MATCH(L289,Chapter!$A$1:$A$681,0),8)</f>
        <v>מסים ומענק כללי</v>
      </c>
      <c r="N289" s="9" t="str">
        <f t="shared" si="34"/>
        <v>12</v>
      </c>
      <c r="O289" s="9" t="str">
        <f>INDEX(Chapter,MATCH(N289,Chapter!$A$1:$A$681,0),8)</f>
        <v>אגרות</v>
      </c>
      <c r="P289" s="9" t="str">
        <f t="shared" si="35"/>
        <v>124</v>
      </c>
      <c r="Q289" s="9" t="str">
        <f>INDEX(Chapter,MATCH(P289,Chapter!$A$1:$A$681,0),8)</f>
        <v>מודעות ופרסומים</v>
      </c>
      <c r="R289" s="9" t="str">
        <f t="shared" si="36"/>
        <v>1240</v>
      </c>
      <c r="S289" s="9" t="e">
        <f>INDEX(Chapter,MATCH(R289,Chapter!$A$1:$A$681,0),8)</f>
        <v>#N/A</v>
      </c>
      <c r="T289" s="9"/>
      <c r="U289" s="9" t="str">
        <f t="shared" si="37"/>
        <v>2</v>
      </c>
      <c r="V289" s="9" t="str">
        <f>IF($L289&lt;"6",INDEX(Revenue_type,MATCH(U289*1,type!$A$118:$A$168,0),8),INDEX(Expenditure_type,MATCH(U289*1,type!$A$2:$A$117,0),8))</f>
        <v>אגרות</v>
      </c>
      <c r="W289" s="9" t="str">
        <f t="shared" si="38"/>
        <v>29</v>
      </c>
      <c r="X289" s="9" t="str">
        <f>IF($L289&lt;"6",INDEX(Revenue_type,MATCH(W289*1,type!$A$118:$A$168,0),8),INDEX(Expenditure_type,MATCH(W289*1,type!$A$2:$A$117,0),8))</f>
        <v>אגרות אחרות</v>
      </c>
      <c r="Y289" s="9" t="str">
        <f t="shared" si="39"/>
        <v>290</v>
      </c>
      <c r="Z289" s="9" t="e">
        <f>IF($L289&lt;"6",INDEX(Revenue_type,MATCH(Y289*1,type!$A$118:$A$168,0),8),INDEX(Expenditure_type,MATCH(Y289*1,type!$A$2:$A$117,0),8))</f>
        <v>#N/A</v>
      </c>
    </row>
    <row r="290" spans="1:26" ht="15.75" customHeight="1" outlineLevel="2">
      <c r="A290" s="57">
        <v>620</v>
      </c>
      <c r="B290" s="41">
        <v>439001</v>
      </c>
      <c r="C290">
        <v>1</v>
      </c>
      <c r="D290" t="str">
        <f t="shared" si="32"/>
        <v>1439001.620</v>
      </c>
      <c r="E290" s="59" t="s">
        <v>2630</v>
      </c>
      <c r="F290" s="12"/>
      <c r="G290"/>
      <c r="H290" s="58">
        <v>-30000</v>
      </c>
      <c r="I290" s="15">
        <v>-30000</v>
      </c>
      <c r="J290" s="12">
        <v>-3000</v>
      </c>
      <c r="K290" s="9" t="e">
        <v>#NAME?</v>
      </c>
      <c r="L290" s="9" t="str">
        <f t="shared" si="33"/>
        <v>4</v>
      </c>
      <c r="M290" s="9" t="str">
        <f>INDEX(Chapter,MATCH(L290,Chapter!$A$1:$A$681,0),8)</f>
        <v>מפעלים</v>
      </c>
      <c r="N290" s="9" t="str">
        <f t="shared" si="34"/>
        <v>43</v>
      </c>
      <c r="O290" s="9" t="str">
        <f>INDEX(Chapter,MATCH(N290,Chapter!$A$1:$A$681,0),8)</f>
        <v>נכסים</v>
      </c>
      <c r="P290" s="9" t="str">
        <f t="shared" si="35"/>
        <v>439</v>
      </c>
      <c r="Q290" s="9" t="str">
        <f>INDEX(Chapter,MATCH(P290,Chapter!$A$1:$A$681,0),8)</f>
        <v>נכסים אחרים</v>
      </c>
      <c r="R290" s="9" t="str">
        <f t="shared" si="36"/>
        <v>4390</v>
      </c>
      <c r="S290" s="9" t="e">
        <f>INDEX(Chapter,MATCH(R290,Chapter!$A$1:$A$681,0),8)</f>
        <v>#N/A</v>
      </c>
      <c r="T290" s="9"/>
      <c r="U290" s="9" t="str">
        <f t="shared" si="37"/>
        <v>6</v>
      </c>
      <c r="V290" s="9" t="str">
        <f>IF($L290&lt;"6",INDEX(Revenue_type,MATCH(U290*1,type!$A$118:$A$168,0),8),INDEX(Expenditure_type,MATCH(U290*1,type!$A$2:$A$117,0),8))</f>
        <v>הכנסות מרכוש ומפעלים</v>
      </c>
      <c r="W290" s="9" t="str">
        <f t="shared" si="38"/>
        <v>62</v>
      </c>
      <c r="X290" s="9" t="str">
        <f>IF($L290&lt;"6",INDEX(Revenue_type,MATCH(W290*1,type!$A$118:$A$168,0),8),INDEX(Expenditure_type,MATCH(W290*1,type!$A$2:$A$117,0),8))</f>
        <v>מכירת ציוד יסודי</v>
      </c>
      <c r="Y290" s="9" t="str">
        <f t="shared" si="39"/>
        <v>620</v>
      </c>
      <c r="Z290" s="9" t="e">
        <f>IF($L290&lt;"6",INDEX(Revenue_type,MATCH(Y290*1,type!$A$118:$A$168,0),8),INDEX(Expenditure_type,MATCH(Y290*1,type!$A$2:$A$117,0),8))</f>
        <v>#N/A</v>
      </c>
    </row>
    <row r="291" spans="1:26" ht="15.75" customHeight="1" outlineLevel="2">
      <c r="A291" s="57">
        <v>920</v>
      </c>
      <c r="B291" s="41">
        <v>315141</v>
      </c>
      <c r="C291">
        <v>1</v>
      </c>
      <c r="D291" t="str">
        <f t="shared" si="32"/>
        <v>1315141.920</v>
      </c>
      <c r="E291" s="59" t="s">
        <v>2631</v>
      </c>
      <c r="F291" s="12"/>
      <c r="G291"/>
      <c r="H291" s="58">
        <v>-30000</v>
      </c>
      <c r="I291" s="15">
        <v>-14000</v>
      </c>
      <c r="J291" s="12">
        <v>-19300</v>
      </c>
      <c r="K291" s="9" t="e">
        <v>#NAME?</v>
      </c>
      <c r="L291" s="9" t="str">
        <f t="shared" si="33"/>
        <v>3</v>
      </c>
      <c r="M291" s="9" t="str">
        <f>INDEX(Chapter,MATCH(L291,Chapter!$A$1:$A$681,0),8)</f>
        <v>שירותים ממלכתיים</v>
      </c>
      <c r="N291" s="9" t="str">
        <f t="shared" si="34"/>
        <v>31</v>
      </c>
      <c r="O291" s="9" t="str">
        <f>INDEX(Chapter,MATCH(N291,Chapter!$A$1:$A$681,0),8)</f>
        <v>חינוך</v>
      </c>
      <c r="P291" s="9" t="str">
        <f t="shared" si="35"/>
        <v>315</v>
      </c>
      <c r="Q291" s="9" t="str">
        <f>INDEX(Chapter,MATCH(P291,Chapter!$A$1:$A$681,0),8)</f>
        <v>חינוך על יסודי</v>
      </c>
      <c r="R291" s="9" t="str">
        <f t="shared" si="36"/>
        <v>3151</v>
      </c>
      <c r="S291" s="9" t="str">
        <f>INDEX(Chapter,MATCH(R291,Chapter!$A$1:$A$681,0),8)</f>
        <v>מינהל החינוך העל יסודי</v>
      </c>
      <c r="T291" s="9"/>
      <c r="U291" s="9" t="str">
        <f t="shared" si="37"/>
        <v>9</v>
      </c>
      <c r="V291" s="9" t="str">
        <f>IF($L291&lt;"6",INDEX(Revenue_type,MATCH(U291*1,type!$A$118:$A$168,0),8),INDEX(Expenditure_type,MATCH(U291*1,type!$A$2:$A$117,0),8))</f>
        <v>השתתפות משרדי ממשלה</v>
      </c>
      <c r="W291" s="9" t="str">
        <f t="shared" si="38"/>
        <v>92</v>
      </c>
      <c r="X291" s="9" t="str">
        <f>IF($L291&lt;"6",INDEX(Revenue_type,MATCH(W291*1,type!$A$118:$A$168,0),8),INDEX(Expenditure_type,MATCH(W291*1,type!$A$2:$A$117,0),8))</f>
        <v>השתתפות משרד החינוך והתרבות</v>
      </c>
      <c r="Y291" s="9" t="str">
        <f t="shared" si="39"/>
        <v>920</v>
      </c>
      <c r="Z291" s="9" t="e">
        <f>IF($L291&lt;"6",INDEX(Revenue_type,MATCH(Y291*1,type!$A$118:$A$168,0),8),INDEX(Expenditure_type,MATCH(Y291*1,type!$A$2:$A$117,0),8))</f>
        <v>#N/A</v>
      </c>
    </row>
    <row r="292" spans="1:26" ht="15.75" customHeight="1" outlineLevel="2">
      <c r="A292" s="57">
        <v>930</v>
      </c>
      <c r="B292" s="41">
        <v>348308</v>
      </c>
      <c r="C292">
        <v>1</v>
      </c>
      <c r="D292" t="str">
        <f t="shared" si="32"/>
        <v>1348308.930</v>
      </c>
      <c r="E292" s="59" t="s">
        <v>2632</v>
      </c>
      <c r="F292" s="12"/>
      <c r="G292"/>
      <c r="H292" s="58">
        <v>-28500</v>
      </c>
      <c r="I292" s="15">
        <v>-28500</v>
      </c>
      <c r="J292" s="12">
        <v>-21000</v>
      </c>
      <c r="K292" s="9" t="e">
        <v>#NAME?</v>
      </c>
      <c r="L292" s="9" t="str">
        <f t="shared" si="33"/>
        <v>3</v>
      </c>
      <c r="M292" s="9" t="str">
        <f>INDEX(Chapter,MATCH(L292,Chapter!$A$1:$A$681,0),8)</f>
        <v>שירותים ממלכתיים</v>
      </c>
      <c r="N292" s="9" t="str">
        <f t="shared" si="34"/>
        <v>34</v>
      </c>
      <c r="O292" s="9" t="str">
        <f>INDEX(Chapter,MATCH(N292,Chapter!$A$1:$A$681,0),8)</f>
        <v>רווחה</v>
      </c>
      <c r="P292" s="9" t="str">
        <f t="shared" si="35"/>
        <v>348</v>
      </c>
      <c r="Q292" s="9" t="str">
        <f>INDEX(Chapter,MATCH(P292,Chapter!$A$1:$A$681,0),8)</f>
        <v>עבודה קהילתית</v>
      </c>
      <c r="R292" s="9" t="str">
        <f t="shared" si="36"/>
        <v>3483</v>
      </c>
      <c r="S292" s="9" t="str">
        <f>INDEX(Chapter,MATCH(R292,Chapter!$A$1:$A$681,0),8)</f>
        <v>התנדבות</v>
      </c>
      <c r="T292" s="9"/>
      <c r="U292" s="9" t="str">
        <f t="shared" si="37"/>
        <v>9</v>
      </c>
      <c r="V292" s="9" t="str">
        <f>IF($L292&lt;"6",INDEX(Revenue_type,MATCH(U292*1,type!$A$118:$A$168,0),8),INDEX(Expenditure_type,MATCH(U292*1,type!$A$2:$A$117,0),8))</f>
        <v>השתתפות משרדי ממשלה</v>
      </c>
      <c r="W292" s="9" t="str">
        <f t="shared" si="38"/>
        <v>93</v>
      </c>
      <c r="X292" s="9" t="str">
        <f>IF($L292&lt;"6",INDEX(Revenue_type,MATCH(W292*1,type!$A$118:$A$168,0),8),INDEX(Expenditure_type,MATCH(W292*1,type!$A$2:$A$117,0),8))</f>
        <v>השתתפות משרד העבודה והרווחה</v>
      </c>
      <c r="Y292" s="9" t="str">
        <f t="shared" si="39"/>
        <v>930</v>
      </c>
      <c r="Z292" s="9" t="e">
        <f>IF($L292&lt;"6",INDEX(Revenue_type,MATCH(Y292*1,type!$A$118:$A$168,0),8),INDEX(Expenditure_type,MATCH(Y292*1,type!$A$2:$A$117,0),8))</f>
        <v>#N/A</v>
      </c>
    </row>
    <row r="293" spans="1:26" ht="15.75" customHeight="1" outlineLevel="2">
      <c r="A293" s="57">
        <v>920</v>
      </c>
      <c r="B293" s="41">
        <v>315123</v>
      </c>
      <c r="C293">
        <v>1</v>
      </c>
      <c r="D293" t="str">
        <f t="shared" si="32"/>
        <v>1315123.920</v>
      </c>
      <c r="E293" s="59" t="s">
        <v>2633</v>
      </c>
      <c r="F293" s="12"/>
      <c r="G293"/>
      <c r="H293" s="58">
        <v>-28000</v>
      </c>
      <c r="I293" s="15">
        <v>-23000</v>
      </c>
      <c r="J293" s="12">
        <v>-23000</v>
      </c>
      <c r="K293" s="9" t="e">
        <v>#NAME?</v>
      </c>
      <c r="L293" s="9" t="str">
        <f t="shared" si="33"/>
        <v>3</v>
      </c>
      <c r="M293" s="9" t="str">
        <f>INDEX(Chapter,MATCH(L293,Chapter!$A$1:$A$681,0),8)</f>
        <v>שירותים ממלכתיים</v>
      </c>
      <c r="N293" s="9" t="str">
        <f t="shared" si="34"/>
        <v>31</v>
      </c>
      <c r="O293" s="9" t="str">
        <f>INDEX(Chapter,MATCH(N293,Chapter!$A$1:$A$681,0),8)</f>
        <v>חינוך</v>
      </c>
      <c r="P293" s="9" t="str">
        <f t="shared" si="35"/>
        <v>315</v>
      </c>
      <c r="Q293" s="9" t="str">
        <f>INDEX(Chapter,MATCH(P293,Chapter!$A$1:$A$681,0),8)</f>
        <v>חינוך על יסודי</v>
      </c>
      <c r="R293" s="9" t="str">
        <f t="shared" si="36"/>
        <v>3151</v>
      </c>
      <c r="S293" s="9" t="str">
        <f>INDEX(Chapter,MATCH(R293,Chapter!$A$1:$A$681,0),8)</f>
        <v>מינהל החינוך העל יסודי</v>
      </c>
      <c r="T293" s="9"/>
      <c r="U293" s="9" t="str">
        <f t="shared" si="37"/>
        <v>9</v>
      </c>
      <c r="V293" s="9" t="str">
        <f>IF($L293&lt;"6",INDEX(Revenue_type,MATCH(U293*1,type!$A$118:$A$168,0),8),INDEX(Expenditure_type,MATCH(U293*1,type!$A$2:$A$117,0),8))</f>
        <v>השתתפות משרדי ממשלה</v>
      </c>
      <c r="W293" s="9" t="str">
        <f t="shared" si="38"/>
        <v>92</v>
      </c>
      <c r="X293" s="9" t="str">
        <f>IF($L293&lt;"6",INDEX(Revenue_type,MATCH(W293*1,type!$A$118:$A$168,0),8),INDEX(Expenditure_type,MATCH(W293*1,type!$A$2:$A$117,0),8))</f>
        <v>השתתפות משרד החינוך והתרבות</v>
      </c>
      <c r="Y293" s="9" t="str">
        <f t="shared" si="39"/>
        <v>920</v>
      </c>
      <c r="Z293" s="9" t="e">
        <f>IF($L293&lt;"6",INDEX(Revenue_type,MATCH(Y293*1,type!$A$118:$A$168,0),8),INDEX(Expenditure_type,MATCH(Y293*1,type!$A$2:$A$117,0),8))</f>
        <v>#N/A</v>
      </c>
    </row>
    <row r="294" spans="1:26" ht="15.75" customHeight="1" outlineLevel="2">
      <c r="A294" s="57">
        <v>940</v>
      </c>
      <c r="B294" s="41">
        <v>317601</v>
      </c>
      <c r="C294">
        <v>1</v>
      </c>
      <c r="D294" t="str">
        <f t="shared" si="32"/>
        <v>1317601.940</v>
      </c>
      <c r="E294" s="59" t="s">
        <v>2634</v>
      </c>
      <c r="F294" s="12"/>
      <c r="G294"/>
      <c r="H294" s="58">
        <v>-27000</v>
      </c>
      <c r="I294" s="15">
        <v>-27000</v>
      </c>
      <c r="J294" s="12">
        <v>-13900</v>
      </c>
      <c r="K294" s="9" t="e">
        <v>#NAME?</v>
      </c>
      <c r="L294" s="9" t="str">
        <f t="shared" si="33"/>
        <v>3</v>
      </c>
      <c r="M294" s="9" t="str">
        <f>INDEX(Chapter,MATCH(L294,Chapter!$A$1:$A$681,0),8)</f>
        <v>שירותים ממלכתיים</v>
      </c>
      <c r="N294" s="9" t="str">
        <f t="shared" si="34"/>
        <v>31</v>
      </c>
      <c r="O294" s="9" t="str">
        <f>INDEX(Chapter,MATCH(N294,Chapter!$A$1:$A$681,0),8)</f>
        <v>חינוך</v>
      </c>
      <c r="P294" s="9" t="str">
        <f t="shared" si="35"/>
        <v>317</v>
      </c>
      <c r="Q294" s="9" t="str">
        <f>INDEX(Chapter,MATCH(P294,Chapter!$A$1:$A$681,0),8)</f>
        <v>שירותים נוספים לבתי״ס וגנ״י</v>
      </c>
      <c r="R294" s="9" t="str">
        <f t="shared" si="36"/>
        <v>3176</v>
      </c>
      <c r="S294" s="9" t="str">
        <f>INDEX(Chapter,MATCH(R294,Chapter!$A$1:$A$681,0),8)</f>
        <v>רווחה חינוכית</v>
      </c>
      <c r="T294" s="9"/>
      <c r="U294" s="9" t="str">
        <f t="shared" si="37"/>
        <v>9</v>
      </c>
      <c r="V294" s="9" t="str">
        <f>IF($L294&lt;"6",INDEX(Revenue_type,MATCH(U294*1,type!$A$118:$A$168,0),8),INDEX(Expenditure_type,MATCH(U294*1,type!$A$2:$A$117,0),8))</f>
        <v>השתתפות משרדי ממשלה</v>
      </c>
      <c r="W294" s="9" t="str">
        <f t="shared" si="38"/>
        <v>94</v>
      </c>
      <c r="X294" s="9" t="str">
        <f>IF($L294&lt;"6",INDEX(Revenue_type,MATCH(W294*1,type!$A$118:$A$168,0),8),INDEX(Expenditure_type,MATCH(W294*1,type!$A$2:$A$117,0),8))</f>
        <v>השתתפות משרד הבריאות</v>
      </c>
      <c r="Y294" s="9" t="str">
        <f t="shared" si="39"/>
        <v>940</v>
      </c>
      <c r="Z294" s="9" t="e">
        <f>IF($L294&lt;"6",INDEX(Revenue_type,MATCH(Y294*1,type!$A$118:$A$168,0),8),INDEX(Expenditure_type,MATCH(Y294*1,type!$A$2:$A$117,0),8))</f>
        <v>#N/A</v>
      </c>
    </row>
    <row r="295" spans="1:26" ht="15.75" customHeight="1" outlineLevel="2">
      <c r="A295" s="57">
        <v>910</v>
      </c>
      <c r="B295" s="41">
        <v>222101</v>
      </c>
      <c r="C295">
        <v>1</v>
      </c>
      <c r="D295" t="str">
        <f t="shared" si="32"/>
        <v>1222101.910</v>
      </c>
      <c r="E295" s="59" t="s">
        <v>2635</v>
      </c>
      <c r="F295" s="12"/>
      <c r="G295"/>
      <c r="H295" s="58">
        <v>-25000</v>
      </c>
      <c r="I295" s="15">
        <v>-25000</v>
      </c>
      <c r="J295" s="12">
        <v>-20100</v>
      </c>
      <c r="K295" s="9" t="e">
        <v>#NAME?</v>
      </c>
      <c r="L295" s="9" t="str">
        <f t="shared" si="33"/>
        <v>2</v>
      </c>
      <c r="M295" s="9" t="str">
        <f>INDEX(Chapter,MATCH(L295,Chapter!$A$1:$A$681,0),8)</f>
        <v>שירותים מקומיים</v>
      </c>
      <c r="N295" s="9" t="str">
        <f t="shared" si="34"/>
        <v>22</v>
      </c>
      <c r="O295" s="9" t="str">
        <f>INDEX(Chapter,MATCH(N295,Chapter!$A$1:$A$681,0),8)</f>
        <v>שמירה ובטחון</v>
      </c>
      <c r="P295" s="9" t="str">
        <f t="shared" si="35"/>
        <v>222</v>
      </c>
      <c r="Q295" s="9" t="str">
        <f>INDEX(Chapter,MATCH(P295,Chapter!$A$1:$A$681,0),8)</f>
        <v>שמירה ביטחונית</v>
      </c>
      <c r="R295" s="9" t="str">
        <f t="shared" si="36"/>
        <v>2221</v>
      </c>
      <c r="S295" s="9" t="str">
        <f>INDEX(Chapter,MATCH(R295,Chapter!$A$1:$A$681,0),8)</f>
        <v>משמר אזרחי</v>
      </c>
      <c r="T295" s="9"/>
      <c r="U295" s="9" t="str">
        <f t="shared" si="37"/>
        <v>9</v>
      </c>
      <c r="V295" s="9" t="str">
        <f>IF($L295&lt;"6",INDEX(Revenue_type,MATCH(U295*1,type!$A$118:$A$168,0),8),INDEX(Expenditure_type,MATCH(U295*1,type!$A$2:$A$117,0),8))</f>
        <v>השתתפות משרדי ממשלה</v>
      </c>
      <c r="W295" s="9" t="str">
        <f t="shared" si="38"/>
        <v>91</v>
      </c>
      <c r="X295" s="9" t="str">
        <f>IF($L295&lt;"6",INDEX(Revenue_type,MATCH(W295*1,type!$A$118:$A$168,0),8),INDEX(Expenditure_type,MATCH(W295*1,type!$A$2:$A$117,0),8))</f>
        <v>השתתפות משרד הפנים</v>
      </c>
      <c r="Y295" s="9" t="str">
        <f t="shared" si="39"/>
        <v>910</v>
      </c>
      <c r="Z295" s="9" t="e">
        <f>IF($L295&lt;"6",INDEX(Revenue_type,MATCH(Y295*1,type!$A$118:$A$168,0),8),INDEX(Expenditure_type,MATCH(Y295*1,type!$A$2:$A$117,0),8))</f>
        <v>#N/A</v>
      </c>
    </row>
    <row r="296" spans="1:26" ht="15.75" customHeight="1" outlineLevel="2">
      <c r="A296" s="57">
        <v>910</v>
      </c>
      <c r="B296" s="41">
        <v>218201</v>
      </c>
      <c r="C296">
        <v>1</v>
      </c>
      <c r="D296" t="str">
        <f t="shared" si="32"/>
        <v>1218201.910</v>
      </c>
      <c r="E296" s="59" t="s">
        <v>2636</v>
      </c>
      <c r="F296" s="12"/>
      <c r="G296"/>
      <c r="H296" s="58">
        <v>-25000</v>
      </c>
      <c r="I296" s="15">
        <v>-25000</v>
      </c>
      <c r="J296" s="12">
        <v>0</v>
      </c>
      <c r="K296" s="9" t="e">
        <v>#NAME?</v>
      </c>
      <c r="L296" s="9" t="str">
        <f t="shared" si="33"/>
        <v>2</v>
      </c>
      <c r="M296" s="9" t="str">
        <f>INDEX(Chapter,MATCH(L296,Chapter!$A$1:$A$681,0),8)</f>
        <v>שירותים מקומיים</v>
      </c>
      <c r="N296" s="9" t="str">
        <f t="shared" si="34"/>
        <v>21</v>
      </c>
      <c r="O296" s="9" t="str">
        <f>INDEX(Chapter,MATCH(N296,Chapter!$A$1:$A$681,0),8)</f>
        <v>תברואה</v>
      </c>
      <c r="P296" s="9" t="str">
        <f t="shared" si="35"/>
        <v>218</v>
      </c>
      <c r="Q296" s="9" t="e">
        <f>INDEX(Chapter,MATCH(P296,Chapter!$A$1:$A$681,0),8)</f>
        <v>#N/A</v>
      </c>
      <c r="R296" s="9" t="str">
        <f t="shared" si="36"/>
        <v>2182</v>
      </c>
      <c r="S296" s="9" t="e">
        <f>INDEX(Chapter,MATCH(R296,Chapter!$A$1:$A$681,0),8)</f>
        <v>#N/A</v>
      </c>
      <c r="T296" s="9"/>
      <c r="U296" s="9" t="str">
        <f t="shared" si="37"/>
        <v>9</v>
      </c>
      <c r="V296" s="9" t="str">
        <f>IF($L296&lt;"6",INDEX(Revenue_type,MATCH(U296*1,type!$A$118:$A$168,0),8),INDEX(Expenditure_type,MATCH(U296*1,type!$A$2:$A$117,0),8))</f>
        <v>השתתפות משרדי ממשלה</v>
      </c>
      <c r="W296" s="9" t="str">
        <f t="shared" si="38"/>
        <v>91</v>
      </c>
      <c r="X296" s="9" t="str">
        <f>IF($L296&lt;"6",INDEX(Revenue_type,MATCH(W296*1,type!$A$118:$A$168,0),8),INDEX(Expenditure_type,MATCH(W296*1,type!$A$2:$A$117,0),8))</f>
        <v>השתתפות משרד הפנים</v>
      </c>
      <c r="Y296" s="9" t="str">
        <f t="shared" si="39"/>
        <v>910</v>
      </c>
      <c r="Z296" s="9" t="e">
        <f>IF($L296&lt;"6",INDEX(Revenue_type,MATCH(Y296*1,type!$A$118:$A$168,0),8),INDEX(Expenditure_type,MATCH(Y296*1,type!$A$2:$A$117,0),8))</f>
        <v>#N/A</v>
      </c>
    </row>
    <row r="297" spans="1:26" ht="15.75" customHeight="1" outlineLevel="2">
      <c r="A297" s="57">
        <v>290</v>
      </c>
      <c r="B297" s="41">
        <v>214206</v>
      </c>
      <c r="C297">
        <v>1</v>
      </c>
      <c r="D297" t="str">
        <f t="shared" si="32"/>
        <v>1214206.290</v>
      </c>
      <c r="E297" s="59" t="s">
        <v>2637</v>
      </c>
      <c r="F297" s="12"/>
      <c r="G297"/>
      <c r="H297" s="58">
        <v>-24000</v>
      </c>
      <c r="I297" s="15">
        <v>-180000</v>
      </c>
      <c r="J297" s="12">
        <v>-127300</v>
      </c>
      <c r="K297" s="9" t="e">
        <v>#NAME?</v>
      </c>
      <c r="L297" s="9" t="str">
        <f t="shared" si="33"/>
        <v>2</v>
      </c>
      <c r="M297" s="9" t="str">
        <f>INDEX(Chapter,MATCH(L297,Chapter!$A$1:$A$681,0),8)</f>
        <v>שירותים מקומיים</v>
      </c>
      <c r="N297" s="9" t="str">
        <f t="shared" si="34"/>
        <v>21</v>
      </c>
      <c r="O297" s="9" t="str">
        <f>INDEX(Chapter,MATCH(N297,Chapter!$A$1:$A$681,0),8)</f>
        <v>תברואה</v>
      </c>
      <c r="P297" s="9" t="str">
        <f t="shared" si="35"/>
        <v>214</v>
      </c>
      <c r="Q297" s="9" t="str">
        <f>INDEX(Chapter,MATCH(P297,Chapter!$A$1:$A$681,0),8)</f>
        <v>שרות וטרינרי</v>
      </c>
      <c r="R297" s="9" t="str">
        <f t="shared" si="36"/>
        <v>2142</v>
      </c>
      <c r="S297" s="9" t="str">
        <f>INDEX(Chapter,MATCH(R297,Chapter!$A$1:$A$681,0),8)</f>
        <v>פיקוח וטרינרי</v>
      </c>
      <c r="T297" s="9"/>
      <c r="U297" s="9" t="str">
        <f t="shared" si="37"/>
        <v>2</v>
      </c>
      <c r="V297" s="9" t="str">
        <f>IF($L297&lt;"6",INDEX(Revenue_type,MATCH(U297*1,type!$A$118:$A$168,0),8),INDEX(Expenditure_type,MATCH(U297*1,type!$A$2:$A$117,0),8))</f>
        <v>אגרות</v>
      </c>
      <c r="W297" s="9" t="str">
        <f t="shared" si="38"/>
        <v>29</v>
      </c>
      <c r="X297" s="9" t="str">
        <f>IF($L297&lt;"6",INDEX(Revenue_type,MATCH(W297*1,type!$A$118:$A$168,0),8),INDEX(Expenditure_type,MATCH(W297*1,type!$A$2:$A$117,0),8))</f>
        <v>אגרות אחרות</v>
      </c>
      <c r="Y297" s="9" t="str">
        <f t="shared" si="39"/>
        <v>290</v>
      </c>
      <c r="Z297" s="9" t="e">
        <f>IF($L297&lt;"6",INDEX(Revenue_type,MATCH(Y297*1,type!$A$118:$A$168,0),8),INDEX(Expenditure_type,MATCH(Y297*1,type!$A$2:$A$117,0),8))</f>
        <v>#N/A</v>
      </c>
    </row>
    <row r="298" spans="1:26" ht="15.75" customHeight="1" outlineLevel="2">
      <c r="A298" s="57">
        <v>921</v>
      </c>
      <c r="B298" s="41">
        <v>315139</v>
      </c>
      <c r="C298">
        <v>1</v>
      </c>
      <c r="D298" t="str">
        <f t="shared" si="32"/>
        <v>1315139.921</v>
      </c>
      <c r="E298" s="59" t="s">
        <v>2638</v>
      </c>
      <c r="F298" s="12"/>
      <c r="G298"/>
      <c r="H298" s="58">
        <v>-24000</v>
      </c>
      <c r="I298" s="15">
        <v>-24000</v>
      </c>
      <c r="J298" s="12">
        <v>-19500</v>
      </c>
      <c r="K298" s="9" t="e">
        <v>#NAME?</v>
      </c>
      <c r="L298" s="9" t="str">
        <f t="shared" si="33"/>
        <v>3</v>
      </c>
      <c r="M298" s="9" t="str">
        <f>INDEX(Chapter,MATCH(L298,Chapter!$A$1:$A$681,0),8)</f>
        <v>שירותים ממלכתיים</v>
      </c>
      <c r="N298" s="9" t="str">
        <f t="shared" si="34"/>
        <v>31</v>
      </c>
      <c r="O298" s="9" t="str">
        <f>INDEX(Chapter,MATCH(N298,Chapter!$A$1:$A$681,0),8)</f>
        <v>חינוך</v>
      </c>
      <c r="P298" s="9" t="str">
        <f t="shared" si="35"/>
        <v>315</v>
      </c>
      <c r="Q298" s="9" t="str">
        <f>INDEX(Chapter,MATCH(P298,Chapter!$A$1:$A$681,0),8)</f>
        <v>חינוך על יסודי</v>
      </c>
      <c r="R298" s="9" t="str">
        <f t="shared" si="36"/>
        <v>3151</v>
      </c>
      <c r="S298" s="9" t="str">
        <f>INDEX(Chapter,MATCH(R298,Chapter!$A$1:$A$681,0),8)</f>
        <v>מינהל החינוך העל יסודי</v>
      </c>
      <c r="T298" s="9"/>
      <c r="U298" s="9" t="str">
        <f t="shared" si="37"/>
        <v>9</v>
      </c>
      <c r="V298" s="9" t="str">
        <f>IF($L298&lt;"6",INDEX(Revenue_type,MATCH(U298*1,type!$A$118:$A$168,0),8),INDEX(Expenditure_type,MATCH(U298*1,type!$A$2:$A$117,0),8))</f>
        <v>השתתפות משרדי ממשלה</v>
      </c>
      <c r="W298" s="9" t="str">
        <f t="shared" si="38"/>
        <v>92</v>
      </c>
      <c r="X298" s="9" t="str">
        <f>IF($L298&lt;"6",INDEX(Revenue_type,MATCH(W298*1,type!$A$118:$A$168,0),8),INDEX(Expenditure_type,MATCH(W298*1,type!$A$2:$A$117,0),8))</f>
        <v>השתתפות משרד החינוך והתרבות</v>
      </c>
      <c r="Y298" s="9" t="str">
        <f t="shared" si="39"/>
        <v>921</v>
      </c>
      <c r="Z298" s="9" t="e">
        <f>IF($L298&lt;"6",INDEX(Revenue_type,MATCH(Y298*1,type!$A$118:$A$168,0),8),INDEX(Expenditure_type,MATCH(Y298*1,type!$A$2:$A$117,0),8))</f>
        <v>#N/A</v>
      </c>
    </row>
    <row r="299" spans="1:26" ht="15.75" customHeight="1" outlineLevel="2">
      <c r="A299" s="57">
        <v>930</v>
      </c>
      <c r="B299" s="41">
        <v>343503</v>
      </c>
      <c r="C299">
        <v>1</v>
      </c>
      <c r="D299" t="str">
        <f t="shared" si="32"/>
        <v>1343503.930</v>
      </c>
      <c r="E299" s="59" t="s">
        <v>2639</v>
      </c>
      <c r="F299" s="12"/>
      <c r="G299"/>
      <c r="H299" s="58">
        <v>-24000</v>
      </c>
      <c r="I299" s="15">
        <v>-15000</v>
      </c>
      <c r="J299" s="12">
        <v>-18200</v>
      </c>
      <c r="K299" s="9" t="e">
        <v>#NAME?</v>
      </c>
      <c r="L299" s="9" t="str">
        <f t="shared" si="33"/>
        <v>3</v>
      </c>
      <c r="M299" s="9" t="str">
        <f>INDEX(Chapter,MATCH(L299,Chapter!$A$1:$A$681,0),8)</f>
        <v>שירותים ממלכתיים</v>
      </c>
      <c r="N299" s="9" t="str">
        <f t="shared" si="34"/>
        <v>34</v>
      </c>
      <c r="O299" s="9" t="str">
        <f>INDEX(Chapter,MATCH(N299,Chapter!$A$1:$A$681,0),8)</f>
        <v>רווחה</v>
      </c>
      <c r="P299" s="9" t="str">
        <f t="shared" si="35"/>
        <v>343</v>
      </c>
      <c r="Q299" s="9" t="str">
        <f>INDEX(Chapter,MATCH(P299,Chapter!$A$1:$A$681,0),8)</f>
        <v>שירותים לילד ולנוער</v>
      </c>
      <c r="R299" s="9" t="str">
        <f t="shared" si="36"/>
        <v>3435</v>
      </c>
      <c r="S299" s="9" t="str">
        <f>INDEX(Chapter,MATCH(R299,Chapter!$A$1:$A$681,0),8)</f>
        <v>פעולות קהילתיות</v>
      </c>
      <c r="T299" s="9"/>
      <c r="U299" s="9" t="str">
        <f t="shared" si="37"/>
        <v>9</v>
      </c>
      <c r="V299" s="9" t="str">
        <f>IF($L299&lt;"6",INDEX(Revenue_type,MATCH(U299*1,type!$A$118:$A$168,0),8),INDEX(Expenditure_type,MATCH(U299*1,type!$A$2:$A$117,0),8))</f>
        <v>השתתפות משרדי ממשלה</v>
      </c>
      <c r="W299" s="9" t="str">
        <f t="shared" si="38"/>
        <v>93</v>
      </c>
      <c r="X299" s="9" t="str">
        <f>IF($L299&lt;"6",INDEX(Revenue_type,MATCH(W299*1,type!$A$118:$A$168,0),8),INDEX(Expenditure_type,MATCH(W299*1,type!$A$2:$A$117,0),8))</f>
        <v>השתתפות משרד העבודה והרווחה</v>
      </c>
      <c r="Y299" s="9" t="str">
        <f t="shared" si="39"/>
        <v>930</v>
      </c>
      <c r="Z299" s="9" t="e">
        <f>IF($L299&lt;"6",INDEX(Revenue_type,MATCH(Y299*1,type!$A$118:$A$168,0),8),INDEX(Expenditure_type,MATCH(Y299*1,type!$A$2:$A$117,0),8))</f>
        <v>#N/A</v>
      </c>
    </row>
    <row r="300" spans="1:26" ht="15.75" customHeight="1" outlineLevel="2">
      <c r="A300" s="57">
        <v>920</v>
      </c>
      <c r="B300" s="41">
        <v>313223</v>
      </c>
      <c r="C300">
        <v>1</v>
      </c>
      <c r="D300" t="str">
        <f t="shared" si="32"/>
        <v>1313223.920</v>
      </c>
      <c r="E300" s="59" t="s">
        <v>2640</v>
      </c>
      <c r="F300" s="12"/>
      <c r="G300"/>
      <c r="H300" s="58">
        <v>-22000</v>
      </c>
      <c r="I300" s="15">
        <v>-23000</v>
      </c>
      <c r="J300" s="12">
        <v>-27200</v>
      </c>
      <c r="K300" s="9" t="e">
        <v>#NAME?</v>
      </c>
      <c r="L300" s="9" t="str">
        <f t="shared" si="33"/>
        <v>3</v>
      </c>
      <c r="M300" s="9" t="str">
        <f>INDEX(Chapter,MATCH(L300,Chapter!$A$1:$A$681,0),8)</f>
        <v>שירותים ממלכתיים</v>
      </c>
      <c r="N300" s="9" t="str">
        <f t="shared" si="34"/>
        <v>31</v>
      </c>
      <c r="O300" s="9" t="str">
        <f>INDEX(Chapter,MATCH(N300,Chapter!$A$1:$A$681,0),8)</f>
        <v>חינוך</v>
      </c>
      <c r="P300" s="9" t="str">
        <f t="shared" si="35"/>
        <v>313</v>
      </c>
      <c r="Q300" s="9" t="str">
        <f>INDEX(Chapter,MATCH(P300,Chapter!$A$1:$A$681,0),8)</f>
        <v>חינוך יסודי</v>
      </c>
      <c r="R300" s="9" t="str">
        <f t="shared" si="36"/>
        <v>3132</v>
      </c>
      <c r="S300" s="9" t="str">
        <f>INDEX(Chapter,MATCH(R300,Chapter!$A$1:$A$681,0),8)</f>
        <v>בתי״ס יסודיים</v>
      </c>
      <c r="T300" s="9"/>
      <c r="U300" s="9" t="str">
        <f t="shared" si="37"/>
        <v>9</v>
      </c>
      <c r="V300" s="9" t="str">
        <f>IF($L300&lt;"6",INDEX(Revenue_type,MATCH(U300*1,type!$A$118:$A$168,0),8),INDEX(Expenditure_type,MATCH(U300*1,type!$A$2:$A$117,0),8))</f>
        <v>השתתפות משרדי ממשלה</v>
      </c>
      <c r="W300" s="9" t="str">
        <f t="shared" si="38"/>
        <v>92</v>
      </c>
      <c r="X300" s="9" t="str">
        <f>IF($L300&lt;"6",INDEX(Revenue_type,MATCH(W300*1,type!$A$118:$A$168,0),8),INDEX(Expenditure_type,MATCH(W300*1,type!$A$2:$A$117,0),8))</f>
        <v>השתתפות משרד החינוך והתרבות</v>
      </c>
      <c r="Y300" s="9" t="str">
        <f t="shared" si="39"/>
        <v>920</v>
      </c>
      <c r="Z300" s="9" t="e">
        <f>IF($L300&lt;"6",INDEX(Revenue_type,MATCH(Y300*1,type!$A$118:$A$168,0),8),INDEX(Expenditure_type,MATCH(Y300*1,type!$A$2:$A$117,0),8))</f>
        <v>#N/A</v>
      </c>
    </row>
    <row r="301" spans="1:26" ht="15.75" customHeight="1" outlineLevel="2">
      <c r="A301" s="57">
        <v>930</v>
      </c>
      <c r="B301" s="41">
        <v>348208</v>
      </c>
      <c r="C301">
        <v>1</v>
      </c>
      <c r="D301" t="str">
        <f t="shared" si="32"/>
        <v>1348208.930</v>
      </c>
      <c r="E301" s="59" t="s">
        <v>2641</v>
      </c>
      <c r="F301" s="12"/>
      <c r="G301"/>
      <c r="H301" s="58">
        <v>-21000</v>
      </c>
      <c r="I301" s="15">
        <v>-21000</v>
      </c>
      <c r="J301" s="12">
        <v>-16400</v>
      </c>
      <c r="K301" s="9" t="e">
        <v>#NAME?</v>
      </c>
      <c r="L301" s="9" t="str">
        <f t="shared" si="33"/>
        <v>3</v>
      </c>
      <c r="M301" s="9" t="str">
        <f>INDEX(Chapter,MATCH(L301,Chapter!$A$1:$A$681,0),8)</f>
        <v>שירותים ממלכתיים</v>
      </c>
      <c r="N301" s="9" t="str">
        <f t="shared" si="34"/>
        <v>34</v>
      </c>
      <c r="O301" s="9" t="str">
        <f>INDEX(Chapter,MATCH(N301,Chapter!$A$1:$A$681,0),8)</f>
        <v>רווחה</v>
      </c>
      <c r="P301" s="9" t="str">
        <f t="shared" si="35"/>
        <v>348</v>
      </c>
      <c r="Q301" s="9" t="str">
        <f>INDEX(Chapter,MATCH(P301,Chapter!$A$1:$A$681,0),8)</f>
        <v>עבודה קהילתית</v>
      </c>
      <c r="R301" s="9" t="str">
        <f t="shared" si="36"/>
        <v>3482</v>
      </c>
      <c r="S301" s="9" t="str">
        <f>INDEX(Chapter,MATCH(R301,Chapter!$A$1:$A$681,0),8)</f>
        <v>מרכזים קהילתיים</v>
      </c>
      <c r="T301" s="9"/>
      <c r="U301" s="9" t="str">
        <f t="shared" si="37"/>
        <v>9</v>
      </c>
      <c r="V301" s="9" t="str">
        <f>IF($L301&lt;"6",INDEX(Revenue_type,MATCH(U301*1,type!$A$118:$A$168,0),8),INDEX(Expenditure_type,MATCH(U301*1,type!$A$2:$A$117,0),8))</f>
        <v>השתתפות משרדי ממשלה</v>
      </c>
      <c r="W301" s="9" t="str">
        <f t="shared" si="38"/>
        <v>93</v>
      </c>
      <c r="X301" s="9" t="str">
        <f>IF($L301&lt;"6",INDEX(Revenue_type,MATCH(W301*1,type!$A$118:$A$168,0),8),INDEX(Expenditure_type,MATCH(W301*1,type!$A$2:$A$117,0),8))</f>
        <v>השתתפות משרד העבודה והרווחה</v>
      </c>
      <c r="Y301" s="9" t="str">
        <f t="shared" si="39"/>
        <v>930</v>
      </c>
      <c r="Z301" s="9" t="e">
        <f>IF($L301&lt;"6",INDEX(Revenue_type,MATCH(Y301*1,type!$A$118:$A$168,0),8),INDEX(Expenditure_type,MATCH(Y301*1,type!$A$2:$A$117,0),8))</f>
        <v>#N/A</v>
      </c>
    </row>
    <row r="302" spans="1:26" ht="15.75" customHeight="1" outlineLevel="2">
      <c r="A302" s="57">
        <v>930</v>
      </c>
      <c r="B302" s="41">
        <v>341002</v>
      </c>
      <c r="C302">
        <v>1</v>
      </c>
      <c r="D302" t="str">
        <f t="shared" si="32"/>
        <v>1341002.930</v>
      </c>
      <c r="E302" s="59" t="s">
        <v>2642</v>
      </c>
      <c r="F302" s="12"/>
      <c r="G302"/>
      <c r="H302" s="58">
        <v>-20000</v>
      </c>
      <c r="I302" s="15">
        <v>-199200</v>
      </c>
      <c r="J302" s="12">
        <v>-19000</v>
      </c>
      <c r="K302" s="9" t="e">
        <v>#NAME?</v>
      </c>
      <c r="L302" s="9" t="str">
        <f t="shared" si="33"/>
        <v>3</v>
      </c>
      <c r="M302" s="9" t="str">
        <f>INDEX(Chapter,MATCH(L302,Chapter!$A$1:$A$681,0),8)</f>
        <v>שירותים ממלכתיים</v>
      </c>
      <c r="N302" s="9" t="str">
        <f t="shared" si="34"/>
        <v>34</v>
      </c>
      <c r="O302" s="9" t="str">
        <f>INDEX(Chapter,MATCH(N302,Chapter!$A$1:$A$681,0),8)</f>
        <v>רווחה</v>
      </c>
      <c r="P302" s="9" t="str">
        <f t="shared" si="35"/>
        <v>341</v>
      </c>
      <c r="Q302" s="9" t="str">
        <f>INDEX(Chapter,MATCH(P302,Chapter!$A$1:$A$681,0),8)</f>
        <v>מינהל הרווחה</v>
      </c>
      <c r="R302" s="9" t="str">
        <f t="shared" si="36"/>
        <v>3410</v>
      </c>
      <c r="S302" s="9" t="e">
        <f>INDEX(Chapter,MATCH(R302,Chapter!$A$1:$A$681,0),8)</f>
        <v>#N/A</v>
      </c>
      <c r="T302" s="9"/>
      <c r="U302" s="9" t="str">
        <f t="shared" si="37"/>
        <v>9</v>
      </c>
      <c r="V302" s="9" t="str">
        <f>IF($L302&lt;"6",INDEX(Revenue_type,MATCH(U302*1,type!$A$118:$A$168,0),8),INDEX(Expenditure_type,MATCH(U302*1,type!$A$2:$A$117,0),8))</f>
        <v>השתתפות משרדי ממשלה</v>
      </c>
      <c r="W302" s="9" t="str">
        <f t="shared" si="38"/>
        <v>93</v>
      </c>
      <c r="X302" s="9" t="str">
        <f>IF($L302&lt;"6",INDEX(Revenue_type,MATCH(W302*1,type!$A$118:$A$168,0),8),INDEX(Expenditure_type,MATCH(W302*1,type!$A$2:$A$117,0),8))</f>
        <v>השתתפות משרד העבודה והרווחה</v>
      </c>
      <c r="Y302" s="9" t="str">
        <f t="shared" si="39"/>
        <v>930</v>
      </c>
      <c r="Z302" s="9" t="e">
        <f>IF($L302&lt;"6",INDEX(Revenue_type,MATCH(Y302*1,type!$A$118:$A$168,0),8),INDEX(Expenditure_type,MATCH(Y302*1,type!$A$2:$A$117,0),8))</f>
        <v>#N/A</v>
      </c>
    </row>
    <row r="303" spans="1:26" ht="15.75" customHeight="1" outlineLevel="2">
      <c r="A303" s="57">
        <v>920</v>
      </c>
      <c r="B303" s="41">
        <v>315118</v>
      </c>
      <c r="C303">
        <v>1</v>
      </c>
      <c r="D303" t="str">
        <f t="shared" si="32"/>
        <v>1315118.920</v>
      </c>
      <c r="E303" s="59" t="s">
        <v>2643</v>
      </c>
      <c r="F303" s="12"/>
      <c r="G303"/>
      <c r="H303" s="58">
        <v>-20000</v>
      </c>
      <c r="I303" s="15">
        <v>-147000</v>
      </c>
      <c r="J303" s="12">
        <v>-135000</v>
      </c>
      <c r="K303" s="9" t="e">
        <v>#NAME?</v>
      </c>
      <c r="L303" s="9" t="str">
        <f t="shared" si="33"/>
        <v>3</v>
      </c>
      <c r="M303" s="9" t="str">
        <f>INDEX(Chapter,MATCH(L303,Chapter!$A$1:$A$681,0),8)</f>
        <v>שירותים ממלכתיים</v>
      </c>
      <c r="N303" s="9" t="str">
        <f t="shared" si="34"/>
        <v>31</v>
      </c>
      <c r="O303" s="9" t="str">
        <f>INDEX(Chapter,MATCH(N303,Chapter!$A$1:$A$681,0),8)</f>
        <v>חינוך</v>
      </c>
      <c r="P303" s="9" t="str">
        <f t="shared" si="35"/>
        <v>315</v>
      </c>
      <c r="Q303" s="9" t="str">
        <f>INDEX(Chapter,MATCH(P303,Chapter!$A$1:$A$681,0),8)</f>
        <v>חינוך על יסודי</v>
      </c>
      <c r="R303" s="9" t="str">
        <f t="shared" si="36"/>
        <v>3151</v>
      </c>
      <c r="S303" s="9" t="str">
        <f>INDEX(Chapter,MATCH(R303,Chapter!$A$1:$A$681,0),8)</f>
        <v>מינהל החינוך העל יסודי</v>
      </c>
      <c r="T303" s="9"/>
      <c r="U303" s="9" t="str">
        <f t="shared" si="37"/>
        <v>9</v>
      </c>
      <c r="V303" s="9" t="str">
        <f>IF($L303&lt;"6",INDEX(Revenue_type,MATCH(U303*1,type!$A$118:$A$168,0),8),INDEX(Expenditure_type,MATCH(U303*1,type!$A$2:$A$117,0),8))</f>
        <v>השתתפות משרדי ממשלה</v>
      </c>
      <c r="W303" s="9" t="str">
        <f t="shared" si="38"/>
        <v>92</v>
      </c>
      <c r="X303" s="9" t="str">
        <f>IF($L303&lt;"6",INDEX(Revenue_type,MATCH(W303*1,type!$A$118:$A$168,0),8),INDEX(Expenditure_type,MATCH(W303*1,type!$A$2:$A$117,0),8))</f>
        <v>השתתפות משרד החינוך והתרבות</v>
      </c>
      <c r="Y303" s="9" t="str">
        <f t="shared" si="39"/>
        <v>920</v>
      </c>
      <c r="Z303" s="9" t="e">
        <f>IF($L303&lt;"6",INDEX(Revenue_type,MATCH(Y303*1,type!$A$118:$A$168,0),8),INDEX(Expenditure_type,MATCH(Y303*1,type!$A$2:$A$117,0),8))</f>
        <v>#N/A</v>
      </c>
    </row>
    <row r="304" spans="1:26" ht="15.75" customHeight="1" outlineLevel="2">
      <c r="A304" s="57">
        <v>661</v>
      </c>
      <c r="B304" s="41">
        <v>511005</v>
      </c>
      <c r="C304">
        <v>1</v>
      </c>
      <c r="D304" t="str">
        <f t="shared" si="32"/>
        <v>1511005.661</v>
      </c>
      <c r="E304" s="59" t="s">
        <v>2644</v>
      </c>
      <c r="F304" s="12"/>
      <c r="G304"/>
      <c r="H304" s="58">
        <v>-20000</v>
      </c>
      <c r="I304" s="15">
        <v>-100000</v>
      </c>
      <c r="J304" s="12">
        <v>-285100</v>
      </c>
      <c r="K304" s="9" t="e">
        <v>#NAME?</v>
      </c>
      <c r="L304" s="9" t="str">
        <f t="shared" si="33"/>
        <v>5</v>
      </c>
      <c r="M304" s="9" t="str">
        <f>INDEX(Chapter,MATCH(L304,Chapter!$A$1:$A$681,0),8)</f>
        <v>תקבולים בלתי רגילים</v>
      </c>
      <c r="N304" s="9" t="str">
        <f t="shared" si="34"/>
        <v>51</v>
      </c>
      <c r="O304" s="9" t="str">
        <f>INDEX(Chapter,MATCH(N304,Chapter!$A$1:$A$681,0),8)</f>
        <v>ריבית והחזר הוצאות משנים קודמות</v>
      </c>
      <c r="P304" s="9" t="str">
        <f t="shared" si="35"/>
        <v>511</v>
      </c>
      <c r="Q304" s="9" t="str">
        <f>INDEX(Chapter,MATCH(P304,Chapter!$A$1:$A$681,0),8)</f>
        <v>ריבית ודיבידנדים</v>
      </c>
      <c r="R304" s="9" t="str">
        <f t="shared" si="36"/>
        <v>5110</v>
      </c>
      <c r="S304" s="9" t="e">
        <f>INDEX(Chapter,MATCH(R304,Chapter!$A$1:$A$681,0),8)</f>
        <v>#N/A</v>
      </c>
      <c r="T304" s="9"/>
      <c r="U304" s="9" t="str">
        <f t="shared" si="37"/>
        <v>6</v>
      </c>
      <c r="V304" s="9" t="str">
        <f>IF($L304&lt;"6",INDEX(Revenue_type,MATCH(U304*1,type!$A$118:$A$168,0),8),INDEX(Expenditure_type,MATCH(U304*1,type!$A$2:$A$117,0),8))</f>
        <v>הכנסות מרכוש ומפעלים</v>
      </c>
      <c r="W304" s="9" t="str">
        <f t="shared" si="38"/>
        <v>66</v>
      </c>
      <c r="X304" s="9" t="str">
        <f>IF($L304&lt;"6",INDEX(Revenue_type,MATCH(W304*1,type!$A$118:$A$168,0),8),INDEX(Expenditure_type,MATCH(W304*1,type!$A$2:$A$117,0),8))</f>
        <v>הכנסות מימון</v>
      </c>
      <c r="Y304" s="9" t="str">
        <f t="shared" si="39"/>
        <v>661</v>
      </c>
      <c r="Z304" s="9" t="str">
        <f>IF($L304&lt;"6",INDEX(Revenue_type,MATCH(Y304*1,type!$A$118:$A$168,0),8),INDEX(Expenditure_type,MATCH(Y304*1,type!$A$2:$A$117,0),8))</f>
        <v>ריבית והצמדה והפרשי שער</v>
      </c>
    </row>
    <row r="305" spans="1:26" ht="15.75" customHeight="1" outlineLevel="2">
      <c r="A305" s="57">
        <v>920</v>
      </c>
      <c r="B305" s="41">
        <v>315140</v>
      </c>
      <c r="C305">
        <v>1</v>
      </c>
      <c r="D305" t="str">
        <f t="shared" si="32"/>
        <v>1315140.920</v>
      </c>
      <c r="E305" s="59" t="s">
        <v>2645</v>
      </c>
      <c r="F305" s="12"/>
      <c r="G305"/>
      <c r="H305" s="58">
        <v>-20000</v>
      </c>
      <c r="I305" s="15">
        <v>-58000</v>
      </c>
      <c r="J305" s="12">
        <v>-254000</v>
      </c>
      <c r="K305" s="9" t="e">
        <v>#NAME?</v>
      </c>
      <c r="L305" s="9" t="str">
        <f t="shared" si="33"/>
        <v>3</v>
      </c>
      <c r="M305" s="9" t="str">
        <f>INDEX(Chapter,MATCH(L305,Chapter!$A$1:$A$681,0),8)</f>
        <v>שירותים ממלכתיים</v>
      </c>
      <c r="N305" s="9" t="str">
        <f t="shared" si="34"/>
        <v>31</v>
      </c>
      <c r="O305" s="9" t="str">
        <f>INDEX(Chapter,MATCH(N305,Chapter!$A$1:$A$681,0),8)</f>
        <v>חינוך</v>
      </c>
      <c r="P305" s="9" t="str">
        <f t="shared" si="35"/>
        <v>315</v>
      </c>
      <c r="Q305" s="9" t="str">
        <f>INDEX(Chapter,MATCH(P305,Chapter!$A$1:$A$681,0),8)</f>
        <v>חינוך על יסודי</v>
      </c>
      <c r="R305" s="9" t="str">
        <f t="shared" si="36"/>
        <v>3151</v>
      </c>
      <c r="S305" s="9" t="str">
        <f>INDEX(Chapter,MATCH(R305,Chapter!$A$1:$A$681,0),8)</f>
        <v>מינהל החינוך העל יסודי</v>
      </c>
      <c r="T305" s="9"/>
      <c r="U305" s="9" t="str">
        <f t="shared" si="37"/>
        <v>9</v>
      </c>
      <c r="V305" s="9" t="str">
        <f>IF($L305&lt;"6",INDEX(Revenue_type,MATCH(U305*1,type!$A$118:$A$168,0),8),INDEX(Expenditure_type,MATCH(U305*1,type!$A$2:$A$117,0),8))</f>
        <v>השתתפות משרדי ממשלה</v>
      </c>
      <c r="W305" s="9" t="str">
        <f t="shared" si="38"/>
        <v>92</v>
      </c>
      <c r="X305" s="9" t="str">
        <f>IF($L305&lt;"6",INDEX(Revenue_type,MATCH(W305*1,type!$A$118:$A$168,0),8),INDEX(Expenditure_type,MATCH(W305*1,type!$A$2:$A$117,0),8))</f>
        <v>השתתפות משרד החינוך והתרבות</v>
      </c>
      <c r="Y305" s="9" t="str">
        <f t="shared" si="39"/>
        <v>920</v>
      </c>
      <c r="Z305" s="9" t="e">
        <f>IF($L305&lt;"6",INDEX(Revenue_type,MATCH(Y305*1,type!$A$118:$A$168,0),8),INDEX(Expenditure_type,MATCH(Y305*1,type!$A$2:$A$117,0),8))</f>
        <v>#N/A</v>
      </c>
    </row>
    <row r="306" spans="1:26" ht="15.75" customHeight="1" outlineLevel="2">
      <c r="A306" s="57">
        <v>920</v>
      </c>
      <c r="B306" s="41">
        <v>315402</v>
      </c>
      <c r="C306">
        <v>1</v>
      </c>
      <c r="D306" t="str">
        <f t="shared" si="32"/>
        <v>1315402.920</v>
      </c>
      <c r="E306" s="59" t="s">
        <v>2646</v>
      </c>
      <c r="F306" s="12"/>
      <c r="G306"/>
      <c r="H306" s="58">
        <v>-20000</v>
      </c>
      <c r="I306" s="15">
        <v>-50000</v>
      </c>
      <c r="J306" s="12">
        <v>-19800</v>
      </c>
      <c r="K306" s="9" t="e">
        <v>#NAME?</v>
      </c>
      <c r="L306" s="9" t="str">
        <f t="shared" si="33"/>
        <v>3</v>
      </c>
      <c r="M306" s="9" t="str">
        <f>INDEX(Chapter,MATCH(L306,Chapter!$A$1:$A$681,0),8)</f>
        <v>שירותים ממלכתיים</v>
      </c>
      <c r="N306" s="9" t="str">
        <f t="shared" si="34"/>
        <v>31</v>
      </c>
      <c r="O306" s="9" t="str">
        <f>INDEX(Chapter,MATCH(N306,Chapter!$A$1:$A$681,0),8)</f>
        <v>חינוך</v>
      </c>
      <c r="P306" s="9" t="str">
        <f t="shared" si="35"/>
        <v>315</v>
      </c>
      <c r="Q306" s="9" t="str">
        <f>INDEX(Chapter,MATCH(P306,Chapter!$A$1:$A$681,0),8)</f>
        <v>חינוך על יסודי</v>
      </c>
      <c r="R306" s="9" t="str">
        <f t="shared" si="36"/>
        <v>3154</v>
      </c>
      <c r="S306" s="9" t="str">
        <f>INDEX(Chapter,MATCH(R306,Chapter!$A$1:$A$681,0),8)</f>
        <v>ישיבות תיכוניות אולפנות ומתיבתאות</v>
      </c>
      <c r="T306" s="9"/>
      <c r="U306" s="9" t="str">
        <f t="shared" si="37"/>
        <v>9</v>
      </c>
      <c r="V306" s="9" t="str">
        <f>IF($L306&lt;"6",INDEX(Revenue_type,MATCH(U306*1,type!$A$118:$A$168,0),8),INDEX(Expenditure_type,MATCH(U306*1,type!$A$2:$A$117,0),8))</f>
        <v>השתתפות משרדי ממשלה</v>
      </c>
      <c r="W306" s="9" t="str">
        <f t="shared" si="38"/>
        <v>92</v>
      </c>
      <c r="X306" s="9" t="str">
        <f>IF($L306&lt;"6",INDEX(Revenue_type,MATCH(W306*1,type!$A$118:$A$168,0),8),INDEX(Expenditure_type,MATCH(W306*1,type!$A$2:$A$117,0),8))</f>
        <v>השתתפות משרד החינוך והתרבות</v>
      </c>
      <c r="Y306" s="9" t="str">
        <f t="shared" si="39"/>
        <v>920</v>
      </c>
      <c r="Z306" s="9" t="e">
        <f>IF($L306&lt;"6",INDEX(Revenue_type,MATCH(Y306*1,type!$A$118:$A$168,0),8),INDEX(Expenditure_type,MATCH(Y306*1,type!$A$2:$A$117,0),8))</f>
        <v>#N/A</v>
      </c>
    </row>
    <row r="307" spans="1:26" ht="15.75" customHeight="1" outlineLevel="2">
      <c r="A307" s="57">
        <v>290</v>
      </c>
      <c r="B307" s="41">
        <v>214307</v>
      </c>
      <c r="C307">
        <v>1</v>
      </c>
      <c r="D307" t="str">
        <f t="shared" si="32"/>
        <v>1214307.290</v>
      </c>
      <c r="E307" s="59" t="s">
        <v>2647</v>
      </c>
      <c r="F307" s="12"/>
      <c r="G307"/>
      <c r="H307" s="58">
        <v>-20000</v>
      </c>
      <c r="I307" s="15">
        <v>-40000</v>
      </c>
      <c r="J307" s="12">
        <v>-37100</v>
      </c>
      <c r="K307" s="9" t="e">
        <v>#NAME?</v>
      </c>
      <c r="L307" s="9" t="str">
        <f t="shared" si="33"/>
        <v>2</v>
      </c>
      <c r="M307" s="9" t="str">
        <f>INDEX(Chapter,MATCH(L307,Chapter!$A$1:$A$681,0),8)</f>
        <v>שירותים מקומיים</v>
      </c>
      <c r="N307" s="9" t="str">
        <f t="shared" si="34"/>
        <v>21</v>
      </c>
      <c r="O307" s="9" t="str">
        <f>INDEX(Chapter,MATCH(N307,Chapter!$A$1:$A$681,0),8)</f>
        <v>תברואה</v>
      </c>
      <c r="P307" s="9" t="str">
        <f t="shared" si="35"/>
        <v>214</v>
      </c>
      <c r="Q307" s="9" t="str">
        <f>INDEX(Chapter,MATCH(P307,Chapter!$A$1:$A$681,0),8)</f>
        <v>שרות וטרינרי</v>
      </c>
      <c r="R307" s="9" t="str">
        <f t="shared" si="36"/>
        <v>2143</v>
      </c>
      <c r="S307" s="9" t="str">
        <f>INDEX(Chapter,MATCH(R307,Chapter!$A$1:$A$681,0),8)</f>
        <v>מלחמה בכלבת</v>
      </c>
      <c r="T307" s="9"/>
      <c r="U307" s="9" t="str">
        <f t="shared" si="37"/>
        <v>2</v>
      </c>
      <c r="V307" s="9" t="str">
        <f>IF($L307&lt;"6",INDEX(Revenue_type,MATCH(U307*1,type!$A$118:$A$168,0),8),INDEX(Expenditure_type,MATCH(U307*1,type!$A$2:$A$117,0),8))</f>
        <v>אגרות</v>
      </c>
      <c r="W307" s="9" t="str">
        <f t="shared" si="38"/>
        <v>29</v>
      </c>
      <c r="X307" s="9" t="str">
        <f>IF($L307&lt;"6",INDEX(Revenue_type,MATCH(W307*1,type!$A$118:$A$168,0),8),INDEX(Expenditure_type,MATCH(W307*1,type!$A$2:$A$117,0),8))</f>
        <v>אגרות אחרות</v>
      </c>
      <c r="Y307" s="9" t="str">
        <f t="shared" si="39"/>
        <v>290</v>
      </c>
      <c r="Z307" s="9" t="e">
        <f>IF($L307&lt;"6",INDEX(Revenue_type,MATCH(Y307*1,type!$A$118:$A$168,0),8),INDEX(Expenditure_type,MATCH(Y307*1,type!$A$2:$A$117,0),8))</f>
        <v>#N/A</v>
      </c>
    </row>
    <row r="308" spans="1:26" ht="15.75" customHeight="1" outlineLevel="2">
      <c r="A308" s="57">
        <v>410</v>
      </c>
      <c r="B308" s="41">
        <v>326401</v>
      </c>
      <c r="C308">
        <v>1</v>
      </c>
      <c r="D308" t="str">
        <f t="shared" si="32"/>
        <v>1326401.410</v>
      </c>
      <c r="E308" s="59" t="s">
        <v>2648</v>
      </c>
      <c r="F308" s="12"/>
      <c r="G308"/>
      <c r="H308" s="58">
        <v>-20000</v>
      </c>
      <c r="I308" s="15">
        <v>-30000</v>
      </c>
      <c r="J308" s="12">
        <v>-27900</v>
      </c>
      <c r="K308" s="9" t="e">
        <v>#NAME?</v>
      </c>
      <c r="L308" s="9" t="str">
        <f t="shared" si="33"/>
        <v>3</v>
      </c>
      <c r="M308" s="9" t="str">
        <f>INDEX(Chapter,MATCH(L308,Chapter!$A$1:$A$681,0),8)</f>
        <v>שירותים ממלכתיים</v>
      </c>
      <c r="N308" s="9" t="str">
        <f t="shared" si="34"/>
        <v>32</v>
      </c>
      <c r="O308" s="9" t="str">
        <f>INDEX(Chapter,MATCH(N308,Chapter!$A$1:$A$681,0),8)</f>
        <v>תרבות</v>
      </c>
      <c r="P308" s="9" t="str">
        <f t="shared" si="35"/>
        <v>326</v>
      </c>
      <c r="Q308" s="9" t="str">
        <f>INDEX(Chapter,MATCH(P308,Chapter!$A$1:$A$681,0),8)</f>
        <v>מוקדי תרבות</v>
      </c>
      <c r="R308" s="9" t="str">
        <f t="shared" si="36"/>
        <v>3264</v>
      </c>
      <c r="S308" s="9" t="str">
        <f>INDEX(Chapter,MATCH(R308,Chapter!$A$1:$A$681,0),8)</f>
        <v>מוקדי תרבות אחרים</v>
      </c>
      <c r="T308" s="9"/>
      <c r="U308" s="9" t="str">
        <f t="shared" si="37"/>
        <v>4</v>
      </c>
      <c r="V308" s="9" t="str">
        <f>IF($L308&lt;"6",INDEX(Revenue_type,MATCH(U308*1,type!$A$118:$A$168,0),8),INDEX(Expenditure_type,MATCH(U308*1,type!$A$2:$A$117,0),8))</f>
        <v>שירותים ושכר לימוד</v>
      </c>
      <c r="W308" s="9" t="str">
        <f t="shared" si="38"/>
        <v>41</v>
      </c>
      <c r="X308" s="9" t="str">
        <f>IF($L308&lt;"6",INDEX(Revenue_type,MATCH(W308*1,type!$A$118:$A$168,0),8),INDEX(Expenditure_type,MATCH(W308*1,type!$A$2:$A$117,0),8))</f>
        <v>שכל"מ מתושבים</v>
      </c>
      <c r="Y308" s="9" t="str">
        <f t="shared" si="39"/>
        <v>410</v>
      </c>
      <c r="Z308" s="9" t="e">
        <f>IF($L308&lt;"6",INDEX(Revenue_type,MATCH(Y308*1,type!$A$118:$A$168,0),8),INDEX(Expenditure_type,MATCH(Y308*1,type!$A$2:$A$117,0),8))</f>
        <v>#N/A</v>
      </c>
    </row>
    <row r="309" spans="1:26" ht="15.75" customHeight="1" outlineLevel="2">
      <c r="A309" s="57">
        <v>410</v>
      </c>
      <c r="B309" s="41">
        <v>343805</v>
      </c>
      <c r="C309">
        <v>1</v>
      </c>
      <c r="D309" t="str">
        <f t="shared" si="32"/>
        <v>1343805.410</v>
      </c>
      <c r="E309" s="59" t="s">
        <v>2649</v>
      </c>
      <c r="F309" s="12"/>
      <c r="G309"/>
      <c r="H309" s="58">
        <v>-20000</v>
      </c>
      <c r="I309" s="15">
        <v>-25000</v>
      </c>
      <c r="J309" s="12">
        <v>-17700</v>
      </c>
      <c r="K309" s="9" t="e">
        <v>#NAME?</v>
      </c>
      <c r="L309" s="9" t="str">
        <f t="shared" si="33"/>
        <v>3</v>
      </c>
      <c r="M309" s="9" t="str">
        <f>INDEX(Chapter,MATCH(L309,Chapter!$A$1:$A$681,0),8)</f>
        <v>שירותים ממלכתיים</v>
      </c>
      <c r="N309" s="9" t="str">
        <f t="shared" si="34"/>
        <v>34</v>
      </c>
      <c r="O309" s="9" t="str">
        <f>INDEX(Chapter,MATCH(N309,Chapter!$A$1:$A$681,0),8)</f>
        <v>רווחה</v>
      </c>
      <c r="P309" s="9" t="str">
        <f t="shared" si="35"/>
        <v>343</v>
      </c>
      <c r="Q309" s="9" t="str">
        <f>INDEX(Chapter,MATCH(P309,Chapter!$A$1:$A$681,0),8)</f>
        <v>שירותים לילד ולנוער</v>
      </c>
      <c r="R309" s="9" t="str">
        <f t="shared" si="36"/>
        <v>3438</v>
      </c>
      <c r="S309" s="9" t="str">
        <f>INDEX(Chapter,MATCH(R309,Chapter!$A$1:$A$681,0),8)</f>
        <v>אחזקת ילדים בפנימיות</v>
      </c>
      <c r="T309" s="9"/>
      <c r="U309" s="9" t="str">
        <f t="shared" si="37"/>
        <v>4</v>
      </c>
      <c r="V309" s="9" t="str">
        <f>IF($L309&lt;"6",INDEX(Revenue_type,MATCH(U309*1,type!$A$118:$A$168,0),8),INDEX(Expenditure_type,MATCH(U309*1,type!$A$2:$A$117,0),8))</f>
        <v>שירותים ושכר לימוד</v>
      </c>
      <c r="W309" s="9" t="str">
        <f t="shared" si="38"/>
        <v>41</v>
      </c>
      <c r="X309" s="9" t="str">
        <f>IF($L309&lt;"6",INDEX(Revenue_type,MATCH(W309*1,type!$A$118:$A$168,0),8),INDEX(Expenditure_type,MATCH(W309*1,type!$A$2:$A$117,0),8))</f>
        <v>שכל"מ מתושבים</v>
      </c>
      <c r="Y309" s="9" t="str">
        <f t="shared" si="39"/>
        <v>410</v>
      </c>
      <c r="Z309" s="9" t="e">
        <f>IF($L309&lt;"6",INDEX(Revenue_type,MATCH(Y309*1,type!$A$118:$A$168,0),8),INDEX(Expenditure_type,MATCH(Y309*1,type!$A$2:$A$117,0),8))</f>
        <v>#N/A</v>
      </c>
    </row>
    <row r="310" spans="1:26" ht="15.75" customHeight="1" outlineLevel="2">
      <c r="A310" s="57">
        <v>410</v>
      </c>
      <c r="B310" s="41">
        <v>342203</v>
      </c>
      <c r="C310">
        <v>1</v>
      </c>
      <c r="D310" t="str">
        <f t="shared" si="32"/>
        <v>1342203.410</v>
      </c>
      <c r="E310" s="59" t="s">
        <v>2650</v>
      </c>
      <c r="F310" s="12"/>
      <c r="G310"/>
      <c r="H310" s="58">
        <v>-15000</v>
      </c>
      <c r="I310" s="15">
        <v>-15000</v>
      </c>
      <c r="J310" s="12">
        <v>-14100</v>
      </c>
      <c r="K310" s="9" t="e">
        <v>#NAME?</v>
      </c>
      <c r="L310" s="9" t="str">
        <f t="shared" si="33"/>
        <v>3</v>
      </c>
      <c r="M310" s="9" t="str">
        <f>INDEX(Chapter,MATCH(L310,Chapter!$A$1:$A$681,0),8)</f>
        <v>שירותים ממלכתיים</v>
      </c>
      <c r="N310" s="9" t="str">
        <f t="shared" si="34"/>
        <v>34</v>
      </c>
      <c r="O310" s="9" t="str">
        <f>INDEX(Chapter,MATCH(N310,Chapter!$A$1:$A$681,0),8)</f>
        <v>רווחה</v>
      </c>
      <c r="P310" s="9" t="str">
        <f t="shared" si="35"/>
        <v>342</v>
      </c>
      <c r="Q310" s="9" t="str">
        <f>INDEX(Chapter,MATCH(P310,Chapter!$A$1:$A$681,0),8)</f>
        <v>רווחת הפרט והמשפחה</v>
      </c>
      <c r="R310" s="9" t="str">
        <f t="shared" si="36"/>
        <v>3422</v>
      </c>
      <c r="S310" s="9" t="str">
        <f>INDEX(Chapter,MATCH(R310,Chapter!$A$1:$A$681,0),8)</f>
        <v>צרכים מיוחדים</v>
      </c>
      <c r="T310" s="9"/>
      <c r="U310" s="9" t="str">
        <f t="shared" si="37"/>
        <v>4</v>
      </c>
      <c r="V310" s="9" t="str">
        <f>IF($L310&lt;"6",INDEX(Revenue_type,MATCH(U310*1,type!$A$118:$A$168,0),8),INDEX(Expenditure_type,MATCH(U310*1,type!$A$2:$A$117,0),8))</f>
        <v>שירותים ושכר לימוד</v>
      </c>
      <c r="W310" s="9" t="str">
        <f t="shared" si="38"/>
        <v>41</v>
      </c>
      <c r="X310" s="9" t="str">
        <f>IF($L310&lt;"6",INDEX(Revenue_type,MATCH(W310*1,type!$A$118:$A$168,0),8),INDEX(Expenditure_type,MATCH(W310*1,type!$A$2:$A$117,0),8))</f>
        <v>שכל"מ מתושבים</v>
      </c>
      <c r="Y310" s="9" t="str">
        <f t="shared" si="39"/>
        <v>410</v>
      </c>
      <c r="Z310" s="9" t="e">
        <f>IF($L310&lt;"6",INDEX(Revenue_type,MATCH(Y310*1,type!$A$118:$A$168,0),8),INDEX(Expenditure_type,MATCH(Y310*1,type!$A$2:$A$117,0),8))</f>
        <v>#N/A</v>
      </c>
    </row>
    <row r="311" spans="1:26" ht="15.75" customHeight="1" outlineLevel="2">
      <c r="A311" s="57">
        <v>411</v>
      </c>
      <c r="B311" s="41">
        <v>342202</v>
      </c>
      <c r="C311">
        <v>1</v>
      </c>
      <c r="D311" t="str">
        <f t="shared" si="32"/>
        <v>1342202.411</v>
      </c>
      <c r="E311" s="59" t="s">
        <v>2651</v>
      </c>
      <c r="F311" s="12"/>
      <c r="G311"/>
      <c r="H311" s="58">
        <v>-15000</v>
      </c>
      <c r="I311" s="15">
        <v>-15000</v>
      </c>
      <c r="J311" s="12">
        <v>-13600</v>
      </c>
      <c r="K311" s="9"/>
      <c r="L311" s="9" t="str">
        <f t="shared" si="33"/>
        <v>3</v>
      </c>
      <c r="M311" s="9" t="str">
        <f>INDEX(Chapter,MATCH(L311,Chapter!$A$1:$A$681,0),8)</f>
        <v>שירותים ממלכתיים</v>
      </c>
      <c r="N311" s="9" t="str">
        <f t="shared" si="34"/>
        <v>34</v>
      </c>
      <c r="O311" s="9" t="str">
        <f>INDEX(Chapter,MATCH(N311,Chapter!$A$1:$A$681,0),8)</f>
        <v>רווחה</v>
      </c>
      <c r="P311" s="9" t="str">
        <f t="shared" si="35"/>
        <v>342</v>
      </c>
      <c r="Q311" s="9" t="str">
        <f>INDEX(Chapter,MATCH(P311,Chapter!$A$1:$A$681,0),8)</f>
        <v>רווחת הפרט והמשפחה</v>
      </c>
      <c r="R311" s="9" t="str">
        <f t="shared" si="36"/>
        <v>3422</v>
      </c>
      <c r="S311" s="9" t="str">
        <f>INDEX(Chapter,MATCH(R311,Chapter!$A$1:$A$681,0),8)</f>
        <v>צרכים מיוחדים</v>
      </c>
      <c r="T311" s="9"/>
      <c r="U311" s="9" t="str">
        <f t="shared" si="37"/>
        <v>4</v>
      </c>
      <c r="V311" s="9" t="str">
        <f>IF($L311&lt;"6",INDEX(Revenue_type,MATCH(U311*1,type!$A$118:$A$168,0),8),INDEX(Expenditure_type,MATCH(U311*1,type!$A$2:$A$117,0),8))</f>
        <v>שירותים ושכר לימוד</v>
      </c>
      <c r="W311" s="9" t="str">
        <f t="shared" si="38"/>
        <v>41</v>
      </c>
      <c r="X311" s="9" t="str">
        <f>IF($L311&lt;"6",INDEX(Revenue_type,MATCH(W311*1,type!$A$118:$A$168,0),8),INDEX(Expenditure_type,MATCH(W311*1,type!$A$2:$A$117,0),8))</f>
        <v>שכל"מ מתושבים</v>
      </c>
      <c r="Y311" s="9" t="str">
        <f t="shared" si="39"/>
        <v>411</v>
      </c>
      <c r="Z311" s="9" t="e">
        <f>IF($L311&lt;"6",INDEX(Revenue_type,MATCH(Y311*1,type!$A$118:$A$168,0),8),INDEX(Expenditure_type,MATCH(Y311*1,type!$A$2:$A$117,0),8))</f>
        <v>#N/A</v>
      </c>
    </row>
    <row r="312" spans="1:26" ht="15.75" customHeight="1" outlineLevel="2">
      <c r="A312" s="57">
        <v>930</v>
      </c>
      <c r="B312" s="63">
        <v>346407</v>
      </c>
      <c r="C312">
        <v>1</v>
      </c>
      <c r="D312" t="str">
        <f t="shared" si="32"/>
        <v>1346407.930</v>
      </c>
      <c r="E312" s="59" t="s">
        <v>2652</v>
      </c>
      <c r="F312" s="12"/>
      <c r="G312"/>
      <c r="H312" s="58">
        <v>-15000</v>
      </c>
      <c r="I312" s="15">
        <v>-3000</v>
      </c>
      <c r="J312" s="12">
        <v>-500</v>
      </c>
      <c r="K312" s="9" t="e">
        <v>#NAME?</v>
      </c>
      <c r="L312" s="9" t="str">
        <f t="shared" si="33"/>
        <v>3</v>
      </c>
      <c r="M312" s="9" t="str">
        <f>INDEX(Chapter,MATCH(L312,Chapter!$A$1:$A$681,0),8)</f>
        <v>שירותים ממלכתיים</v>
      </c>
      <c r="N312" s="9" t="str">
        <f t="shared" si="34"/>
        <v>34</v>
      </c>
      <c r="O312" s="9" t="str">
        <f>INDEX(Chapter,MATCH(N312,Chapter!$A$1:$A$681,0),8)</f>
        <v>רווחה</v>
      </c>
      <c r="P312" s="9" t="str">
        <f t="shared" si="35"/>
        <v>346</v>
      </c>
      <c r="Q312" s="9" t="str">
        <f>INDEX(Chapter,MATCH(P312,Chapter!$A$1:$A$681,0),8)</f>
        <v>שירותי שיקום</v>
      </c>
      <c r="R312" s="9" t="str">
        <f t="shared" si="36"/>
        <v>3464</v>
      </c>
      <c r="S312" s="9" t="str">
        <f>INDEX(Chapter,MATCH(R312,Chapter!$A$1:$A$681,0),8)</f>
        <v>מפעלי תעסוקה לעיוורים</v>
      </c>
      <c r="T312" s="9"/>
      <c r="U312" s="9" t="str">
        <f t="shared" si="37"/>
        <v>9</v>
      </c>
      <c r="V312" s="9" t="str">
        <f>IF($L312&lt;"6",INDEX(Revenue_type,MATCH(U312*1,type!$A$118:$A$168,0),8),INDEX(Expenditure_type,MATCH(U312*1,type!$A$2:$A$117,0),8))</f>
        <v>השתתפות משרדי ממשלה</v>
      </c>
      <c r="W312" s="9" t="str">
        <f t="shared" si="38"/>
        <v>93</v>
      </c>
      <c r="X312" s="9" t="str">
        <f>IF($L312&lt;"6",INDEX(Revenue_type,MATCH(W312*1,type!$A$118:$A$168,0),8),INDEX(Expenditure_type,MATCH(W312*1,type!$A$2:$A$117,0),8))</f>
        <v>השתתפות משרד העבודה והרווחה</v>
      </c>
      <c r="Y312" s="9" t="str">
        <f t="shared" si="39"/>
        <v>930</v>
      </c>
      <c r="Z312" s="9" t="e">
        <f>IF($L312&lt;"6",INDEX(Revenue_type,MATCH(Y312*1,type!$A$118:$A$168,0),8),INDEX(Expenditure_type,MATCH(Y312*1,type!$A$2:$A$117,0),8))</f>
        <v>#N/A</v>
      </c>
    </row>
    <row r="313" spans="1:26" ht="15.75" customHeight="1" outlineLevel="2">
      <c r="A313" s="57">
        <v>921</v>
      </c>
      <c r="B313" s="63">
        <v>317809</v>
      </c>
      <c r="C313">
        <v>1</v>
      </c>
      <c r="D313" t="str">
        <f t="shared" si="32"/>
        <v>1317809.921</v>
      </c>
      <c r="E313" s="59" t="s">
        <v>2653</v>
      </c>
      <c r="F313" s="12"/>
      <c r="G313"/>
      <c r="H313" s="58">
        <v>-14000</v>
      </c>
      <c r="I313" s="15">
        <v>-14000</v>
      </c>
      <c r="J313" s="12">
        <v>-2200</v>
      </c>
      <c r="K313" s="9" t="e">
        <v>#NAME?</v>
      </c>
      <c r="L313" s="9" t="str">
        <f t="shared" si="33"/>
        <v>3</v>
      </c>
      <c r="M313" s="9" t="str">
        <f>INDEX(Chapter,MATCH(L313,Chapter!$A$1:$A$681,0),8)</f>
        <v>שירותים ממלכתיים</v>
      </c>
      <c r="N313" s="9" t="str">
        <f t="shared" si="34"/>
        <v>31</v>
      </c>
      <c r="O313" s="9" t="str">
        <f>INDEX(Chapter,MATCH(N313,Chapter!$A$1:$A$681,0),8)</f>
        <v>חינוך</v>
      </c>
      <c r="P313" s="9" t="str">
        <f t="shared" si="35"/>
        <v>317</v>
      </c>
      <c r="Q313" s="9" t="str">
        <f>INDEX(Chapter,MATCH(P313,Chapter!$A$1:$A$681,0),8)</f>
        <v>שירותים נוספים לבתי״ס וגנ״י</v>
      </c>
      <c r="R313" s="9" t="str">
        <f t="shared" si="36"/>
        <v>3178</v>
      </c>
      <c r="S313" s="9" t="str">
        <f>INDEX(Chapter,MATCH(R313,Chapter!$A$1:$A$681,0),8)</f>
        <v>הסעות ילדים</v>
      </c>
      <c r="T313" s="9"/>
      <c r="U313" s="9" t="str">
        <f t="shared" si="37"/>
        <v>9</v>
      </c>
      <c r="V313" s="9" t="str">
        <f>IF($L313&lt;"6",INDEX(Revenue_type,MATCH(U313*1,type!$A$118:$A$168,0),8),INDEX(Expenditure_type,MATCH(U313*1,type!$A$2:$A$117,0),8))</f>
        <v>השתתפות משרדי ממשלה</v>
      </c>
      <c r="W313" s="9" t="str">
        <f t="shared" si="38"/>
        <v>92</v>
      </c>
      <c r="X313" s="9" t="str">
        <f>IF($L313&lt;"6",INDEX(Revenue_type,MATCH(W313*1,type!$A$118:$A$168,0),8),INDEX(Expenditure_type,MATCH(W313*1,type!$A$2:$A$117,0),8))</f>
        <v>השתתפות משרד החינוך והתרבות</v>
      </c>
      <c r="Y313" s="9" t="str">
        <f t="shared" si="39"/>
        <v>921</v>
      </c>
      <c r="Z313" s="9" t="e">
        <f>IF($L313&lt;"6",INDEX(Revenue_type,MATCH(Y313*1,type!$A$118:$A$168,0),8),INDEX(Expenditure_type,MATCH(Y313*1,type!$A$2:$A$117,0),8))</f>
        <v>#N/A</v>
      </c>
    </row>
    <row r="314" spans="1:26" ht="15.75" customHeight="1" outlineLevel="2">
      <c r="A314" s="57">
        <v>930</v>
      </c>
      <c r="B314" s="41">
        <v>346814</v>
      </c>
      <c r="C314">
        <v>1</v>
      </c>
      <c r="D314" t="str">
        <f t="shared" si="32"/>
        <v>1346814.930</v>
      </c>
      <c r="E314" s="59" t="s">
        <v>2654</v>
      </c>
      <c r="F314" s="12"/>
      <c r="G314"/>
      <c r="H314" s="58">
        <v>-12000</v>
      </c>
      <c r="I314" s="15">
        <v>-24000</v>
      </c>
      <c r="J314" s="12">
        <v>-24500</v>
      </c>
      <c r="K314" s="9" t="e">
        <v>#NAME?</v>
      </c>
      <c r="L314" s="9" t="str">
        <f t="shared" si="33"/>
        <v>3</v>
      </c>
      <c r="M314" s="9" t="str">
        <f>INDEX(Chapter,MATCH(L314,Chapter!$A$1:$A$681,0),8)</f>
        <v>שירותים ממלכתיים</v>
      </c>
      <c r="N314" s="9" t="str">
        <f t="shared" si="34"/>
        <v>34</v>
      </c>
      <c r="O314" s="9" t="str">
        <f>INDEX(Chapter,MATCH(N314,Chapter!$A$1:$A$681,0),8)</f>
        <v>רווחה</v>
      </c>
      <c r="P314" s="9" t="str">
        <f t="shared" si="35"/>
        <v>346</v>
      </c>
      <c r="Q314" s="9" t="str">
        <f>INDEX(Chapter,MATCH(P314,Chapter!$A$1:$A$681,0),8)</f>
        <v>שירותי שיקום</v>
      </c>
      <c r="R314" s="9" t="str">
        <f t="shared" si="36"/>
        <v>3468</v>
      </c>
      <c r="S314" s="9" t="e">
        <f>INDEX(Chapter,MATCH(R314,Chapter!$A$1:$A$681,0),8)</f>
        <v>#N/A</v>
      </c>
      <c r="T314" s="9"/>
      <c r="U314" s="9" t="str">
        <f t="shared" si="37"/>
        <v>9</v>
      </c>
      <c r="V314" s="9" t="str">
        <f>IF($L314&lt;"6",INDEX(Revenue_type,MATCH(U314*1,type!$A$118:$A$168,0),8),INDEX(Expenditure_type,MATCH(U314*1,type!$A$2:$A$117,0),8))</f>
        <v>השתתפות משרדי ממשלה</v>
      </c>
      <c r="W314" s="9" t="str">
        <f t="shared" si="38"/>
        <v>93</v>
      </c>
      <c r="X314" s="9" t="str">
        <f>IF($L314&lt;"6",INDEX(Revenue_type,MATCH(W314*1,type!$A$118:$A$168,0),8),INDEX(Expenditure_type,MATCH(W314*1,type!$A$2:$A$117,0),8))</f>
        <v>השתתפות משרד העבודה והרווחה</v>
      </c>
      <c r="Y314" s="9" t="str">
        <f t="shared" si="39"/>
        <v>930</v>
      </c>
      <c r="Z314" s="9" t="e">
        <f>IF($L314&lt;"6",INDEX(Revenue_type,MATCH(Y314*1,type!$A$118:$A$168,0),8),INDEX(Expenditure_type,MATCH(Y314*1,type!$A$2:$A$117,0),8))</f>
        <v>#N/A</v>
      </c>
    </row>
    <row r="315" spans="1:26" ht="15.75" customHeight="1" outlineLevel="2">
      <c r="A315" s="57">
        <v>930</v>
      </c>
      <c r="B315" s="41">
        <v>349010</v>
      </c>
      <c r="C315">
        <v>1</v>
      </c>
      <c r="D315" t="str">
        <f t="shared" si="32"/>
        <v>1349010.930</v>
      </c>
      <c r="E315" s="59" t="s">
        <v>2655</v>
      </c>
      <c r="F315" s="12"/>
      <c r="G315"/>
      <c r="H315" s="58">
        <v>-12000</v>
      </c>
      <c r="I315" s="15">
        <v>-12000</v>
      </c>
      <c r="J315" s="12">
        <v>-12700</v>
      </c>
      <c r="K315" s="9" t="e">
        <v>#NAME?</v>
      </c>
      <c r="L315" s="9" t="str">
        <f t="shared" si="33"/>
        <v>3</v>
      </c>
      <c r="M315" s="9" t="str">
        <f>INDEX(Chapter,MATCH(L315,Chapter!$A$1:$A$681,0),8)</f>
        <v>שירותים ממלכתיים</v>
      </c>
      <c r="N315" s="9" t="str">
        <f t="shared" si="34"/>
        <v>34</v>
      </c>
      <c r="O315" s="9" t="str">
        <f>INDEX(Chapter,MATCH(N315,Chapter!$A$1:$A$681,0),8)</f>
        <v>רווחה</v>
      </c>
      <c r="P315" s="9" t="str">
        <f t="shared" si="35"/>
        <v>349</v>
      </c>
      <c r="Q315" s="9" t="str">
        <f>INDEX(Chapter,MATCH(P315,Chapter!$A$1:$A$681,0),8)</f>
        <v>שירותים לעולים</v>
      </c>
      <c r="R315" s="9" t="str">
        <f t="shared" si="36"/>
        <v>3490</v>
      </c>
      <c r="S315" s="9" t="e">
        <f>INDEX(Chapter,MATCH(R315,Chapter!$A$1:$A$681,0),8)</f>
        <v>#N/A</v>
      </c>
      <c r="T315" s="9"/>
      <c r="U315" s="9" t="str">
        <f t="shared" si="37"/>
        <v>9</v>
      </c>
      <c r="V315" s="9" t="str">
        <f>IF($L315&lt;"6",INDEX(Revenue_type,MATCH(U315*1,type!$A$118:$A$168,0),8),INDEX(Expenditure_type,MATCH(U315*1,type!$A$2:$A$117,0),8))</f>
        <v>השתתפות משרדי ממשלה</v>
      </c>
      <c r="W315" s="9" t="str">
        <f t="shared" si="38"/>
        <v>93</v>
      </c>
      <c r="X315" s="9" t="str">
        <f>IF($L315&lt;"6",INDEX(Revenue_type,MATCH(W315*1,type!$A$118:$A$168,0),8),INDEX(Expenditure_type,MATCH(W315*1,type!$A$2:$A$117,0),8))</f>
        <v>השתתפות משרד העבודה והרווחה</v>
      </c>
      <c r="Y315" s="9" t="str">
        <f t="shared" si="39"/>
        <v>930</v>
      </c>
      <c r="Z315" s="9" t="e">
        <f>IF($L315&lt;"6",INDEX(Revenue_type,MATCH(Y315*1,type!$A$118:$A$168,0),8),INDEX(Expenditure_type,MATCH(Y315*1,type!$A$2:$A$117,0),8))</f>
        <v>#N/A</v>
      </c>
    </row>
    <row r="316" spans="1:26" ht="15.75" customHeight="1" outlineLevel="2">
      <c r="A316" s="57">
        <v>930</v>
      </c>
      <c r="B316" s="41">
        <v>349011</v>
      </c>
      <c r="C316">
        <v>1</v>
      </c>
      <c r="D316" t="str">
        <f t="shared" si="32"/>
        <v>1349011.930</v>
      </c>
      <c r="E316" s="59" t="s">
        <v>2656</v>
      </c>
      <c r="F316" s="12"/>
      <c r="G316"/>
      <c r="H316" s="58">
        <v>-12000</v>
      </c>
      <c r="I316" s="15">
        <v>-12000</v>
      </c>
      <c r="J316" s="12">
        <v>0</v>
      </c>
      <c r="K316" s="9" t="e">
        <v>#NAME?</v>
      </c>
      <c r="L316" s="9" t="str">
        <f t="shared" si="33"/>
        <v>3</v>
      </c>
      <c r="M316" s="9" t="str">
        <f>INDEX(Chapter,MATCH(L316,Chapter!$A$1:$A$681,0),8)</f>
        <v>שירותים ממלכתיים</v>
      </c>
      <c r="N316" s="9" t="str">
        <f t="shared" si="34"/>
        <v>34</v>
      </c>
      <c r="O316" s="9" t="str">
        <f>INDEX(Chapter,MATCH(N316,Chapter!$A$1:$A$681,0),8)</f>
        <v>רווחה</v>
      </c>
      <c r="P316" s="9" t="str">
        <f t="shared" si="35"/>
        <v>349</v>
      </c>
      <c r="Q316" s="9" t="str">
        <f>INDEX(Chapter,MATCH(P316,Chapter!$A$1:$A$681,0),8)</f>
        <v>שירותים לעולים</v>
      </c>
      <c r="R316" s="9" t="str">
        <f t="shared" si="36"/>
        <v>3490</v>
      </c>
      <c r="S316" s="9" t="e">
        <f>INDEX(Chapter,MATCH(R316,Chapter!$A$1:$A$681,0),8)</f>
        <v>#N/A</v>
      </c>
      <c r="T316" s="9"/>
      <c r="U316" s="9" t="str">
        <f t="shared" si="37"/>
        <v>9</v>
      </c>
      <c r="V316" s="9" t="str">
        <f>IF($L316&lt;"6",INDEX(Revenue_type,MATCH(U316*1,type!$A$118:$A$168,0),8),INDEX(Expenditure_type,MATCH(U316*1,type!$A$2:$A$117,0),8))</f>
        <v>השתתפות משרדי ממשלה</v>
      </c>
      <c r="W316" s="9" t="str">
        <f t="shared" si="38"/>
        <v>93</v>
      </c>
      <c r="X316" s="9" t="str">
        <f>IF($L316&lt;"6",INDEX(Revenue_type,MATCH(W316*1,type!$A$118:$A$168,0),8),INDEX(Expenditure_type,MATCH(W316*1,type!$A$2:$A$117,0),8))</f>
        <v>השתתפות משרד העבודה והרווחה</v>
      </c>
      <c r="Y316" s="9" t="str">
        <f t="shared" si="39"/>
        <v>930</v>
      </c>
      <c r="Z316" s="9" t="e">
        <f>IF($L316&lt;"6",INDEX(Revenue_type,MATCH(Y316*1,type!$A$118:$A$168,0),8),INDEX(Expenditure_type,MATCH(Y316*1,type!$A$2:$A$117,0),8))</f>
        <v>#N/A</v>
      </c>
    </row>
    <row r="317" spans="1:26" ht="15.75" customHeight="1" outlineLevel="2">
      <c r="A317" s="57">
        <v>691</v>
      </c>
      <c r="B317" s="41">
        <v>443201</v>
      </c>
      <c r="C317">
        <v>1</v>
      </c>
      <c r="D317" t="str">
        <f t="shared" si="32"/>
        <v>1443201.691</v>
      </c>
      <c r="E317" s="59" t="s">
        <v>2657</v>
      </c>
      <c r="F317" s="12"/>
      <c r="G317"/>
      <c r="H317" s="58">
        <v>-10000</v>
      </c>
      <c r="I317" s="15">
        <v>-30000</v>
      </c>
      <c r="J317" s="12">
        <v>-40400</v>
      </c>
      <c r="K317" s="9" t="e">
        <v>#NAME?</v>
      </c>
      <c r="L317" s="9" t="str">
        <f t="shared" si="33"/>
        <v>4</v>
      </c>
      <c r="M317" s="9" t="str">
        <f>INDEX(Chapter,MATCH(L317,Chapter!$A$1:$A$681,0),8)</f>
        <v>מפעלים</v>
      </c>
      <c r="N317" s="9" t="str">
        <f t="shared" si="34"/>
        <v>44</v>
      </c>
      <c r="O317" s="9" t="str">
        <f>INDEX(Chapter,MATCH(N317,Chapter!$A$1:$A$681,0),8)</f>
        <v>תחבורה</v>
      </c>
      <c r="P317" s="9" t="str">
        <f t="shared" si="35"/>
        <v>443</v>
      </c>
      <c r="Q317" s="9" t="str">
        <f>INDEX(Chapter,MATCH(P317,Chapter!$A$1:$A$681,0),8)</f>
        <v>חניה למכוניות</v>
      </c>
      <c r="R317" s="9" t="str">
        <f t="shared" si="36"/>
        <v>4432</v>
      </c>
      <c r="S317" s="9" t="str">
        <f>INDEX(Chapter,MATCH(R317,Chapter!$A$1:$A$681,0),8)</f>
        <v>כרטיסי חניה ומדחנים</v>
      </c>
      <c r="T317" s="9"/>
      <c r="U317" s="9" t="str">
        <f t="shared" si="37"/>
        <v>6</v>
      </c>
      <c r="V317" s="9" t="str">
        <f>IF($L317&lt;"6",INDEX(Revenue_type,MATCH(U317*1,type!$A$118:$A$168,0),8),INDEX(Expenditure_type,MATCH(U317*1,type!$A$2:$A$117,0),8))</f>
        <v>הכנסות מרכוש ומפעלים</v>
      </c>
      <c r="W317" s="9" t="str">
        <f t="shared" si="38"/>
        <v>69</v>
      </c>
      <c r="X317" s="9" t="str">
        <f>IF($L317&lt;"6",INDEX(Revenue_type,MATCH(W317*1,type!$A$118:$A$168,0),8),INDEX(Expenditure_type,MATCH(W317*1,type!$A$2:$A$117,0),8))</f>
        <v>הכנסות שונות</v>
      </c>
      <c r="Y317" s="9" t="str">
        <f t="shared" si="39"/>
        <v>691</v>
      </c>
      <c r="Z317" s="9" t="e">
        <f>IF($L317&lt;"6",INDEX(Revenue_type,MATCH(Y317*1,type!$A$118:$A$168,0),8),INDEX(Expenditure_type,MATCH(Y317*1,type!$A$2:$A$117,0),8))</f>
        <v>#N/A</v>
      </c>
    </row>
    <row r="318" spans="1:26" ht="15.75" customHeight="1" outlineLevel="2">
      <c r="A318" s="57">
        <v>690</v>
      </c>
      <c r="B318" s="41">
        <v>443002</v>
      </c>
      <c r="C318">
        <v>1</v>
      </c>
      <c r="D318" t="str">
        <f t="shared" si="32"/>
        <v>1443002.690</v>
      </c>
      <c r="E318" s="59" t="s">
        <v>2658</v>
      </c>
      <c r="F318" s="12"/>
      <c r="G318"/>
      <c r="H318" s="58">
        <v>-10000</v>
      </c>
      <c r="I318" s="15">
        <v>-10000</v>
      </c>
      <c r="J318" s="12">
        <v>-8700</v>
      </c>
      <c r="K318" s="9" t="e">
        <v>#NAME?</v>
      </c>
      <c r="L318" s="9" t="str">
        <f t="shared" si="33"/>
        <v>4</v>
      </c>
      <c r="M318" s="9" t="str">
        <f>INDEX(Chapter,MATCH(L318,Chapter!$A$1:$A$681,0),8)</f>
        <v>מפעלים</v>
      </c>
      <c r="N318" s="9" t="str">
        <f t="shared" si="34"/>
        <v>44</v>
      </c>
      <c r="O318" s="9" t="str">
        <f>INDEX(Chapter,MATCH(N318,Chapter!$A$1:$A$681,0),8)</f>
        <v>תחבורה</v>
      </c>
      <c r="P318" s="9" t="str">
        <f t="shared" si="35"/>
        <v>443</v>
      </c>
      <c r="Q318" s="9" t="str">
        <f>INDEX(Chapter,MATCH(P318,Chapter!$A$1:$A$681,0),8)</f>
        <v>חניה למכוניות</v>
      </c>
      <c r="R318" s="9" t="str">
        <f t="shared" si="36"/>
        <v>4430</v>
      </c>
      <c r="S318" s="9" t="e">
        <f>INDEX(Chapter,MATCH(R318,Chapter!$A$1:$A$681,0),8)</f>
        <v>#N/A</v>
      </c>
      <c r="T318" s="9"/>
      <c r="U318" s="9" t="str">
        <f t="shared" si="37"/>
        <v>6</v>
      </c>
      <c r="V318" s="9" t="str">
        <f>IF($L318&lt;"6",INDEX(Revenue_type,MATCH(U318*1,type!$A$118:$A$168,0),8),INDEX(Expenditure_type,MATCH(U318*1,type!$A$2:$A$117,0),8))</f>
        <v>הכנסות מרכוש ומפעלים</v>
      </c>
      <c r="W318" s="9" t="str">
        <f t="shared" si="38"/>
        <v>69</v>
      </c>
      <c r="X318" s="9" t="str">
        <f>IF($L318&lt;"6",INDEX(Revenue_type,MATCH(W318*1,type!$A$118:$A$168,0),8),INDEX(Expenditure_type,MATCH(W318*1,type!$A$2:$A$117,0),8))</f>
        <v>הכנסות שונות</v>
      </c>
      <c r="Y318" s="9" t="str">
        <f t="shared" si="39"/>
        <v>690</v>
      </c>
      <c r="Z318" s="9" t="e">
        <f>IF($L318&lt;"6",INDEX(Revenue_type,MATCH(Y318*1,type!$A$118:$A$168,0),8),INDEX(Expenditure_type,MATCH(Y318*1,type!$A$2:$A$117,0),8))</f>
        <v>#N/A</v>
      </c>
    </row>
    <row r="319" spans="1:26" ht="15.75" customHeight="1" outlineLevel="2">
      <c r="A319" s="57">
        <v>690</v>
      </c>
      <c r="B319" s="41">
        <v>280008</v>
      </c>
      <c r="C319">
        <v>1</v>
      </c>
      <c r="D319" t="str">
        <f t="shared" si="32"/>
        <v>1280008.690</v>
      </c>
      <c r="E319" s="59" t="s">
        <v>2459</v>
      </c>
      <c r="F319" s="12"/>
      <c r="G319"/>
      <c r="H319" s="58">
        <v>-10000</v>
      </c>
      <c r="I319" s="15">
        <v>-10000</v>
      </c>
      <c r="J319" s="12">
        <v>-7300</v>
      </c>
      <c r="K319" s="9"/>
      <c r="L319" s="9" t="str">
        <f t="shared" si="33"/>
        <v>2</v>
      </c>
      <c r="M319" s="9" t="str">
        <f>INDEX(Chapter,MATCH(L319,Chapter!$A$1:$A$681,0),8)</f>
        <v>שירותים מקומיים</v>
      </c>
      <c r="N319" s="9" t="str">
        <f t="shared" si="34"/>
        <v>28</v>
      </c>
      <c r="O319" s="9" t="str">
        <f>INDEX(Chapter,MATCH(N319,Chapter!$A$1:$A$681,0),8)</f>
        <v>פיקוח עירוני</v>
      </c>
      <c r="P319" s="9" t="str">
        <f t="shared" si="35"/>
        <v>280</v>
      </c>
      <c r="Q319" s="9" t="e">
        <f>INDEX(Chapter,MATCH(P319,Chapter!$A$1:$A$681,0),8)</f>
        <v>#N/A</v>
      </c>
      <c r="R319" s="9" t="str">
        <f t="shared" si="36"/>
        <v>2800</v>
      </c>
      <c r="S319" s="9" t="e">
        <f>INDEX(Chapter,MATCH(R319,Chapter!$A$1:$A$681,0),8)</f>
        <v>#N/A</v>
      </c>
      <c r="T319" s="9"/>
      <c r="U319" s="9" t="str">
        <f t="shared" si="37"/>
        <v>6</v>
      </c>
      <c r="V319" s="9" t="str">
        <f>IF($L319&lt;"6",INDEX(Revenue_type,MATCH(U319*1,type!$A$118:$A$168,0),8),INDEX(Expenditure_type,MATCH(U319*1,type!$A$2:$A$117,0),8))</f>
        <v>הכנסות מרכוש ומפעלים</v>
      </c>
      <c r="W319" s="9" t="str">
        <f t="shared" si="38"/>
        <v>69</v>
      </c>
      <c r="X319" s="9" t="str">
        <f>IF($L319&lt;"6",INDEX(Revenue_type,MATCH(W319*1,type!$A$118:$A$168,0),8),INDEX(Expenditure_type,MATCH(W319*1,type!$A$2:$A$117,0),8))</f>
        <v>הכנסות שונות</v>
      </c>
      <c r="Y319" s="9" t="str">
        <f t="shared" si="39"/>
        <v>690</v>
      </c>
      <c r="Z319" s="9" t="e">
        <f>IF($L319&lt;"6",INDEX(Revenue_type,MATCH(Y319*1,type!$A$118:$A$168,0),8),INDEX(Expenditure_type,MATCH(Y319*1,type!$A$2:$A$117,0),8))</f>
        <v>#N/A</v>
      </c>
    </row>
    <row r="320" spans="1:26" ht="15.75" customHeight="1" outlineLevel="2">
      <c r="A320" s="57">
        <v>410</v>
      </c>
      <c r="B320" s="63">
        <v>212301</v>
      </c>
      <c r="C320">
        <v>1</v>
      </c>
      <c r="D320" t="str">
        <f t="shared" si="32"/>
        <v>1212301.410</v>
      </c>
      <c r="E320" s="59" t="s">
        <v>2659</v>
      </c>
      <c r="F320" s="12"/>
      <c r="G320"/>
      <c r="H320" s="58">
        <v>-10000</v>
      </c>
      <c r="I320" s="15">
        <v>-10000</v>
      </c>
      <c r="J320" s="12">
        <v>-500</v>
      </c>
      <c r="K320" s="9" t="e">
        <v>#NAME?</v>
      </c>
      <c r="L320" s="9" t="str">
        <f t="shared" si="33"/>
        <v>2</v>
      </c>
      <c r="M320" s="9" t="str">
        <f>INDEX(Chapter,MATCH(L320,Chapter!$A$1:$A$681,0),8)</f>
        <v>שירותים מקומיים</v>
      </c>
      <c r="N320" s="9" t="str">
        <f t="shared" si="34"/>
        <v>21</v>
      </c>
      <c r="O320" s="9" t="str">
        <f>INDEX(Chapter,MATCH(N320,Chapter!$A$1:$A$681,0),8)</f>
        <v>תברואה</v>
      </c>
      <c r="P320" s="9" t="str">
        <f t="shared" si="35"/>
        <v>212</v>
      </c>
      <c r="Q320" s="9" t="str">
        <f>INDEX(Chapter,MATCH(P320,Chapter!$A$1:$A$681,0),8)</f>
        <v>שירותי ניקיון</v>
      </c>
      <c r="R320" s="9" t="str">
        <f t="shared" si="36"/>
        <v>2123</v>
      </c>
      <c r="S320" s="9" t="str">
        <f>INDEX(Chapter,MATCH(R320,Chapter!$A$1:$A$681,0),8)</f>
        <v>אסוף ובעור אשפה</v>
      </c>
      <c r="T320" s="9"/>
      <c r="U320" s="9" t="str">
        <f t="shared" si="37"/>
        <v>4</v>
      </c>
      <c r="V320" s="9" t="str">
        <f>IF($L320&lt;"6",INDEX(Revenue_type,MATCH(U320*1,type!$A$118:$A$168,0),8),INDEX(Expenditure_type,MATCH(U320*1,type!$A$2:$A$117,0),8))</f>
        <v>שירותים ושכר לימוד</v>
      </c>
      <c r="W320" s="9" t="str">
        <f t="shared" si="38"/>
        <v>41</v>
      </c>
      <c r="X320" s="9" t="str">
        <f>IF($L320&lt;"6",INDEX(Revenue_type,MATCH(W320*1,type!$A$118:$A$168,0),8),INDEX(Expenditure_type,MATCH(W320*1,type!$A$2:$A$117,0),8))</f>
        <v>שכל"מ מתושבים</v>
      </c>
      <c r="Y320" s="9" t="str">
        <f t="shared" si="39"/>
        <v>410</v>
      </c>
      <c r="Z320" s="9" t="e">
        <f>IF($L320&lt;"6",INDEX(Revenue_type,MATCH(Y320*1,type!$A$118:$A$168,0),8),INDEX(Expenditure_type,MATCH(Y320*1,type!$A$2:$A$117,0),8))</f>
        <v>#N/A</v>
      </c>
    </row>
    <row r="321" spans="1:26" ht="15.75" customHeight="1" outlineLevel="2">
      <c r="A321" s="57">
        <v>920</v>
      </c>
      <c r="B321" s="41">
        <v>313205</v>
      </c>
      <c r="C321">
        <v>1</v>
      </c>
      <c r="D321" t="str">
        <f t="shared" si="32"/>
        <v>1313205.920</v>
      </c>
      <c r="E321" s="59" t="s">
        <v>2660</v>
      </c>
      <c r="F321" s="12"/>
      <c r="G321"/>
      <c r="H321" s="58">
        <v>-9000</v>
      </c>
      <c r="I321" s="15">
        <v>-7000</v>
      </c>
      <c r="J321" s="12">
        <v>-6900</v>
      </c>
      <c r="K321" s="9"/>
      <c r="L321" s="9" t="str">
        <f t="shared" si="33"/>
        <v>3</v>
      </c>
      <c r="M321" s="9" t="str">
        <f>INDEX(Chapter,MATCH(L321,Chapter!$A$1:$A$681,0),8)</f>
        <v>שירותים ממלכתיים</v>
      </c>
      <c r="N321" s="9" t="str">
        <f t="shared" si="34"/>
        <v>31</v>
      </c>
      <c r="O321" s="9" t="str">
        <f>INDEX(Chapter,MATCH(N321,Chapter!$A$1:$A$681,0),8)</f>
        <v>חינוך</v>
      </c>
      <c r="P321" s="9" t="str">
        <f t="shared" si="35"/>
        <v>313</v>
      </c>
      <c r="Q321" s="9" t="str">
        <f>INDEX(Chapter,MATCH(P321,Chapter!$A$1:$A$681,0),8)</f>
        <v>חינוך יסודי</v>
      </c>
      <c r="R321" s="9" t="str">
        <f t="shared" si="36"/>
        <v>3132</v>
      </c>
      <c r="S321" s="9" t="str">
        <f>INDEX(Chapter,MATCH(R321,Chapter!$A$1:$A$681,0),8)</f>
        <v>בתי״ס יסודיים</v>
      </c>
      <c r="T321" s="9"/>
      <c r="U321" s="9" t="str">
        <f t="shared" si="37"/>
        <v>9</v>
      </c>
      <c r="V321" s="9" t="str">
        <f>IF($L321&lt;"6",INDEX(Revenue_type,MATCH(U321*1,type!$A$118:$A$168,0),8),INDEX(Expenditure_type,MATCH(U321*1,type!$A$2:$A$117,0),8))</f>
        <v>השתתפות משרדי ממשלה</v>
      </c>
      <c r="W321" s="9" t="str">
        <f t="shared" si="38"/>
        <v>92</v>
      </c>
      <c r="X321" s="9" t="str">
        <f>IF($L321&lt;"6",INDEX(Revenue_type,MATCH(W321*1,type!$A$118:$A$168,0),8),INDEX(Expenditure_type,MATCH(W321*1,type!$A$2:$A$117,0),8))</f>
        <v>השתתפות משרד החינוך והתרבות</v>
      </c>
      <c r="Y321" s="9" t="str">
        <f t="shared" si="39"/>
        <v>920</v>
      </c>
      <c r="Z321" s="9" t="e">
        <f>IF($L321&lt;"6",INDEX(Revenue_type,MATCH(Y321*1,type!$A$118:$A$168,0),8),INDEX(Expenditure_type,MATCH(Y321*1,type!$A$2:$A$117,0),8))</f>
        <v>#N/A</v>
      </c>
    </row>
    <row r="322" spans="1:26" ht="15.75" customHeight="1" outlineLevel="2">
      <c r="A322" s="57">
        <v>930</v>
      </c>
      <c r="B322" s="41">
        <v>347407</v>
      </c>
      <c r="C322">
        <v>1</v>
      </c>
      <c r="D322" t="str">
        <f t="shared" si="32"/>
        <v>1347407.930</v>
      </c>
      <c r="E322" s="59" t="s">
        <v>2661</v>
      </c>
      <c r="F322" s="12"/>
      <c r="G322"/>
      <c r="H322" s="58">
        <v>-6000</v>
      </c>
      <c r="I322" s="15">
        <v>-6000</v>
      </c>
      <c r="J322" s="12">
        <v>0</v>
      </c>
      <c r="K322" s="9" t="e">
        <v>#NAME?</v>
      </c>
      <c r="L322" s="9" t="str">
        <f t="shared" si="33"/>
        <v>3</v>
      </c>
      <c r="M322" s="9" t="str">
        <f>INDEX(Chapter,MATCH(L322,Chapter!$A$1:$A$681,0),8)</f>
        <v>שירותים ממלכתיים</v>
      </c>
      <c r="N322" s="9" t="str">
        <f t="shared" si="34"/>
        <v>34</v>
      </c>
      <c r="O322" s="9" t="str">
        <f>INDEX(Chapter,MATCH(N322,Chapter!$A$1:$A$681,0),8)</f>
        <v>רווחה</v>
      </c>
      <c r="P322" s="9" t="str">
        <f t="shared" si="35"/>
        <v>347</v>
      </c>
      <c r="Q322" s="9" t="str">
        <f>INDEX(Chapter,MATCH(P322,Chapter!$A$1:$A$681,0),8)</f>
        <v>שירותי תיקון</v>
      </c>
      <c r="R322" s="9" t="str">
        <f t="shared" si="36"/>
        <v>3474</v>
      </c>
      <c r="S322" s="9" t="str">
        <f>INDEX(Chapter,MATCH(R322,Chapter!$A$1:$A$681,0),8)</f>
        <v>מפתנים</v>
      </c>
      <c r="T322" s="9"/>
      <c r="U322" s="9" t="str">
        <f t="shared" si="37"/>
        <v>9</v>
      </c>
      <c r="V322" s="9" t="str">
        <f>IF($L322&lt;"6",INDEX(Revenue_type,MATCH(U322*1,type!$A$118:$A$168,0),8),INDEX(Expenditure_type,MATCH(U322*1,type!$A$2:$A$117,0),8))</f>
        <v>השתתפות משרדי ממשלה</v>
      </c>
      <c r="W322" s="9" t="str">
        <f t="shared" si="38"/>
        <v>93</v>
      </c>
      <c r="X322" s="9" t="str">
        <f>IF($L322&lt;"6",INDEX(Revenue_type,MATCH(W322*1,type!$A$118:$A$168,0),8),INDEX(Expenditure_type,MATCH(W322*1,type!$A$2:$A$117,0),8))</f>
        <v>השתתפות משרד העבודה והרווחה</v>
      </c>
      <c r="Y322" s="9" t="str">
        <f t="shared" si="39"/>
        <v>930</v>
      </c>
      <c r="Z322" s="9" t="e">
        <f>IF($L322&lt;"6",INDEX(Revenue_type,MATCH(Y322*1,type!$A$118:$A$168,0),8),INDEX(Expenditure_type,MATCH(Y322*1,type!$A$2:$A$117,0),8))</f>
        <v>#N/A</v>
      </c>
    </row>
    <row r="323" spans="1:26" ht="15.75" customHeight="1" outlineLevel="2">
      <c r="A323" s="57">
        <v>920</v>
      </c>
      <c r="B323" s="63">
        <v>315129</v>
      </c>
      <c r="C323">
        <v>1</v>
      </c>
      <c r="D323" t="str">
        <f t="shared" ref="D323:D386" si="40">C323&amp;B323&amp;"."&amp;A323</f>
        <v>1315129.920</v>
      </c>
      <c r="E323" s="59" t="s">
        <v>2662</v>
      </c>
      <c r="F323" s="12"/>
      <c r="G323"/>
      <c r="H323" s="58">
        <v>-6000</v>
      </c>
      <c r="I323" s="15">
        <v>-4000</v>
      </c>
      <c r="J323" s="12">
        <v>-2000</v>
      </c>
      <c r="K323" s="9" t="e">
        <v>#NAME?</v>
      </c>
      <c r="L323" s="9" t="str">
        <f t="shared" ref="L323:L386" si="41">IF(LEFT($B323,1)*1=0,LEFT($B323,2),LEFT($B323,1))</f>
        <v>3</v>
      </c>
      <c r="M323" s="9" t="str">
        <f>INDEX(Chapter,MATCH(L323,Chapter!$A$1:$A$681,0),8)</f>
        <v>שירותים ממלכתיים</v>
      </c>
      <c r="N323" s="9" t="str">
        <f t="shared" ref="N323:N386" si="42">IF(LEFT($B323,1)*1=0,LEFT($B323,3),LEFT($B323,2))</f>
        <v>31</v>
      </c>
      <c r="O323" s="9" t="str">
        <f>INDEX(Chapter,MATCH(N323,Chapter!$A$1:$A$681,0),8)</f>
        <v>חינוך</v>
      </c>
      <c r="P323" s="9" t="str">
        <f t="shared" ref="P323:P386" si="43">IF(LEFT($B323,1)*1=0,LEFT($B323,4),LEFT($B323,3))</f>
        <v>315</v>
      </c>
      <c r="Q323" s="9" t="str">
        <f>INDEX(Chapter,MATCH(P323,Chapter!$A$1:$A$681,0),8)</f>
        <v>חינוך על יסודי</v>
      </c>
      <c r="R323" s="9" t="str">
        <f t="shared" ref="R323:R386" si="44">LEFT($B323,4)</f>
        <v>3151</v>
      </c>
      <c r="S323" s="9" t="str">
        <f>INDEX(Chapter,MATCH(R323,Chapter!$A$1:$A$681,0),8)</f>
        <v>מינהל החינוך העל יסודי</v>
      </c>
      <c r="T323" s="9"/>
      <c r="U323" s="9" t="str">
        <f t="shared" ref="U323:U386" si="45">LEFT($A323,1)</f>
        <v>9</v>
      </c>
      <c r="V323" s="9" t="str">
        <f>IF($L323&lt;"6",INDEX(Revenue_type,MATCH(U323*1,type!$A$118:$A$168,0),8),INDEX(Expenditure_type,MATCH(U323*1,type!$A$2:$A$117,0),8))</f>
        <v>השתתפות משרדי ממשלה</v>
      </c>
      <c r="W323" s="9" t="str">
        <f t="shared" ref="W323:W386" si="46">LEFT($A323,2)</f>
        <v>92</v>
      </c>
      <c r="X323" s="9" t="str">
        <f>IF($L323&lt;"6",INDEX(Revenue_type,MATCH(W323*1,type!$A$118:$A$168,0),8),INDEX(Expenditure_type,MATCH(W323*1,type!$A$2:$A$117,0),8))</f>
        <v>השתתפות משרד החינוך והתרבות</v>
      </c>
      <c r="Y323" s="9" t="str">
        <f t="shared" ref="Y323:Y386" si="47">LEFT($A323,3)</f>
        <v>920</v>
      </c>
      <c r="Z323" s="9" t="e">
        <f>IF($L323&lt;"6",INDEX(Revenue_type,MATCH(Y323*1,type!$A$118:$A$168,0),8),INDEX(Expenditure_type,MATCH(Y323*1,type!$A$2:$A$117,0),8))</f>
        <v>#N/A</v>
      </c>
    </row>
    <row r="324" spans="1:26" ht="15.75" customHeight="1" outlineLevel="2">
      <c r="A324" s="57">
        <v>290</v>
      </c>
      <c r="B324" s="63">
        <v>262001</v>
      </c>
      <c r="C324">
        <v>1</v>
      </c>
      <c r="D324" t="str">
        <f t="shared" si="40"/>
        <v>1262001.290</v>
      </c>
      <c r="E324" s="59" t="s">
        <v>2663</v>
      </c>
      <c r="F324" s="12"/>
      <c r="G324"/>
      <c r="H324" s="58">
        <v>-2000</v>
      </c>
      <c r="I324" s="15">
        <v>-5000</v>
      </c>
      <c r="J324" s="12">
        <v>-2600</v>
      </c>
      <c r="K324" s="9" t="e">
        <v>#NAME?</v>
      </c>
      <c r="L324" s="9" t="str">
        <f t="shared" si="41"/>
        <v>2</v>
      </c>
      <c r="M324" s="9" t="str">
        <f>INDEX(Chapter,MATCH(L324,Chapter!$A$1:$A$681,0),8)</f>
        <v>שירותים מקומיים</v>
      </c>
      <c r="N324" s="9" t="str">
        <f t="shared" si="42"/>
        <v>26</v>
      </c>
      <c r="O324" s="9" t="str">
        <f>INDEX(Chapter,MATCH(N324,Chapter!$A$1:$A$681,0),8)</f>
        <v>שירותים עירוניים שונים</v>
      </c>
      <c r="P324" s="9" t="str">
        <f t="shared" si="43"/>
        <v>262</v>
      </c>
      <c r="Q324" s="9" t="str">
        <f>INDEX(Chapter,MATCH(P324,Chapter!$A$1:$A$681,0),8)</f>
        <v>מידע לציבור</v>
      </c>
      <c r="R324" s="9" t="str">
        <f t="shared" si="44"/>
        <v>2620</v>
      </c>
      <c r="S324" s="9" t="e">
        <f>INDEX(Chapter,MATCH(R324,Chapter!$A$1:$A$681,0),8)</f>
        <v>#N/A</v>
      </c>
      <c r="T324" s="9"/>
      <c r="U324" s="9" t="str">
        <f t="shared" si="45"/>
        <v>2</v>
      </c>
      <c r="V324" s="9" t="str">
        <f>IF($L324&lt;"6",INDEX(Revenue_type,MATCH(U324*1,type!$A$118:$A$168,0),8),INDEX(Expenditure_type,MATCH(U324*1,type!$A$2:$A$117,0),8))</f>
        <v>אגרות</v>
      </c>
      <c r="W324" s="9" t="str">
        <f t="shared" si="46"/>
        <v>29</v>
      </c>
      <c r="X324" s="9" t="str">
        <f>IF($L324&lt;"6",INDEX(Revenue_type,MATCH(W324*1,type!$A$118:$A$168,0),8),INDEX(Expenditure_type,MATCH(W324*1,type!$A$2:$A$117,0),8))</f>
        <v>אגרות אחרות</v>
      </c>
      <c r="Y324" s="9" t="str">
        <f t="shared" si="47"/>
        <v>290</v>
      </c>
      <c r="Z324" s="9" t="e">
        <f>IF($L324&lt;"6",INDEX(Revenue_type,MATCH(Y324*1,type!$A$118:$A$168,0),8),INDEX(Expenditure_type,MATCH(Y324*1,type!$A$2:$A$117,0),8))</f>
        <v>#N/A</v>
      </c>
    </row>
    <row r="325" spans="1:26" ht="15.75" customHeight="1" outlineLevel="2">
      <c r="A325" s="57">
        <v>290</v>
      </c>
      <c r="B325" s="41">
        <v>233005</v>
      </c>
      <c r="C325">
        <v>1</v>
      </c>
      <c r="D325" t="str">
        <f t="shared" si="40"/>
        <v>1233005.290</v>
      </c>
      <c r="E325" s="59" t="s">
        <v>2664</v>
      </c>
      <c r="F325" s="12"/>
      <c r="G325"/>
      <c r="H325" s="58">
        <v>-1000</v>
      </c>
      <c r="I325" s="15">
        <v>-20000</v>
      </c>
      <c r="J325" s="12">
        <v>-4400</v>
      </c>
      <c r="K325" s="9" t="e">
        <v>#NAME?</v>
      </c>
      <c r="L325" s="9" t="str">
        <f t="shared" si="41"/>
        <v>2</v>
      </c>
      <c r="M325" s="9" t="str">
        <f>INDEX(Chapter,MATCH(L325,Chapter!$A$1:$A$681,0),8)</f>
        <v>שירותים מקומיים</v>
      </c>
      <c r="N325" s="9" t="str">
        <f t="shared" si="42"/>
        <v>23</v>
      </c>
      <c r="O325" s="9" t="str">
        <f>INDEX(Chapter,MATCH(N325,Chapter!$A$1:$A$681,0),8)</f>
        <v>תכנון ובנין עיר</v>
      </c>
      <c r="P325" s="9" t="str">
        <f t="shared" si="43"/>
        <v>233</v>
      </c>
      <c r="Q325" s="9" t="str">
        <f>INDEX(Chapter,MATCH(P325,Chapter!$A$1:$A$681,0),8)</f>
        <v>רישוי ופיקוח על הבניה</v>
      </c>
      <c r="R325" s="9" t="str">
        <f t="shared" si="44"/>
        <v>2330</v>
      </c>
      <c r="S325" s="9" t="e">
        <f>INDEX(Chapter,MATCH(R325,Chapter!$A$1:$A$681,0),8)</f>
        <v>#N/A</v>
      </c>
      <c r="T325" s="9"/>
      <c r="U325" s="9" t="str">
        <f t="shared" si="45"/>
        <v>2</v>
      </c>
      <c r="V325" s="9" t="str">
        <f>IF($L325&lt;"6",INDEX(Revenue_type,MATCH(U325*1,type!$A$118:$A$168,0),8),INDEX(Expenditure_type,MATCH(U325*1,type!$A$2:$A$117,0),8))</f>
        <v>אגרות</v>
      </c>
      <c r="W325" s="9" t="str">
        <f t="shared" si="46"/>
        <v>29</v>
      </c>
      <c r="X325" s="9" t="str">
        <f>IF($L325&lt;"6",INDEX(Revenue_type,MATCH(W325*1,type!$A$118:$A$168,0),8),INDEX(Expenditure_type,MATCH(W325*1,type!$A$2:$A$117,0),8))</f>
        <v>אגרות אחרות</v>
      </c>
      <c r="Y325" s="9" t="str">
        <f t="shared" si="47"/>
        <v>290</v>
      </c>
      <c r="Z325" s="9" t="e">
        <f>IF($L325&lt;"6",INDEX(Revenue_type,MATCH(Y325*1,type!$A$118:$A$168,0),8),INDEX(Expenditure_type,MATCH(Y325*1,type!$A$2:$A$117,0),8))</f>
        <v>#N/A</v>
      </c>
    </row>
    <row r="326" spans="1:26" ht="15.75" customHeight="1" outlineLevel="2">
      <c r="A326" s="57">
        <v>691</v>
      </c>
      <c r="B326" s="41">
        <v>280008</v>
      </c>
      <c r="C326">
        <v>1</v>
      </c>
      <c r="D326" t="str">
        <f t="shared" si="40"/>
        <v>1280008.691</v>
      </c>
      <c r="E326" s="59" t="s">
        <v>2665</v>
      </c>
      <c r="F326" s="12"/>
      <c r="G326"/>
      <c r="H326" s="58">
        <v>-1000</v>
      </c>
      <c r="I326" s="15">
        <v>-10000</v>
      </c>
      <c r="J326" s="12">
        <v>-9600</v>
      </c>
      <c r="K326" s="9" t="e">
        <v>#NAME?</v>
      </c>
      <c r="L326" s="9" t="str">
        <f t="shared" si="41"/>
        <v>2</v>
      </c>
      <c r="M326" s="9" t="str">
        <f>INDEX(Chapter,MATCH(L326,Chapter!$A$1:$A$681,0),8)</f>
        <v>שירותים מקומיים</v>
      </c>
      <c r="N326" s="9" t="str">
        <f t="shared" si="42"/>
        <v>28</v>
      </c>
      <c r="O326" s="9" t="str">
        <f>INDEX(Chapter,MATCH(N326,Chapter!$A$1:$A$681,0),8)</f>
        <v>פיקוח עירוני</v>
      </c>
      <c r="P326" s="9" t="str">
        <f t="shared" si="43"/>
        <v>280</v>
      </c>
      <c r="Q326" s="9" t="e">
        <f>INDEX(Chapter,MATCH(P326,Chapter!$A$1:$A$681,0),8)</f>
        <v>#N/A</v>
      </c>
      <c r="R326" s="9" t="str">
        <f t="shared" si="44"/>
        <v>2800</v>
      </c>
      <c r="S326" s="9" t="e">
        <f>INDEX(Chapter,MATCH(R326,Chapter!$A$1:$A$681,0),8)</f>
        <v>#N/A</v>
      </c>
      <c r="T326" s="9"/>
      <c r="U326" s="9" t="str">
        <f t="shared" si="45"/>
        <v>6</v>
      </c>
      <c r="V326" s="9" t="str">
        <f>IF($L326&lt;"6",INDEX(Revenue_type,MATCH(U326*1,type!$A$118:$A$168,0),8),INDEX(Expenditure_type,MATCH(U326*1,type!$A$2:$A$117,0),8))</f>
        <v>הכנסות מרכוש ומפעלים</v>
      </c>
      <c r="W326" s="9" t="str">
        <f t="shared" si="46"/>
        <v>69</v>
      </c>
      <c r="X326" s="9" t="str">
        <f>IF($L326&lt;"6",INDEX(Revenue_type,MATCH(W326*1,type!$A$118:$A$168,0),8),INDEX(Expenditure_type,MATCH(W326*1,type!$A$2:$A$117,0),8))</f>
        <v>הכנסות שונות</v>
      </c>
      <c r="Y326" s="9" t="str">
        <f t="shared" si="47"/>
        <v>691</v>
      </c>
      <c r="Z326" s="9" t="e">
        <f>IF($L326&lt;"6",INDEX(Revenue_type,MATCH(Y326*1,type!$A$118:$A$168,0),8),INDEX(Expenditure_type,MATCH(Y326*1,type!$A$2:$A$117,0),8))</f>
        <v>#N/A</v>
      </c>
    </row>
    <row r="327" spans="1:26" ht="15.75" customHeight="1" outlineLevel="2">
      <c r="A327" s="57">
        <v>920</v>
      </c>
      <c r="B327" s="41">
        <v>315130</v>
      </c>
      <c r="C327">
        <v>1</v>
      </c>
      <c r="D327" t="str">
        <f t="shared" si="40"/>
        <v>1315130.920</v>
      </c>
      <c r="E327" s="59" t="s">
        <v>2666</v>
      </c>
      <c r="F327" s="12"/>
      <c r="G327"/>
      <c r="H327" s="58">
        <v>0</v>
      </c>
      <c r="I327" s="15">
        <v>-323000</v>
      </c>
      <c r="J327" s="12">
        <v>-399800</v>
      </c>
      <c r="K327" s="9" t="e">
        <v>#NAME?</v>
      </c>
      <c r="L327" s="9" t="str">
        <f t="shared" si="41"/>
        <v>3</v>
      </c>
      <c r="M327" s="9" t="str">
        <f>INDEX(Chapter,MATCH(L327,Chapter!$A$1:$A$681,0),8)</f>
        <v>שירותים ממלכתיים</v>
      </c>
      <c r="N327" s="9" t="str">
        <f t="shared" si="42"/>
        <v>31</v>
      </c>
      <c r="O327" s="9" t="str">
        <f>INDEX(Chapter,MATCH(N327,Chapter!$A$1:$A$681,0),8)</f>
        <v>חינוך</v>
      </c>
      <c r="P327" s="9" t="str">
        <f t="shared" si="43"/>
        <v>315</v>
      </c>
      <c r="Q327" s="9" t="str">
        <f>INDEX(Chapter,MATCH(P327,Chapter!$A$1:$A$681,0),8)</f>
        <v>חינוך על יסודי</v>
      </c>
      <c r="R327" s="9" t="str">
        <f t="shared" si="44"/>
        <v>3151</v>
      </c>
      <c r="S327" s="9" t="str">
        <f>INDEX(Chapter,MATCH(R327,Chapter!$A$1:$A$681,0),8)</f>
        <v>מינהל החינוך העל יסודי</v>
      </c>
      <c r="T327" s="9"/>
      <c r="U327" s="9" t="str">
        <f t="shared" si="45"/>
        <v>9</v>
      </c>
      <c r="V327" s="9" t="str">
        <f>IF($L327&lt;"6",INDEX(Revenue_type,MATCH(U327*1,type!$A$118:$A$168,0),8),INDEX(Expenditure_type,MATCH(U327*1,type!$A$2:$A$117,0),8))</f>
        <v>השתתפות משרדי ממשלה</v>
      </c>
      <c r="W327" s="9" t="str">
        <f t="shared" si="46"/>
        <v>92</v>
      </c>
      <c r="X327" s="9" t="str">
        <f>IF($L327&lt;"6",INDEX(Revenue_type,MATCH(W327*1,type!$A$118:$A$168,0),8),INDEX(Expenditure_type,MATCH(W327*1,type!$A$2:$A$117,0),8))</f>
        <v>השתתפות משרד החינוך והתרבות</v>
      </c>
      <c r="Y327" s="9" t="str">
        <f t="shared" si="47"/>
        <v>920</v>
      </c>
      <c r="Z327" s="9" t="e">
        <f>IF($L327&lt;"6",INDEX(Revenue_type,MATCH(Y327*1,type!$A$118:$A$168,0),8),INDEX(Expenditure_type,MATCH(Y327*1,type!$A$2:$A$117,0),8))</f>
        <v>#N/A</v>
      </c>
    </row>
    <row r="328" spans="1:26" ht="15.75" customHeight="1" outlineLevel="2">
      <c r="A328" s="57">
        <v>921</v>
      </c>
      <c r="B328" s="41">
        <v>315117</v>
      </c>
      <c r="C328">
        <v>1</v>
      </c>
      <c r="D328" t="str">
        <f t="shared" si="40"/>
        <v>1315117.921</v>
      </c>
      <c r="E328" s="59" t="s">
        <v>2520</v>
      </c>
      <c r="F328" s="12"/>
      <c r="G328"/>
      <c r="H328" s="58">
        <v>0</v>
      </c>
      <c r="I328" s="15">
        <v>-234000</v>
      </c>
      <c r="J328" s="12">
        <v>-11900</v>
      </c>
      <c r="K328" s="9" t="e">
        <v>#NAME?</v>
      </c>
      <c r="L328" s="9" t="str">
        <f t="shared" si="41"/>
        <v>3</v>
      </c>
      <c r="M328" s="9" t="str">
        <f>INDEX(Chapter,MATCH(L328,Chapter!$A$1:$A$681,0),8)</f>
        <v>שירותים ממלכתיים</v>
      </c>
      <c r="N328" s="9" t="str">
        <f t="shared" si="42"/>
        <v>31</v>
      </c>
      <c r="O328" s="9" t="str">
        <f>INDEX(Chapter,MATCH(N328,Chapter!$A$1:$A$681,0),8)</f>
        <v>חינוך</v>
      </c>
      <c r="P328" s="9" t="str">
        <f t="shared" si="43"/>
        <v>315</v>
      </c>
      <c r="Q328" s="9" t="str">
        <f>INDEX(Chapter,MATCH(P328,Chapter!$A$1:$A$681,0),8)</f>
        <v>חינוך על יסודי</v>
      </c>
      <c r="R328" s="9" t="str">
        <f t="shared" si="44"/>
        <v>3151</v>
      </c>
      <c r="S328" s="9" t="str">
        <f>INDEX(Chapter,MATCH(R328,Chapter!$A$1:$A$681,0),8)</f>
        <v>מינהל החינוך העל יסודי</v>
      </c>
      <c r="T328" s="9"/>
      <c r="U328" s="9" t="str">
        <f t="shared" si="45"/>
        <v>9</v>
      </c>
      <c r="V328" s="9" t="str">
        <f>IF($L328&lt;"6",INDEX(Revenue_type,MATCH(U328*1,type!$A$118:$A$168,0),8),INDEX(Expenditure_type,MATCH(U328*1,type!$A$2:$A$117,0),8))</f>
        <v>השתתפות משרדי ממשלה</v>
      </c>
      <c r="W328" s="9" t="str">
        <f t="shared" si="46"/>
        <v>92</v>
      </c>
      <c r="X328" s="9" t="str">
        <f>IF($L328&lt;"6",INDEX(Revenue_type,MATCH(W328*1,type!$A$118:$A$168,0),8),INDEX(Expenditure_type,MATCH(W328*1,type!$A$2:$A$117,0),8))</f>
        <v>השתתפות משרד החינוך והתרבות</v>
      </c>
      <c r="Y328" s="9" t="str">
        <f t="shared" si="47"/>
        <v>921</v>
      </c>
      <c r="Z328" s="9" t="e">
        <f>IF($L328&lt;"6",INDEX(Revenue_type,MATCH(Y328*1,type!$A$118:$A$168,0),8),INDEX(Expenditure_type,MATCH(Y328*1,type!$A$2:$A$117,0),8))</f>
        <v>#N/A</v>
      </c>
    </row>
    <row r="329" spans="1:26" ht="15.75" customHeight="1" outlineLevel="2">
      <c r="A329" s="57">
        <v>650</v>
      </c>
      <c r="B329" s="41">
        <v>273001</v>
      </c>
      <c r="C329">
        <v>1</v>
      </c>
      <c r="D329" t="str">
        <f t="shared" si="40"/>
        <v>1273001.650</v>
      </c>
      <c r="E329" s="59" t="s">
        <v>2667</v>
      </c>
      <c r="F329" s="12"/>
      <c r="G329"/>
      <c r="H329" s="58">
        <v>0</v>
      </c>
      <c r="I329" s="15">
        <v>-203000</v>
      </c>
      <c r="J329" s="12">
        <v>-924200</v>
      </c>
      <c r="K329" s="9" t="e">
        <v>#NAME?</v>
      </c>
      <c r="L329" s="9" t="str">
        <f t="shared" si="41"/>
        <v>2</v>
      </c>
      <c r="M329" s="9" t="str">
        <f>INDEX(Chapter,MATCH(L329,Chapter!$A$1:$A$681,0),8)</f>
        <v>שירותים מקומיים</v>
      </c>
      <c r="N329" s="9" t="str">
        <f t="shared" si="42"/>
        <v>27</v>
      </c>
      <c r="O329" s="9" t="str">
        <f>INDEX(Chapter,MATCH(N329,Chapter!$A$1:$A$681,0),8)</f>
        <v>פיתוח כלכלי</v>
      </c>
      <c r="P329" s="9" t="str">
        <f t="shared" si="43"/>
        <v>273</v>
      </c>
      <c r="Q329" s="9" t="str">
        <f>INDEX(Chapter,MATCH(P329,Chapter!$A$1:$A$681,0),8)</f>
        <v>חברות עירוניות</v>
      </c>
      <c r="R329" s="9" t="str">
        <f t="shared" si="44"/>
        <v>2730</v>
      </c>
      <c r="S329" s="9" t="e">
        <f>INDEX(Chapter,MATCH(R329,Chapter!$A$1:$A$681,0),8)</f>
        <v>#N/A</v>
      </c>
      <c r="T329" s="9"/>
      <c r="U329" s="9" t="str">
        <f t="shared" si="45"/>
        <v>6</v>
      </c>
      <c r="V329" s="9" t="str">
        <f>IF($L329&lt;"6",INDEX(Revenue_type,MATCH(U329*1,type!$A$118:$A$168,0),8),INDEX(Expenditure_type,MATCH(U329*1,type!$A$2:$A$117,0),8))</f>
        <v>הכנסות מרכוש ומפעלים</v>
      </c>
      <c r="W329" s="9" t="str">
        <f t="shared" si="46"/>
        <v>65</v>
      </c>
      <c r="X329" s="9" t="str">
        <f>IF($L329&lt;"6",INDEX(Revenue_type,MATCH(W329*1,type!$A$118:$A$168,0),8),INDEX(Expenditure_type,MATCH(W329*1,type!$A$2:$A$117,0),8))</f>
        <v>דמי שימוש</v>
      </c>
      <c r="Y329" s="9" t="str">
        <f t="shared" si="47"/>
        <v>650</v>
      </c>
      <c r="Z329" s="9" t="e">
        <f>IF($L329&lt;"6",INDEX(Revenue_type,MATCH(Y329*1,type!$A$118:$A$168,0),8),INDEX(Expenditure_type,MATCH(Y329*1,type!$A$2:$A$117,0),8))</f>
        <v>#N/A</v>
      </c>
    </row>
    <row r="330" spans="1:26" ht="15.75" customHeight="1" outlineLevel="2">
      <c r="A330" s="57">
        <v>691</v>
      </c>
      <c r="B330" s="41">
        <v>252001</v>
      </c>
      <c r="C330">
        <v>1</v>
      </c>
      <c r="D330" t="str">
        <f t="shared" si="40"/>
        <v>1252001.691</v>
      </c>
      <c r="E330" s="59" t="s">
        <v>2668</v>
      </c>
      <c r="F330" s="12"/>
      <c r="G330"/>
      <c r="H330" s="58">
        <v>0</v>
      </c>
      <c r="I330" s="15">
        <v>-200000</v>
      </c>
      <c r="J330" s="12">
        <v>0</v>
      </c>
      <c r="K330" s="9" t="e">
        <v>#NAME?</v>
      </c>
      <c r="L330" s="9" t="str">
        <f t="shared" si="41"/>
        <v>2</v>
      </c>
      <c r="M330" s="9" t="str">
        <f>INDEX(Chapter,MATCH(L330,Chapter!$A$1:$A$681,0),8)</f>
        <v>שירותים מקומיים</v>
      </c>
      <c r="N330" s="9" t="str">
        <f t="shared" si="42"/>
        <v>25</v>
      </c>
      <c r="O330" s="9" t="str">
        <f>INDEX(Chapter,MATCH(N330,Chapter!$A$1:$A$681,0),8)</f>
        <v>חגיגות מבצעים ואירועים</v>
      </c>
      <c r="P330" s="9" t="str">
        <f t="shared" si="43"/>
        <v>252</v>
      </c>
      <c r="Q330" s="9" t="str">
        <f>INDEX(Chapter,MATCH(P330,Chapter!$A$1:$A$681,0),8)</f>
        <v>חגיגת וטכסים אחרים</v>
      </c>
      <c r="R330" s="9" t="str">
        <f t="shared" si="44"/>
        <v>2520</v>
      </c>
      <c r="S330" s="9" t="e">
        <f>INDEX(Chapter,MATCH(R330,Chapter!$A$1:$A$681,0),8)</f>
        <v>#N/A</v>
      </c>
      <c r="T330" s="9"/>
      <c r="U330" s="9" t="str">
        <f t="shared" si="45"/>
        <v>6</v>
      </c>
      <c r="V330" s="9" t="str">
        <f>IF($L330&lt;"6",INDEX(Revenue_type,MATCH(U330*1,type!$A$118:$A$168,0),8),INDEX(Expenditure_type,MATCH(U330*1,type!$A$2:$A$117,0),8))</f>
        <v>הכנסות מרכוש ומפעלים</v>
      </c>
      <c r="W330" s="9" t="str">
        <f t="shared" si="46"/>
        <v>69</v>
      </c>
      <c r="X330" s="9" t="str">
        <f>IF($L330&lt;"6",INDEX(Revenue_type,MATCH(W330*1,type!$A$118:$A$168,0),8),INDEX(Expenditure_type,MATCH(W330*1,type!$A$2:$A$117,0),8))</f>
        <v>הכנסות שונות</v>
      </c>
      <c r="Y330" s="9" t="str">
        <f t="shared" si="47"/>
        <v>691</v>
      </c>
      <c r="Z330" s="9" t="e">
        <f>IF($L330&lt;"6",INDEX(Revenue_type,MATCH(Y330*1,type!$A$118:$A$168,0),8),INDEX(Expenditure_type,MATCH(Y330*1,type!$A$2:$A$117,0),8))</f>
        <v>#N/A</v>
      </c>
    </row>
    <row r="331" spans="1:26" ht="15.75" customHeight="1" outlineLevel="2">
      <c r="A331" s="57">
        <v>991</v>
      </c>
      <c r="B331" s="41">
        <v>247201</v>
      </c>
      <c r="C331">
        <v>1</v>
      </c>
      <c r="D331" t="str">
        <f t="shared" si="40"/>
        <v>1247201.991</v>
      </c>
      <c r="E331" s="59" t="s">
        <v>2669</v>
      </c>
      <c r="F331" s="12"/>
      <c r="G331"/>
      <c r="H331" s="58">
        <v>0</v>
      </c>
      <c r="I331" s="15">
        <v>-110000</v>
      </c>
      <c r="J331" s="12">
        <v>-117500</v>
      </c>
      <c r="K331" s="9"/>
      <c r="L331" s="9" t="str">
        <f t="shared" si="41"/>
        <v>2</v>
      </c>
      <c r="M331" s="9" t="str">
        <f>INDEX(Chapter,MATCH(L331,Chapter!$A$1:$A$681,0),8)</f>
        <v>שירותים מקומיים</v>
      </c>
      <c r="N331" s="9" t="str">
        <f t="shared" si="42"/>
        <v>24</v>
      </c>
      <c r="O331" s="9" t="str">
        <f>INDEX(Chapter,MATCH(N331,Chapter!$A$1:$A$681,0),8)</f>
        <v>נכסים ציבוריים</v>
      </c>
      <c r="P331" s="9" t="str">
        <f t="shared" si="43"/>
        <v>247</v>
      </c>
      <c r="Q331" s="9" t="str">
        <f>INDEX(Chapter,MATCH(P331,Chapter!$A$1:$A$681,0),8)</f>
        <v>חופים, בריכות ומרחצאות</v>
      </c>
      <c r="R331" s="9" t="str">
        <f t="shared" si="44"/>
        <v>2472</v>
      </c>
      <c r="S331" s="9" t="str">
        <f>INDEX(Chapter,MATCH(R331,Chapter!$A$1:$A$681,0),8)</f>
        <v>חופי רחצה</v>
      </c>
      <c r="T331" s="9"/>
      <c r="U331" s="9" t="str">
        <f t="shared" si="45"/>
        <v>9</v>
      </c>
      <c r="V331" s="9" t="str">
        <f>IF($L331&lt;"6",INDEX(Revenue_type,MATCH(U331*1,type!$A$118:$A$168,0),8),INDEX(Expenditure_type,MATCH(U331*1,type!$A$2:$A$117,0),8))</f>
        <v>השתתפות משרדי ממשלה</v>
      </c>
      <c r="W331" s="9" t="str">
        <f t="shared" si="46"/>
        <v>99</v>
      </c>
      <c r="X331" s="9" t="str">
        <f>IF($L331&lt;"6",INDEX(Revenue_type,MATCH(W331*1,type!$A$118:$A$168,0),8),INDEX(Expenditure_type,MATCH(W331*1,type!$A$2:$A$117,0),8))</f>
        <v>השתתפות משרדי ממשלה אחרים</v>
      </c>
      <c r="Y331" s="9" t="str">
        <f t="shared" si="47"/>
        <v>991</v>
      </c>
      <c r="Z331" s="9" t="e">
        <f>IF($L331&lt;"6",INDEX(Revenue_type,MATCH(Y331*1,type!$A$118:$A$168,0),8),INDEX(Expenditure_type,MATCH(Y331*1,type!$A$2:$A$117,0),8))</f>
        <v>#N/A</v>
      </c>
    </row>
    <row r="332" spans="1:26" ht="15.75" customHeight="1" outlineLevel="2">
      <c r="A332" s="57">
        <v>790</v>
      </c>
      <c r="B332" s="41">
        <v>317202</v>
      </c>
      <c r="C332">
        <v>1</v>
      </c>
      <c r="D332" t="str">
        <f t="shared" si="40"/>
        <v>1317202.790</v>
      </c>
      <c r="E332" s="59" t="s">
        <v>2670</v>
      </c>
      <c r="F332" s="12"/>
      <c r="G332"/>
      <c r="H332" s="58">
        <v>0</v>
      </c>
      <c r="I332" s="15">
        <v>-70000</v>
      </c>
      <c r="J332" s="12">
        <v>0</v>
      </c>
      <c r="K332" s="9" t="e">
        <v>#NAME?</v>
      </c>
      <c r="L332" s="9" t="str">
        <f t="shared" si="41"/>
        <v>3</v>
      </c>
      <c r="M332" s="9" t="str">
        <f>INDEX(Chapter,MATCH(L332,Chapter!$A$1:$A$681,0),8)</f>
        <v>שירותים ממלכתיים</v>
      </c>
      <c r="N332" s="9" t="str">
        <f t="shared" si="42"/>
        <v>31</v>
      </c>
      <c r="O332" s="9" t="str">
        <f>INDEX(Chapter,MATCH(N332,Chapter!$A$1:$A$681,0),8)</f>
        <v>חינוך</v>
      </c>
      <c r="P332" s="9" t="str">
        <f t="shared" si="43"/>
        <v>317</v>
      </c>
      <c r="Q332" s="9" t="str">
        <f>INDEX(Chapter,MATCH(P332,Chapter!$A$1:$A$681,0),8)</f>
        <v>שירותים נוספים לבתי״ס וגנ״י</v>
      </c>
      <c r="R332" s="9" t="str">
        <f t="shared" si="44"/>
        <v>3172</v>
      </c>
      <c r="S332" s="9" t="str">
        <f>INDEX(Chapter,MATCH(R332,Chapter!$A$1:$A$681,0),8)</f>
        <v>מרכזיה פדגוגית</v>
      </c>
      <c r="T332" s="9"/>
      <c r="U332" s="9" t="str">
        <f t="shared" si="45"/>
        <v>7</v>
      </c>
      <c r="V332" s="9" t="str">
        <f>IF($L332&lt;"6",INDEX(Revenue_type,MATCH(U332*1,type!$A$118:$A$168,0),8),INDEX(Expenditure_type,MATCH(U332*1,type!$A$2:$A$117,0),8))</f>
        <v>השתתפות מוסדות ותרומות</v>
      </c>
      <c r="W332" s="9" t="str">
        <f t="shared" si="46"/>
        <v>79</v>
      </c>
      <c r="X332" s="9" t="str">
        <f>IF($L332&lt;"6",INDEX(Revenue_type,MATCH(W332*1,type!$A$118:$A$168,0),8),INDEX(Expenditure_type,MATCH(W332*1,type!$A$2:$A$117,0),8))</f>
        <v>השתתפות מוסדות אחרים</v>
      </c>
      <c r="Y332" s="9" t="str">
        <f t="shared" si="47"/>
        <v>790</v>
      </c>
      <c r="Z332" s="9" t="e">
        <f>IF($L332&lt;"6",INDEX(Revenue_type,MATCH(Y332*1,type!$A$118:$A$168,0),8),INDEX(Expenditure_type,MATCH(Y332*1,type!$A$2:$A$117,0),8))</f>
        <v>#N/A</v>
      </c>
    </row>
    <row r="333" spans="1:26" ht="15.75" customHeight="1" outlineLevel="2">
      <c r="A333" s="57">
        <v>590</v>
      </c>
      <c r="B333" s="41">
        <v>591912</v>
      </c>
      <c r="C333">
        <v>1</v>
      </c>
      <c r="D333" t="str">
        <f t="shared" si="40"/>
        <v>1591912.590</v>
      </c>
      <c r="E333" s="59" t="s">
        <v>2671</v>
      </c>
      <c r="F333" s="12"/>
      <c r="G333"/>
      <c r="H333" s="58">
        <v>0</v>
      </c>
      <c r="I333" s="15">
        <v>0</v>
      </c>
      <c r="J333" s="12">
        <v>-131842900</v>
      </c>
      <c r="K333" s="9" t="e">
        <v>#NAME?</v>
      </c>
      <c r="L333" s="9" t="str">
        <f t="shared" si="41"/>
        <v>5</v>
      </c>
      <c r="M333" s="9" t="str">
        <f>INDEX(Chapter,MATCH(L333,Chapter!$A$1:$A$681,0),8)</f>
        <v>תקבולים בלתי רגילים</v>
      </c>
      <c r="N333" s="9" t="str">
        <f t="shared" si="42"/>
        <v>59</v>
      </c>
      <c r="O333" s="9" t="str">
        <f>INDEX(Chapter,MATCH(N333,Chapter!$A$1:$A$681,0),8)</f>
        <v>החזר מקרנות והכנסות מיוחדות</v>
      </c>
      <c r="P333" s="9" t="str">
        <f t="shared" si="43"/>
        <v>591</v>
      </c>
      <c r="Q333" s="9" t="str">
        <f>INDEX(Chapter,MATCH(P333,Chapter!$A$1:$A$681,0),8)</f>
        <v>החזרות מקרנות</v>
      </c>
      <c r="R333" s="9" t="str">
        <f t="shared" si="44"/>
        <v>5919</v>
      </c>
      <c r="S333" s="9" t="str">
        <f>INDEX(Chapter,MATCH(R333,Chapter!$A$1:$A$681,0),8)</f>
        <v>החזרות מקרנות אחרות</v>
      </c>
      <c r="T333" s="9"/>
      <c r="U333" s="9" t="str">
        <f t="shared" si="45"/>
        <v>5</v>
      </c>
      <c r="V333" s="9" t="str">
        <f>IF($L333&lt;"6",INDEX(Revenue_type,MATCH(U333*1,type!$A$118:$A$168,0),8),INDEX(Expenditure_type,MATCH(U333*1,type!$A$2:$A$117,0),8))</f>
        <v>החזרות</v>
      </c>
      <c r="W333" s="9" t="str">
        <f t="shared" si="46"/>
        <v>59</v>
      </c>
      <c r="X333" s="9" t="str">
        <f>IF($L333&lt;"6",INDEX(Revenue_type,MATCH(W333*1,type!$A$118:$A$168,0),8),INDEX(Expenditure_type,MATCH(W333*1,type!$A$2:$A$117,0),8))</f>
        <v>החזרות אחרות</v>
      </c>
      <c r="Y333" s="9" t="str">
        <f t="shared" si="47"/>
        <v>590</v>
      </c>
      <c r="Z333" s="9" t="e">
        <f>IF($L333&lt;"6",INDEX(Revenue_type,MATCH(Y333*1,type!$A$118:$A$168,0),8),INDEX(Expenditure_type,MATCH(Y333*1,type!$A$2:$A$117,0),8))</f>
        <v>#N/A</v>
      </c>
    </row>
    <row r="334" spans="1:26" ht="15.75" customHeight="1" outlineLevel="2">
      <c r="A334" s="57">
        <v>590</v>
      </c>
      <c r="B334" s="41">
        <v>591911</v>
      </c>
      <c r="C334">
        <v>1</v>
      </c>
      <c r="D334" t="str">
        <f t="shared" si="40"/>
        <v>1591911.590</v>
      </c>
      <c r="E334" s="59" t="s">
        <v>2672</v>
      </c>
      <c r="F334" s="12"/>
      <c r="G334"/>
      <c r="H334" s="58">
        <v>0</v>
      </c>
      <c r="I334" s="15">
        <v>0</v>
      </c>
      <c r="J334" s="12">
        <v>-112990300</v>
      </c>
      <c r="K334" s="9" t="e">
        <v>#NAME?</v>
      </c>
      <c r="L334" s="9" t="str">
        <f t="shared" si="41"/>
        <v>5</v>
      </c>
      <c r="M334" s="9" t="str">
        <f>INDEX(Chapter,MATCH(L334,Chapter!$A$1:$A$681,0),8)</f>
        <v>תקבולים בלתי רגילים</v>
      </c>
      <c r="N334" s="9" t="str">
        <f t="shared" si="42"/>
        <v>59</v>
      </c>
      <c r="O334" s="9" t="str">
        <f>INDEX(Chapter,MATCH(N334,Chapter!$A$1:$A$681,0),8)</f>
        <v>החזר מקרנות והכנסות מיוחדות</v>
      </c>
      <c r="P334" s="9" t="str">
        <f t="shared" si="43"/>
        <v>591</v>
      </c>
      <c r="Q334" s="9" t="str">
        <f>INDEX(Chapter,MATCH(P334,Chapter!$A$1:$A$681,0),8)</f>
        <v>החזרות מקרנות</v>
      </c>
      <c r="R334" s="9" t="str">
        <f t="shared" si="44"/>
        <v>5919</v>
      </c>
      <c r="S334" s="9" t="str">
        <f>INDEX(Chapter,MATCH(R334,Chapter!$A$1:$A$681,0),8)</f>
        <v>החזרות מקרנות אחרות</v>
      </c>
      <c r="T334" s="9"/>
      <c r="U334" s="9" t="str">
        <f t="shared" si="45"/>
        <v>5</v>
      </c>
      <c r="V334" s="9" t="str">
        <f>IF($L334&lt;"6",INDEX(Revenue_type,MATCH(U334*1,type!$A$118:$A$168,0),8),INDEX(Expenditure_type,MATCH(U334*1,type!$A$2:$A$117,0),8))</f>
        <v>החזרות</v>
      </c>
      <c r="W334" s="9" t="str">
        <f t="shared" si="46"/>
        <v>59</v>
      </c>
      <c r="X334" s="9" t="str">
        <f>IF($L334&lt;"6",INDEX(Revenue_type,MATCH(W334*1,type!$A$118:$A$168,0),8),INDEX(Expenditure_type,MATCH(W334*1,type!$A$2:$A$117,0),8))</f>
        <v>החזרות אחרות</v>
      </c>
      <c r="Y334" s="9" t="str">
        <f t="shared" si="47"/>
        <v>590</v>
      </c>
      <c r="Z334" s="9" t="e">
        <f>IF($L334&lt;"6",INDEX(Revenue_type,MATCH(Y334*1,type!$A$118:$A$168,0),8),INDEX(Expenditure_type,MATCH(Y334*1,type!$A$2:$A$117,0),8))</f>
        <v>#N/A</v>
      </c>
    </row>
    <row r="335" spans="1:26" ht="15.75" customHeight="1" outlineLevel="2">
      <c r="A335" s="57">
        <v>590</v>
      </c>
      <c r="B335" s="63">
        <v>591910</v>
      </c>
      <c r="C335">
        <v>1</v>
      </c>
      <c r="D335" t="str">
        <f t="shared" si="40"/>
        <v>1591910.590</v>
      </c>
      <c r="E335" s="59" t="s">
        <v>2673</v>
      </c>
      <c r="F335" s="12"/>
      <c r="G335"/>
      <c r="H335" s="58">
        <v>0</v>
      </c>
      <c r="I335" s="15">
        <v>0</v>
      </c>
      <c r="J335" s="12">
        <v>-50719500</v>
      </c>
      <c r="K335" s="9" t="e">
        <v>#NAME?</v>
      </c>
      <c r="L335" s="9" t="str">
        <f t="shared" si="41"/>
        <v>5</v>
      </c>
      <c r="M335" s="9" t="str">
        <f>INDEX(Chapter,MATCH(L335,Chapter!$A$1:$A$681,0),8)</f>
        <v>תקבולים בלתי רגילים</v>
      </c>
      <c r="N335" s="9" t="str">
        <f t="shared" si="42"/>
        <v>59</v>
      </c>
      <c r="O335" s="9" t="str">
        <f>INDEX(Chapter,MATCH(N335,Chapter!$A$1:$A$681,0),8)</f>
        <v>החזר מקרנות והכנסות מיוחדות</v>
      </c>
      <c r="P335" s="9" t="str">
        <f t="shared" si="43"/>
        <v>591</v>
      </c>
      <c r="Q335" s="9" t="str">
        <f>INDEX(Chapter,MATCH(P335,Chapter!$A$1:$A$681,0),8)</f>
        <v>החזרות מקרנות</v>
      </c>
      <c r="R335" s="9" t="str">
        <f t="shared" si="44"/>
        <v>5919</v>
      </c>
      <c r="S335" s="9" t="str">
        <f>INDEX(Chapter,MATCH(R335,Chapter!$A$1:$A$681,0),8)</f>
        <v>החזרות מקרנות אחרות</v>
      </c>
      <c r="T335" s="9"/>
      <c r="U335" s="9" t="str">
        <f t="shared" si="45"/>
        <v>5</v>
      </c>
      <c r="V335" s="9" t="str">
        <f>IF($L335&lt;"6",INDEX(Revenue_type,MATCH(U335*1,type!$A$118:$A$168,0),8),INDEX(Expenditure_type,MATCH(U335*1,type!$A$2:$A$117,0),8))</f>
        <v>החזרות</v>
      </c>
      <c r="W335" s="9" t="str">
        <f t="shared" si="46"/>
        <v>59</v>
      </c>
      <c r="X335" s="9" t="str">
        <f>IF($L335&lt;"6",INDEX(Revenue_type,MATCH(W335*1,type!$A$118:$A$168,0),8),INDEX(Expenditure_type,MATCH(W335*1,type!$A$2:$A$117,0),8))</f>
        <v>החזרות אחרות</v>
      </c>
      <c r="Y335" s="9" t="str">
        <f t="shared" si="47"/>
        <v>590</v>
      </c>
      <c r="Z335" s="9" t="e">
        <f>IF($L335&lt;"6",INDEX(Revenue_type,MATCH(Y335*1,type!$A$118:$A$168,0),8),INDEX(Expenditure_type,MATCH(Y335*1,type!$A$2:$A$117,0),8))</f>
        <v>#N/A</v>
      </c>
    </row>
    <row r="336" spans="1:26" ht="15.75" customHeight="1" outlineLevel="2">
      <c r="A336" s="57">
        <v>691</v>
      </c>
      <c r="B336" s="63">
        <v>267000</v>
      </c>
      <c r="C336">
        <v>1</v>
      </c>
      <c r="D336" t="str">
        <f t="shared" si="40"/>
        <v>1267000.691</v>
      </c>
      <c r="E336" s="59" t="s">
        <v>2674</v>
      </c>
      <c r="F336" s="12"/>
      <c r="G336"/>
      <c r="H336" s="58">
        <v>0</v>
      </c>
      <c r="I336" s="15">
        <v>0</v>
      </c>
      <c r="J336" s="12">
        <v>-1900000</v>
      </c>
      <c r="K336" s="9" t="e">
        <v>#NAME?</v>
      </c>
      <c r="L336" s="9" t="str">
        <f t="shared" si="41"/>
        <v>2</v>
      </c>
      <c r="M336" s="9" t="str">
        <f>INDEX(Chapter,MATCH(L336,Chapter!$A$1:$A$681,0),8)</f>
        <v>שירותים מקומיים</v>
      </c>
      <c r="N336" s="9" t="str">
        <f t="shared" si="42"/>
        <v>26</v>
      </c>
      <c r="O336" s="9" t="str">
        <f>INDEX(Chapter,MATCH(N336,Chapter!$A$1:$A$681,0),8)</f>
        <v>שירותים עירוניים שונים</v>
      </c>
      <c r="P336" s="9" t="str">
        <f t="shared" si="43"/>
        <v>267</v>
      </c>
      <c r="Q336" s="9" t="str">
        <f>INDEX(Chapter,MATCH(P336,Chapter!$A$1:$A$681,0),8)</f>
        <v>בטוח אלמנטרי לרשות</v>
      </c>
      <c r="R336" s="9" t="str">
        <f t="shared" si="44"/>
        <v>2670</v>
      </c>
      <c r="S336" s="9" t="e">
        <f>INDEX(Chapter,MATCH(R336,Chapter!$A$1:$A$681,0),8)</f>
        <v>#N/A</v>
      </c>
      <c r="T336" s="9"/>
      <c r="U336" s="9" t="str">
        <f t="shared" si="45"/>
        <v>6</v>
      </c>
      <c r="V336" s="9" t="str">
        <f>IF($L336&lt;"6",INDEX(Revenue_type,MATCH(U336*1,type!$A$118:$A$168,0),8),INDEX(Expenditure_type,MATCH(U336*1,type!$A$2:$A$117,0),8))</f>
        <v>הכנסות מרכוש ומפעלים</v>
      </c>
      <c r="W336" s="9" t="str">
        <f t="shared" si="46"/>
        <v>69</v>
      </c>
      <c r="X336" s="9" t="str">
        <f>IF($L336&lt;"6",INDEX(Revenue_type,MATCH(W336*1,type!$A$118:$A$168,0),8),INDEX(Expenditure_type,MATCH(W336*1,type!$A$2:$A$117,0),8))</f>
        <v>הכנסות שונות</v>
      </c>
      <c r="Y336" s="9" t="str">
        <f t="shared" si="47"/>
        <v>691</v>
      </c>
      <c r="Z336" s="9" t="e">
        <f>IF($L336&lt;"6",INDEX(Revenue_type,MATCH(Y336*1,type!$A$118:$A$168,0),8),INDEX(Expenditure_type,MATCH(Y336*1,type!$A$2:$A$117,0),8))</f>
        <v>#N/A</v>
      </c>
    </row>
    <row r="337" spans="1:26" ht="15.75" customHeight="1" outlineLevel="2">
      <c r="A337" s="57">
        <v>921</v>
      </c>
      <c r="B337" s="62">
        <v>313213</v>
      </c>
      <c r="C337">
        <v>1</v>
      </c>
      <c r="D337" t="str">
        <f t="shared" si="40"/>
        <v>1313213.921</v>
      </c>
      <c r="E337" s="59" t="s">
        <v>2675</v>
      </c>
      <c r="F337" s="12"/>
      <c r="G337"/>
      <c r="H337" s="58">
        <v>0</v>
      </c>
      <c r="I337" s="15">
        <v>0</v>
      </c>
      <c r="J337" s="12">
        <v>-383500</v>
      </c>
      <c r="K337" s="9" t="e">
        <v>#NAME?</v>
      </c>
      <c r="L337" s="9" t="str">
        <f t="shared" si="41"/>
        <v>3</v>
      </c>
      <c r="M337" s="9" t="str">
        <f>INDEX(Chapter,MATCH(L337,Chapter!$A$1:$A$681,0),8)</f>
        <v>שירותים ממלכתיים</v>
      </c>
      <c r="N337" s="9" t="str">
        <f t="shared" si="42"/>
        <v>31</v>
      </c>
      <c r="O337" s="9" t="str">
        <f>INDEX(Chapter,MATCH(N337,Chapter!$A$1:$A$681,0),8)</f>
        <v>חינוך</v>
      </c>
      <c r="P337" s="9" t="str">
        <f t="shared" si="43"/>
        <v>313</v>
      </c>
      <c r="Q337" s="9" t="str">
        <f>INDEX(Chapter,MATCH(P337,Chapter!$A$1:$A$681,0),8)</f>
        <v>חינוך יסודי</v>
      </c>
      <c r="R337" s="9" t="str">
        <f t="shared" si="44"/>
        <v>3132</v>
      </c>
      <c r="S337" s="9" t="str">
        <f>INDEX(Chapter,MATCH(R337,Chapter!$A$1:$A$681,0),8)</f>
        <v>בתי״ס יסודיים</v>
      </c>
      <c r="T337" s="9"/>
      <c r="U337" s="9" t="str">
        <f t="shared" si="45"/>
        <v>9</v>
      </c>
      <c r="V337" s="9" t="str">
        <f>IF($L337&lt;"6",INDEX(Revenue_type,MATCH(U337*1,type!$A$118:$A$168,0),8),INDEX(Expenditure_type,MATCH(U337*1,type!$A$2:$A$117,0),8))</f>
        <v>השתתפות משרדי ממשלה</v>
      </c>
      <c r="W337" s="9" t="str">
        <f t="shared" si="46"/>
        <v>92</v>
      </c>
      <c r="X337" s="9" t="str">
        <f>IF($L337&lt;"6",INDEX(Revenue_type,MATCH(W337*1,type!$A$118:$A$168,0),8),INDEX(Expenditure_type,MATCH(W337*1,type!$A$2:$A$117,0),8))</f>
        <v>השתתפות משרד החינוך והתרבות</v>
      </c>
      <c r="Y337" s="9" t="str">
        <f t="shared" si="47"/>
        <v>921</v>
      </c>
      <c r="Z337" s="9" t="e">
        <f>IF($L337&lt;"6",INDEX(Revenue_type,MATCH(Y337*1,type!$A$118:$A$168,0),8),INDEX(Expenditure_type,MATCH(Y337*1,type!$A$2:$A$117,0),8))</f>
        <v>#N/A</v>
      </c>
    </row>
    <row r="338" spans="1:26" ht="15.75" customHeight="1" outlineLevel="2">
      <c r="A338" s="57">
        <v>924</v>
      </c>
      <c r="B338" s="18">
        <v>315111</v>
      </c>
      <c r="C338">
        <v>1</v>
      </c>
      <c r="D338" t="str">
        <f t="shared" si="40"/>
        <v>1315111.924</v>
      </c>
      <c r="E338" s="59" t="s">
        <v>2676</v>
      </c>
      <c r="F338" s="12"/>
      <c r="G338"/>
      <c r="H338" s="58">
        <v>0</v>
      </c>
      <c r="I338" s="15">
        <v>0</v>
      </c>
      <c r="J338" s="12">
        <v>-378800</v>
      </c>
      <c r="K338" s="9" t="e">
        <v>#NAME?</v>
      </c>
      <c r="L338" s="9" t="str">
        <f t="shared" si="41"/>
        <v>3</v>
      </c>
      <c r="M338" s="9" t="str">
        <f>INDEX(Chapter,MATCH(L338,Chapter!$A$1:$A$681,0),8)</f>
        <v>שירותים ממלכתיים</v>
      </c>
      <c r="N338" s="9" t="str">
        <f t="shared" si="42"/>
        <v>31</v>
      </c>
      <c r="O338" s="9" t="str">
        <f>INDEX(Chapter,MATCH(N338,Chapter!$A$1:$A$681,0),8)</f>
        <v>חינוך</v>
      </c>
      <c r="P338" s="9" t="str">
        <f t="shared" si="43"/>
        <v>315</v>
      </c>
      <c r="Q338" s="9" t="str">
        <f>INDEX(Chapter,MATCH(P338,Chapter!$A$1:$A$681,0),8)</f>
        <v>חינוך על יסודי</v>
      </c>
      <c r="R338" s="9" t="str">
        <f t="shared" si="44"/>
        <v>3151</v>
      </c>
      <c r="S338" s="9" t="str">
        <f>INDEX(Chapter,MATCH(R338,Chapter!$A$1:$A$681,0),8)</f>
        <v>מינהל החינוך העל יסודי</v>
      </c>
      <c r="T338" s="9"/>
      <c r="U338" s="9" t="str">
        <f t="shared" si="45"/>
        <v>9</v>
      </c>
      <c r="V338" s="9" t="str">
        <f>IF($L338&lt;"6",INDEX(Revenue_type,MATCH(U338*1,type!$A$118:$A$168,0),8),INDEX(Expenditure_type,MATCH(U338*1,type!$A$2:$A$117,0),8))</f>
        <v>השתתפות משרדי ממשלה</v>
      </c>
      <c r="W338" s="9" t="str">
        <f t="shared" si="46"/>
        <v>92</v>
      </c>
      <c r="X338" s="9" t="str">
        <f>IF($L338&lt;"6",INDEX(Revenue_type,MATCH(W338*1,type!$A$118:$A$168,0),8),INDEX(Expenditure_type,MATCH(W338*1,type!$A$2:$A$117,0),8))</f>
        <v>השתתפות משרד החינוך והתרבות</v>
      </c>
      <c r="Y338" s="9" t="str">
        <f t="shared" si="47"/>
        <v>924</v>
      </c>
      <c r="Z338" s="9" t="e">
        <f>IF($L338&lt;"6",INDEX(Revenue_type,MATCH(Y338*1,type!$A$118:$A$168,0),8),INDEX(Expenditure_type,MATCH(Y338*1,type!$A$2:$A$117,0),8))</f>
        <v>#N/A</v>
      </c>
    </row>
    <row r="339" spans="1:26" ht="15.75" customHeight="1" outlineLevel="2">
      <c r="A339" s="57">
        <v>992</v>
      </c>
      <c r="B339" s="18">
        <v>214008</v>
      </c>
      <c r="C339">
        <v>1</v>
      </c>
      <c r="D339" t="str">
        <f t="shared" si="40"/>
        <v>1214008.992</v>
      </c>
      <c r="E339" s="59" t="s">
        <v>2677</v>
      </c>
      <c r="F339" s="12"/>
      <c r="G339"/>
      <c r="H339" s="58">
        <v>0</v>
      </c>
      <c r="I339" s="15">
        <v>0</v>
      </c>
      <c r="J339" s="12">
        <v>-350000</v>
      </c>
      <c r="K339" s="9" t="e">
        <v>#NAME?</v>
      </c>
      <c r="L339" s="9" t="str">
        <f t="shared" si="41"/>
        <v>2</v>
      </c>
      <c r="M339" s="9" t="str">
        <f>INDEX(Chapter,MATCH(L339,Chapter!$A$1:$A$681,0),8)</f>
        <v>שירותים מקומיים</v>
      </c>
      <c r="N339" s="9" t="str">
        <f t="shared" si="42"/>
        <v>21</v>
      </c>
      <c r="O339" s="9" t="str">
        <f>INDEX(Chapter,MATCH(N339,Chapter!$A$1:$A$681,0),8)</f>
        <v>תברואה</v>
      </c>
      <c r="P339" s="9" t="str">
        <f t="shared" si="43"/>
        <v>214</v>
      </c>
      <c r="Q339" s="9" t="str">
        <f>INDEX(Chapter,MATCH(P339,Chapter!$A$1:$A$681,0),8)</f>
        <v>שרות וטרינרי</v>
      </c>
      <c r="R339" s="9" t="str">
        <f t="shared" si="44"/>
        <v>2140</v>
      </c>
      <c r="S339" s="9" t="e">
        <f>INDEX(Chapter,MATCH(R339,Chapter!$A$1:$A$681,0),8)</f>
        <v>#N/A</v>
      </c>
      <c r="T339" s="9"/>
      <c r="U339" s="9" t="str">
        <f t="shared" si="45"/>
        <v>9</v>
      </c>
      <c r="V339" s="9" t="str">
        <f>IF($L339&lt;"6",INDEX(Revenue_type,MATCH(U339*1,type!$A$118:$A$168,0),8),INDEX(Expenditure_type,MATCH(U339*1,type!$A$2:$A$117,0),8))</f>
        <v>השתתפות משרדי ממשלה</v>
      </c>
      <c r="W339" s="9" t="str">
        <f t="shared" si="46"/>
        <v>99</v>
      </c>
      <c r="X339" s="9" t="str">
        <f>IF($L339&lt;"6",INDEX(Revenue_type,MATCH(W339*1,type!$A$118:$A$168,0),8),INDEX(Expenditure_type,MATCH(W339*1,type!$A$2:$A$117,0),8))</f>
        <v>השתתפות משרדי ממשלה אחרים</v>
      </c>
      <c r="Y339" s="9" t="str">
        <f t="shared" si="47"/>
        <v>992</v>
      </c>
      <c r="Z339" s="9" t="e">
        <f>IF($L339&lt;"6",INDEX(Revenue_type,MATCH(Y339*1,type!$A$118:$A$168,0),8),INDEX(Expenditure_type,MATCH(Y339*1,type!$A$2:$A$117,0),8))</f>
        <v>#N/A</v>
      </c>
    </row>
    <row r="340" spans="1:26" ht="15.75" customHeight="1" outlineLevel="2">
      <c r="A340" s="57">
        <v>920</v>
      </c>
      <c r="B340" s="18">
        <v>315103</v>
      </c>
      <c r="C340">
        <v>1</v>
      </c>
      <c r="D340" t="str">
        <f t="shared" si="40"/>
        <v>1315103.920</v>
      </c>
      <c r="E340" s="59" t="s">
        <v>2678</v>
      </c>
      <c r="F340" s="12"/>
      <c r="G340"/>
      <c r="H340" s="58">
        <v>0</v>
      </c>
      <c r="I340" s="15">
        <v>0</v>
      </c>
      <c r="J340" s="12">
        <v>-129700</v>
      </c>
      <c r="K340" s="9" t="e">
        <v>#NAME?</v>
      </c>
      <c r="L340" s="9" t="str">
        <f t="shared" si="41"/>
        <v>3</v>
      </c>
      <c r="M340" s="9" t="str">
        <f>INDEX(Chapter,MATCH(L340,Chapter!$A$1:$A$681,0),8)</f>
        <v>שירותים ממלכתיים</v>
      </c>
      <c r="N340" s="9" t="str">
        <f t="shared" si="42"/>
        <v>31</v>
      </c>
      <c r="O340" s="9" t="str">
        <f>INDEX(Chapter,MATCH(N340,Chapter!$A$1:$A$681,0),8)</f>
        <v>חינוך</v>
      </c>
      <c r="P340" s="9" t="str">
        <f t="shared" si="43"/>
        <v>315</v>
      </c>
      <c r="Q340" s="9" t="str">
        <f>INDEX(Chapter,MATCH(P340,Chapter!$A$1:$A$681,0),8)</f>
        <v>חינוך על יסודי</v>
      </c>
      <c r="R340" s="9" t="str">
        <f t="shared" si="44"/>
        <v>3151</v>
      </c>
      <c r="S340" s="9" t="str">
        <f>INDEX(Chapter,MATCH(R340,Chapter!$A$1:$A$681,0),8)</f>
        <v>מינהל החינוך העל יסודי</v>
      </c>
      <c r="T340" s="9"/>
      <c r="U340" s="9" t="str">
        <f t="shared" si="45"/>
        <v>9</v>
      </c>
      <c r="V340" s="9" t="str">
        <f>IF($L340&lt;"6",INDEX(Revenue_type,MATCH(U340*1,type!$A$118:$A$168,0),8),INDEX(Expenditure_type,MATCH(U340*1,type!$A$2:$A$117,0),8))</f>
        <v>השתתפות משרדי ממשלה</v>
      </c>
      <c r="W340" s="9" t="str">
        <f t="shared" si="46"/>
        <v>92</v>
      </c>
      <c r="X340" s="9" t="str">
        <f>IF($L340&lt;"6",INDEX(Revenue_type,MATCH(W340*1,type!$A$118:$A$168,0),8),INDEX(Expenditure_type,MATCH(W340*1,type!$A$2:$A$117,0),8))</f>
        <v>השתתפות משרד החינוך והתרבות</v>
      </c>
      <c r="Y340" s="9" t="str">
        <f t="shared" si="47"/>
        <v>920</v>
      </c>
      <c r="Z340" s="9" t="e">
        <f>IF($L340&lt;"6",INDEX(Revenue_type,MATCH(Y340*1,type!$A$118:$A$168,0),8),INDEX(Expenditure_type,MATCH(Y340*1,type!$A$2:$A$117,0),8))</f>
        <v>#N/A</v>
      </c>
    </row>
    <row r="341" spans="1:26" ht="15.75" customHeight="1" outlineLevel="2">
      <c r="A341" s="57">
        <v>690</v>
      </c>
      <c r="B341" s="18">
        <v>520004</v>
      </c>
      <c r="C341">
        <v>1</v>
      </c>
      <c r="D341" t="str">
        <f t="shared" si="40"/>
        <v>1520004.690</v>
      </c>
      <c r="E341" s="59" t="s">
        <v>2679</v>
      </c>
      <c r="F341" s="12"/>
      <c r="G341"/>
      <c r="H341" s="58">
        <v>0</v>
      </c>
      <c r="I341" s="15">
        <v>0</v>
      </c>
      <c r="J341" s="12">
        <v>-89100</v>
      </c>
      <c r="K341" s="9" t="e">
        <v>#NAME?</v>
      </c>
      <c r="L341" s="9" t="str">
        <f t="shared" si="41"/>
        <v>5</v>
      </c>
      <c r="M341" s="9" t="str">
        <f>INDEX(Chapter,MATCH(L341,Chapter!$A$1:$A$681,0),8)</f>
        <v>תקבולים בלתי רגילים</v>
      </c>
      <c r="N341" s="9" t="str">
        <f t="shared" si="42"/>
        <v>52</v>
      </c>
      <c r="O341" s="9" t="e">
        <f>INDEX(Chapter,MATCH(N341,Chapter!$A$1:$A$681,0),8)</f>
        <v>#N/A</v>
      </c>
      <c r="P341" s="9" t="str">
        <f t="shared" si="43"/>
        <v>520</v>
      </c>
      <c r="Q341" s="9" t="e">
        <f>INDEX(Chapter,MATCH(P341,Chapter!$A$1:$A$681,0),8)</f>
        <v>#N/A</v>
      </c>
      <c r="R341" s="9" t="str">
        <f t="shared" si="44"/>
        <v>5200</v>
      </c>
      <c r="S341" s="9" t="e">
        <f>INDEX(Chapter,MATCH(R341,Chapter!$A$1:$A$681,0),8)</f>
        <v>#N/A</v>
      </c>
      <c r="T341" s="9"/>
      <c r="U341" s="9" t="str">
        <f t="shared" si="45"/>
        <v>6</v>
      </c>
      <c r="V341" s="9" t="str">
        <f>IF($L341&lt;"6",INDEX(Revenue_type,MATCH(U341*1,type!$A$118:$A$168,0),8),INDEX(Expenditure_type,MATCH(U341*1,type!$A$2:$A$117,0),8))</f>
        <v>הכנסות מרכוש ומפעלים</v>
      </c>
      <c r="W341" s="9" t="str">
        <f t="shared" si="46"/>
        <v>69</v>
      </c>
      <c r="X341" s="9" t="str">
        <f>IF($L341&lt;"6",INDEX(Revenue_type,MATCH(W341*1,type!$A$118:$A$168,0),8),INDEX(Expenditure_type,MATCH(W341*1,type!$A$2:$A$117,0),8))</f>
        <v>הכנסות שונות</v>
      </c>
      <c r="Y341" s="9" t="str">
        <f t="shared" si="47"/>
        <v>690</v>
      </c>
      <c r="Z341" s="9" t="e">
        <f>IF($L341&lt;"6",INDEX(Revenue_type,MATCH(Y341*1,type!$A$118:$A$168,0),8),INDEX(Expenditure_type,MATCH(Y341*1,type!$A$2:$A$117,0),8))</f>
        <v>#N/A</v>
      </c>
    </row>
    <row r="342" spans="1:26" ht="15.75" customHeight="1" outlineLevel="2">
      <c r="A342" s="57">
        <v>410</v>
      </c>
      <c r="B342" s="18">
        <v>317901</v>
      </c>
      <c r="C342">
        <v>1</v>
      </c>
      <c r="D342" t="str">
        <f t="shared" si="40"/>
        <v>1317901.410</v>
      </c>
      <c r="E342" s="59" t="s">
        <v>2680</v>
      </c>
      <c r="F342" s="12"/>
      <c r="G342"/>
      <c r="H342" s="58">
        <v>0</v>
      </c>
      <c r="I342" s="15">
        <v>0</v>
      </c>
      <c r="J342" s="12">
        <v>-23100</v>
      </c>
      <c r="K342" s="9" t="e">
        <v>#NAME?</v>
      </c>
      <c r="L342" s="9" t="str">
        <f t="shared" si="41"/>
        <v>3</v>
      </c>
      <c r="M342" s="9" t="str">
        <f>INDEX(Chapter,MATCH(L342,Chapter!$A$1:$A$681,0),8)</f>
        <v>שירותים ממלכתיים</v>
      </c>
      <c r="N342" s="9" t="str">
        <f t="shared" si="42"/>
        <v>31</v>
      </c>
      <c r="O342" s="9" t="str">
        <f>INDEX(Chapter,MATCH(N342,Chapter!$A$1:$A$681,0),8)</f>
        <v>חינוך</v>
      </c>
      <c r="P342" s="9" t="str">
        <f t="shared" si="43"/>
        <v>317</v>
      </c>
      <c r="Q342" s="9" t="str">
        <f>INDEX(Chapter,MATCH(P342,Chapter!$A$1:$A$681,0),8)</f>
        <v>שירותים נוספים לבתי״ס וגנ״י</v>
      </c>
      <c r="R342" s="9" t="str">
        <f t="shared" si="44"/>
        <v>3179</v>
      </c>
      <c r="S342" s="9" t="str">
        <f>INDEX(Chapter,MATCH(R342,Chapter!$A$1:$A$681,0),8)</f>
        <v>שירותים אחרים</v>
      </c>
      <c r="T342" s="9"/>
      <c r="U342" s="9" t="str">
        <f t="shared" si="45"/>
        <v>4</v>
      </c>
      <c r="V342" s="9" t="str">
        <f>IF($L342&lt;"6",INDEX(Revenue_type,MATCH(U342*1,type!$A$118:$A$168,0),8),INDEX(Expenditure_type,MATCH(U342*1,type!$A$2:$A$117,0),8))</f>
        <v>שירותים ושכר לימוד</v>
      </c>
      <c r="W342" s="9" t="str">
        <f t="shared" si="46"/>
        <v>41</v>
      </c>
      <c r="X342" s="9" t="str">
        <f>IF($L342&lt;"6",INDEX(Revenue_type,MATCH(W342*1,type!$A$118:$A$168,0),8),INDEX(Expenditure_type,MATCH(W342*1,type!$A$2:$A$117,0),8))</f>
        <v>שכל"מ מתושבים</v>
      </c>
      <c r="Y342" s="9" t="str">
        <f t="shared" si="47"/>
        <v>410</v>
      </c>
      <c r="Z342" s="9" t="e">
        <f>IF($L342&lt;"6",INDEX(Revenue_type,MATCH(Y342*1,type!$A$118:$A$168,0),8),INDEX(Expenditure_type,MATCH(Y342*1,type!$A$2:$A$117,0),8))</f>
        <v>#N/A</v>
      </c>
    </row>
    <row r="343" spans="1:26" ht="15.75" customHeight="1" outlineLevel="2">
      <c r="A343" s="57">
        <v>980</v>
      </c>
      <c r="B343" s="18">
        <v>317601</v>
      </c>
      <c r="C343">
        <v>1</v>
      </c>
      <c r="D343" t="str">
        <f t="shared" si="40"/>
        <v>1317601.980</v>
      </c>
      <c r="E343" s="59" t="s">
        <v>2681</v>
      </c>
      <c r="F343" s="12"/>
      <c r="G343"/>
      <c r="H343" s="58">
        <v>0</v>
      </c>
      <c r="I343" s="15">
        <v>0</v>
      </c>
      <c r="J343" s="12">
        <v>-21000</v>
      </c>
      <c r="K343" s="9" t="e">
        <v>#NAME?</v>
      </c>
      <c r="L343" s="9" t="str">
        <f t="shared" si="41"/>
        <v>3</v>
      </c>
      <c r="M343" s="9" t="str">
        <f>INDEX(Chapter,MATCH(L343,Chapter!$A$1:$A$681,0),8)</f>
        <v>שירותים ממלכתיים</v>
      </c>
      <c r="N343" s="9" t="str">
        <f t="shared" si="42"/>
        <v>31</v>
      </c>
      <c r="O343" s="9" t="str">
        <f>INDEX(Chapter,MATCH(N343,Chapter!$A$1:$A$681,0),8)</f>
        <v>חינוך</v>
      </c>
      <c r="P343" s="9" t="str">
        <f t="shared" si="43"/>
        <v>317</v>
      </c>
      <c r="Q343" s="9" t="str">
        <f>INDEX(Chapter,MATCH(P343,Chapter!$A$1:$A$681,0),8)</f>
        <v>שירותים נוספים לבתי״ס וגנ״י</v>
      </c>
      <c r="R343" s="9" t="str">
        <f t="shared" si="44"/>
        <v>3176</v>
      </c>
      <c r="S343" s="9" t="str">
        <f>INDEX(Chapter,MATCH(R343,Chapter!$A$1:$A$681,0),8)</f>
        <v>רווחה חינוכית</v>
      </c>
      <c r="T343" s="9"/>
      <c r="U343" s="9" t="str">
        <f t="shared" si="45"/>
        <v>9</v>
      </c>
      <c r="V343" s="9" t="str">
        <f>IF($L343&lt;"6",INDEX(Revenue_type,MATCH(U343*1,type!$A$118:$A$168,0),8),INDEX(Expenditure_type,MATCH(U343*1,type!$A$2:$A$117,0),8))</f>
        <v>השתתפות משרדי ממשלה</v>
      </c>
      <c r="W343" s="9" t="str">
        <f t="shared" si="46"/>
        <v>98</v>
      </c>
      <c r="X343" s="9" t="str">
        <f>IF($L343&lt;"6",INDEX(Revenue_type,MATCH(W343*1,type!$A$118:$A$168,0),8),INDEX(Expenditure_type,MATCH(W343*1,type!$A$2:$A$117,0),8))</f>
        <v>השתתפות משרד השיכון</v>
      </c>
      <c r="Y343" s="9" t="str">
        <f t="shared" si="47"/>
        <v>980</v>
      </c>
      <c r="Z343" s="9" t="e">
        <f>IF($L343&lt;"6",INDEX(Revenue_type,MATCH(Y343*1,type!$A$118:$A$168,0),8),INDEX(Expenditure_type,MATCH(Y343*1,type!$A$2:$A$117,0),8))</f>
        <v>#N/A</v>
      </c>
    </row>
    <row r="344" spans="1:26" ht="15.75" customHeight="1" outlineLevel="2">
      <c r="A344" s="57">
        <v>920</v>
      </c>
      <c r="B344" s="18">
        <v>315127</v>
      </c>
      <c r="C344">
        <v>1</v>
      </c>
      <c r="D344" s="14" t="str">
        <f t="shared" si="40"/>
        <v>1315127.920</v>
      </c>
      <c r="E344" s="59" t="s">
        <v>2401</v>
      </c>
      <c r="F344" s="12"/>
      <c r="G344"/>
      <c r="H344" s="58">
        <v>0</v>
      </c>
      <c r="I344" s="15">
        <v>0</v>
      </c>
      <c r="J344" s="12">
        <v>-11600</v>
      </c>
      <c r="K344" s="9" t="e">
        <v>#NAME?</v>
      </c>
      <c r="L344" s="9" t="str">
        <f t="shared" si="41"/>
        <v>3</v>
      </c>
      <c r="M344" s="9" t="str">
        <f>INDEX(Chapter,MATCH(L344,Chapter!$A$1:$A$681,0),8)</f>
        <v>שירותים ממלכתיים</v>
      </c>
      <c r="N344" s="9" t="str">
        <f t="shared" si="42"/>
        <v>31</v>
      </c>
      <c r="O344" s="9" t="str">
        <f>INDEX(Chapter,MATCH(N344,Chapter!$A$1:$A$681,0),8)</f>
        <v>חינוך</v>
      </c>
      <c r="P344" s="9" t="str">
        <f t="shared" si="43"/>
        <v>315</v>
      </c>
      <c r="Q344" s="9" t="str">
        <f>INDEX(Chapter,MATCH(P344,Chapter!$A$1:$A$681,0),8)</f>
        <v>חינוך על יסודי</v>
      </c>
      <c r="R344" s="9" t="str">
        <f t="shared" si="44"/>
        <v>3151</v>
      </c>
      <c r="S344" s="9" t="str">
        <f>INDEX(Chapter,MATCH(R344,Chapter!$A$1:$A$681,0),8)</f>
        <v>מינהל החינוך העל יסודי</v>
      </c>
      <c r="T344" s="9"/>
      <c r="U344" s="9" t="str">
        <f t="shared" si="45"/>
        <v>9</v>
      </c>
      <c r="V344" s="9" t="str">
        <f>IF($L344&lt;"6",INDEX(Revenue_type,MATCH(U344*1,type!$A$118:$A$168,0),8),INDEX(Expenditure_type,MATCH(U344*1,type!$A$2:$A$117,0),8))</f>
        <v>השתתפות משרדי ממשלה</v>
      </c>
      <c r="W344" s="9" t="str">
        <f t="shared" si="46"/>
        <v>92</v>
      </c>
      <c r="X344" s="9" t="str">
        <f>IF($L344&lt;"6",INDEX(Revenue_type,MATCH(W344*1,type!$A$118:$A$168,0),8),INDEX(Expenditure_type,MATCH(W344*1,type!$A$2:$A$117,0),8))</f>
        <v>השתתפות משרד החינוך והתרבות</v>
      </c>
      <c r="Y344" s="9" t="str">
        <f t="shared" si="47"/>
        <v>920</v>
      </c>
      <c r="Z344" s="9" t="e">
        <f>IF($L344&lt;"6",INDEX(Revenue_type,MATCH(Y344*1,type!$A$118:$A$168,0),8),INDEX(Expenditure_type,MATCH(Y344*1,type!$A$2:$A$117,0),8))</f>
        <v>#N/A</v>
      </c>
    </row>
    <row r="345" spans="1:26" ht="15.75" customHeight="1" outlineLevel="2">
      <c r="A345" s="57">
        <v>290</v>
      </c>
      <c r="B345" s="18">
        <v>214301</v>
      </c>
      <c r="C345">
        <v>1</v>
      </c>
      <c r="D345" s="14" t="str">
        <f t="shared" si="40"/>
        <v>1214301.290</v>
      </c>
      <c r="E345" s="59" t="s">
        <v>2682</v>
      </c>
      <c r="F345" s="12"/>
      <c r="G345"/>
      <c r="H345" s="58">
        <v>0</v>
      </c>
      <c r="I345" s="15">
        <v>0</v>
      </c>
      <c r="J345" s="12">
        <v>-2100</v>
      </c>
      <c r="K345" s="9" t="e">
        <v>#NAME?</v>
      </c>
      <c r="L345" s="9" t="str">
        <f t="shared" si="41"/>
        <v>2</v>
      </c>
      <c r="M345" s="9" t="str">
        <f>INDEX(Chapter,MATCH(L345,Chapter!$A$1:$A$681,0),8)</f>
        <v>שירותים מקומיים</v>
      </c>
      <c r="N345" s="9" t="str">
        <f t="shared" si="42"/>
        <v>21</v>
      </c>
      <c r="O345" s="9" t="str">
        <f>INDEX(Chapter,MATCH(N345,Chapter!$A$1:$A$681,0),8)</f>
        <v>תברואה</v>
      </c>
      <c r="P345" s="9" t="str">
        <f t="shared" si="43"/>
        <v>214</v>
      </c>
      <c r="Q345" s="9" t="str">
        <f>INDEX(Chapter,MATCH(P345,Chapter!$A$1:$A$681,0),8)</f>
        <v>שרות וטרינרי</v>
      </c>
      <c r="R345" s="9" t="str">
        <f t="shared" si="44"/>
        <v>2143</v>
      </c>
      <c r="S345" s="9" t="str">
        <f>INDEX(Chapter,MATCH(R345,Chapter!$A$1:$A$681,0),8)</f>
        <v>מלחמה בכלבת</v>
      </c>
      <c r="T345" s="9"/>
      <c r="U345" s="9" t="str">
        <f t="shared" si="45"/>
        <v>2</v>
      </c>
      <c r="V345" s="9" t="str">
        <f>IF($L345&lt;"6",INDEX(Revenue_type,MATCH(U345*1,type!$A$118:$A$168,0),8),INDEX(Expenditure_type,MATCH(U345*1,type!$A$2:$A$117,0),8))</f>
        <v>אגרות</v>
      </c>
      <c r="W345" s="9" t="str">
        <f t="shared" si="46"/>
        <v>29</v>
      </c>
      <c r="X345" s="9" t="str">
        <f>IF($L345&lt;"6",INDEX(Revenue_type,MATCH(W345*1,type!$A$118:$A$168,0),8),INDEX(Expenditure_type,MATCH(W345*1,type!$A$2:$A$117,0),8))</f>
        <v>אגרות אחרות</v>
      </c>
      <c r="Y345" s="9" t="str">
        <f t="shared" si="47"/>
        <v>290</v>
      </c>
      <c r="Z345" s="9" t="e">
        <f>IF($L345&lt;"6",INDEX(Revenue_type,MATCH(Y345*1,type!$A$118:$A$168,0),8),INDEX(Expenditure_type,MATCH(Y345*1,type!$A$2:$A$117,0),8))</f>
        <v>#N/A</v>
      </c>
    </row>
    <row r="346" spans="1:26" ht="15.75" customHeight="1" outlineLevel="2">
      <c r="A346" s="57">
        <v>670</v>
      </c>
      <c r="B346" s="18">
        <v>422003</v>
      </c>
      <c r="C346">
        <v>1</v>
      </c>
      <c r="D346" t="str">
        <f t="shared" si="40"/>
        <v>1422003.670</v>
      </c>
      <c r="E346" s="59" t="s">
        <v>2683</v>
      </c>
      <c r="F346" s="12"/>
      <c r="G346"/>
      <c r="H346" s="58">
        <v>0</v>
      </c>
      <c r="I346" s="15">
        <v>0</v>
      </c>
      <c r="J346" s="12">
        <v>-200</v>
      </c>
      <c r="K346" s="9" t="e">
        <v>#NAME?</v>
      </c>
      <c r="L346" s="9" t="str">
        <f t="shared" si="41"/>
        <v>4</v>
      </c>
      <c r="M346" s="9" t="str">
        <f>INDEX(Chapter,MATCH(L346,Chapter!$A$1:$A$681,0),8)</f>
        <v>מפעלים</v>
      </c>
      <c r="N346" s="9" t="str">
        <f t="shared" si="42"/>
        <v>42</v>
      </c>
      <c r="O346" s="9" t="str">
        <f>INDEX(Chapter,MATCH(N346,Chapter!$A$1:$A$681,0),8)</f>
        <v>בתי מטבחיים</v>
      </c>
      <c r="P346" s="9" t="str">
        <f t="shared" si="43"/>
        <v>422</v>
      </c>
      <c r="Q346" s="9" t="str">
        <f>INDEX(Chapter,MATCH(P346,Chapter!$A$1:$A$681,0),8)</f>
        <v>בתי מטבחיים עירוניים</v>
      </c>
      <c r="R346" s="9" t="str">
        <f t="shared" si="44"/>
        <v>4220</v>
      </c>
      <c r="S346" s="9" t="e">
        <f>INDEX(Chapter,MATCH(R346,Chapter!$A$1:$A$681,0),8)</f>
        <v>#N/A</v>
      </c>
      <c r="T346" s="9"/>
      <c r="U346" s="9" t="str">
        <f t="shared" si="45"/>
        <v>6</v>
      </c>
      <c r="V346" s="9" t="str">
        <f>IF($L346&lt;"6",INDEX(Revenue_type,MATCH(U346*1,type!$A$118:$A$168,0),8),INDEX(Expenditure_type,MATCH(U346*1,type!$A$2:$A$117,0),8))</f>
        <v>הכנסות מרכוש ומפעלים</v>
      </c>
      <c r="W346" s="9" t="str">
        <f t="shared" si="46"/>
        <v>67</v>
      </c>
      <c r="X346" s="9" t="str">
        <f>IF($L346&lt;"6",INDEX(Revenue_type,MATCH(W346*1,type!$A$118:$A$168,0),8),INDEX(Expenditure_type,MATCH(W346*1,type!$A$2:$A$117,0),8))</f>
        <v>הכנסות מזכיונות</v>
      </c>
      <c r="Y346" s="9" t="str">
        <f t="shared" si="47"/>
        <v>670</v>
      </c>
      <c r="Z346" s="9" t="e">
        <f>IF($L346&lt;"6",INDEX(Revenue_type,MATCH(Y346*1,type!$A$118:$A$168,0),8),INDEX(Expenditure_type,MATCH(Y346*1,type!$A$2:$A$117,0),8))</f>
        <v>#N/A</v>
      </c>
    </row>
    <row r="347" spans="1:26" ht="15.75" customHeight="1" outlineLevel="2">
      <c r="A347" s="57">
        <v>694</v>
      </c>
      <c r="B347" s="18">
        <v>443001</v>
      </c>
      <c r="C347">
        <v>1</v>
      </c>
      <c r="D347" t="str">
        <f t="shared" si="40"/>
        <v>1443001.694</v>
      </c>
      <c r="E347" s="59" t="s">
        <v>2684</v>
      </c>
      <c r="F347" s="12"/>
      <c r="G347"/>
      <c r="H347" s="58">
        <v>0</v>
      </c>
      <c r="I347" s="15">
        <v>0</v>
      </c>
      <c r="J347" s="12">
        <v>-100</v>
      </c>
      <c r="K347" s="9" t="e">
        <v>#NAME?</v>
      </c>
      <c r="L347" s="9" t="str">
        <f t="shared" si="41"/>
        <v>4</v>
      </c>
      <c r="M347" s="9" t="str">
        <f>INDEX(Chapter,MATCH(L347,Chapter!$A$1:$A$681,0),8)</f>
        <v>מפעלים</v>
      </c>
      <c r="N347" s="9" t="str">
        <f t="shared" si="42"/>
        <v>44</v>
      </c>
      <c r="O347" s="9" t="str">
        <f>INDEX(Chapter,MATCH(N347,Chapter!$A$1:$A$681,0),8)</f>
        <v>תחבורה</v>
      </c>
      <c r="P347" s="9" t="str">
        <f t="shared" si="43"/>
        <v>443</v>
      </c>
      <c r="Q347" s="9" t="str">
        <f>INDEX(Chapter,MATCH(P347,Chapter!$A$1:$A$681,0),8)</f>
        <v>חניה למכוניות</v>
      </c>
      <c r="R347" s="9" t="str">
        <f t="shared" si="44"/>
        <v>4430</v>
      </c>
      <c r="S347" s="9" t="e">
        <f>INDEX(Chapter,MATCH(R347,Chapter!$A$1:$A$681,0),8)</f>
        <v>#N/A</v>
      </c>
      <c r="T347" s="9"/>
      <c r="U347" s="9" t="str">
        <f t="shared" si="45"/>
        <v>6</v>
      </c>
      <c r="V347" s="9" t="str">
        <f>IF($L347&lt;"6",INDEX(Revenue_type,MATCH(U347*1,type!$A$118:$A$168,0),8),INDEX(Expenditure_type,MATCH(U347*1,type!$A$2:$A$117,0),8))</f>
        <v>הכנסות מרכוש ומפעלים</v>
      </c>
      <c r="W347" s="9" t="str">
        <f t="shared" si="46"/>
        <v>69</v>
      </c>
      <c r="X347" s="9" t="str">
        <f>IF($L347&lt;"6",INDEX(Revenue_type,MATCH(W347*1,type!$A$118:$A$168,0),8),INDEX(Expenditure_type,MATCH(W347*1,type!$A$2:$A$117,0),8))</f>
        <v>הכנסות שונות</v>
      </c>
      <c r="Y347" s="9" t="str">
        <f t="shared" si="47"/>
        <v>694</v>
      </c>
      <c r="Z347" s="9" t="e">
        <f>IF($L347&lt;"6",INDEX(Revenue_type,MATCH(Y347*1,type!$A$118:$A$168,0),8),INDEX(Expenditure_type,MATCH(Y347*1,type!$A$2:$A$117,0),8))</f>
        <v>#N/A</v>
      </c>
    </row>
    <row r="348" spans="1:26" ht="15.75" customHeight="1" outlineLevel="2">
      <c r="A348" s="57">
        <v>210</v>
      </c>
      <c r="B348" s="18">
        <v>473001</v>
      </c>
      <c r="C348">
        <v>1</v>
      </c>
      <c r="D348" t="str">
        <f t="shared" si="40"/>
        <v>1473001.210</v>
      </c>
      <c r="E348" s="59" t="s">
        <v>2685</v>
      </c>
      <c r="F348" s="12"/>
      <c r="G348"/>
      <c r="H348" s="58">
        <v>0</v>
      </c>
      <c r="I348" s="15">
        <v>0</v>
      </c>
      <c r="J348" s="12">
        <v>-100</v>
      </c>
      <c r="K348" s="9" t="e">
        <v>#NAME?</v>
      </c>
      <c r="L348" s="9" t="str">
        <f t="shared" si="41"/>
        <v>4</v>
      </c>
      <c r="M348" s="9" t="str">
        <f>INDEX(Chapter,MATCH(L348,Chapter!$A$1:$A$681,0),8)</f>
        <v>מפעלים</v>
      </c>
      <c r="N348" s="9" t="str">
        <f t="shared" si="42"/>
        <v>47</v>
      </c>
      <c r="O348" s="9" t="str">
        <f>INDEX(Chapter,MATCH(N348,Chapter!$A$1:$A$681,0),8)</f>
        <v>מפעל הביוב</v>
      </c>
      <c r="P348" s="9" t="str">
        <f t="shared" si="43"/>
        <v>473</v>
      </c>
      <c r="Q348" s="9" t="str">
        <f>INDEX(Chapter,MATCH(P348,Chapter!$A$1:$A$681,0),8)</f>
        <v>טיהור מי ביוב</v>
      </c>
      <c r="R348" s="9" t="str">
        <f t="shared" si="44"/>
        <v>4730</v>
      </c>
      <c r="S348" s="9" t="e">
        <f>INDEX(Chapter,MATCH(R348,Chapter!$A$1:$A$681,0),8)</f>
        <v>#N/A</v>
      </c>
      <c r="T348" s="9"/>
      <c r="U348" s="9" t="str">
        <f t="shared" si="45"/>
        <v>2</v>
      </c>
      <c r="V348" s="9" t="str">
        <f>IF($L348&lt;"6",INDEX(Revenue_type,MATCH(U348*1,type!$A$118:$A$168,0),8),INDEX(Expenditure_type,MATCH(U348*1,type!$A$2:$A$117,0),8))</f>
        <v>אגרות</v>
      </c>
      <c r="W348" s="9" t="str">
        <f t="shared" si="46"/>
        <v>21</v>
      </c>
      <c r="X348" s="9" t="str">
        <f>IF($L348&lt;"6",INDEX(Revenue_type,MATCH(W348*1,type!$A$118:$A$168,0),8),INDEX(Expenditure_type,MATCH(W348*1,type!$A$2:$A$117,0),8))</f>
        <v>אגרות מים וביוב</v>
      </c>
      <c r="Y348" s="9" t="str">
        <f t="shared" si="47"/>
        <v>210</v>
      </c>
      <c r="Z348" s="9" t="e">
        <f>IF($L348&lt;"6",INDEX(Revenue_type,MATCH(Y348*1,type!$A$118:$A$168,0),8),INDEX(Expenditure_type,MATCH(Y348*1,type!$A$2:$A$117,0),8))</f>
        <v>#N/A</v>
      </c>
    </row>
    <row r="349" spans="1:26" ht="15.75" customHeight="1" outlineLevel="2">
      <c r="A349" s="57">
        <v>221</v>
      </c>
      <c r="B349" s="18">
        <v>233101</v>
      </c>
      <c r="C349">
        <v>1</v>
      </c>
      <c r="D349" t="str">
        <f t="shared" si="40"/>
        <v>1233101.221</v>
      </c>
      <c r="E349" s="59" t="s">
        <v>2686</v>
      </c>
      <c r="F349" s="12"/>
      <c r="G349"/>
      <c r="H349" s="58">
        <v>0</v>
      </c>
      <c r="I349" s="15">
        <v>0</v>
      </c>
      <c r="J349" s="12">
        <v>6100</v>
      </c>
      <c r="K349" s="9" t="e">
        <v>#NAME?</v>
      </c>
      <c r="L349" s="9" t="str">
        <f t="shared" si="41"/>
        <v>2</v>
      </c>
      <c r="M349" s="9" t="str">
        <f>INDEX(Chapter,MATCH(L349,Chapter!$A$1:$A$681,0),8)</f>
        <v>שירותים מקומיים</v>
      </c>
      <c r="N349" s="9" t="str">
        <f t="shared" si="42"/>
        <v>23</v>
      </c>
      <c r="O349" s="9" t="str">
        <f>INDEX(Chapter,MATCH(N349,Chapter!$A$1:$A$681,0),8)</f>
        <v>תכנון ובנין עיר</v>
      </c>
      <c r="P349" s="9" t="str">
        <f t="shared" si="43"/>
        <v>233</v>
      </c>
      <c r="Q349" s="9" t="str">
        <f>INDEX(Chapter,MATCH(P349,Chapter!$A$1:$A$681,0),8)</f>
        <v>רישוי ופיקוח על הבניה</v>
      </c>
      <c r="R349" s="9" t="str">
        <f t="shared" si="44"/>
        <v>2331</v>
      </c>
      <c r="S349" s="9" t="str">
        <f>INDEX(Chapter,MATCH(R349,Chapter!$A$1:$A$681,0),8)</f>
        <v>אגרות, רישיונות בניה</v>
      </c>
      <c r="T349" s="9"/>
      <c r="U349" s="9" t="str">
        <f t="shared" si="45"/>
        <v>2</v>
      </c>
      <c r="V349" s="9" t="str">
        <f>IF($L349&lt;"6",INDEX(Revenue_type,MATCH(U349*1,type!$A$118:$A$168,0),8),INDEX(Expenditure_type,MATCH(U349*1,type!$A$2:$A$117,0),8))</f>
        <v>אגרות</v>
      </c>
      <c r="W349" s="9" t="str">
        <f t="shared" si="46"/>
        <v>22</v>
      </c>
      <c r="X349" s="9" t="str">
        <f>IF($L349&lt;"6",INDEX(Revenue_type,MATCH(W349*1,type!$A$118:$A$168,0),8),INDEX(Expenditure_type,MATCH(W349*1,type!$A$2:$A$117,0),8))</f>
        <v>אגרות בגין שירותים וחומרים</v>
      </c>
      <c r="Y349" s="9" t="str">
        <f t="shared" si="47"/>
        <v>221</v>
      </c>
      <c r="Z349" s="9" t="e">
        <f>IF($L349&lt;"6",INDEX(Revenue_type,MATCH(Y349*1,type!$A$118:$A$168,0),8),INDEX(Expenditure_type,MATCH(Y349*1,type!$A$2:$A$117,0),8))</f>
        <v>#N/A</v>
      </c>
    </row>
    <row r="350" spans="1:26" ht="15.75" customHeight="1" outlineLevel="2">
      <c r="A350" s="57">
        <v>980</v>
      </c>
      <c r="B350" s="18">
        <v>313222</v>
      </c>
      <c r="C350">
        <v>1</v>
      </c>
      <c r="D350" t="str">
        <f t="shared" si="40"/>
        <v>1313222.980</v>
      </c>
      <c r="E350" s="59" t="s">
        <v>2687</v>
      </c>
      <c r="F350" s="12"/>
      <c r="G350"/>
      <c r="H350" s="58">
        <v>0</v>
      </c>
      <c r="I350" s="15">
        <v>0</v>
      </c>
      <c r="J350" s="12">
        <v>75400</v>
      </c>
      <c r="K350" s="9" t="e">
        <v>#NAME?</v>
      </c>
      <c r="L350" s="9" t="str">
        <f t="shared" si="41"/>
        <v>3</v>
      </c>
      <c r="M350" s="9" t="str">
        <f>INDEX(Chapter,MATCH(L350,Chapter!$A$1:$A$681,0),8)</f>
        <v>שירותים ממלכתיים</v>
      </c>
      <c r="N350" s="9" t="str">
        <f t="shared" si="42"/>
        <v>31</v>
      </c>
      <c r="O350" s="9" t="str">
        <f>INDEX(Chapter,MATCH(N350,Chapter!$A$1:$A$681,0),8)</f>
        <v>חינוך</v>
      </c>
      <c r="P350" s="9" t="str">
        <f t="shared" si="43"/>
        <v>313</v>
      </c>
      <c r="Q350" s="9" t="str">
        <f>INDEX(Chapter,MATCH(P350,Chapter!$A$1:$A$681,0),8)</f>
        <v>חינוך יסודי</v>
      </c>
      <c r="R350" s="9" t="str">
        <f t="shared" si="44"/>
        <v>3132</v>
      </c>
      <c r="S350" s="9" t="str">
        <f>INDEX(Chapter,MATCH(R350,Chapter!$A$1:$A$681,0),8)</f>
        <v>בתי״ס יסודיים</v>
      </c>
      <c r="T350" s="9"/>
      <c r="U350" s="9" t="str">
        <f t="shared" si="45"/>
        <v>9</v>
      </c>
      <c r="V350" s="9" t="str">
        <f>IF($L350&lt;"6",INDEX(Revenue_type,MATCH(U350*1,type!$A$118:$A$168,0),8),INDEX(Expenditure_type,MATCH(U350*1,type!$A$2:$A$117,0),8))</f>
        <v>השתתפות משרדי ממשלה</v>
      </c>
      <c r="W350" s="9" t="str">
        <f t="shared" si="46"/>
        <v>98</v>
      </c>
      <c r="X350" s="9" t="str">
        <f>IF($L350&lt;"6",INDEX(Revenue_type,MATCH(W350*1,type!$A$118:$A$168,0),8),INDEX(Expenditure_type,MATCH(W350*1,type!$A$2:$A$117,0),8))</f>
        <v>השתתפות משרד השיכון</v>
      </c>
      <c r="Y350" s="9" t="str">
        <f t="shared" si="47"/>
        <v>980</v>
      </c>
      <c r="Z350" s="9" t="e">
        <f>IF($L350&lt;"6",INDEX(Revenue_type,MATCH(Y350*1,type!$A$118:$A$168,0),8),INDEX(Expenditure_type,MATCH(Y350*1,type!$A$2:$A$117,0),8))</f>
        <v>#N/A</v>
      </c>
    </row>
    <row r="351" spans="1:26" ht="15.75" customHeight="1" outlineLevel="2">
      <c r="A351" s="57">
        <v>980</v>
      </c>
      <c r="B351" s="18">
        <v>313223</v>
      </c>
      <c r="C351">
        <v>1</v>
      </c>
      <c r="D351" t="str">
        <f t="shared" si="40"/>
        <v>1313223.980</v>
      </c>
      <c r="E351" s="59" t="s">
        <v>2687</v>
      </c>
      <c r="F351" s="12"/>
      <c r="G351"/>
      <c r="H351" s="58">
        <v>0</v>
      </c>
      <c r="I351" s="15">
        <v>0</v>
      </c>
      <c r="J351" s="12">
        <v>140500</v>
      </c>
      <c r="K351" s="9" t="e">
        <v>#NAME?</v>
      </c>
      <c r="L351" s="9" t="str">
        <f t="shared" si="41"/>
        <v>3</v>
      </c>
      <c r="M351" s="9" t="str">
        <f>INDEX(Chapter,MATCH(L351,Chapter!$A$1:$A$681,0),8)</f>
        <v>שירותים ממלכתיים</v>
      </c>
      <c r="N351" s="9" t="str">
        <f t="shared" si="42"/>
        <v>31</v>
      </c>
      <c r="O351" s="9" t="str">
        <f>INDEX(Chapter,MATCH(N351,Chapter!$A$1:$A$681,0),8)</f>
        <v>חינוך</v>
      </c>
      <c r="P351" s="9" t="str">
        <f t="shared" si="43"/>
        <v>313</v>
      </c>
      <c r="Q351" s="9" t="str">
        <f>INDEX(Chapter,MATCH(P351,Chapter!$A$1:$A$681,0),8)</f>
        <v>חינוך יסודי</v>
      </c>
      <c r="R351" s="9" t="str">
        <f t="shared" si="44"/>
        <v>3132</v>
      </c>
      <c r="S351" s="9" t="str">
        <f>INDEX(Chapter,MATCH(R351,Chapter!$A$1:$A$681,0),8)</f>
        <v>בתי״ס יסודיים</v>
      </c>
      <c r="T351" s="9"/>
      <c r="U351" s="9" t="str">
        <f t="shared" si="45"/>
        <v>9</v>
      </c>
      <c r="V351" s="9" t="str">
        <f>IF($L351&lt;"6",INDEX(Revenue_type,MATCH(U351*1,type!$A$118:$A$168,0),8),INDEX(Expenditure_type,MATCH(U351*1,type!$A$2:$A$117,0),8))</f>
        <v>השתתפות משרדי ממשלה</v>
      </c>
      <c r="W351" s="9" t="str">
        <f t="shared" si="46"/>
        <v>98</v>
      </c>
      <c r="X351" s="9" t="str">
        <f>IF($L351&lt;"6",INDEX(Revenue_type,MATCH(W351*1,type!$A$118:$A$168,0),8),INDEX(Expenditure_type,MATCH(W351*1,type!$A$2:$A$117,0),8))</f>
        <v>השתתפות משרד השיכון</v>
      </c>
      <c r="Y351" s="9" t="str">
        <f t="shared" si="47"/>
        <v>980</v>
      </c>
      <c r="Z351" s="9" t="e">
        <f>IF($L351&lt;"6",INDEX(Revenue_type,MATCH(Y351*1,type!$A$118:$A$168,0),8),INDEX(Expenditure_type,MATCH(Y351*1,type!$A$2:$A$117,0),8))</f>
        <v>#N/A</v>
      </c>
    </row>
    <row r="352" spans="1:26" ht="15.75" customHeight="1" outlineLevel="2">
      <c r="A352" s="57">
        <v>110</v>
      </c>
      <c r="B352" s="18">
        <v>611000</v>
      </c>
      <c r="C352">
        <v>1</v>
      </c>
      <c r="D352" t="str">
        <f t="shared" si="40"/>
        <v>1611000.110</v>
      </c>
      <c r="E352" s="59" t="s">
        <v>2689</v>
      </c>
      <c r="F352" s="12"/>
      <c r="G352"/>
      <c r="H352" s="58">
        <v>7667000</v>
      </c>
      <c r="I352" s="15">
        <v>7729000</v>
      </c>
      <c r="J352" s="12">
        <v>6837400</v>
      </c>
      <c r="K352" s="9" t="e">
        <v>#NAME?</v>
      </c>
      <c r="L352" s="9" t="str">
        <f t="shared" si="41"/>
        <v>6</v>
      </c>
      <c r="M352" s="9" t="str">
        <f>INDEX(Chapter,MATCH(L352,Chapter!$A$1:$A$681,0),8)</f>
        <v>הנהלה כללית</v>
      </c>
      <c r="N352" s="9" t="str">
        <f t="shared" si="42"/>
        <v>61</v>
      </c>
      <c r="O352" s="9" t="str">
        <f>INDEX(Chapter,MATCH(N352,Chapter!$A$1:$A$681,0),8)</f>
        <v>מינהל כללי</v>
      </c>
      <c r="P352" s="9" t="str">
        <f t="shared" si="43"/>
        <v>611</v>
      </c>
      <c r="Q352" s="9" t="str">
        <f>INDEX(Chapter,MATCH(P352,Chapter!$A$1:$A$681,0),8)</f>
        <v>הנהלה ורשות</v>
      </c>
      <c r="R352" s="9" t="str">
        <f t="shared" si="44"/>
        <v>6110</v>
      </c>
      <c r="S352" s="9" t="e">
        <f>INDEX(Chapter,MATCH(R352,Chapter!$A$1:$A$681,0),8)</f>
        <v>#N/A</v>
      </c>
      <c r="T352" s="9"/>
      <c r="U352" s="9" t="str">
        <f t="shared" si="45"/>
        <v>1</v>
      </c>
      <c r="V352" s="9" t="str">
        <f>IF($L352&lt;"6",INDEX(Revenue_type,MATCH(U352*1,type!$A$118:$A$168,0),8),INDEX(Expenditure_type,MATCH(U352*1,type!$A$2:$A$117,0),8))</f>
        <v>משכורות וש"ע לעובדים לפי תקן</v>
      </c>
      <c r="W352" s="9" t="str">
        <f t="shared" si="46"/>
        <v>11</v>
      </c>
      <c r="X352" s="9" t="str">
        <f>IF($L352&lt;"6",INDEX(Revenue_type,MATCH(W352*1,type!$A$118:$A$168,0),8),INDEX(Expenditure_type,MATCH(W352*1,type!$A$2:$A$117,0),8))</f>
        <v>השכר הקובע</v>
      </c>
      <c r="Y352" s="9" t="str">
        <f t="shared" si="47"/>
        <v>110</v>
      </c>
      <c r="Z352" s="9" t="e">
        <f>IF($L352&lt;"6",INDEX(Revenue_type,MATCH(Y352*1,type!$A$118:$A$168,0),8),INDEX(Expenditure_type,MATCH(Y352*1,type!$A$2:$A$117,0),8))</f>
        <v>#N/A</v>
      </c>
    </row>
    <row r="353" spans="1:26" ht="15.75" customHeight="1" outlineLevel="2">
      <c r="A353" s="57">
        <v>120</v>
      </c>
      <c r="B353" s="18">
        <v>611000</v>
      </c>
      <c r="C353">
        <v>1</v>
      </c>
      <c r="D353" t="str">
        <f t="shared" si="40"/>
        <v>1611000.120</v>
      </c>
      <c r="E353" s="59" t="s">
        <v>2690</v>
      </c>
      <c r="F353" s="12"/>
      <c r="G353"/>
      <c r="H353" s="58">
        <v>588000</v>
      </c>
      <c r="I353" s="15">
        <v>594000</v>
      </c>
      <c r="J353" s="12">
        <v>525400</v>
      </c>
      <c r="K353" s="9" t="e">
        <v>#NAME?</v>
      </c>
      <c r="L353" s="9" t="str">
        <f t="shared" si="41"/>
        <v>6</v>
      </c>
      <c r="M353" s="9" t="str">
        <f>INDEX(Chapter,MATCH(L353,Chapter!$A$1:$A$681,0),8)</f>
        <v>הנהלה כללית</v>
      </c>
      <c r="N353" s="9" t="str">
        <f t="shared" si="42"/>
        <v>61</v>
      </c>
      <c r="O353" s="9" t="str">
        <f>INDEX(Chapter,MATCH(N353,Chapter!$A$1:$A$681,0),8)</f>
        <v>מינהל כללי</v>
      </c>
      <c r="P353" s="9" t="str">
        <f t="shared" si="43"/>
        <v>611</v>
      </c>
      <c r="Q353" s="9" t="str">
        <f>INDEX(Chapter,MATCH(P353,Chapter!$A$1:$A$681,0),8)</f>
        <v>הנהלה ורשות</v>
      </c>
      <c r="R353" s="9" t="str">
        <f t="shared" si="44"/>
        <v>6110</v>
      </c>
      <c r="S353" s="9" t="e">
        <f>INDEX(Chapter,MATCH(R353,Chapter!$A$1:$A$681,0),8)</f>
        <v>#N/A</v>
      </c>
      <c r="T353" s="9"/>
      <c r="U353" s="9" t="str">
        <f t="shared" si="45"/>
        <v>1</v>
      </c>
      <c r="V353" s="9" t="str">
        <f>IF($L353&lt;"6",INDEX(Revenue_type,MATCH(U353*1,type!$A$118:$A$168,0),8),INDEX(Expenditure_type,MATCH(U353*1,type!$A$2:$A$117,0),8))</f>
        <v>משכורות וש"ע לעובדים לפי תקן</v>
      </c>
      <c r="W353" s="9" t="str">
        <f t="shared" si="46"/>
        <v>12</v>
      </c>
      <c r="X353" s="9" t="str">
        <f>IF($L353&lt;"6",INDEX(Revenue_type,MATCH(W353*1,type!$A$118:$A$168,0),8),INDEX(Expenditure_type,MATCH(W353*1,type!$A$2:$A$117,0),8))</f>
        <v>תוספות שאינן נכללות בשכר הקובע</v>
      </c>
      <c r="Y353" s="9" t="str">
        <f t="shared" si="47"/>
        <v>120</v>
      </c>
      <c r="Z353" s="9" t="e">
        <f>IF($L353&lt;"6",INDEX(Revenue_type,MATCH(Y353*1,type!$A$118:$A$168,0),8),INDEX(Expenditure_type,MATCH(Y353*1,type!$A$2:$A$117,0),8))</f>
        <v>#N/A</v>
      </c>
    </row>
    <row r="354" spans="1:26" ht="15.75" customHeight="1" outlineLevel="2">
      <c r="A354" s="57">
        <v>130</v>
      </c>
      <c r="B354" s="18">
        <v>611000</v>
      </c>
      <c r="C354">
        <v>1</v>
      </c>
      <c r="D354" t="str">
        <f t="shared" si="40"/>
        <v>1611000.130</v>
      </c>
      <c r="E354" s="59" t="s">
        <v>2691</v>
      </c>
      <c r="F354" s="12"/>
      <c r="G354"/>
      <c r="H354" s="58">
        <v>71000</v>
      </c>
      <c r="I354" s="15">
        <v>26000</v>
      </c>
      <c r="J354" s="12">
        <v>52900</v>
      </c>
      <c r="K354" s="9" t="e">
        <v>#NAME?</v>
      </c>
      <c r="L354" s="9" t="str">
        <f t="shared" si="41"/>
        <v>6</v>
      </c>
      <c r="M354" s="9" t="str">
        <f>INDEX(Chapter,MATCH(L354,Chapter!$A$1:$A$681,0),8)</f>
        <v>הנהלה כללית</v>
      </c>
      <c r="N354" s="9" t="str">
        <f t="shared" si="42"/>
        <v>61</v>
      </c>
      <c r="O354" s="9" t="str">
        <f>INDEX(Chapter,MATCH(N354,Chapter!$A$1:$A$681,0),8)</f>
        <v>מינהל כללי</v>
      </c>
      <c r="P354" s="9" t="str">
        <f t="shared" si="43"/>
        <v>611</v>
      </c>
      <c r="Q354" s="9" t="str">
        <f>INDEX(Chapter,MATCH(P354,Chapter!$A$1:$A$681,0),8)</f>
        <v>הנהלה ורשות</v>
      </c>
      <c r="R354" s="9" t="str">
        <f t="shared" si="44"/>
        <v>6110</v>
      </c>
      <c r="S354" s="9" t="e">
        <f>INDEX(Chapter,MATCH(R354,Chapter!$A$1:$A$681,0),8)</f>
        <v>#N/A</v>
      </c>
      <c r="T354" s="9"/>
      <c r="U354" s="9" t="str">
        <f t="shared" si="45"/>
        <v>1</v>
      </c>
      <c r="V354" s="9" t="str">
        <f>IF($L354&lt;"6",INDEX(Revenue_type,MATCH(U354*1,type!$A$118:$A$168,0),8),INDEX(Expenditure_type,MATCH(U354*1,type!$A$2:$A$117,0),8))</f>
        <v>משכורות וש"ע לעובדים לפי תקן</v>
      </c>
      <c r="W354" s="9" t="str">
        <f t="shared" si="46"/>
        <v>13</v>
      </c>
      <c r="X354" s="9" t="str">
        <f>IF($L354&lt;"6",INDEX(Revenue_type,MATCH(W354*1,type!$A$118:$A$168,0),8),INDEX(Expenditure_type,MATCH(W354*1,type!$A$2:$A$117,0),8))</f>
        <v>שעות נוספות</v>
      </c>
      <c r="Y354" s="9" t="str">
        <f t="shared" si="47"/>
        <v>130</v>
      </c>
      <c r="Z354" s="9" t="e">
        <f>IF($L354&lt;"6",INDEX(Revenue_type,MATCH(Y354*1,type!$A$118:$A$168,0),8),INDEX(Expenditure_type,MATCH(Y354*1,type!$A$2:$A$117,0),8))</f>
        <v>#N/A</v>
      </c>
    </row>
    <row r="355" spans="1:26" ht="15.75" customHeight="1" outlineLevel="2">
      <c r="A355" s="57">
        <v>131</v>
      </c>
      <c r="B355" s="18">
        <v>611000</v>
      </c>
      <c r="C355">
        <v>1</v>
      </c>
      <c r="D355" t="str">
        <f t="shared" si="40"/>
        <v>1611000.131</v>
      </c>
      <c r="E355" s="59" t="s">
        <v>2692</v>
      </c>
      <c r="F355" s="12"/>
      <c r="G355"/>
      <c r="H355" s="58">
        <v>66000</v>
      </c>
      <c r="I355" s="15">
        <v>48000</v>
      </c>
      <c r="J355" s="12">
        <v>42400</v>
      </c>
      <c r="K355" s="9" t="e">
        <v>#NAME?</v>
      </c>
      <c r="L355" s="9" t="str">
        <f t="shared" si="41"/>
        <v>6</v>
      </c>
      <c r="M355" s="9" t="str">
        <f>INDEX(Chapter,MATCH(L355,Chapter!$A$1:$A$681,0),8)</f>
        <v>הנהלה כללית</v>
      </c>
      <c r="N355" s="9" t="str">
        <f t="shared" si="42"/>
        <v>61</v>
      </c>
      <c r="O355" s="9" t="str">
        <f>INDEX(Chapter,MATCH(N355,Chapter!$A$1:$A$681,0),8)</f>
        <v>מינהל כללי</v>
      </c>
      <c r="P355" s="9" t="str">
        <f t="shared" si="43"/>
        <v>611</v>
      </c>
      <c r="Q355" s="9" t="str">
        <f>INDEX(Chapter,MATCH(P355,Chapter!$A$1:$A$681,0),8)</f>
        <v>הנהלה ורשות</v>
      </c>
      <c r="R355" s="9" t="str">
        <f t="shared" si="44"/>
        <v>6110</v>
      </c>
      <c r="S355" s="9" t="e">
        <f>INDEX(Chapter,MATCH(R355,Chapter!$A$1:$A$681,0),8)</f>
        <v>#N/A</v>
      </c>
      <c r="T355" s="9"/>
      <c r="U355" s="9" t="str">
        <f t="shared" si="45"/>
        <v>1</v>
      </c>
      <c r="V355" s="9" t="str">
        <f>IF($L355&lt;"6",INDEX(Revenue_type,MATCH(U355*1,type!$A$118:$A$168,0),8),INDEX(Expenditure_type,MATCH(U355*1,type!$A$2:$A$117,0),8))</f>
        <v>משכורות וש"ע לעובדים לפי תקן</v>
      </c>
      <c r="W355" s="9" t="str">
        <f t="shared" si="46"/>
        <v>13</v>
      </c>
      <c r="X355" s="9" t="str">
        <f>IF($L355&lt;"6",INDEX(Revenue_type,MATCH(W355*1,type!$A$118:$A$168,0),8),INDEX(Expenditure_type,MATCH(W355*1,type!$A$2:$A$117,0),8))</f>
        <v>שעות נוספות</v>
      </c>
      <c r="Y355" s="9" t="str">
        <f t="shared" si="47"/>
        <v>131</v>
      </c>
      <c r="Z355" s="9" t="e">
        <f>IF($L355&lt;"6",INDEX(Revenue_type,MATCH(Y355*1,type!$A$118:$A$168,0),8),INDEX(Expenditure_type,MATCH(Y355*1,type!$A$2:$A$117,0),8))</f>
        <v>#N/A</v>
      </c>
    </row>
    <row r="356" spans="1:26" ht="15.75" customHeight="1" outlineLevel="2">
      <c r="A356" s="57">
        <v>133</v>
      </c>
      <c r="B356" s="18">
        <v>611000</v>
      </c>
      <c r="C356">
        <v>1</v>
      </c>
      <c r="D356" t="str">
        <f t="shared" si="40"/>
        <v>1611000.133</v>
      </c>
      <c r="E356" s="59" t="s">
        <v>2693</v>
      </c>
      <c r="F356" s="12"/>
      <c r="G356"/>
      <c r="H356" s="58">
        <v>22000</v>
      </c>
      <c r="I356" s="15">
        <v>15000</v>
      </c>
      <c r="J356" s="12">
        <v>13800</v>
      </c>
      <c r="K356" s="9" t="e">
        <v>#NAME?</v>
      </c>
      <c r="L356" s="9" t="str">
        <f t="shared" si="41"/>
        <v>6</v>
      </c>
      <c r="M356" s="9" t="str">
        <f>INDEX(Chapter,MATCH(L356,Chapter!$A$1:$A$681,0),8)</f>
        <v>הנהלה כללית</v>
      </c>
      <c r="N356" s="9" t="str">
        <f t="shared" si="42"/>
        <v>61</v>
      </c>
      <c r="O356" s="9" t="str">
        <f>INDEX(Chapter,MATCH(N356,Chapter!$A$1:$A$681,0),8)</f>
        <v>מינהל כללי</v>
      </c>
      <c r="P356" s="9" t="str">
        <f t="shared" si="43"/>
        <v>611</v>
      </c>
      <c r="Q356" s="9" t="str">
        <f>INDEX(Chapter,MATCH(P356,Chapter!$A$1:$A$681,0),8)</f>
        <v>הנהלה ורשות</v>
      </c>
      <c r="R356" s="9" t="str">
        <f t="shared" si="44"/>
        <v>6110</v>
      </c>
      <c r="S356" s="9" t="e">
        <f>INDEX(Chapter,MATCH(R356,Chapter!$A$1:$A$681,0),8)</f>
        <v>#N/A</v>
      </c>
      <c r="T356" s="9"/>
      <c r="U356" s="9" t="str">
        <f t="shared" si="45"/>
        <v>1</v>
      </c>
      <c r="V356" s="9" t="str">
        <f>IF($L356&lt;"6",INDEX(Revenue_type,MATCH(U356*1,type!$A$118:$A$168,0),8),INDEX(Expenditure_type,MATCH(U356*1,type!$A$2:$A$117,0),8))</f>
        <v>משכורות וש"ע לעובדים לפי תקן</v>
      </c>
      <c r="W356" s="9" t="str">
        <f t="shared" si="46"/>
        <v>13</v>
      </c>
      <c r="X356" s="9" t="str">
        <f>IF($L356&lt;"6",INDEX(Revenue_type,MATCH(W356*1,type!$A$118:$A$168,0),8),INDEX(Expenditure_type,MATCH(W356*1,type!$A$2:$A$117,0),8))</f>
        <v>שעות נוספות</v>
      </c>
      <c r="Y356" s="9" t="str">
        <f t="shared" si="47"/>
        <v>133</v>
      </c>
      <c r="Z356" s="9" t="e">
        <f>IF($L356&lt;"6",INDEX(Revenue_type,MATCH(Y356*1,type!$A$118:$A$168,0),8),INDEX(Expenditure_type,MATCH(Y356*1,type!$A$2:$A$117,0),8))</f>
        <v>#N/A</v>
      </c>
    </row>
    <row r="357" spans="1:26" ht="15.75" customHeight="1" outlineLevel="2">
      <c r="A357" s="57">
        <v>140</v>
      </c>
      <c r="B357" s="18">
        <v>611000</v>
      </c>
      <c r="C357">
        <v>1</v>
      </c>
      <c r="D357" t="str">
        <f t="shared" si="40"/>
        <v>1611000.140</v>
      </c>
      <c r="E357" s="59" t="s">
        <v>2694</v>
      </c>
      <c r="F357" s="12"/>
      <c r="G357"/>
      <c r="H357" s="58">
        <v>1008000</v>
      </c>
      <c r="I357" s="15">
        <v>1072000</v>
      </c>
      <c r="J357" s="12">
        <v>987300</v>
      </c>
      <c r="K357" s="9" t="e">
        <v>#NAME?</v>
      </c>
      <c r="L357" s="9" t="str">
        <f t="shared" si="41"/>
        <v>6</v>
      </c>
      <c r="M357" s="9" t="str">
        <f>INDEX(Chapter,MATCH(L357,Chapter!$A$1:$A$681,0),8)</f>
        <v>הנהלה כללית</v>
      </c>
      <c r="N357" s="9" t="str">
        <f t="shared" si="42"/>
        <v>61</v>
      </c>
      <c r="O357" s="9" t="str">
        <f>INDEX(Chapter,MATCH(N357,Chapter!$A$1:$A$681,0),8)</f>
        <v>מינהל כללי</v>
      </c>
      <c r="P357" s="9" t="str">
        <f t="shared" si="43"/>
        <v>611</v>
      </c>
      <c r="Q357" s="9" t="str">
        <f>INDEX(Chapter,MATCH(P357,Chapter!$A$1:$A$681,0),8)</f>
        <v>הנהלה ורשות</v>
      </c>
      <c r="R357" s="9" t="str">
        <f t="shared" si="44"/>
        <v>6110</v>
      </c>
      <c r="S357" s="9" t="e">
        <f>INDEX(Chapter,MATCH(R357,Chapter!$A$1:$A$681,0),8)</f>
        <v>#N/A</v>
      </c>
      <c r="T357" s="9"/>
      <c r="U357" s="9" t="str">
        <f t="shared" si="45"/>
        <v>1</v>
      </c>
      <c r="V357" s="9" t="str">
        <f>IF($L357&lt;"6",INDEX(Revenue_type,MATCH(U357*1,type!$A$118:$A$168,0),8),INDEX(Expenditure_type,MATCH(U357*1,type!$A$2:$A$117,0),8))</f>
        <v>משכורות וש"ע לעובדים לפי תקן</v>
      </c>
      <c r="W357" s="9" t="str">
        <f t="shared" si="46"/>
        <v>14</v>
      </c>
      <c r="X357" s="9" t="str">
        <f>IF($L357&lt;"6",INDEX(Revenue_type,MATCH(W357*1,type!$A$118:$A$168,0),8),INDEX(Expenditure_type,MATCH(W357*1,type!$A$2:$A$117,0),8))</f>
        <v>החזר הוצאות</v>
      </c>
      <c r="Y357" s="9" t="str">
        <f t="shared" si="47"/>
        <v>140</v>
      </c>
      <c r="Z357" s="9" t="e">
        <f>IF($L357&lt;"6",INDEX(Revenue_type,MATCH(Y357*1,type!$A$118:$A$168,0),8),INDEX(Expenditure_type,MATCH(Y357*1,type!$A$2:$A$117,0),8))</f>
        <v>#N/A</v>
      </c>
    </row>
    <row r="358" spans="1:26" ht="15.75" customHeight="1" outlineLevel="2">
      <c r="A358" s="57">
        <v>181</v>
      </c>
      <c r="B358" s="18">
        <v>611000</v>
      </c>
      <c r="C358">
        <v>1</v>
      </c>
      <c r="D358" t="str">
        <f t="shared" si="40"/>
        <v>1611000.181</v>
      </c>
      <c r="E358" s="59" t="s">
        <v>2695</v>
      </c>
      <c r="F358" s="12"/>
      <c r="G358"/>
      <c r="H358" s="58">
        <v>1347000</v>
      </c>
      <c r="I358" s="15">
        <v>1309000</v>
      </c>
      <c r="J358" s="12">
        <v>1142900</v>
      </c>
      <c r="K358" s="9" t="e">
        <v>#NAME?</v>
      </c>
      <c r="L358" s="9" t="str">
        <f t="shared" si="41"/>
        <v>6</v>
      </c>
      <c r="M358" s="9" t="str">
        <f>INDEX(Chapter,MATCH(L358,Chapter!$A$1:$A$681,0),8)</f>
        <v>הנהלה כללית</v>
      </c>
      <c r="N358" s="9" t="str">
        <f t="shared" si="42"/>
        <v>61</v>
      </c>
      <c r="O358" s="9" t="str">
        <f>INDEX(Chapter,MATCH(N358,Chapter!$A$1:$A$681,0),8)</f>
        <v>מינהל כללי</v>
      </c>
      <c r="P358" s="9" t="str">
        <f t="shared" si="43"/>
        <v>611</v>
      </c>
      <c r="Q358" s="9" t="str">
        <f>INDEX(Chapter,MATCH(P358,Chapter!$A$1:$A$681,0),8)</f>
        <v>הנהלה ורשות</v>
      </c>
      <c r="R358" s="9" t="str">
        <f t="shared" si="44"/>
        <v>6110</v>
      </c>
      <c r="S358" s="9" t="e">
        <f>INDEX(Chapter,MATCH(R358,Chapter!$A$1:$A$681,0),8)</f>
        <v>#N/A</v>
      </c>
      <c r="T358" s="9"/>
      <c r="U358" s="9" t="str">
        <f t="shared" si="45"/>
        <v>1</v>
      </c>
      <c r="V358" s="9" t="str">
        <f>IF($L358&lt;"6",INDEX(Revenue_type,MATCH(U358*1,type!$A$118:$A$168,0),8),INDEX(Expenditure_type,MATCH(U358*1,type!$A$2:$A$117,0),8))</f>
        <v>משכורות וש"ע לעובדים לפי תקן</v>
      </c>
      <c r="W358" s="9" t="str">
        <f t="shared" si="46"/>
        <v>18</v>
      </c>
      <c r="X358" s="9" t="str">
        <f>IF($L358&lt;"6",INDEX(Revenue_type,MATCH(W358*1,type!$A$118:$A$168,0),8),INDEX(Expenditure_type,MATCH(W358*1,type!$A$2:$A$117,0),8))</f>
        <v>נלוות לשכר</v>
      </c>
      <c r="Y358" s="9" t="str">
        <f t="shared" si="47"/>
        <v>181</v>
      </c>
      <c r="Z358" s="9" t="str">
        <f>IF($L358&lt;"6",INDEX(Revenue_type,MATCH(Y358*1,type!$A$118:$A$168,0),8),INDEX(Expenditure_type,MATCH(Y358*1,type!$A$2:$A$117,0),8))</f>
        <v>הפרשות סוציאליות</v>
      </c>
    </row>
    <row r="359" spans="1:26" ht="15.75" customHeight="1" outlineLevel="2">
      <c r="A359" s="57">
        <v>182</v>
      </c>
      <c r="B359" s="18">
        <v>611000</v>
      </c>
      <c r="C359">
        <v>1</v>
      </c>
      <c r="D359" t="str">
        <f t="shared" si="40"/>
        <v>1611000.182</v>
      </c>
      <c r="E359" s="59" t="s">
        <v>2696</v>
      </c>
      <c r="F359" s="12"/>
      <c r="G359"/>
      <c r="H359" s="58">
        <v>1389000</v>
      </c>
      <c r="I359" s="15">
        <v>1382000</v>
      </c>
      <c r="J359" s="12">
        <v>1202700</v>
      </c>
      <c r="K359" s="9" t="e">
        <v>#NAME?</v>
      </c>
      <c r="L359" s="9" t="str">
        <f t="shared" si="41"/>
        <v>6</v>
      </c>
      <c r="M359" s="9" t="str">
        <f>INDEX(Chapter,MATCH(L359,Chapter!$A$1:$A$681,0),8)</f>
        <v>הנהלה כללית</v>
      </c>
      <c r="N359" s="9" t="str">
        <f t="shared" si="42"/>
        <v>61</v>
      </c>
      <c r="O359" s="9" t="str">
        <f>INDEX(Chapter,MATCH(N359,Chapter!$A$1:$A$681,0),8)</f>
        <v>מינהל כללי</v>
      </c>
      <c r="P359" s="9" t="str">
        <f t="shared" si="43"/>
        <v>611</v>
      </c>
      <c r="Q359" s="9" t="str">
        <f>INDEX(Chapter,MATCH(P359,Chapter!$A$1:$A$681,0),8)</f>
        <v>הנהלה ורשות</v>
      </c>
      <c r="R359" s="9" t="str">
        <f t="shared" si="44"/>
        <v>6110</v>
      </c>
      <c r="S359" s="9" t="e">
        <f>INDEX(Chapter,MATCH(R359,Chapter!$A$1:$A$681,0),8)</f>
        <v>#N/A</v>
      </c>
      <c r="T359" s="9"/>
      <c r="U359" s="9" t="str">
        <f t="shared" si="45"/>
        <v>1</v>
      </c>
      <c r="V359" s="9" t="str">
        <f>IF($L359&lt;"6",INDEX(Revenue_type,MATCH(U359*1,type!$A$118:$A$168,0),8),INDEX(Expenditure_type,MATCH(U359*1,type!$A$2:$A$117,0),8))</f>
        <v>משכורות וש"ע לעובדים לפי תקן</v>
      </c>
      <c r="W359" s="9" t="str">
        <f t="shared" si="46"/>
        <v>18</v>
      </c>
      <c r="X359" s="9" t="str">
        <f>IF($L359&lt;"6",INDEX(Revenue_type,MATCH(W359*1,type!$A$118:$A$168,0),8),INDEX(Expenditure_type,MATCH(W359*1,type!$A$2:$A$117,0),8))</f>
        <v>נלוות לשכר</v>
      </c>
      <c r="Y359" s="9" t="str">
        <f t="shared" si="47"/>
        <v>182</v>
      </c>
      <c r="Z359" s="9" t="str">
        <f>IF($L359&lt;"6",INDEX(Revenue_type,MATCH(Y359*1,type!$A$118:$A$168,0),8),INDEX(Expenditure_type,MATCH(Y359*1,type!$A$2:$A$117,0),8))</f>
        <v>מיסיום ועלויות</v>
      </c>
    </row>
    <row r="360" spans="1:26" ht="15.75" customHeight="1" outlineLevel="2">
      <c r="A360" s="57">
        <v>210</v>
      </c>
      <c r="B360" s="18">
        <v>611000</v>
      </c>
      <c r="C360">
        <v>1</v>
      </c>
      <c r="D360" t="str">
        <f t="shared" si="40"/>
        <v>1611000.210</v>
      </c>
      <c r="E360" s="59" t="s">
        <v>2689</v>
      </c>
      <c r="F360" s="12"/>
      <c r="G360"/>
      <c r="H360" s="58">
        <v>0</v>
      </c>
      <c r="I360" s="15">
        <v>57000</v>
      </c>
      <c r="J360" s="12">
        <v>51900</v>
      </c>
      <c r="K360" s="9" t="e">
        <v>#NAME?</v>
      </c>
      <c r="L360" s="9" t="str">
        <f t="shared" si="41"/>
        <v>6</v>
      </c>
      <c r="M360" s="9" t="str">
        <f>INDEX(Chapter,MATCH(L360,Chapter!$A$1:$A$681,0),8)</f>
        <v>הנהלה כללית</v>
      </c>
      <c r="N360" s="9" t="str">
        <f t="shared" si="42"/>
        <v>61</v>
      </c>
      <c r="O360" s="9" t="str">
        <f>INDEX(Chapter,MATCH(N360,Chapter!$A$1:$A$681,0),8)</f>
        <v>מינהל כללי</v>
      </c>
      <c r="P360" s="9" t="str">
        <f t="shared" si="43"/>
        <v>611</v>
      </c>
      <c r="Q360" s="9" t="str">
        <f>INDEX(Chapter,MATCH(P360,Chapter!$A$1:$A$681,0),8)</f>
        <v>הנהלה ורשות</v>
      </c>
      <c r="R360" s="9" t="str">
        <f t="shared" si="44"/>
        <v>6110</v>
      </c>
      <c r="S360" s="9" t="e">
        <f>INDEX(Chapter,MATCH(R360,Chapter!$A$1:$A$681,0),8)</f>
        <v>#N/A</v>
      </c>
      <c r="T360" s="9"/>
      <c r="U360" s="9" t="str">
        <f t="shared" si="45"/>
        <v>2</v>
      </c>
      <c r="V360" s="9" t="str">
        <f>IF($L360&lt;"6",INDEX(Revenue_type,MATCH(U360*1,type!$A$118:$A$168,0),8),INDEX(Expenditure_type,MATCH(U360*1,type!$A$2:$A$117,0),8))</f>
        <v>משכורות וש"ע לעובדים בלי תקן</v>
      </c>
      <c r="W360" s="9" t="str">
        <f t="shared" si="46"/>
        <v>21</v>
      </c>
      <c r="X360" s="9" t="str">
        <f>IF($L360&lt;"6",INDEX(Revenue_type,MATCH(W360*1,type!$A$118:$A$168,0),8),INDEX(Expenditure_type,MATCH(W360*1,type!$A$2:$A$117,0),8))</f>
        <v>השכר הקובע</v>
      </c>
      <c r="Y360" s="9" t="str">
        <f t="shared" si="47"/>
        <v>210</v>
      </c>
      <c r="Z360" s="9" t="e">
        <f>IF($L360&lt;"6",INDEX(Revenue_type,MATCH(Y360*1,type!$A$118:$A$168,0),8),INDEX(Expenditure_type,MATCH(Y360*1,type!$A$2:$A$117,0),8))</f>
        <v>#N/A</v>
      </c>
    </row>
    <row r="361" spans="1:26" ht="15.75" customHeight="1" outlineLevel="2">
      <c r="A361" s="57">
        <v>220</v>
      </c>
      <c r="B361" s="18">
        <v>611000</v>
      </c>
      <c r="C361">
        <v>1</v>
      </c>
      <c r="D361" t="str">
        <f t="shared" si="40"/>
        <v>1611000.220</v>
      </c>
      <c r="E361" s="59" t="s">
        <v>2690</v>
      </c>
      <c r="F361" s="12"/>
      <c r="G361"/>
      <c r="H361" s="58">
        <v>0</v>
      </c>
      <c r="I361" s="15">
        <v>4000</v>
      </c>
      <c r="J361" s="12">
        <v>3600</v>
      </c>
      <c r="K361" s="9" t="e">
        <v>#NAME?</v>
      </c>
      <c r="L361" s="9" t="str">
        <f t="shared" si="41"/>
        <v>6</v>
      </c>
      <c r="M361" s="9" t="str">
        <f>INDEX(Chapter,MATCH(L361,Chapter!$A$1:$A$681,0),8)</f>
        <v>הנהלה כללית</v>
      </c>
      <c r="N361" s="9" t="str">
        <f t="shared" si="42"/>
        <v>61</v>
      </c>
      <c r="O361" s="9" t="str">
        <f>INDEX(Chapter,MATCH(N361,Chapter!$A$1:$A$681,0),8)</f>
        <v>מינהל כללי</v>
      </c>
      <c r="P361" s="9" t="str">
        <f t="shared" si="43"/>
        <v>611</v>
      </c>
      <c r="Q361" s="9" t="str">
        <f>INDEX(Chapter,MATCH(P361,Chapter!$A$1:$A$681,0),8)</f>
        <v>הנהלה ורשות</v>
      </c>
      <c r="R361" s="9" t="str">
        <f t="shared" si="44"/>
        <v>6110</v>
      </c>
      <c r="S361" s="9" t="e">
        <f>INDEX(Chapter,MATCH(R361,Chapter!$A$1:$A$681,0),8)</f>
        <v>#N/A</v>
      </c>
      <c r="T361" s="9"/>
      <c r="U361" s="9" t="str">
        <f t="shared" si="45"/>
        <v>2</v>
      </c>
      <c r="V361" s="9" t="str">
        <f>IF($L361&lt;"6",INDEX(Revenue_type,MATCH(U361*1,type!$A$118:$A$168,0),8),INDEX(Expenditure_type,MATCH(U361*1,type!$A$2:$A$117,0),8))</f>
        <v>משכורות וש"ע לעובדים בלי תקן</v>
      </c>
      <c r="W361" s="9" t="str">
        <f t="shared" si="46"/>
        <v>22</v>
      </c>
      <c r="X361" s="9" t="str">
        <f>IF($L361&lt;"6",INDEX(Revenue_type,MATCH(W361*1,type!$A$118:$A$168,0),8),INDEX(Expenditure_type,MATCH(W361*1,type!$A$2:$A$117,0),8))</f>
        <v>תוספות שאינן נכללות בשכר הקובע</v>
      </c>
      <c r="Y361" s="9" t="str">
        <f t="shared" si="47"/>
        <v>220</v>
      </c>
      <c r="Z361" s="9" t="e">
        <f>IF($L361&lt;"6",INDEX(Revenue_type,MATCH(Y361*1,type!$A$118:$A$168,0),8),INDEX(Expenditure_type,MATCH(Y361*1,type!$A$2:$A$117,0),8))</f>
        <v>#N/A</v>
      </c>
    </row>
    <row r="362" spans="1:26" ht="15.75" customHeight="1" outlineLevel="2">
      <c r="A362" s="57">
        <v>230</v>
      </c>
      <c r="B362" s="18">
        <v>611000</v>
      </c>
      <c r="C362">
        <v>1</v>
      </c>
      <c r="D362" t="str">
        <f t="shared" si="40"/>
        <v>1611000.230</v>
      </c>
      <c r="E362" s="59" t="s">
        <v>2691</v>
      </c>
      <c r="F362" s="12"/>
      <c r="G362"/>
      <c r="H362" s="58">
        <v>0</v>
      </c>
      <c r="I362" s="15">
        <v>1000</v>
      </c>
      <c r="J362" s="12">
        <v>4100</v>
      </c>
      <c r="K362" s="9" t="e">
        <v>#NAME?</v>
      </c>
      <c r="L362" s="9" t="str">
        <f t="shared" si="41"/>
        <v>6</v>
      </c>
      <c r="M362" s="9" t="str">
        <f>INDEX(Chapter,MATCH(L362,Chapter!$A$1:$A$681,0),8)</f>
        <v>הנהלה כללית</v>
      </c>
      <c r="N362" s="9" t="str">
        <f t="shared" si="42"/>
        <v>61</v>
      </c>
      <c r="O362" s="9" t="str">
        <f>INDEX(Chapter,MATCH(N362,Chapter!$A$1:$A$681,0),8)</f>
        <v>מינהל כללי</v>
      </c>
      <c r="P362" s="9" t="str">
        <f t="shared" si="43"/>
        <v>611</v>
      </c>
      <c r="Q362" s="9" t="str">
        <f>INDEX(Chapter,MATCH(P362,Chapter!$A$1:$A$681,0),8)</f>
        <v>הנהלה ורשות</v>
      </c>
      <c r="R362" s="9" t="str">
        <f t="shared" si="44"/>
        <v>6110</v>
      </c>
      <c r="S362" s="9" t="e">
        <f>INDEX(Chapter,MATCH(R362,Chapter!$A$1:$A$681,0),8)</f>
        <v>#N/A</v>
      </c>
      <c r="T362" s="9"/>
      <c r="U362" s="9" t="str">
        <f t="shared" si="45"/>
        <v>2</v>
      </c>
      <c r="V362" s="9" t="str">
        <f>IF($L362&lt;"6",INDEX(Revenue_type,MATCH(U362*1,type!$A$118:$A$168,0),8),INDEX(Expenditure_type,MATCH(U362*1,type!$A$2:$A$117,0),8))</f>
        <v>משכורות וש"ע לעובדים בלי תקן</v>
      </c>
      <c r="W362" s="9" t="str">
        <f t="shared" si="46"/>
        <v>23</v>
      </c>
      <c r="X362" s="9" t="str">
        <f>IF($L362&lt;"6",INDEX(Revenue_type,MATCH(W362*1,type!$A$118:$A$168,0),8),INDEX(Expenditure_type,MATCH(W362*1,type!$A$2:$A$117,0),8))</f>
        <v>שעות נוספות</v>
      </c>
      <c r="Y362" s="9" t="str">
        <f t="shared" si="47"/>
        <v>230</v>
      </c>
      <c r="Z362" s="9" t="e">
        <f>IF($L362&lt;"6",INDEX(Revenue_type,MATCH(Y362*1,type!$A$118:$A$168,0),8),INDEX(Expenditure_type,MATCH(Y362*1,type!$A$2:$A$117,0),8))</f>
        <v>#N/A</v>
      </c>
    </row>
    <row r="363" spans="1:26" ht="15.75" customHeight="1" outlineLevel="2">
      <c r="A363" s="57">
        <v>233</v>
      </c>
      <c r="B363" s="18">
        <v>611000</v>
      </c>
      <c r="C363">
        <v>1</v>
      </c>
      <c r="D363" t="str">
        <f t="shared" si="40"/>
        <v>1611000.233</v>
      </c>
      <c r="E363" s="59" t="s">
        <v>2693</v>
      </c>
      <c r="F363" s="12"/>
      <c r="G363"/>
      <c r="H363" s="58">
        <v>0</v>
      </c>
      <c r="I363" s="15">
        <v>8000</v>
      </c>
      <c r="J363" s="12">
        <v>6800</v>
      </c>
      <c r="K363" s="9" t="e">
        <v>#NAME?</v>
      </c>
      <c r="L363" s="9" t="str">
        <f t="shared" si="41"/>
        <v>6</v>
      </c>
      <c r="M363" s="9" t="str">
        <f>INDEX(Chapter,MATCH(L363,Chapter!$A$1:$A$681,0),8)</f>
        <v>הנהלה כללית</v>
      </c>
      <c r="N363" s="9" t="str">
        <f t="shared" si="42"/>
        <v>61</v>
      </c>
      <c r="O363" s="9" t="str">
        <f>INDEX(Chapter,MATCH(N363,Chapter!$A$1:$A$681,0),8)</f>
        <v>מינהל כללי</v>
      </c>
      <c r="P363" s="9" t="str">
        <f t="shared" si="43"/>
        <v>611</v>
      </c>
      <c r="Q363" s="9" t="str">
        <f>INDEX(Chapter,MATCH(P363,Chapter!$A$1:$A$681,0),8)</f>
        <v>הנהלה ורשות</v>
      </c>
      <c r="R363" s="9" t="str">
        <f t="shared" si="44"/>
        <v>6110</v>
      </c>
      <c r="S363" s="9" t="e">
        <f>INDEX(Chapter,MATCH(R363,Chapter!$A$1:$A$681,0),8)</f>
        <v>#N/A</v>
      </c>
      <c r="T363" s="9"/>
      <c r="U363" s="9" t="str">
        <f t="shared" si="45"/>
        <v>2</v>
      </c>
      <c r="V363" s="9" t="str">
        <f>IF($L363&lt;"6",INDEX(Revenue_type,MATCH(U363*1,type!$A$118:$A$168,0),8),INDEX(Expenditure_type,MATCH(U363*1,type!$A$2:$A$117,0),8))</f>
        <v>משכורות וש"ע לעובדים בלי תקן</v>
      </c>
      <c r="W363" s="9" t="str">
        <f t="shared" si="46"/>
        <v>23</v>
      </c>
      <c r="X363" s="9" t="str">
        <f>IF($L363&lt;"6",INDEX(Revenue_type,MATCH(W363*1,type!$A$118:$A$168,0),8),INDEX(Expenditure_type,MATCH(W363*1,type!$A$2:$A$117,0),8))</f>
        <v>שעות נוספות</v>
      </c>
      <c r="Y363" s="9" t="str">
        <f t="shared" si="47"/>
        <v>233</v>
      </c>
      <c r="Z363" s="9" t="e">
        <f>IF($L363&lt;"6",INDEX(Revenue_type,MATCH(Y363*1,type!$A$118:$A$168,0),8),INDEX(Expenditure_type,MATCH(Y363*1,type!$A$2:$A$117,0),8))</f>
        <v>#N/A</v>
      </c>
    </row>
    <row r="364" spans="1:26" ht="15.75" customHeight="1" outlineLevel="2">
      <c r="A364" s="57">
        <v>240</v>
      </c>
      <c r="B364" s="18">
        <v>611000</v>
      </c>
      <c r="C364">
        <v>1</v>
      </c>
      <c r="D364" t="str">
        <f t="shared" si="40"/>
        <v>1611000.240</v>
      </c>
      <c r="E364" s="59" t="s">
        <v>2694</v>
      </c>
      <c r="F364" s="12"/>
      <c r="G364"/>
      <c r="H364" s="58">
        <v>0</v>
      </c>
      <c r="I364" s="15">
        <v>3000</v>
      </c>
      <c r="J364" s="12">
        <v>3400</v>
      </c>
      <c r="K364" s="9" t="e">
        <v>#NAME?</v>
      </c>
      <c r="L364" s="9" t="str">
        <f t="shared" si="41"/>
        <v>6</v>
      </c>
      <c r="M364" s="9" t="str">
        <f>INDEX(Chapter,MATCH(L364,Chapter!$A$1:$A$681,0),8)</f>
        <v>הנהלה כללית</v>
      </c>
      <c r="N364" s="9" t="str">
        <f t="shared" si="42"/>
        <v>61</v>
      </c>
      <c r="O364" s="9" t="str">
        <f>INDEX(Chapter,MATCH(N364,Chapter!$A$1:$A$681,0),8)</f>
        <v>מינהל כללי</v>
      </c>
      <c r="P364" s="9" t="str">
        <f t="shared" si="43"/>
        <v>611</v>
      </c>
      <c r="Q364" s="9" t="str">
        <f>INDEX(Chapter,MATCH(P364,Chapter!$A$1:$A$681,0),8)</f>
        <v>הנהלה ורשות</v>
      </c>
      <c r="R364" s="9" t="str">
        <f t="shared" si="44"/>
        <v>6110</v>
      </c>
      <c r="S364" s="9" t="e">
        <f>INDEX(Chapter,MATCH(R364,Chapter!$A$1:$A$681,0),8)</f>
        <v>#N/A</v>
      </c>
      <c r="T364" s="9"/>
      <c r="U364" s="9" t="str">
        <f t="shared" si="45"/>
        <v>2</v>
      </c>
      <c r="V364" s="9" t="str">
        <f>IF($L364&lt;"6",INDEX(Revenue_type,MATCH(U364*1,type!$A$118:$A$168,0),8),INDEX(Expenditure_type,MATCH(U364*1,type!$A$2:$A$117,0),8))</f>
        <v>משכורות וש"ע לעובדים בלי תקן</v>
      </c>
      <c r="W364" s="9" t="str">
        <f t="shared" si="46"/>
        <v>24</v>
      </c>
      <c r="X364" s="9" t="str">
        <f>IF($L364&lt;"6",INDEX(Revenue_type,MATCH(W364*1,type!$A$118:$A$168,0),8),INDEX(Expenditure_type,MATCH(W364*1,type!$A$2:$A$117,0),8))</f>
        <v>החזר הוצאות</v>
      </c>
      <c r="Y364" s="9" t="str">
        <f t="shared" si="47"/>
        <v>240</v>
      </c>
      <c r="Z364" s="9" t="e">
        <f>IF($L364&lt;"6",INDEX(Revenue_type,MATCH(Y364*1,type!$A$118:$A$168,0),8),INDEX(Expenditure_type,MATCH(Y364*1,type!$A$2:$A$117,0),8))</f>
        <v>#N/A</v>
      </c>
    </row>
    <row r="365" spans="1:26" ht="15.75" customHeight="1" outlineLevel="2">
      <c r="A365" s="57">
        <v>281</v>
      </c>
      <c r="B365" s="18">
        <v>611000</v>
      </c>
      <c r="C365">
        <v>1</v>
      </c>
      <c r="D365" t="str">
        <f t="shared" si="40"/>
        <v>1611000.281</v>
      </c>
      <c r="E365" s="59" t="s">
        <v>2695</v>
      </c>
      <c r="F365" s="12"/>
      <c r="G365"/>
      <c r="H365" s="58">
        <v>0</v>
      </c>
      <c r="I365" s="15">
        <v>9000</v>
      </c>
      <c r="J365" s="12">
        <v>7700</v>
      </c>
      <c r="K365" s="9" t="e">
        <v>#NAME?</v>
      </c>
      <c r="L365" s="9" t="str">
        <f t="shared" si="41"/>
        <v>6</v>
      </c>
      <c r="M365" s="9" t="str">
        <f>INDEX(Chapter,MATCH(L365,Chapter!$A$1:$A$681,0),8)</f>
        <v>הנהלה כללית</v>
      </c>
      <c r="N365" s="9" t="str">
        <f t="shared" si="42"/>
        <v>61</v>
      </c>
      <c r="O365" s="9" t="str">
        <f>INDEX(Chapter,MATCH(N365,Chapter!$A$1:$A$681,0),8)</f>
        <v>מינהל כללי</v>
      </c>
      <c r="P365" s="9" t="str">
        <f t="shared" si="43"/>
        <v>611</v>
      </c>
      <c r="Q365" s="9" t="str">
        <f>INDEX(Chapter,MATCH(P365,Chapter!$A$1:$A$681,0),8)</f>
        <v>הנהלה ורשות</v>
      </c>
      <c r="R365" s="9" t="str">
        <f t="shared" si="44"/>
        <v>6110</v>
      </c>
      <c r="S365" s="9" t="e">
        <f>INDEX(Chapter,MATCH(R365,Chapter!$A$1:$A$681,0),8)</f>
        <v>#N/A</v>
      </c>
      <c r="T365" s="9"/>
      <c r="U365" s="9" t="str">
        <f t="shared" si="45"/>
        <v>2</v>
      </c>
      <c r="V365" s="9" t="str">
        <f>IF($L365&lt;"6",INDEX(Revenue_type,MATCH(U365*1,type!$A$118:$A$168,0),8),INDEX(Expenditure_type,MATCH(U365*1,type!$A$2:$A$117,0),8))</f>
        <v>משכורות וש"ע לעובדים בלי תקן</v>
      </c>
      <c r="W365" s="9" t="str">
        <f t="shared" si="46"/>
        <v>28</v>
      </c>
      <c r="X365" s="9" t="str">
        <f>IF($L365&lt;"6",INDEX(Revenue_type,MATCH(W365*1,type!$A$118:$A$168,0),8),INDEX(Expenditure_type,MATCH(W365*1,type!$A$2:$A$117,0),8))</f>
        <v>נלוות לשכר</v>
      </c>
      <c r="Y365" s="9" t="str">
        <f t="shared" si="47"/>
        <v>281</v>
      </c>
      <c r="Z365" s="9" t="str">
        <f>IF($L365&lt;"6",INDEX(Revenue_type,MATCH(Y365*1,type!$A$118:$A$168,0),8),INDEX(Expenditure_type,MATCH(Y365*1,type!$A$2:$A$117,0),8))</f>
        <v>הפרשות סוציאליות</v>
      </c>
    </row>
    <row r="366" spans="1:26" ht="15.75" customHeight="1" outlineLevel="2">
      <c r="A366" s="57">
        <v>282</v>
      </c>
      <c r="B366" s="18">
        <v>611000</v>
      </c>
      <c r="C366">
        <v>1</v>
      </c>
      <c r="D366" t="str">
        <f t="shared" si="40"/>
        <v>1611000.282</v>
      </c>
      <c r="E366" s="59" t="s">
        <v>2696</v>
      </c>
      <c r="F366" s="12"/>
      <c r="G366"/>
      <c r="H366" s="58">
        <v>0</v>
      </c>
      <c r="I366" s="15">
        <v>13000</v>
      </c>
      <c r="J366" s="12">
        <v>11800</v>
      </c>
      <c r="K366" s="9" t="e">
        <v>#NAME?</v>
      </c>
      <c r="L366" s="9" t="str">
        <f t="shared" si="41"/>
        <v>6</v>
      </c>
      <c r="M366" s="9" t="str">
        <f>INDEX(Chapter,MATCH(L366,Chapter!$A$1:$A$681,0),8)</f>
        <v>הנהלה כללית</v>
      </c>
      <c r="N366" s="9" t="str">
        <f t="shared" si="42"/>
        <v>61</v>
      </c>
      <c r="O366" s="9" t="str">
        <f>INDEX(Chapter,MATCH(N366,Chapter!$A$1:$A$681,0),8)</f>
        <v>מינהל כללי</v>
      </c>
      <c r="P366" s="9" t="str">
        <f t="shared" si="43"/>
        <v>611</v>
      </c>
      <c r="Q366" s="9" t="str">
        <f>INDEX(Chapter,MATCH(P366,Chapter!$A$1:$A$681,0),8)</f>
        <v>הנהלה ורשות</v>
      </c>
      <c r="R366" s="9" t="str">
        <f t="shared" si="44"/>
        <v>6110</v>
      </c>
      <c r="S366" s="9" t="e">
        <f>INDEX(Chapter,MATCH(R366,Chapter!$A$1:$A$681,0),8)</f>
        <v>#N/A</v>
      </c>
      <c r="T366" s="9"/>
      <c r="U366" s="9" t="str">
        <f t="shared" si="45"/>
        <v>2</v>
      </c>
      <c r="V366" s="9" t="str">
        <f>IF($L366&lt;"6",INDEX(Revenue_type,MATCH(U366*1,type!$A$118:$A$168,0),8),INDEX(Expenditure_type,MATCH(U366*1,type!$A$2:$A$117,0),8))</f>
        <v>משכורות וש"ע לעובדים בלי תקן</v>
      </c>
      <c r="W366" s="9" t="str">
        <f t="shared" si="46"/>
        <v>28</v>
      </c>
      <c r="X366" s="9" t="str">
        <f>IF($L366&lt;"6",INDEX(Revenue_type,MATCH(W366*1,type!$A$118:$A$168,0),8),INDEX(Expenditure_type,MATCH(W366*1,type!$A$2:$A$117,0),8))</f>
        <v>נלוות לשכר</v>
      </c>
      <c r="Y366" s="9" t="str">
        <f t="shared" si="47"/>
        <v>282</v>
      </c>
      <c r="Z366" s="9" t="str">
        <f>IF($L366&lt;"6",INDEX(Revenue_type,MATCH(Y366*1,type!$A$118:$A$168,0),8),INDEX(Expenditure_type,MATCH(Y366*1,type!$A$2:$A$117,0),8))</f>
        <v>מיסיום ועלויות</v>
      </c>
    </row>
    <row r="367" spans="1:26" ht="15.75" customHeight="1" outlineLevel="2">
      <c r="A367" s="57">
        <v>470</v>
      </c>
      <c r="B367" s="18">
        <v>611001</v>
      </c>
      <c r="C367">
        <v>1</v>
      </c>
      <c r="D367" t="str">
        <f t="shared" si="40"/>
        <v>1611001.470</v>
      </c>
      <c r="E367" s="59" t="s">
        <v>2697</v>
      </c>
      <c r="F367" s="12"/>
      <c r="G367"/>
      <c r="H367" s="58">
        <v>91800</v>
      </c>
      <c r="I367" s="15">
        <v>91800</v>
      </c>
      <c r="J367" s="12">
        <v>77500</v>
      </c>
      <c r="K367" s="9" t="e">
        <v>#NAME?</v>
      </c>
      <c r="L367" s="9" t="str">
        <f t="shared" si="41"/>
        <v>6</v>
      </c>
      <c r="M367" s="9" t="str">
        <f>INDEX(Chapter,MATCH(L367,Chapter!$A$1:$A$681,0),8)</f>
        <v>הנהלה כללית</v>
      </c>
      <c r="N367" s="9" t="str">
        <f t="shared" si="42"/>
        <v>61</v>
      </c>
      <c r="O367" s="9" t="str">
        <f>INDEX(Chapter,MATCH(N367,Chapter!$A$1:$A$681,0),8)</f>
        <v>מינהל כללי</v>
      </c>
      <c r="P367" s="9" t="str">
        <f t="shared" si="43"/>
        <v>611</v>
      </c>
      <c r="Q367" s="9" t="str">
        <f>INDEX(Chapter,MATCH(P367,Chapter!$A$1:$A$681,0),8)</f>
        <v>הנהלה ורשות</v>
      </c>
      <c r="R367" s="9" t="str">
        <f t="shared" si="44"/>
        <v>6110</v>
      </c>
      <c r="S367" s="9" t="e">
        <f>INDEX(Chapter,MATCH(R367,Chapter!$A$1:$A$681,0),8)</f>
        <v>#N/A</v>
      </c>
      <c r="T367" s="9"/>
      <c r="U367" s="9" t="str">
        <f t="shared" si="45"/>
        <v>4</v>
      </c>
      <c r="V367" s="9" t="str">
        <f>IF($L367&lt;"6",INDEX(Revenue_type,MATCH(U367*1,type!$A$118:$A$168,0),8),INDEX(Expenditure_type,MATCH(U367*1,type!$A$2:$A$117,0),8))</f>
        <v>אחזקת בינים ואספקת ציוד</v>
      </c>
      <c r="W367" s="9" t="str">
        <f t="shared" si="46"/>
        <v>47</v>
      </c>
      <c r="X367" s="9" t="str">
        <f>IF($L367&lt;"6",INDEX(Revenue_type,MATCH(W367*1,type!$A$118:$A$168,0),8),INDEX(Expenditure_type,MATCH(W367*1,type!$A$2:$A$117,0),8))</f>
        <v>ציוד משרדי מתכלה</v>
      </c>
      <c r="Y367" s="9" t="str">
        <f t="shared" si="47"/>
        <v>470</v>
      </c>
      <c r="Z367" s="9" t="e">
        <f>IF($L367&lt;"6",INDEX(Revenue_type,MATCH(Y367*1,type!$A$118:$A$168,0),8),INDEX(Expenditure_type,MATCH(Y367*1,type!$A$2:$A$117,0),8))</f>
        <v>#N/A</v>
      </c>
    </row>
    <row r="368" spans="1:26" ht="15.75" customHeight="1" outlineLevel="2">
      <c r="A368" s="57">
        <v>511</v>
      </c>
      <c r="B368" s="18">
        <v>611001</v>
      </c>
      <c r="C368">
        <v>1</v>
      </c>
      <c r="D368" t="str">
        <f t="shared" si="40"/>
        <v>1611001.511</v>
      </c>
      <c r="E368" s="59" t="s">
        <v>2698</v>
      </c>
      <c r="F368" s="12"/>
      <c r="G368"/>
      <c r="H368" s="58">
        <v>130000</v>
      </c>
      <c r="I368" s="15">
        <v>114800</v>
      </c>
      <c r="J368" s="12">
        <v>107900</v>
      </c>
      <c r="K368" s="9" t="e">
        <v>#NAME?</v>
      </c>
      <c r="L368" s="9" t="str">
        <f t="shared" si="41"/>
        <v>6</v>
      </c>
      <c r="M368" s="9" t="str">
        <f>INDEX(Chapter,MATCH(L368,Chapter!$A$1:$A$681,0),8)</f>
        <v>הנהלה כללית</v>
      </c>
      <c r="N368" s="9" t="str">
        <f t="shared" si="42"/>
        <v>61</v>
      </c>
      <c r="O368" s="9" t="str">
        <f>INDEX(Chapter,MATCH(N368,Chapter!$A$1:$A$681,0),8)</f>
        <v>מינהל כללי</v>
      </c>
      <c r="P368" s="9" t="str">
        <f t="shared" si="43"/>
        <v>611</v>
      </c>
      <c r="Q368" s="9" t="str">
        <f>INDEX(Chapter,MATCH(P368,Chapter!$A$1:$A$681,0),8)</f>
        <v>הנהלה ורשות</v>
      </c>
      <c r="R368" s="9" t="str">
        <f t="shared" si="44"/>
        <v>6110</v>
      </c>
      <c r="S368" s="9" t="e">
        <f>INDEX(Chapter,MATCH(R368,Chapter!$A$1:$A$681,0),8)</f>
        <v>#N/A</v>
      </c>
      <c r="T368" s="9"/>
      <c r="U368" s="9" t="str">
        <f t="shared" si="45"/>
        <v>5</v>
      </c>
      <c r="V368" s="9" t="str">
        <f>IF($L368&lt;"6",INDEX(Revenue_type,MATCH(U368*1,type!$A$118:$A$168,0),8),INDEX(Expenditure_type,MATCH(U368*1,type!$A$2:$A$117,0),8))</f>
        <v>הוצאות מנהליות</v>
      </c>
      <c r="W368" s="9" t="str">
        <f t="shared" si="46"/>
        <v>51</v>
      </c>
      <c r="X368" s="9" t="str">
        <f>IF($L368&lt;"6",INDEX(Revenue_type,MATCH(W368*1,type!$A$118:$A$168,0),8),INDEX(Expenditure_type,MATCH(W368*1,type!$A$2:$A$117,0),8))</f>
        <v>אש"ל וכיבודים</v>
      </c>
      <c r="Y368" s="9" t="str">
        <f t="shared" si="47"/>
        <v>511</v>
      </c>
      <c r="Z368" s="9" t="str">
        <f>IF($L368&lt;"6",INDEX(Revenue_type,MATCH(Y368*1,type!$A$118:$A$168,0),8),INDEX(Expenditure_type,MATCH(Y368*1,type!$A$2:$A$117,0),8))</f>
        <v>אירוח וכיבוד</v>
      </c>
    </row>
    <row r="369" spans="1:26" ht="15.75" customHeight="1" outlineLevel="2">
      <c r="A369" s="57">
        <v>514</v>
      </c>
      <c r="B369" s="18">
        <v>611001</v>
      </c>
      <c r="C369">
        <v>1</v>
      </c>
      <c r="D369" t="str">
        <f t="shared" si="40"/>
        <v>1611001.514</v>
      </c>
      <c r="E369" s="59" t="s">
        <v>2699</v>
      </c>
      <c r="F369" s="12"/>
      <c r="G369"/>
      <c r="H369" s="58">
        <v>23000</v>
      </c>
      <c r="I369" s="15">
        <v>23000</v>
      </c>
      <c r="J369" s="12">
        <v>10700</v>
      </c>
      <c r="K369" s="9" t="e">
        <v>#NAME?</v>
      </c>
      <c r="L369" s="9" t="str">
        <f t="shared" si="41"/>
        <v>6</v>
      </c>
      <c r="M369" s="9" t="str">
        <f>INDEX(Chapter,MATCH(L369,Chapter!$A$1:$A$681,0),8)</f>
        <v>הנהלה כללית</v>
      </c>
      <c r="N369" s="9" t="str">
        <f t="shared" si="42"/>
        <v>61</v>
      </c>
      <c r="O369" s="9" t="str">
        <f>INDEX(Chapter,MATCH(N369,Chapter!$A$1:$A$681,0),8)</f>
        <v>מינהל כללי</v>
      </c>
      <c r="P369" s="9" t="str">
        <f t="shared" si="43"/>
        <v>611</v>
      </c>
      <c r="Q369" s="9" t="str">
        <f>INDEX(Chapter,MATCH(P369,Chapter!$A$1:$A$681,0),8)</f>
        <v>הנהלה ורשות</v>
      </c>
      <c r="R369" s="9" t="str">
        <f t="shared" si="44"/>
        <v>6110</v>
      </c>
      <c r="S369" s="9" t="e">
        <f>INDEX(Chapter,MATCH(R369,Chapter!$A$1:$A$681,0),8)</f>
        <v>#N/A</v>
      </c>
      <c r="T369" s="9"/>
      <c r="U369" s="9" t="str">
        <f t="shared" si="45"/>
        <v>5</v>
      </c>
      <c r="V369" s="9" t="str">
        <f>IF($L369&lt;"6",INDEX(Revenue_type,MATCH(U369*1,type!$A$118:$A$168,0),8),INDEX(Expenditure_type,MATCH(U369*1,type!$A$2:$A$117,0),8))</f>
        <v>הוצאות מנהליות</v>
      </c>
      <c r="W369" s="9" t="str">
        <f t="shared" si="46"/>
        <v>51</v>
      </c>
      <c r="X369" s="9" t="str">
        <f>IF($L369&lt;"6",INDEX(Revenue_type,MATCH(W369*1,type!$A$118:$A$168,0),8),INDEX(Expenditure_type,MATCH(W369*1,type!$A$2:$A$117,0),8))</f>
        <v>אש"ל וכיבודים</v>
      </c>
      <c r="Y369" s="9" t="str">
        <f t="shared" si="47"/>
        <v>514</v>
      </c>
      <c r="Z369" s="9" t="str">
        <f>IF($L369&lt;"6",INDEX(Revenue_type,MATCH(Y369*1,type!$A$118:$A$168,0),8),INDEX(Expenditure_type,MATCH(Y369*1,type!$A$2:$A$117,0),8))</f>
        <v>רכישת מתנות</v>
      </c>
    </row>
    <row r="370" spans="1:26" ht="15.75" customHeight="1" outlineLevel="2">
      <c r="A370" s="57">
        <v>515</v>
      </c>
      <c r="B370" s="18">
        <v>611001</v>
      </c>
      <c r="C370">
        <v>1</v>
      </c>
      <c r="D370" t="str">
        <f t="shared" si="40"/>
        <v>1611001.515</v>
      </c>
      <c r="E370" s="59" t="s">
        <v>2700</v>
      </c>
      <c r="F370" s="12"/>
      <c r="G370"/>
      <c r="H370" s="58">
        <v>22500</v>
      </c>
      <c r="I370" s="15">
        <v>22500</v>
      </c>
      <c r="J370" s="12">
        <v>18900</v>
      </c>
      <c r="K370" s="9" t="e">
        <v>#NAME?</v>
      </c>
      <c r="L370" s="9" t="str">
        <f t="shared" si="41"/>
        <v>6</v>
      </c>
      <c r="M370" s="9" t="str">
        <f>INDEX(Chapter,MATCH(L370,Chapter!$A$1:$A$681,0),8)</f>
        <v>הנהלה כללית</v>
      </c>
      <c r="N370" s="9" t="str">
        <f t="shared" si="42"/>
        <v>61</v>
      </c>
      <c r="O370" s="9" t="str">
        <f>INDEX(Chapter,MATCH(N370,Chapter!$A$1:$A$681,0),8)</f>
        <v>מינהל כללי</v>
      </c>
      <c r="P370" s="9" t="str">
        <f t="shared" si="43"/>
        <v>611</v>
      </c>
      <c r="Q370" s="9" t="str">
        <f>INDEX(Chapter,MATCH(P370,Chapter!$A$1:$A$681,0),8)</f>
        <v>הנהלה ורשות</v>
      </c>
      <c r="R370" s="9" t="str">
        <f t="shared" si="44"/>
        <v>6110</v>
      </c>
      <c r="S370" s="9" t="e">
        <f>INDEX(Chapter,MATCH(R370,Chapter!$A$1:$A$681,0),8)</f>
        <v>#N/A</v>
      </c>
      <c r="T370" s="9"/>
      <c r="U370" s="9" t="str">
        <f t="shared" si="45"/>
        <v>5</v>
      </c>
      <c r="V370" s="9" t="str">
        <f>IF($L370&lt;"6",INDEX(Revenue_type,MATCH(U370*1,type!$A$118:$A$168,0),8),INDEX(Expenditure_type,MATCH(U370*1,type!$A$2:$A$117,0),8))</f>
        <v>הוצאות מנהליות</v>
      </c>
      <c r="W370" s="9" t="str">
        <f t="shared" si="46"/>
        <v>51</v>
      </c>
      <c r="X370" s="9" t="str">
        <f>IF($L370&lt;"6",INDEX(Revenue_type,MATCH(W370*1,type!$A$118:$A$168,0),8),INDEX(Expenditure_type,MATCH(W370*1,type!$A$2:$A$117,0),8))</f>
        <v>אש"ל וכיבודים</v>
      </c>
      <c r="Y370" s="9" t="str">
        <f t="shared" si="47"/>
        <v>515</v>
      </c>
      <c r="Z370" s="9" t="e">
        <f>IF($L370&lt;"6",INDEX(Revenue_type,MATCH(Y370*1,type!$A$118:$A$168,0),8),INDEX(Expenditure_type,MATCH(Y370*1,type!$A$2:$A$117,0),8))</f>
        <v>#N/A</v>
      </c>
    </row>
    <row r="371" spans="1:26" ht="15.75" customHeight="1" outlineLevel="2">
      <c r="A371" s="57">
        <v>521</v>
      </c>
      <c r="B371" s="18">
        <v>611001</v>
      </c>
      <c r="C371">
        <v>1</v>
      </c>
      <c r="D371" t="str">
        <f t="shared" si="40"/>
        <v>1611001.521</v>
      </c>
      <c r="E371" s="59" t="s">
        <v>2701</v>
      </c>
      <c r="F371" s="12"/>
      <c r="G371"/>
      <c r="H371" s="58">
        <v>15000</v>
      </c>
      <c r="I371" s="15">
        <v>11500</v>
      </c>
      <c r="J371" s="12">
        <v>12200</v>
      </c>
      <c r="K371" s="9" t="e">
        <v>#NAME?</v>
      </c>
      <c r="L371" s="9" t="str">
        <f t="shared" si="41"/>
        <v>6</v>
      </c>
      <c r="M371" s="9" t="str">
        <f>INDEX(Chapter,MATCH(L371,Chapter!$A$1:$A$681,0),8)</f>
        <v>הנהלה כללית</v>
      </c>
      <c r="N371" s="9" t="str">
        <f t="shared" si="42"/>
        <v>61</v>
      </c>
      <c r="O371" s="9" t="str">
        <f>INDEX(Chapter,MATCH(N371,Chapter!$A$1:$A$681,0),8)</f>
        <v>מינהל כללי</v>
      </c>
      <c r="P371" s="9" t="str">
        <f t="shared" si="43"/>
        <v>611</v>
      </c>
      <c r="Q371" s="9" t="str">
        <f>INDEX(Chapter,MATCH(P371,Chapter!$A$1:$A$681,0),8)</f>
        <v>הנהלה ורשות</v>
      </c>
      <c r="R371" s="9" t="str">
        <f t="shared" si="44"/>
        <v>6110</v>
      </c>
      <c r="S371" s="9" t="e">
        <f>INDEX(Chapter,MATCH(R371,Chapter!$A$1:$A$681,0),8)</f>
        <v>#N/A</v>
      </c>
      <c r="T371" s="9"/>
      <c r="U371" s="9" t="str">
        <f t="shared" si="45"/>
        <v>5</v>
      </c>
      <c r="V371" s="9" t="str">
        <f>IF($L371&lt;"6",INDEX(Revenue_type,MATCH(U371*1,type!$A$118:$A$168,0),8),INDEX(Expenditure_type,MATCH(U371*1,type!$A$2:$A$117,0),8))</f>
        <v>הוצאות מנהליות</v>
      </c>
      <c r="W371" s="9" t="str">
        <f t="shared" si="46"/>
        <v>52</v>
      </c>
      <c r="X371" s="9" t="str">
        <f>IF($L371&lt;"6",INDEX(Revenue_type,MATCH(W371*1,type!$A$118:$A$168,0),8),INDEX(Expenditure_type,MATCH(W371*1,type!$A$2:$A$117,0),8))</f>
        <v>השתלמויות וספרות מקצועית</v>
      </c>
      <c r="Y371" s="9" t="str">
        <f t="shared" si="47"/>
        <v>521</v>
      </c>
      <c r="Z371" s="9" t="str">
        <f>IF($L371&lt;"6",INDEX(Revenue_type,MATCH(Y371*1,type!$A$118:$A$168,0),8),INDEX(Expenditure_type,MATCH(Y371*1,type!$A$2:$A$117,0),8))</f>
        <v>השתלמויות וספרות מקצועית</v>
      </c>
    </row>
    <row r="372" spans="1:26" ht="15.75" customHeight="1" outlineLevel="2">
      <c r="A372" s="57">
        <v>522</v>
      </c>
      <c r="B372" s="18">
        <v>611001</v>
      </c>
      <c r="C372">
        <v>1</v>
      </c>
      <c r="D372" t="str">
        <f t="shared" si="40"/>
        <v>1611001.522</v>
      </c>
      <c r="E372" s="59" t="s">
        <v>2702</v>
      </c>
      <c r="F372" s="12"/>
      <c r="G372"/>
      <c r="H372" s="58">
        <v>34500</v>
      </c>
      <c r="I372" s="15">
        <v>34400</v>
      </c>
      <c r="J372" s="12">
        <v>37700</v>
      </c>
      <c r="K372" s="9" t="e">
        <v>#NAME?</v>
      </c>
      <c r="L372" s="9" t="str">
        <f t="shared" si="41"/>
        <v>6</v>
      </c>
      <c r="M372" s="9" t="str">
        <f>INDEX(Chapter,MATCH(L372,Chapter!$A$1:$A$681,0),8)</f>
        <v>הנהלה כללית</v>
      </c>
      <c r="N372" s="9" t="str">
        <f t="shared" si="42"/>
        <v>61</v>
      </c>
      <c r="O372" s="9" t="str">
        <f>INDEX(Chapter,MATCH(N372,Chapter!$A$1:$A$681,0),8)</f>
        <v>מינהל כללי</v>
      </c>
      <c r="P372" s="9" t="str">
        <f t="shared" si="43"/>
        <v>611</v>
      </c>
      <c r="Q372" s="9" t="str">
        <f>INDEX(Chapter,MATCH(P372,Chapter!$A$1:$A$681,0),8)</f>
        <v>הנהלה ורשות</v>
      </c>
      <c r="R372" s="9" t="str">
        <f t="shared" si="44"/>
        <v>6110</v>
      </c>
      <c r="S372" s="9" t="e">
        <f>INDEX(Chapter,MATCH(R372,Chapter!$A$1:$A$681,0),8)</f>
        <v>#N/A</v>
      </c>
      <c r="T372" s="9"/>
      <c r="U372" s="9" t="str">
        <f t="shared" si="45"/>
        <v>5</v>
      </c>
      <c r="V372" s="9" t="str">
        <f>IF($L372&lt;"6",INDEX(Revenue_type,MATCH(U372*1,type!$A$118:$A$168,0),8),INDEX(Expenditure_type,MATCH(U372*1,type!$A$2:$A$117,0),8))</f>
        <v>הוצאות מנהליות</v>
      </c>
      <c r="W372" s="9" t="str">
        <f t="shared" si="46"/>
        <v>52</v>
      </c>
      <c r="X372" s="9" t="str">
        <f>IF($L372&lt;"6",INDEX(Revenue_type,MATCH(W372*1,type!$A$118:$A$168,0),8),INDEX(Expenditure_type,MATCH(W372*1,type!$A$2:$A$117,0),8))</f>
        <v>השתלמויות וספרות מקצועית</v>
      </c>
      <c r="Y372" s="9" t="str">
        <f t="shared" si="47"/>
        <v>522</v>
      </c>
      <c r="Z372" s="9" t="str">
        <f>IF($L372&lt;"6",INDEX(Revenue_type,MATCH(Y372*1,type!$A$118:$A$168,0),8),INDEX(Expenditure_type,MATCH(Y372*1,type!$A$2:$A$117,0),8))</f>
        <v>ספרות מקצועית ועיתונות</v>
      </c>
    </row>
    <row r="373" spans="1:26" ht="15.75" customHeight="1" outlineLevel="2">
      <c r="A373" s="57">
        <v>560</v>
      </c>
      <c r="B373" s="18">
        <v>611001</v>
      </c>
      <c r="C373">
        <v>1</v>
      </c>
      <c r="D373" t="str">
        <f t="shared" si="40"/>
        <v>1611001.560</v>
      </c>
      <c r="E373" s="59" t="s">
        <v>2703</v>
      </c>
      <c r="F373" s="12"/>
      <c r="G373"/>
      <c r="H373" s="58">
        <v>11500</v>
      </c>
      <c r="I373" s="15">
        <v>11500</v>
      </c>
      <c r="J373" s="12">
        <v>6100</v>
      </c>
      <c r="K373" s="9" t="e">
        <v>#NAME?</v>
      </c>
      <c r="L373" s="9" t="str">
        <f t="shared" si="41"/>
        <v>6</v>
      </c>
      <c r="M373" s="9" t="str">
        <f>INDEX(Chapter,MATCH(L373,Chapter!$A$1:$A$681,0),8)</f>
        <v>הנהלה כללית</v>
      </c>
      <c r="N373" s="9" t="str">
        <f t="shared" si="42"/>
        <v>61</v>
      </c>
      <c r="O373" s="9" t="str">
        <f>INDEX(Chapter,MATCH(N373,Chapter!$A$1:$A$681,0),8)</f>
        <v>מינהל כללי</v>
      </c>
      <c r="P373" s="9" t="str">
        <f t="shared" si="43"/>
        <v>611</v>
      </c>
      <c r="Q373" s="9" t="str">
        <f>INDEX(Chapter,MATCH(P373,Chapter!$A$1:$A$681,0),8)</f>
        <v>הנהלה ורשות</v>
      </c>
      <c r="R373" s="9" t="str">
        <f t="shared" si="44"/>
        <v>6110</v>
      </c>
      <c r="S373" s="9" t="e">
        <f>INDEX(Chapter,MATCH(R373,Chapter!$A$1:$A$681,0),8)</f>
        <v>#N/A</v>
      </c>
      <c r="T373" s="9"/>
      <c r="U373" s="9" t="str">
        <f t="shared" si="45"/>
        <v>5</v>
      </c>
      <c r="V373" s="9" t="str">
        <f>IF($L373&lt;"6",INDEX(Revenue_type,MATCH(U373*1,type!$A$118:$A$168,0),8),INDEX(Expenditure_type,MATCH(U373*1,type!$A$2:$A$117,0),8))</f>
        <v>הוצאות מנהליות</v>
      </c>
      <c r="W373" s="9" t="str">
        <f t="shared" si="46"/>
        <v>56</v>
      </c>
      <c r="X373" s="9" t="str">
        <f>IF($L373&lt;"6",INDEX(Revenue_type,MATCH(W373*1,type!$A$118:$A$168,0),8),INDEX(Expenditure_type,MATCH(W373*1,type!$A$2:$A$117,0),8))</f>
        <v>הוצאות משרדיות</v>
      </c>
      <c r="Y373" s="9" t="str">
        <f t="shared" si="47"/>
        <v>560</v>
      </c>
      <c r="Z373" s="9" t="e">
        <f>IF($L373&lt;"6",INDEX(Revenue_type,MATCH(Y373*1,type!$A$118:$A$168,0),8),INDEX(Expenditure_type,MATCH(Y373*1,type!$A$2:$A$117,0),8))</f>
        <v>#N/A</v>
      </c>
    </row>
    <row r="374" spans="1:26" ht="15.75" customHeight="1" outlineLevel="2">
      <c r="A374" s="57">
        <v>740</v>
      </c>
      <c r="B374" s="18">
        <v>611001</v>
      </c>
      <c r="C374">
        <v>1</v>
      </c>
      <c r="D374" t="str">
        <f t="shared" si="40"/>
        <v>1611001.740</v>
      </c>
      <c r="E374" s="59" t="s">
        <v>2704</v>
      </c>
      <c r="F374" s="12"/>
      <c r="G374"/>
      <c r="H374" s="58">
        <v>4000</v>
      </c>
      <c r="I374" s="15">
        <v>3900</v>
      </c>
      <c r="J374" s="12">
        <v>3100</v>
      </c>
      <c r="K374" s="9" t="e">
        <v>#NAME?</v>
      </c>
      <c r="L374" s="9" t="str">
        <f t="shared" si="41"/>
        <v>6</v>
      </c>
      <c r="M374" s="9" t="str">
        <f>INDEX(Chapter,MATCH(L374,Chapter!$A$1:$A$681,0),8)</f>
        <v>הנהלה כללית</v>
      </c>
      <c r="N374" s="9" t="str">
        <f t="shared" si="42"/>
        <v>61</v>
      </c>
      <c r="O374" s="9" t="str">
        <f>INDEX(Chapter,MATCH(N374,Chapter!$A$1:$A$681,0),8)</f>
        <v>מינהל כללי</v>
      </c>
      <c r="P374" s="9" t="str">
        <f t="shared" si="43"/>
        <v>611</v>
      </c>
      <c r="Q374" s="9" t="str">
        <f>INDEX(Chapter,MATCH(P374,Chapter!$A$1:$A$681,0),8)</f>
        <v>הנהלה ורשות</v>
      </c>
      <c r="R374" s="9" t="str">
        <f t="shared" si="44"/>
        <v>6110</v>
      </c>
      <c r="S374" s="9" t="e">
        <f>INDEX(Chapter,MATCH(R374,Chapter!$A$1:$A$681,0),8)</f>
        <v>#N/A</v>
      </c>
      <c r="T374" s="9"/>
      <c r="U374" s="9" t="str">
        <f t="shared" si="45"/>
        <v>7</v>
      </c>
      <c r="V374" s="9" t="str">
        <f>IF($L374&lt;"6",INDEX(Revenue_type,MATCH(U374*1,type!$A$118:$A$168,0),8),INDEX(Expenditure_type,MATCH(U374*1,type!$A$2:$A$117,0),8))</f>
        <v>הוצאות לפעולות</v>
      </c>
      <c r="W374" s="9" t="str">
        <f t="shared" si="46"/>
        <v>74</v>
      </c>
      <c r="X374" s="9" t="str">
        <f>IF($L374&lt;"6",INDEX(Revenue_type,MATCH(W374*1,type!$A$118:$A$168,0),8),INDEX(Expenditure_type,MATCH(W374*1,type!$A$2:$A$117,0),8))</f>
        <v>כלים, מכשירים וציוד</v>
      </c>
      <c r="Y374" s="9" t="str">
        <f t="shared" si="47"/>
        <v>740</v>
      </c>
      <c r="Z374" s="9" t="e">
        <f>IF($L374&lt;"6",INDEX(Revenue_type,MATCH(Y374*1,type!$A$118:$A$168,0),8),INDEX(Expenditure_type,MATCH(Y374*1,type!$A$2:$A$117,0),8))</f>
        <v>#N/A</v>
      </c>
    </row>
    <row r="375" spans="1:26" ht="15.75" customHeight="1" outlineLevel="2">
      <c r="A375" s="57">
        <v>750</v>
      </c>
      <c r="B375" s="18">
        <v>611001</v>
      </c>
      <c r="C375">
        <v>1</v>
      </c>
      <c r="D375" t="str">
        <f t="shared" si="40"/>
        <v>1611001.750</v>
      </c>
      <c r="E375" s="59" t="s">
        <v>2705</v>
      </c>
      <c r="F375" s="12"/>
      <c r="G375"/>
      <c r="H375" s="58">
        <v>123000</v>
      </c>
      <c r="I375" s="15">
        <v>122400</v>
      </c>
      <c r="J375" s="12">
        <v>72700</v>
      </c>
      <c r="K375" s="9" t="e">
        <v>#NAME?</v>
      </c>
      <c r="L375" s="9" t="str">
        <f t="shared" si="41"/>
        <v>6</v>
      </c>
      <c r="M375" s="9" t="str">
        <f>INDEX(Chapter,MATCH(L375,Chapter!$A$1:$A$681,0),8)</f>
        <v>הנהלה כללית</v>
      </c>
      <c r="N375" s="9" t="str">
        <f t="shared" si="42"/>
        <v>61</v>
      </c>
      <c r="O375" s="9" t="str">
        <f>INDEX(Chapter,MATCH(N375,Chapter!$A$1:$A$681,0),8)</f>
        <v>מינהל כללי</v>
      </c>
      <c r="P375" s="9" t="str">
        <f t="shared" si="43"/>
        <v>611</v>
      </c>
      <c r="Q375" s="9" t="str">
        <f>INDEX(Chapter,MATCH(P375,Chapter!$A$1:$A$681,0),8)</f>
        <v>הנהלה ורשות</v>
      </c>
      <c r="R375" s="9" t="str">
        <f t="shared" si="44"/>
        <v>6110</v>
      </c>
      <c r="S375" s="9" t="e">
        <f>INDEX(Chapter,MATCH(R375,Chapter!$A$1:$A$681,0),8)</f>
        <v>#N/A</v>
      </c>
      <c r="T375" s="9"/>
      <c r="U375" s="9" t="str">
        <f t="shared" si="45"/>
        <v>7</v>
      </c>
      <c r="V375" s="9" t="str">
        <f>IF($L375&lt;"6",INDEX(Revenue_type,MATCH(U375*1,type!$A$118:$A$168,0),8),INDEX(Expenditure_type,MATCH(U375*1,type!$A$2:$A$117,0),8))</f>
        <v>הוצאות לפעולות</v>
      </c>
      <c r="W375" s="9" t="str">
        <f t="shared" si="46"/>
        <v>75</v>
      </c>
      <c r="X375" s="9" t="str">
        <f>IF($L375&lt;"6",INDEX(Revenue_type,MATCH(W375*1,type!$A$118:$A$168,0),8),INDEX(Expenditure_type,MATCH(W375*1,type!$A$2:$A$117,0),8))</f>
        <v>עבודות קבלניות</v>
      </c>
      <c r="Y375" s="9" t="str">
        <f t="shared" si="47"/>
        <v>750</v>
      </c>
      <c r="Z375" s="9" t="e">
        <f>IF($L375&lt;"6",INDEX(Revenue_type,MATCH(Y375*1,type!$A$118:$A$168,0),8),INDEX(Expenditure_type,MATCH(Y375*1,type!$A$2:$A$117,0),8))</f>
        <v>#N/A</v>
      </c>
    </row>
    <row r="376" spans="1:26" ht="15.75" customHeight="1" outlineLevel="2">
      <c r="A376" s="57">
        <v>780</v>
      </c>
      <c r="B376" s="18">
        <v>611001</v>
      </c>
      <c r="C376">
        <v>1</v>
      </c>
      <c r="D376" t="str">
        <f t="shared" si="40"/>
        <v>1611001.780</v>
      </c>
      <c r="E376" s="59" t="s">
        <v>2706</v>
      </c>
      <c r="F376" s="12"/>
      <c r="G376"/>
      <c r="H376" s="58">
        <v>520000</v>
      </c>
      <c r="I376" s="15">
        <v>500000</v>
      </c>
      <c r="J376" s="12">
        <v>779900</v>
      </c>
      <c r="K376" s="9" t="e">
        <v>#NAME?</v>
      </c>
      <c r="L376" s="9" t="str">
        <f t="shared" si="41"/>
        <v>6</v>
      </c>
      <c r="M376" s="9" t="str">
        <f>INDEX(Chapter,MATCH(L376,Chapter!$A$1:$A$681,0),8)</f>
        <v>הנהלה כללית</v>
      </c>
      <c r="N376" s="9" t="str">
        <f t="shared" si="42"/>
        <v>61</v>
      </c>
      <c r="O376" s="9" t="str">
        <f>INDEX(Chapter,MATCH(N376,Chapter!$A$1:$A$681,0),8)</f>
        <v>מינהל כללי</v>
      </c>
      <c r="P376" s="9" t="str">
        <f t="shared" si="43"/>
        <v>611</v>
      </c>
      <c r="Q376" s="9" t="str">
        <f>INDEX(Chapter,MATCH(P376,Chapter!$A$1:$A$681,0),8)</f>
        <v>הנהלה ורשות</v>
      </c>
      <c r="R376" s="9" t="str">
        <f t="shared" si="44"/>
        <v>6110</v>
      </c>
      <c r="S376" s="9" t="e">
        <f>INDEX(Chapter,MATCH(R376,Chapter!$A$1:$A$681,0),8)</f>
        <v>#N/A</v>
      </c>
      <c r="T376" s="9"/>
      <c r="U376" s="9" t="str">
        <f t="shared" si="45"/>
        <v>7</v>
      </c>
      <c r="V376" s="9" t="str">
        <f>IF($L376&lt;"6",INDEX(Revenue_type,MATCH(U376*1,type!$A$118:$A$168,0),8),INDEX(Expenditure_type,MATCH(U376*1,type!$A$2:$A$117,0),8))</f>
        <v>הוצאות לפעולות</v>
      </c>
      <c r="W376" s="9" t="str">
        <f t="shared" si="46"/>
        <v>78</v>
      </c>
      <c r="X376" s="9" t="str">
        <f>IF($L376&lt;"6",INDEX(Revenue_type,MATCH(W376*1,type!$A$118:$A$168,0),8),INDEX(Expenditure_type,MATCH(W376*1,type!$A$2:$A$117,0),8))</f>
        <v>הוצאות שונות</v>
      </c>
      <c r="Y376" s="9" t="str">
        <f t="shared" si="47"/>
        <v>780</v>
      </c>
      <c r="Z376" s="9" t="e">
        <f>IF($L376&lt;"6",INDEX(Revenue_type,MATCH(Y376*1,type!$A$118:$A$168,0),8),INDEX(Expenditure_type,MATCH(Y376*1,type!$A$2:$A$117,0),8))</f>
        <v>#N/A</v>
      </c>
    </row>
    <row r="377" spans="1:26" ht="15.75" customHeight="1" outlineLevel="2">
      <c r="A377" s="57">
        <v>110</v>
      </c>
      <c r="B377" s="18">
        <v>611300</v>
      </c>
      <c r="C377">
        <v>1</v>
      </c>
      <c r="D377" t="str">
        <f t="shared" si="40"/>
        <v>1611300.110</v>
      </c>
      <c r="E377" s="59" t="s">
        <v>2689</v>
      </c>
      <c r="F377" s="12"/>
      <c r="G377"/>
      <c r="H377" s="58">
        <v>2027000</v>
      </c>
      <c r="I377" s="15">
        <v>1931000</v>
      </c>
      <c r="J377" s="12">
        <v>1929100</v>
      </c>
      <c r="K377" s="9" t="e">
        <v>#NAME?</v>
      </c>
      <c r="L377" s="9" t="str">
        <f t="shared" si="41"/>
        <v>6</v>
      </c>
      <c r="M377" s="9" t="str">
        <f>INDEX(Chapter,MATCH(L377,Chapter!$A$1:$A$681,0),8)</f>
        <v>הנהלה כללית</v>
      </c>
      <c r="N377" s="9" t="str">
        <f t="shared" si="42"/>
        <v>61</v>
      </c>
      <c r="O377" s="9" t="str">
        <f>INDEX(Chapter,MATCH(N377,Chapter!$A$1:$A$681,0),8)</f>
        <v>מינהל כללי</v>
      </c>
      <c r="P377" s="9" t="str">
        <f t="shared" si="43"/>
        <v>611</v>
      </c>
      <c r="Q377" s="9" t="str">
        <f>INDEX(Chapter,MATCH(P377,Chapter!$A$1:$A$681,0),8)</f>
        <v>הנהלה ורשות</v>
      </c>
      <c r="R377" s="9" t="str">
        <f t="shared" si="44"/>
        <v>6113</v>
      </c>
      <c r="S377" s="9" t="e">
        <f>INDEX(Chapter,MATCH(R377,Chapter!$A$1:$A$681,0),8)</f>
        <v>#N/A</v>
      </c>
      <c r="T377" s="9"/>
      <c r="U377" s="9" t="str">
        <f t="shared" si="45"/>
        <v>1</v>
      </c>
      <c r="V377" s="9" t="str">
        <f>IF($L377&lt;"6",INDEX(Revenue_type,MATCH(U377*1,type!$A$118:$A$168,0),8),INDEX(Expenditure_type,MATCH(U377*1,type!$A$2:$A$117,0),8))</f>
        <v>משכורות וש"ע לעובדים לפי תקן</v>
      </c>
      <c r="W377" s="9" t="str">
        <f t="shared" si="46"/>
        <v>11</v>
      </c>
      <c r="X377" s="9" t="str">
        <f>IF($L377&lt;"6",INDEX(Revenue_type,MATCH(W377*1,type!$A$118:$A$168,0),8),INDEX(Expenditure_type,MATCH(W377*1,type!$A$2:$A$117,0),8))</f>
        <v>השכר הקובע</v>
      </c>
      <c r="Y377" s="9" t="str">
        <f t="shared" si="47"/>
        <v>110</v>
      </c>
      <c r="Z377" s="9" t="e">
        <f>IF($L377&lt;"6",INDEX(Revenue_type,MATCH(Y377*1,type!$A$118:$A$168,0),8),INDEX(Expenditure_type,MATCH(Y377*1,type!$A$2:$A$117,0),8))</f>
        <v>#N/A</v>
      </c>
    </row>
    <row r="378" spans="1:26" ht="15.75" customHeight="1" outlineLevel="2">
      <c r="A378" s="57">
        <v>120</v>
      </c>
      <c r="B378" s="18">
        <v>611300</v>
      </c>
      <c r="C378">
        <v>1</v>
      </c>
      <c r="D378" t="str">
        <f t="shared" si="40"/>
        <v>1611300.120</v>
      </c>
      <c r="E378" s="59" t="s">
        <v>2690</v>
      </c>
      <c r="F378" s="12"/>
      <c r="G378"/>
      <c r="H378" s="58">
        <v>240000</v>
      </c>
      <c r="I378" s="15">
        <v>258000</v>
      </c>
      <c r="J378" s="12">
        <v>261200</v>
      </c>
      <c r="K378" s="9" t="e">
        <v>#NAME?</v>
      </c>
      <c r="L378" s="9" t="str">
        <f t="shared" si="41"/>
        <v>6</v>
      </c>
      <c r="M378" s="9" t="str">
        <f>INDEX(Chapter,MATCH(L378,Chapter!$A$1:$A$681,0),8)</f>
        <v>הנהלה כללית</v>
      </c>
      <c r="N378" s="9" t="str">
        <f t="shared" si="42"/>
        <v>61</v>
      </c>
      <c r="O378" s="9" t="str">
        <f>INDEX(Chapter,MATCH(N378,Chapter!$A$1:$A$681,0),8)</f>
        <v>מינהל כללי</v>
      </c>
      <c r="P378" s="9" t="str">
        <f t="shared" si="43"/>
        <v>611</v>
      </c>
      <c r="Q378" s="9" t="str">
        <f>INDEX(Chapter,MATCH(P378,Chapter!$A$1:$A$681,0),8)</f>
        <v>הנהלה ורשות</v>
      </c>
      <c r="R378" s="9" t="str">
        <f t="shared" si="44"/>
        <v>6113</v>
      </c>
      <c r="S378" s="9" t="e">
        <f>INDEX(Chapter,MATCH(R378,Chapter!$A$1:$A$681,0),8)</f>
        <v>#N/A</v>
      </c>
      <c r="T378" s="9"/>
      <c r="U378" s="9" t="str">
        <f t="shared" si="45"/>
        <v>1</v>
      </c>
      <c r="V378" s="9" t="str">
        <f>IF($L378&lt;"6",INDEX(Revenue_type,MATCH(U378*1,type!$A$118:$A$168,0),8),INDEX(Expenditure_type,MATCH(U378*1,type!$A$2:$A$117,0),8))</f>
        <v>משכורות וש"ע לעובדים לפי תקן</v>
      </c>
      <c r="W378" s="9" t="str">
        <f t="shared" si="46"/>
        <v>12</v>
      </c>
      <c r="X378" s="9" t="str">
        <f>IF($L378&lt;"6",INDEX(Revenue_type,MATCH(W378*1,type!$A$118:$A$168,0),8),INDEX(Expenditure_type,MATCH(W378*1,type!$A$2:$A$117,0),8))</f>
        <v>תוספות שאינן נכללות בשכר הקובע</v>
      </c>
      <c r="Y378" s="9" t="str">
        <f t="shared" si="47"/>
        <v>120</v>
      </c>
      <c r="Z378" s="9" t="e">
        <f>IF($L378&lt;"6",INDEX(Revenue_type,MATCH(Y378*1,type!$A$118:$A$168,0),8),INDEX(Expenditure_type,MATCH(Y378*1,type!$A$2:$A$117,0),8))</f>
        <v>#N/A</v>
      </c>
    </row>
    <row r="379" spans="1:26" ht="15.75" customHeight="1" outlineLevel="2">
      <c r="A379" s="57">
        <v>130</v>
      </c>
      <c r="B379" s="18">
        <v>611300</v>
      </c>
      <c r="C379">
        <v>1</v>
      </c>
      <c r="D379" t="str">
        <f t="shared" si="40"/>
        <v>1611300.130</v>
      </c>
      <c r="E379" s="59" t="s">
        <v>2691</v>
      </c>
      <c r="F379" s="12"/>
      <c r="G379"/>
      <c r="H379" s="58">
        <v>149000</v>
      </c>
      <c r="I379" s="15">
        <v>54000</v>
      </c>
      <c r="J379" s="12">
        <v>83200</v>
      </c>
      <c r="K379" s="9" t="e">
        <v>#NAME?</v>
      </c>
      <c r="L379" s="9" t="str">
        <f t="shared" si="41"/>
        <v>6</v>
      </c>
      <c r="M379" s="9" t="str">
        <f>INDEX(Chapter,MATCH(L379,Chapter!$A$1:$A$681,0),8)</f>
        <v>הנהלה כללית</v>
      </c>
      <c r="N379" s="9" t="str">
        <f t="shared" si="42"/>
        <v>61</v>
      </c>
      <c r="O379" s="9" t="str">
        <f>INDEX(Chapter,MATCH(N379,Chapter!$A$1:$A$681,0),8)</f>
        <v>מינהל כללי</v>
      </c>
      <c r="P379" s="9" t="str">
        <f t="shared" si="43"/>
        <v>611</v>
      </c>
      <c r="Q379" s="9" t="str">
        <f>INDEX(Chapter,MATCH(P379,Chapter!$A$1:$A$681,0),8)</f>
        <v>הנהלה ורשות</v>
      </c>
      <c r="R379" s="9" t="str">
        <f t="shared" si="44"/>
        <v>6113</v>
      </c>
      <c r="S379" s="9" t="e">
        <f>INDEX(Chapter,MATCH(R379,Chapter!$A$1:$A$681,0),8)</f>
        <v>#N/A</v>
      </c>
      <c r="T379" s="9"/>
      <c r="U379" s="9" t="str">
        <f t="shared" si="45"/>
        <v>1</v>
      </c>
      <c r="V379" s="9" t="str">
        <f>IF($L379&lt;"6",INDEX(Revenue_type,MATCH(U379*1,type!$A$118:$A$168,0),8),INDEX(Expenditure_type,MATCH(U379*1,type!$A$2:$A$117,0),8))</f>
        <v>משכורות וש"ע לעובדים לפי תקן</v>
      </c>
      <c r="W379" s="9" t="str">
        <f t="shared" si="46"/>
        <v>13</v>
      </c>
      <c r="X379" s="9" t="str">
        <f>IF($L379&lt;"6",INDEX(Revenue_type,MATCH(W379*1,type!$A$118:$A$168,0),8),INDEX(Expenditure_type,MATCH(W379*1,type!$A$2:$A$117,0),8))</f>
        <v>שעות נוספות</v>
      </c>
      <c r="Y379" s="9" t="str">
        <f t="shared" si="47"/>
        <v>130</v>
      </c>
      <c r="Z379" s="9" t="e">
        <f>IF($L379&lt;"6",INDEX(Revenue_type,MATCH(Y379*1,type!$A$118:$A$168,0),8),INDEX(Expenditure_type,MATCH(Y379*1,type!$A$2:$A$117,0),8))</f>
        <v>#N/A</v>
      </c>
    </row>
    <row r="380" spans="1:26" ht="15.75" customHeight="1" outlineLevel="2">
      <c r="A380" s="57">
        <v>131</v>
      </c>
      <c r="B380" s="18">
        <v>611300</v>
      </c>
      <c r="C380">
        <v>1</v>
      </c>
      <c r="D380" t="str">
        <f t="shared" si="40"/>
        <v>1611300.131</v>
      </c>
      <c r="E380" s="59" t="s">
        <v>2692</v>
      </c>
      <c r="F380" s="12"/>
      <c r="G380"/>
      <c r="H380" s="58">
        <v>27000</v>
      </c>
      <c r="I380" s="15">
        <v>39000</v>
      </c>
      <c r="J380" s="12">
        <v>40200</v>
      </c>
      <c r="K380" s="9" t="e">
        <v>#NAME?</v>
      </c>
      <c r="L380" s="9" t="str">
        <f t="shared" si="41"/>
        <v>6</v>
      </c>
      <c r="M380" s="9" t="str">
        <f>INDEX(Chapter,MATCH(L380,Chapter!$A$1:$A$681,0),8)</f>
        <v>הנהלה כללית</v>
      </c>
      <c r="N380" s="9" t="str">
        <f t="shared" si="42"/>
        <v>61</v>
      </c>
      <c r="O380" s="9" t="str">
        <f>INDEX(Chapter,MATCH(N380,Chapter!$A$1:$A$681,0),8)</f>
        <v>מינהל כללי</v>
      </c>
      <c r="P380" s="9" t="str">
        <f t="shared" si="43"/>
        <v>611</v>
      </c>
      <c r="Q380" s="9" t="str">
        <f>INDEX(Chapter,MATCH(P380,Chapter!$A$1:$A$681,0),8)</f>
        <v>הנהלה ורשות</v>
      </c>
      <c r="R380" s="9" t="str">
        <f t="shared" si="44"/>
        <v>6113</v>
      </c>
      <c r="S380" s="9" t="e">
        <f>INDEX(Chapter,MATCH(R380,Chapter!$A$1:$A$681,0),8)</f>
        <v>#N/A</v>
      </c>
      <c r="T380" s="9"/>
      <c r="U380" s="9" t="str">
        <f t="shared" si="45"/>
        <v>1</v>
      </c>
      <c r="V380" s="9" t="str">
        <f>IF($L380&lt;"6",INDEX(Revenue_type,MATCH(U380*1,type!$A$118:$A$168,0),8),INDEX(Expenditure_type,MATCH(U380*1,type!$A$2:$A$117,0),8))</f>
        <v>משכורות וש"ע לעובדים לפי תקן</v>
      </c>
      <c r="W380" s="9" t="str">
        <f t="shared" si="46"/>
        <v>13</v>
      </c>
      <c r="X380" s="9" t="str">
        <f>IF($L380&lt;"6",INDEX(Revenue_type,MATCH(W380*1,type!$A$118:$A$168,0),8),INDEX(Expenditure_type,MATCH(W380*1,type!$A$2:$A$117,0),8))</f>
        <v>שעות נוספות</v>
      </c>
      <c r="Y380" s="9" t="str">
        <f t="shared" si="47"/>
        <v>131</v>
      </c>
      <c r="Z380" s="9" t="e">
        <f>IF($L380&lt;"6",INDEX(Revenue_type,MATCH(Y380*1,type!$A$118:$A$168,0),8),INDEX(Expenditure_type,MATCH(Y380*1,type!$A$2:$A$117,0),8))</f>
        <v>#N/A</v>
      </c>
    </row>
    <row r="381" spans="1:26" ht="15.75" customHeight="1" outlineLevel="2">
      <c r="A381" s="57">
        <v>133</v>
      </c>
      <c r="B381" s="18">
        <v>611300</v>
      </c>
      <c r="C381">
        <v>1</v>
      </c>
      <c r="D381" t="str">
        <f t="shared" si="40"/>
        <v>1611300.133</v>
      </c>
      <c r="E381" s="59" t="s">
        <v>2693</v>
      </c>
      <c r="F381" s="12"/>
      <c r="G381"/>
      <c r="H381" s="58">
        <v>96000</v>
      </c>
      <c r="I381" s="15">
        <v>191000</v>
      </c>
      <c r="J381" s="12">
        <v>195200</v>
      </c>
      <c r="K381" s="9" t="e">
        <v>#NAME?</v>
      </c>
      <c r="L381" s="9" t="str">
        <f t="shared" si="41"/>
        <v>6</v>
      </c>
      <c r="M381" s="9" t="str">
        <f>INDEX(Chapter,MATCH(L381,Chapter!$A$1:$A$681,0),8)</f>
        <v>הנהלה כללית</v>
      </c>
      <c r="N381" s="9" t="str">
        <f t="shared" si="42"/>
        <v>61</v>
      </c>
      <c r="O381" s="9" t="str">
        <f>INDEX(Chapter,MATCH(N381,Chapter!$A$1:$A$681,0),8)</f>
        <v>מינהל כללי</v>
      </c>
      <c r="P381" s="9" t="str">
        <f t="shared" si="43"/>
        <v>611</v>
      </c>
      <c r="Q381" s="9" t="str">
        <f>INDEX(Chapter,MATCH(P381,Chapter!$A$1:$A$681,0),8)</f>
        <v>הנהלה ורשות</v>
      </c>
      <c r="R381" s="9" t="str">
        <f t="shared" si="44"/>
        <v>6113</v>
      </c>
      <c r="S381" s="9" t="e">
        <f>INDEX(Chapter,MATCH(R381,Chapter!$A$1:$A$681,0),8)</f>
        <v>#N/A</v>
      </c>
      <c r="T381" s="9"/>
      <c r="U381" s="9" t="str">
        <f t="shared" si="45"/>
        <v>1</v>
      </c>
      <c r="V381" s="9" t="str">
        <f>IF($L381&lt;"6",INDEX(Revenue_type,MATCH(U381*1,type!$A$118:$A$168,0),8),INDEX(Expenditure_type,MATCH(U381*1,type!$A$2:$A$117,0),8))</f>
        <v>משכורות וש"ע לעובדים לפי תקן</v>
      </c>
      <c r="W381" s="9" t="str">
        <f t="shared" si="46"/>
        <v>13</v>
      </c>
      <c r="X381" s="9" t="str">
        <f>IF($L381&lt;"6",INDEX(Revenue_type,MATCH(W381*1,type!$A$118:$A$168,0),8),INDEX(Expenditure_type,MATCH(W381*1,type!$A$2:$A$117,0),8))</f>
        <v>שעות נוספות</v>
      </c>
      <c r="Y381" s="9" t="str">
        <f t="shared" si="47"/>
        <v>133</v>
      </c>
      <c r="Z381" s="9" t="e">
        <f>IF($L381&lt;"6",INDEX(Revenue_type,MATCH(Y381*1,type!$A$118:$A$168,0),8),INDEX(Expenditure_type,MATCH(Y381*1,type!$A$2:$A$117,0),8))</f>
        <v>#N/A</v>
      </c>
    </row>
    <row r="382" spans="1:26" ht="15.75" customHeight="1" outlineLevel="2">
      <c r="A382" s="57">
        <v>140</v>
      </c>
      <c r="B382" s="18">
        <v>611300</v>
      </c>
      <c r="C382">
        <v>1</v>
      </c>
      <c r="D382" t="str">
        <f t="shared" si="40"/>
        <v>1611300.140</v>
      </c>
      <c r="E382" s="59" t="s">
        <v>2694</v>
      </c>
      <c r="F382" s="12"/>
      <c r="G382"/>
      <c r="H382" s="58">
        <v>440000</v>
      </c>
      <c r="I382" s="15">
        <v>466000</v>
      </c>
      <c r="J382" s="12">
        <v>496100</v>
      </c>
      <c r="K382" s="9" t="e">
        <v>#NAME?</v>
      </c>
      <c r="L382" s="9" t="str">
        <f t="shared" si="41"/>
        <v>6</v>
      </c>
      <c r="M382" s="9" t="str">
        <f>INDEX(Chapter,MATCH(L382,Chapter!$A$1:$A$681,0),8)</f>
        <v>הנהלה כללית</v>
      </c>
      <c r="N382" s="9" t="str">
        <f t="shared" si="42"/>
        <v>61</v>
      </c>
      <c r="O382" s="9" t="str">
        <f>INDEX(Chapter,MATCH(N382,Chapter!$A$1:$A$681,0),8)</f>
        <v>מינהל כללי</v>
      </c>
      <c r="P382" s="9" t="str">
        <f t="shared" si="43"/>
        <v>611</v>
      </c>
      <c r="Q382" s="9" t="str">
        <f>INDEX(Chapter,MATCH(P382,Chapter!$A$1:$A$681,0),8)</f>
        <v>הנהלה ורשות</v>
      </c>
      <c r="R382" s="9" t="str">
        <f t="shared" si="44"/>
        <v>6113</v>
      </c>
      <c r="S382" s="9" t="e">
        <f>INDEX(Chapter,MATCH(R382,Chapter!$A$1:$A$681,0),8)</f>
        <v>#N/A</v>
      </c>
      <c r="T382" s="9"/>
      <c r="U382" s="9" t="str">
        <f t="shared" si="45"/>
        <v>1</v>
      </c>
      <c r="V382" s="9" t="str">
        <f>IF($L382&lt;"6",INDEX(Revenue_type,MATCH(U382*1,type!$A$118:$A$168,0),8),INDEX(Expenditure_type,MATCH(U382*1,type!$A$2:$A$117,0),8))</f>
        <v>משכורות וש"ע לעובדים לפי תקן</v>
      </c>
      <c r="W382" s="9" t="str">
        <f t="shared" si="46"/>
        <v>14</v>
      </c>
      <c r="X382" s="9" t="str">
        <f>IF($L382&lt;"6",INDEX(Revenue_type,MATCH(W382*1,type!$A$118:$A$168,0),8),INDEX(Expenditure_type,MATCH(W382*1,type!$A$2:$A$117,0),8))</f>
        <v>החזר הוצאות</v>
      </c>
      <c r="Y382" s="9" t="str">
        <f t="shared" si="47"/>
        <v>140</v>
      </c>
      <c r="Z382" s="9" t="e">
        <f>IF($L382&lt;"6",INDEX(Revenue_type,MATCH(Y382*1,type!$A$118:$A$168,0),8),INDEX(Expenditure_type,MATCH(Y382*1,type!$A$2:$A$117,0),8))</f>
        <v>#N/A</v>
      </c>
    </row>
    <row r="383" spans="1:26" ht="15.75" customHeight="1" outlineLevel="2">
      <c r="A383" s="57">
        <v>181</v>
      </c>
      <c r="B383" s="18">
        <v>611300</v>
      </c>
      <c r="C383">
        <v>1</v>
      </c>
      <c r="D383" t="str">
        <f t="shared" si="40"/>
        <v>1611300.181</v>
      </c>
      <c r="E383" s="59" t="s">
        <v>2695</v>
      </c>
      <c r="F383" s="12"/>
      <c r="G383"/>
      <c r="H383" s="58">
        <v>408000</v>
      </c>
      <c r="I383" s="15">
        <v>391000</v>
      </c>
      <c r="J383" s="12">
        <v>384300</v>
      </c>
      <c r="K383" s="9" t="e">
        <v>#NAME?</v>
      </c>
      <c r="L383" s="9" t="str">
        <f t="shared" si="41"/>
        <v>6</v>
      </c>
      <c r="M383" s="9" t="str">
        <f>INDEX(Chapter,MATCH(L383,Chapter!$A$1:$A$681,0),8)</f>
        <v>הנהלה כללית</v>
      </c>
      <c r="N383" s="9" t="str">
        <f t="shared" si="42"/>
        <v>61</v>
      </c>
      <c r="O383" s="9" t="str">
        <f>INDEX(Chapter,MATCH(N383,Chapter!$A$1:$A$681,0),8)</f>
        <v>מינהל כללי</v>
      </c>
      <c r="P383" s="9" t="str">
        <f t="shared" si="43"/>
        <v>611</v>
      </c>
      <c r="Q383" s="9" t="str">
        <f>INDEX(Chapter,MATCH(P383,Chapter!$A$1:$A$681,0),8)</f>
        <v>הנהלה ורשות</v>
      </c>
      <c r="R383" s="9" t="str">
        <f t="shared" si="44"/>
        <v>6113</v>
      </c>
      <c r="S383" s="9" t="e">
        <f>INDEX(Chapter,MATCH(R383,Chapter!$A$1:$A$681,0),8)</f>
        <v>#N/A</v>
      </c>
      <c r="T383" s="9"/>
      <c r="U383" s="9" t="str">
        <f t="shared" si="45"/>
        <v>1</v>
      </c>
      <c r="V383" s="9" t="str">
        <f>IF($L383&lt;"6",INDEX(Revenue_type,MATCH(U383*1,type!$A$118:$A$168,0),8),INDEX(Expenditure_type,MATCH(U383*1,type!$A$2:$A$117,0),8))</f>
        <v>משכורות וש"ע לעובדים לפי תקן</v>
      </c>
      <c r="W383" s="9" t="str">
        <f t="shared" si="46"/>
        <v>18</v>
      </c>
      <c r="X383" s="9" t="str">
        <f>IF($L383&lt;"6",INDEX(Revenue_type,MATCH(W383*1,type!$A$118:$A$168,0),8),INDEX(Expenditure_type,MATCH(W383*1,type!$A$2:$A$117,0),8))</f>
        <v>נלוות לשכר</v>
      </c>
      <c r="Y383" s="9" t="str">
        <f t="shared" si="47"/>
        <v>181</v>
      </c>
      <c r="Z383" s="9" t="str">
        <f>IF($L383&lt;"6",INDEX(Revenue_type,MATCH(Y383*1,type!$A$118:$A$168,0),8),INDEX(Expenditure_type,MATCH(Y383*1,type!$A$2:$A$117,0),8))</f>
        <v>הפרשות סוציאליות</v>
      </c>
    </row>
    <row r="384" spans="1:26" ht="15.75" customHeight="1" outlineLevel="2">
      <c r="A384" s="57">
        <v>182</v>
      </c>
      <c r="B384" s="18">
        <v>611300</v>
      </c>
      <c r="C384">
        <v>1</v>
      </c>
      <c r="D384" t="str">
        <f t="shared" si="40"/>
        <v>1611300.182</v>
      </c>
      <c r="E384" s="59" t="s">
        <v>2696</v>
      </c>
      <c r="F384" s="12"/>
      <c r="G384"/>
      <c r="H384" s="58">
        <v>324000</v>
      </c>
      <c r="I384" s="15">
        <v>317000</v>
      </c>
      <c r="J384" s="12">
        <v>306300</v>
      </c>
      <c r="K384" s="9" t="e">
        <v>#NAME?</v>
      </c>
      <c r="L384" s="9" t="str">
        <f t="shared" si="41"/>
        <v>6</v>
      </c>
      <c r="M384" s="9" t="str">
        <f>INDEX(Chapter,MATCH(L384,Chapter!$A$1:$A$681,0),8)</f>
        <v>הנהלה כללית</v>
      </c>
      <c r="N384" s="9" t="str">
        <f t="shared" si="42"/>
        <v>61</v>
      </c>
      <c r="O384" s="9" t="str">
        <f>INDEX(Chapter,MATCH(N384,Chapter!$A$1:$A$681,0),8)</f>
        <v>מינהל כללי</v>
      </c>
      <c r="P384" s="9" t="str">
        <f t="shared" si="43"/>
        <v>611</v>
      </c>
      <c r="Q384" s="9" t="str">
        <f>INDEX(Chapter,MATCH(P384,Chapter!$A$1:$A$681,0),8)</f>
        <v>הנהלה ורשות</v>
      </c>
      <c r="R384" s="9" t="str">
        <f t="shared" si="44"/>
        <v>6113</v>
      </c>
      <c r="S384" s="9" t="e">
        <f>INDEX(Chapter,MATCH(R384,Chapter!$A$1:$A$681,0),8)</f>
        <v>#N/A</v>
      </c>
      <c r="T384" s="9"/>
      <c r="U384" s="9" t="str">
        <f t="shared" si="45"/>
        <v>1</v>
      </c>
      <c r="V384" s="9" t="str">
        <f>IF($L384&lt;"6",INDEX(Revenue_type,MATCH(U384*1,type!$A$118:$A$168,0),8),INDEX(Expenditure_type,MATCH(U384*1,type!$A$2:$A$117,0),8))</f>
        <v>משכורות וש"ע לעובדים לפי תקן</v>
      </c>
      <c r="W384" s="9" t="str">
        <f t="shared" si="46"/>
        <v>18</v>
      </c>
      <c r="X384" s="9" t="str">
        <f>IF($L384&lt;"6",INDEX(Revenue_type,MATCH(W384*1,type!$A$118:$A$168,0),8),INDEX(Expenditure_type,MATCH(W384*1,type!$A$2:$A$117,0),8))</f>
        <v>נלוות לשכר</v>
      </c>
      <c r="Y384" s="9" t="str">
        <f t="shared" si="47"/>
        <v>182</v>
      </c>
      <c r="Z384" s="9" t="str">
        <f>IF($L384&lt;"6",INDEX(Revenue_type,MATCH(Y384*1,type!$A$118:$A$168,0),8),INDEX(Expenditure_type,MATCH(Y384*1,type!$A$2:$A$117,0),8))</f>
        <v>מיסיום ועלויות</v>
      </c>
    </row>
    <row r="385" spans="1:26" ht="15.75" customHeight="1" outlineLevel="2">
      <c r="A385" s="57">
        <v>470</v>
      </c>
      <c r="B385" s="18">
        <v>611301</v>
      </c>
      <c r="C385">
        <v>1</v>
      </c>
      <c r="D385" t="str">
        <f t="shared" si="40"/>
        <v>1611301.470</v>
      </c>
      <c r="E385" s="59" t="s">
        <v>2697</v>
      </c>
      <c r="F385" s="12"/>
      <c r="G385"/>
      <c r="H385" s="58">
        <v>26000</v>
      </c>
      <c r="I385" s="15">
        <v>23000</v>
      </c>
      <c r="J385" s="12">
        <v>22000</v>
      </c>
      <c r="K385" s="9" t="e">
        <v>#NAME?</v>
      </c>
      <c r="L385" s="9" t="str">
        <f t="shared" si="41"/>
        <v>6</v>
      </c>
      <c r="M385" s="9" t="str">
        <f>INDEX(Chapter,MATCH(L385,Chapter!$A$1:$A$681,0),8)</f>
        <v>הנהלה כללית</v>
      </c>
      <c r="N385" s="9" t="str">
        <f t="shared" si="42"/>
        <v>61</v>
      </c>
      <c r="O385" s="9" t="str">
        <f>INDEX(Chapter,MATCH(N385,Chapter!$A$1:$A$681,0),8)</f>
        <v>מינהל כללי</v>
      </c>
      <c r="P385" s="9" t="str">
        <f t="shared" si="43"/>
        <v>611</v>
      </c>
      <c r="Q385" s="9" t="str">
        <f>INDEX(Chapter,MATCH(P385,Chapter!$A$1:$A$681,0),8)</f>
        <v>הנהלה ורשות</v>
      </c>
      <c r="R385" s="9" t="str">
        <f t="shared" si="44"/>
        <v>6113</v>
      </c>
      <c r="S385" s="9" t="e">
        <f>INDEX(Chapter,MATCH(R385,Chapter!$A$1:$A$681,0),8)</f>
        <v>#N/A</v>
      </c>
      <c r="T385" s="9"/>
      <c r="U385" s="9" t="str">
        <f t="shared" si="45"/>
        <v>4</v>
      </c>
      <c r="V385" s="9" t="str">
        <f>IF($L385&lt;"6",INDEX(Revenue_type,MATCH(U385*1,type!$A$118:$A$168,0),8),INDEX(Expenditure_type,MATCH(U385*1,type!$A$2:$A$117,0),8))</f>
        <v>אחזקת בינים ואספקת ציוד</v>
      </c>
      <c r="W385" s="9" t="str">
        <f t="shared" si="46"/>
        <v>47</v>
      </c>
      <c r="X385" s="9" t="str">
        <f>IF($L385&lt;"6",INDEX(Revenue_type,MATCH(W385*1,type!$A$118:$A$168,0),8),INDEX(Expenditure_type,MATCH(W385*1,type!$A$2:$A$117,0),8))</f>
        <v>ציוד משרדי מתכלה</v>
      </c>
      <c r="Y385" s="9" t="str">
        <f t="shared" si="47"/>
        <v>470</v>
      </c>
      <c r="Z385" s="9" t="e">
        <f>IF($L385&lt;"6",INDEX(Revenue_type,MATCH(Y385*1,type!$A$118:$A$168,0),8),INDEX(Expenditure_type,MATCH(Y385*1,type!$A$2:$A$117,0),8))</f>
        <v>#N/A</v>
      </c>
    </row>
    <row r="386" spans="1:26" ht="15.75" customHeight="1" outlineLevel="2">
      <c r="A386" s="57">
        <v>560</v>
      </c>
      <c r="B386" s="18">
        <v>611301</v>
      </c>
      <c r="C386">
        <v>1</v>
      </c>
      <c r="D386" t="str">
        <f t="shared" si="40"/>
        <v>1611301.560</v>
      </c>
      <c r="E386" s="59" t="s">
        <v>2703</v>
      </c>
      <c r="F386" s="12"/>
      <c r="G386"/>
      <c r="H386" s="58">
        <v>5000</v>
      </c>
      <c r="I386" s="15">
        <v>5000</v>
      </c>
      <c r="J386" s="12">
        <v>4100</v>
      </c>
      <c r="K386" s="9" t="e">
        <v>#NAME?</v>
      </c>
      <c r="L386" s="9" t="str">
        <f t="shared" si="41"/>
        <v>6</v>
      </c>
      <c r="M386" s="9" t="str">
        <f>INDEX(Chapter,MATCH(L386,Chapter!$A$1:$A$681,0),8)</f>
        <v>הנהלה כללית</v>
      </c>
      <c r="N386" s="9" t="str">
        <f t="shared" si="42"/>
        <v>61</v>
      </c>
      <c r="O386" s="9" t="str">
        <f>INDEX(Chapter,MATCH(N386,Chapter!$A$1:$A$681,0),8)</f>
        <v>מינהל כללי</v>
      </c>
      <c r="P386" s="9" t="str">
        <f t="shared" si="43"/>
        <v>611</v>
      </c>
      <c r="Q386" s="9" t="str">
        <f>INDEX(Chapter,MATCH(P386,Chapter!$A$1:$A$681,0),8)</f>
        <v>הנהלה ורשות</v>
      </c>
      <c r="R386" s="9" t="str">
        <f t="shared" si="44"/>
        <v>6113</v>
      </c>
      <c r="S386" s="9" t="e">
        <f>INDEX(Chapter,MATCH(R386,Chapter!$A$1:$A$681,0),8)</f>
        <v>#N/A</v>
      </c>
      <c r="T386" s="9"/>
      <c r="U386" s="9" t="str">
        <f t="shared" si="45"/>
        <v>5</v>
      </c>
      <c r="V386" s="9" t="str">
        <f>IF($L386&lt;"6",INDEX(Revenue_type,MATCH(U386*1,type!$A$118:$A$168,0),8),INDEX(Expenditure_type,MATCH(U386*1,type!$A$2:$A$117,0),8))</f>
        <v>הוצאות מנהליות</v>
      </c>
      <c r="W386" s="9" t="str">
        <f t="shared" si="46"/>
        <v>56</v>
      </c>
      <c r="X386" s="9" t="str">
        <f>IF($L386&lt;"6",INDEX(Revenue_type,MATCH(W386*1,type!$A$118:$A$168,0),8),INDEX(Expenditure_type,MATCH(W386*1,type!$A$2:$A$117,0),8))</f>
        <v>הוצאות משרדיות</v>
      </c>
      <c r="Y386" s="9" t="str">
        <f t="shared" si="47"/>
        <v>560</v>
      </c>
      <c r="Z386" s="9" t="e">
        <f>IF($L386&lt;"6",INDEX(Revenue_type,MATCH(Y386*1,type!$A$118:$A$168,0),8),INDEX(Expenditure_type,MATCH(Y386*1,type!$A$2:$A$117,0),8))</f>
        <v>#N/A</v>
      </c>
    </row>
    <row r="387" spans="1:26" ht="15.75" customHeight="1" outlineLevel="2">
      <c r="A387" s="57">
        <v>750</v>
      </c>
      <c r="B387" s="18">
        <v>611301</v>
      </c>
      <c r="C387">
        <v>1</v>
      </c>
      <c r="D387" t="str">
        <f t="shared" ref="D387:D450" si="48">C387&amp;B387&amp;"."&amp;A387</f>
        <v>1611301.750</v>
      </c>
      <c r="E387" s="59" t="s">
        <v>2705</v>
      </c>
      <c r="F387" s="12"/>
      <c r="G387"/>
      <c r="H387" s="58">
        <v>12000</v>
      </c>
      <c r="I387" s="15">
        <v>10700</v>
      </c>
      <c r="J387" s="12">
        <v>11000</v>
      </c>
      <c r="K387" s="9" t="e">
        <v>#NAME?</v>
      </c>
      <c r="L387" s="9" t="str">
        <f t="shared" ref="L387:L450" si="49">IF(LEFT($B387,1)*1=0,LEFT($B387,2),LEFT($B387,1))</f>
        <v>6</v>
      </c>
      <c r="M387" s="9" t="str">
        <f>INDEX(Chapter,MATCH(L387,Chapter!$A$1:$A$681,0),8)</f>
        <v>הנהלה כללית</v>
      </c>
      <c r="N387" s="9" t="str">
        <f t="shared" ref="N387:N450" si="50">IF(LEFT($B387,1)*1=0,LEFT($B387,3),LEFT($B387,2))</f>
        <v>61</v>
      </c>
      <c r="O387" s="9" t="str">
        <f>INDEX(Chapter,MATCH(N387,Chapter!$A$1:$A$681,0),8)</f>
        <v>מינהל כללי</v>
      </c>
      <c r="P387" s="9" t="str">
        <f t="shared" ref="P387:P450" si="51">IF(LEFT($B387,1)*1=0,LEFT($B387,4),LEFT($B387,3))</f>
        <v>611</v>
      </c>
      <c r="Q387" s="9" t="str">
        <f>INDEX(Chapter,MATCH(P387,Chapter!$A$1:$A$681,0),8)</f>
        <v>הנהלה ורשות</v>
      </c>
      <c r="R387" s="9" t="str">
        <f t="shared" ref="R387:R450" si="52">LEFT($B387,4)</f>
        <v>6113</v>
      </c>
      <c r="S387" s="9" t="e">
        <f>INDEX(Chapter,MATCH(R387,Chapter!$A$1:$A$681,0),8)</f>
        <v>#N/A</v>
      </c>
      <c r="T387" s="9"/>
      <c r="U387" s="9" t="str">
        <f t="shared" ref="U387:U450" si="53">LEFT($A387,1)</f>
        <v>7</v>
      </c>
      <c r="V387" s="9" t="str">
        <f>IF($L387&lt;"6",INDEX(Revenue_type,MATCH(U387*1,type!$A$118:$A$168,0),8),INDEX(Expenditure_type,MATCH(U387*1,type!$A$2:$A$117,0),8))</f>
        <v>הוצאות לפעולות</v>
      </c>
      <c r="W387" s="9" t="str">
        <f t="shared" ref="W387:W450" si="54">LEFT($A387,2)</f>
        <v>75</v>
      </c>
      <c r="X387" s="9" t="str">
        <f>IF($L387&lt;"6",INDEX(Revenue_type,MATCH(W387*1,type!$A$118:$A$168,0),8),INDEX(Expenditure_type,MATCH(W387*1,type!$A$2:$A$117,0),8))</f>
        <v>עבודות קבלניות</v>
      </c>
      <c r="Y387" s="9" t="str">
        <f t="shared" ref="Y387:Y450" si="55">LEFT($A387,3)</f>
        <v>750</v>
      </c>
      <c r="Z387" s="9" t="e">
        <f>IF($L387&lt;"6",INDEX(Revenue_type,MATCH(Y387*1,type!$A$118:$A$168,0),8),INDEX(Expenditure_type,MATCH(Y387*1,type!$A$2:$A$117,0),8))</f>
        <v>#N/A</v>
      </c>
    </row>
    <row r="388" spans="1:26" ht="15.75" customHeight="1" outlineLevel="2">
      <c r="A388" s="57">
        <v>110</v>
      </c>
      <c r="B388" s="18">
        <v>611400</v>
      </c>
      <c r="C388">
        <v>1</v>
      </c>
      <c r="D388" t="str">
        <f t="shared" si="48"/>
        <v>1611400.110</v>
      </c>
      <c r="E388" s="59" t="s">
        <v>2689</v>
      </c>
      <c r="F388" s="12"/>
      <c r="G388"/>
      <c r="H388" s="58">
        <v>0</v>
      </c>
      <c r="I388" s="15">
        <v>0</v>
      </c>
      <c r="J388" s="12">
        <v>88300</v>
      </c>
      <c r="K388" s="9" t="e">
        <v>#NAME?</v>
      </c>
      <c r="L388" s="9" t="str">
        <f t="shared" si="49"/>
        <v>6</v>
      </c>
      <c r="M388" s="9" t="str">
        <f>INDEX(Chapter,MATCH(L388,Chapter!$A$1:$A$681,0),8)</f>
        <v>הנהלה כללית</v>
      </c>
      <c r="N388" s="9" t="str">
        <f t="shared" si="50"/>
        <v>61</v>
      </c>
      <c r="O388" s="9" t="str">
        <f>INDEX(Chapter,MATCH(N388,Chapter!$A$1:$A$681,0),8)</f>
        <v>מינהל כללי</v>
      </c>
      <c r="P388" s="9" t="str">
        <f t="shared" si="51"/>
        <v>611</v>
      </c>
      <c r="Q388" s="9" t="str">
        <f>INDEX(Chapter,MATCH(P388,Chapter!$A$1:$A$681,0),8)</f>
        <v>הנהלה ורשות</v>
      </c>
      <c r="R388" s="9" t="str">
        <f t="shared" si="52"/>
        <v>6114</v>
      </c>
      <c r="S388" s="9" t="e">
        <f>INDEX(Chapter,MATCH(R388,Chapter!$A$1:$A$681,0),8)</f>
        <v>#N/A</v>
      </c>
      <c r="T388" s="9"/>
      <c r="U388" s="9" t="str">
        <f t="shared" si="53"/>
        <v>1</v>
      </c>
      <c r="V388" s="9" t="str">
        <f>IF($L388&lt;"6",INDEX(Revenue_type,MATCH(U388*1,type!$A$118:$A$168,0),8),INDEX(Expenditure_type,MATCH(U388*1,type!$A$2:$A$117,0),8))</f>
        <v>משכורות וש"ע לעובדים לפי תקן</v>
      </c>
      <c r="W388" s="9" t="str">
        <f t="shared" si="54"/>
        <v>11</v>
      </c>
      <c r="X388" s="9" t="str">
        <f>IF($L388&lt;"6",INDEX(Revenue_type,MATCH(W388*1,type!$A$118:$A$168,0),8),INDEX(Expenditure_type,MATCH(W388*1,type!$A$2:$A$117,0),8))</f>
        <v>השכר הקובע</v>
      </c>
      <c r="Y388" s="9" t="str">
        <f t="shared" si="55"/>
        <v>110</v>
      </c>
      <c r="Z388" s="9" t="e">
        <f>IF($L388&lt;"6",INDEX(Revenue_type,MATCH(Y388*1,type!$A$118:$A$168,0),8),INDEX(Expenditure_type,MATCH(Y388*1,type!$A$2:$A$117,0),8))</f>
        <v>#N/A</v>
      </c>
    </row>
    <row r="389" spans="1:26" ht="15.75" customHeight="1" outlineLevel="2">
      <c r="A389" s="57">
        <v>120</v>
      </c>
      <c r="B389" s="18">
        <v>611400</v>
      </c>
      <c r="C389">
        <v>1</v>
      </c>
      <c r="D389" t="str">
        <f t="shared" si="48"/>
        <v>1611400.120</v>
      </c>
      <c r="E389" s="59" t="s">
        <v>2690</v>
      </c>
      <c r="F389" s="12"/>
      <c r="G389"/>
      <c r="H389" s="58">
        <v>0</v>
      </c>
      <c r="I389" s="15">
        <v>0</v>
      </c>
      <c r="J389" s="12">
        <v>200</v>
      </c>
      <c r="K389" s="9" t="e">
        <v>#NAME?</v>
      </c>
      <c r="L389" s="9" t="str">
        <f t="shared" si="49"/>
        <v>6</v>
      </c>
      <c r="M389" s="9" t="str">
        <f>INDEX(Chapter,MATCH(L389,Chapter!$A$1:$A$681,0),8)</f>
        <v>הנהלה כללית</v>
      </c>
      <c r="N389" s="9" t="str">
        <f t="shared" si="50"/>
        <v>61</v>
      </c>
      <c r="O389" s="9" t="str">
        <f>INDEX(Chapter,MATCH(N389,Chapter!$A$1:$A$681,0),8)</f>
        <v>מינהל כללי</v>
      </c>
      <c r="P389" s="9" t="str">
        <f t="shared" si="51"/>
        <v>611</v>
      </c>
      <c r="Q389" s="9" t="str">
        <f>INDEX(Chapter,MATCH(P389,Chapter!$A$1:$A$681,0),8)</f>
        <v>הנהלה ורשות</v>
      </c>
      <c r="R389" s="9" t="str">
        <f t="shared" si="52"/>
        <v>6114</v>
      </c>
      <c r="S389" s="9" t="e">
        <f>INDEX(Chapter,MATCH(R389,Chapter!$A$1:$A$681,0),8)</f>
        <v>#N/A</v>
      </c>
      <c r="T389" s="9"/>
      <c r="U389" s="9" t="str">
        <f t="shared" si="53"/>
        <v>1</v>
      </c>
      <c r="V389" s="9" t="str">
        <f>IF($L389&lt;"6",INDEX(Revenue_type,MATCH(U389*1,type!$A$118:$A$168,0),8),INDEX(Expenditure_type,MATCH(U389*1,type!$A$2:$A$117,0),8))</f>
        <v>משכורות וש"ע לעובדים לפי תקן</v>
      </c>
      <c r="W389" s="9" t="str">
        <f t="shared" si="54"/>
        <v>12</v>
      </c>
      <c r="X389" s="9" t="str">
        <f>IF($L389&lt;"6",INDEX(Revenue_type,MATCH(W389*1,type!$A$118:$A$168,0),8),INDEX(Expenditure_type,MATCH(W389*1,type!$A$2:$A$117,0),8))</f>
        <v>תוספות שאינן נכללות בשכר הקובע</v>
      </c>
      <c r="Y389" s="9" t="str">
        <f t="shared" si="55"/>
        <v>120</v>
      </c>
      <c r="Z389" s="9" t="e">
        <f>IF($L389&lt;"6",INDEX(Revenue_type,MATCH(Y389*1,type!$A$118:$A$168,0),8),INDEX(Expenditure_type,MATCH(Y389*1,type!$A$2:$A$117,0),8))</f>
        <v>#N/A</v>
      </c>
    </row>
    <row r="390" spans="1:26" ht="15.75" customHeight="1" outlineLevel="2">
      <c r="A390" s="57">
        <v>140</v>
      </c>
      <c r="B390" s="18">
        <v>611400</v>
      </c>
      <c r="C390">
        <v>1</v>
      </c>
      <c r="D390" t="str">
        <f t="shared" si="48"/>
        <v>1611400.140</v>
      </c>
      <c r="E390" s="59" t="s">
        <v>2694</v>
      </c>
      <c r="F390" s="12"/>
      <c r="G390"/>
      <c r="H390" s="58">
        <v>0</v>
      </c>
      <c r="I390" s="15">
        <v>0</v>
      </c>
      <c r="J390" s="12">
        <v>9700</v>
      </c>
      <c r="K390" s="9" t="e">
        <v>#NAME?</v>
      </c>
      <c r="L390" s="9" t="str">
        <f t="shared" si="49"/>
        <v>6</v>
      </c>
      <c r="M390" s="9" t="str">
        <f>INDEX(Chapter,MATCH(L390,Chapter!$A$1:$A$681,0),8)</f>
        <v>הנהלה כללית</v>
      </c>
      <c r="N390" s="9" t="str">
        <f t="shared" si="50"/>
        <v>61</v>
      </c>
      <c r="O390" s="9" t="str">
        <f>INDEX(Chapter,MATCH(N390,Chapter!$A$1:$A$681,0),8)</f>
        <v>מינהל כללי</v>
      </c>
      <c r="P390" s="9" t="str">
        <f t="shared" si="51"/>
        <v>611</v>
      </c>
      <c r="Q390" s="9" t="str">
        <f>INDEX(Chapter,MATCH(P390,Chapter!$A$1:$A$681,0),8)</f>
        <v>הנהלה ורשות</v>
      </c>
      <c r="R390" s="9" t="str">
        <f t="shared" si="52"/>
        <v>6114</v>
      </c>
      <c r="S390" s="9" t="e">
        <f>INDEX(Chapter,MATCH(R390,Chapter!$A$1:$A$681,0),8)</f>
        <v>#N/A</v>
      </c>
      <c r="T390" s="9"/>
      <c r="U390" s="9" t="str">
        <f t="shared" si="53"/>
        <v>1</v>
      </c>
      <c r="V390" s="9" t="str">
        <f>IF($L390&lt;"6",INDEX(Revenue_type,MATCH(U390*1,type!$A$118:$A$168,0),8),INDEX(Expenditure_type,MATCH(U390*1,type!$A$2:$A$117,0),8))</f>
        <v>משכורות וש"ע לעובדים לפי תקן</v>
      </c>
      <c r="W390" s="9" t="str">
        <f t="shared" si="54"/>
        <v>14</v>
      </c>
      <c r="X390" s="9" t="str">
        <f>IF($L390&lt;"6",INDEX(Revenue_type,MATCH(W390*1,type!$A$118:$A$168,0),8),INDEX(Expenditure_type,MATCH(W390*1,type!$A$2:$A$117,0),8))</f>
        <v>החזר הוצאות</v>
      </c>
      <c r="Y390" s="9" t="str">
        <f t="shared" si="55"/>
        <v>140</v>
      </c>
      <c r="Z390" s="9" t="e">
        <f>IF($L390&lt;"6",INDEX(Revenue_type,MATCH(Y390*1,type!$A$118:$A$168,0),8),INDEX(Expenditure_type,MATCH(Y390*1,type!$A$2:$A$117,0),8))</f>
        <v>#N/A</v>
      </c>
    </row>
    <row r="391" spans="1:26" ht="15.75" customHeight="1" outlineLevel="2">
      <c r="A391" s="57">
        <v>181</v>
      </c>
      <c r="B391" s="18">
        <v>611400</v>
      </c>
      <c r="C391">
        <v>1</v>
      </c>
      <c r="D391" t="str">
        <f t="shared" si="48"/>
        <v>1611400.181</v>
      </c>
      <c r="E391" s="59" t="s">
        <v>2695</v>
      </c>
      <c r="F391" s="12"/>
      <c r="G391"/>
      <c r="H391" s="58">
        <v>0</v>
      </c>
      <c r="I391" s="15">
        <v>0</v>
      </c>
      <c r="J391" s="12">
        <v>13600</v>
      </c>
      <c r="K391" s="9" t="e">
        <v>#NAME?</v>
      </c>
      <c r="L391" s="9" t="str">
        <f t="shared" si="49"/>
        <v>6</v>
      </c>
      <c r="M391" s="9" t="str">
        <f>INDEX(Chapter,MATCH(L391,Chapter!$A$1:$A$681,0),8)</f>
        <v>הנהלה כללית</v>
      </c>
      <c r="N391" s="9" t="str">
        <f t="shared" si="50"/>
        <v>61</v>
      </c>
      <c r="O391" s="9" t="str">
        <f>INDEX(Chapter,MATCH(N391,Chapter!$A$1:$A$681,0),8)</f>
        <v>מינהל כללי</v>
      </c>
      <c r="P391" s="9" t="str">
        <f t="shared" si="51"/>
        <v>611</v>
      </c>
      <c r="Q391" s="9" t="str">
        <f>INDEX(Chapter,MATCH(P391,Chapter!$A$1:$A$681,0),8)</f>
        <v>הנהלה ורשות</v>
      </c>
      <c r="R391" s="9" t="str">
        <f t="shared" si="52"/>
        <v>6114</v>
      </c>
      <c r="S391" s="9" t="e">
        <f>INDEX(Chapter,MATCH(R391,Chapter!$A$1:$A$681,0),8)</f>
        <v>#N/A</v>
      </c>
      <c r="T391" s="9"/>
      <c r="U391" s="9" t="str">
        <f t="shared" si="53"/>
        <v>1</v>
      </c>
      <c r="V391" s="9" t="str">
        <f>IF($L391&lt;"6",INDEX(Revenue_type,MATCH(U391*1,type!$A$118:$A$168,0),8),INDEX(Expenditure_type,MATCH(U391*1,type!$A$2:$A$117,0),8))</f>
        <v>משכורות וש"ע לעובדים לפי תקן</v>
      </c>
      <c r="W391" s="9" t="str">
        <f t="shared" si="54"/>
        <v>18</v>
      </c>
      <c r="X391" s="9" t="str">
        <f>IF($L391&lt;"6",INDEX(Revenue_type,MATCH(W391*1,type!$A$118:$A$168,0),8),INDEX(Expenditure_type,MATCH(W391*1,type!$A$2:$A$117,0),8))</f>
        <v>נלוות לשכר</v>
      </c>
      <c r="Y391" s="9" t="str">
        <f t="shared" si="55"/>
        <v>181</v>
      </c>
      <c r="Z391" s="9" t="str">
        <f>IF($L391&lt;"6",INDEX(Revenue_type,MATCH(Y391*1,type!$A$118:$A$168,0),8),INDEX(Expenditure_type,MATCH(Y391*1,type!$A$2:$A$117,0),8))</f>
        <v>הפרשות סוציאליות</v>
      </c>
    </row>
    <row r="392" spans="1:26" ht="15.75" customHeight="1" outlineLevel="2">
      <c r="A392" s="57">
        <v>182</v>
      </c>
      <c r="B392" s="18">
        <v>611400</v>
      </c>
      <c r="C392">
        <v>1</v>
      </c>
      <c r="D392" t="str">
        <f t="shared" si="48"/>
        <v>1611400.182</v>
      </c>
      <c r="E392" s="59" t="s">
        <v>2707</v>
      </c>
      <c r="F392" s="12"/>
      <c r="G392"/>
      <c r="H392" s="58">
        <v>0</v>
      </c>
      <c r="I392" s="15">
        <v>0</v>
      </c>
      <c r="J392" s="12">
        <v>8500</v>
      </c>
      <c r="K392" s="9" t="e">
        <v>#NAME?</v>
      </c>
      <c r="L392" s="9" t="str">
        <f t="shared" si="49"/>
        <v>6</v>
      </c>
      <c r="M392" s="9" t="str">
        <f>INDEX(Chapter,MATCH(L392,Chapter!$A$1:$A$681,0),8)</f>
        <v>הנהלה כללית</v>
      </c>
      <c r="N392" s="9" t="str">
        <f t="shared" si="50"/>
        <v>61</v>
      </c>
      <c r="O392" s="9" t="str">
        <f>INDEX(Chapter,MATCH(N392,Chapter!$A$1:$A$681,0),8)</f>
        <v>מינהל כללי</v>
      </c>
      <c r="P392" s="9" t="str">
        <f t="shared" si="51"/>
        <v>611</v>
      </c>
      <c r="Q392" s="9" t="str">
        <f>INDEX(Chapter,MATCH(P392,Chapter!$A$1:$A$681,0),8)</f>
        <v>הנהלה ורשות</v>
      </c>
      <c r="R392" s="9" t="str">
        <f t="shared" si="52"/>
        <v>6114</v>
      </c>
      <c r="S392" s="9" t="e">
        <f>INDEX(Chapter,MATCH(R392,Chapter!$A$1:$A$681,0),8)</f>
        <v>#N/A</v>
      </c>
      <c r="T392" s="9"/>
      <c r="U392" s="9" t="str">
        <f t="shared" si="53"/>
        <v>1</v>
      </c>
      <c r="V392" s="9" t="str">
        <f>IF($L392&lt;"6",INDEX(Revenue_type,MATCH(U392*1,type!$A$118:$A$168,0),8),INDEX(Expenditure_type,MATCH(U392*1,type!$A$2:$A$117,0),8))</f>
        <v>משכורות וש"ע לעובדים לפי תקן</v>
      </c>
      <c r="W392" s="9" t="str">
        <f t="shared" si="54"/>
        <v>18</v>
      </c>
      <c r="X392" s="9" t="str">
        <f>IF($L392&lt;"6",INDEX(Revenue_type,MATCH(W392*1,type!$A$118:$A$168,0),8),INDEX(Expenditure_type,MATCH(W392*1,type!$A$2:$A$117,0),8))</f>
        <v>נלוות לשכר</v>
      </c>
      <c r="Y392" s="9" t="str">
        <f t="shared" si="55"/>
        <v>182</v>
      </c>
      <c r="Z392" s="9" t="str">
        <f>IF($L392&lt;"6",INDEX(Revenue_type,MATCH(Y392*1,type!$A$118:$A$168,0),8),INDEX(Expenditure_type,MATCH(Y392*1,type!$A$2:$A$117,0),8))</f>
        <v>מיסיום ועלויות</v>
      </c>
    </row>
    <row r="393" spans="1:26" ht="15.75" customHeight="1" outlineLevel="2">
      <c r="A393" s="57">
        <v>110</v>
      </c>
      <c r="B393" s="18">
        <v>612000</v>
      </c>
      <c r="C393">
        <v>1</v>
      </c>
      <c r="D393" t="str">
        <f t="shared" si="48"/>
        <v>1612000.110</v>
      </c>
      <c r="E393" s="59" t="s">
        <v>2689</v>
      </c>
      <c r="F393" s="12"/>
      <c r="G393"/>
      <c r="H393" s="58">
        <v>809000</v>
      </c>
      <c r="I393" s="15">
        <v>791000</v>
      </c>
      <c r="J393" s="12">
        <v>751700</v>
      </c>
      <c r="K393" s="9" t="e">
        <v>#NAME?</v>
      </c>
      <c r="L393" s="9" t="str">
        <f t="shared" si="49"/>
        <v>6</v>
      </c>
      <c r="M393" s="9" t="str">
        <f>INDEX(Chapter,MATCH(L393,Chapter!$A$1:$A$681,0),8)</f>
        <v>הנהלה כללית</v>
      </c>
      <c r="N393" s="9" t="str">
        <f t="shared" si="50"/>
        <v>61</v>
      </c>
      <c r="O393" s="9" t="str">
        <f>INDEX(Chapter,MATCH(N393,Chapter!$A$1:$A$681,0),8)</f>
        <v>מינהל כללי</v>
      </c>
      <c r="P393" s="9" t="str">
        <f t="shared" si="51"/>
        <v>612</v>
      </c>
      <c r="Q393" s="9" t="str">
        <f>INDEX(Chapter,MATCH(P393,Chapter!$A$1:$A$681,0),8)</f>
        <v>מבקר הרשות</v>
      </c>
      <c r="R393" s="9" t="str">
        <f t="shared" si="52"/>
        <v>6120</v>
      </c>
      <c r="S393" s="9" t="e">
        <f>INDEX(Chapter,MATCH(R393,Chapter!$A$1:$A$681,0),8)</f>
        <v>#N/A</v>
      </c>
      <c r="T393" s="9"/>
      <c r="U393" s="9" t="str">
        <f t="shared" si="53"/>
        <v>1</v>
      </c>
      <c r="V393" s="9" t="str">
        <f>IF($L393&lt;"6",INDEX(Revenue_type,MATCH(U393*1,type!$A$118:$A$168,0),8),INDEX(Expenditure_type,MATCH(U393*1,type!$A$2:$A$117,0),8))</f>
        <v>משכורות וש"ע לעובדים לפי תקן</v>
      </c>
      <c r="W393" s="9" t="str">
        <f t="shared" si="54"/>
        <v>11</v>
      </c>
      <c r="X393" s="9" t="str">
        <f>IF($L393&lt;"6",INDEX(Revenue_type,MATCH(W393*1,type!$A$118:$A$168,0),8),INDEX(Expenditure_type,MATCH(W393*1,type!$A$2:$A$117,0),8))</f>
        <v>השכר הקובע</v>
      </c>
      <c r="Y393" s="9" t="str">
        <f t="shared" si="55"/>
        <v>110</v>
      </c>
      <c r="Z393" s="9" t="e">
        <f>IF($L393&lt;"6",INDEX(Revenue_type,MATCH(Y393*1,type!$A$118:$A$168,0),8),INDEX(Expenditure_type,MATCH(Y393*1,type!$A$2:$A$117,0),8))</f>
        <v>#N/A</v>
      </c>
    </row>
    <row r="394" spans="1:26" ht="15.75" customHeight="1" outlineLevel="2">
      <c r="A394" s="57">
        <v>120</v>
      </c>
      <c r="B394" s="18">
        <v>612000</v>
      </c>
      <c r="C394">
        <v>1</v>
      </c>
      <c r="D394" t="str">
        <f t="shared" si="48"/>
        <v>1612000.120</v>
      </c>
      <c r="E394" s="59" t="s">
        <v>2690</v>
      </c>
      <c r="F394" s="12"/>
      <c r="G394"/>
      <c r="H394" s="58">
        <v>48000</v>
      </c>
      <c r="I394" s="15">
        <v>48000</v>
      </c>
      <c r="J394" s="12">
        <v>45500</v>
      </c>
      <c r="K394" s="9" t="e">
        <v>#NAME?</v>
      </c>
      <c r="L394" s="9" t="str">
        <f t="shared" si="49"/>
        <v>6</v>
      </c>
      <c r="M394" s="9" t="str">
        <f>INDEX(Chapter,MATCH(L394,Chapter!$A$1:$A$681,0),8)</f>
        <v>הנהלה כללית</v>
      </c>
      <c r="N394" s="9" t="str">
        <f t="shared" si="50"/>
        <v>61</v>
      </c>
      <c r="O394" s="9" t="str">
        <f>INDEX(Chapter,MATCH(N394,Chapter!$A$1:$A$681,0),8)</f>
        <v>מינהל כללי</v>
      </c>
      <c r="P394" s="9" t="str">
        <f t="shared" si="51"/>
        <v>612</v>
      </c>
      <c r="Q394" s="9" t="str">
        <f>INDEX(Chapter,MATCH(P394,Chapter!$A$1:$A$681,0),8)</f>
        <v>מבקר הרשות</v>
      </c>
      <c r="R394" s="9" t="str">
        <f t="shared" si="52"/>
        <v>6120</v>
      </c>
      <c r="S394" s="9" t="e">
        <f>INDEX(Chapter,MATCH(R394,Chapter!$A$1:$A$681,0),8)</f>
        <v>#N/A</v>
      </c>
      <c r="T394" s="9"/>
      <c r="U394" s="9" t="str">
        <f t="shared" si="53"/>
        <v>1</v>
      </c>
      <c r="V394" s="9" t="str">
        <f>IF($L394&lt;"6",INDEX(Revenue_type,MATCH(U394*1,type!$A$118:$A$168,0),8),INDEX(Expenditure_type,MATCH(U394*1,type!$A$2:$A$117,0),8))</f>
        <v>משכורות וש"ע לעובדים לפי תקן</v>
      </c>
      <c r="W394" s="9" t="str">
        <f t="shared" si="54"/>
        <v>12</v>
      </c>
      <c r="X394" s="9" t="str">
        <f>IF($L394&lt;"6",INDEX(Revenue_type,MATCH(W394*1,type!$A$118:$A$168,0),8),INDEX(Expenditure_type,MATCH(W394*1,type!$A$2:$A$117,0),8))</f>
        <v>תוספות שאינן נכללות בשכר הקובע</v>
      </c>
      <c r="Y394" s="9" t="str">
        <f t="shared" si="55"/>
        <v>120</v>
      </c>
      <c r="Z394" s="9" t="e">
        <f>IF($L394&lt;"6",INDEX(Revenue_type,MATCH(Y394*1,type!$A$118:$A$168,0),8),INDEX(Expenditure_type,MATCH(Y394*1,type!$A$2:$A$117,0),8))</f>
        <v>#N/A</v>
      </c>
    </row>
    <row r="395" spans="1:26" ht="15.75" customHeight="1" outlineLevel="2">
      <c r="A395" s="57">
        <v>140</v>
      </c>
      <c r="B395" s="18">
        <v>612000</v>
      </c>
      <c r="C395">
        <v>1</v>
      </c>
      <c r="D395" t="str">
        <f t="shared" si="48"/>
        <v>1612000.140</v>
      </c>
      <c r="E395" s="59" t="s">
        <v>2694</v>
      </c>
      <c r="F395" s="12"/>
      <c r="G395"/>
      <c r="H395" s="58">
        <v>101000</v>
      </c>
      <c r="I395" s="15">
        <v>95000</v>
      </c>
      <c r="J395" s="12">
        <v>99400</v>
      </c>
      <c r="K395" s="9" t="e">
        <v>#NAME?</v>
      </c>
      <c r="L395" s="9" t="str">
        <f t="shared" si="49"/>
        <v>6</v>
      </c>
      <c r="M395" s="9" t="str">
        <f>INDEX(Chapter,MATCH(L395,Chapter!$A$1:$A$681,0),8)</f>
        <v>הנהלה כללית</v>
      </c>
      <c r="N395" s="9" t="str">
        <f t="shared" si="50"/>
        <v>61</v>
      </c>
      <c r="O395" s="9" t="str">
        <f>INDEX(Chapter,MATCH(N395,Chapter!$A$1:$A$681,0),8)</f>
        <v>מינהל כללי</v>
      </c>
      <c r="P395" s="9" t="str">
        <f t="shared" si="51"/>
        <v>612</v>
      </c>
      <c r="Q395" s="9" t="str">
        <f>INDEX(Chapter,MATCH(P395,Chapter!$A$1:$A$681,0),8)</f>
        <v>מבקר הרשות</v>
      </c>
      <c r="R395" s="9" t="str">
        <f t="shared" si="52"/>
        <v>6120</v>
      </c>
      <c r="S395" s="9" t="e">
        <f>INDEX(Chapter,MATCH(R395,Chapter!$A$1:$A$681,0),8)</f>
        <v>#N/A</v>
      </c>
      <c r="T395" s="9"/>
      <c r="U395" s="9" t="str">
        <f t="shared" si="53"/>
        <v>1</v>
      </c>
      <c r="V395" s="9" t="str">
        <f>IF($L395&lt;"6",INDEX(Revenue_type,MATCH(U395*1,type!$A$118:$A$168,0),8),INDEX(Expenditure_type,MATCH(U395*1,type!$A$2:$A$117,0),8))</f>
        <v>משכורות וש"ע לעובדים לפי תקן</v>
      </c>
      <c r="W395" s="9" t="str">
        <f t="shared" si="54"/>
        <v>14</v>
      </c>
      <c r="X395" s="9" t="str">
        <f>IF($L395&lt;"6",INDEX(Revenue_type,MATCH(W395*1,type!$A$118:$A$168,0),8),INDEX(Expenditure_type,MATCH(W395*1,type!$A$2:$A$117,0),8))</f>
        <v>החזר הוצאות</v>
      </c>
      <c r="Y395" s="9" t="str">
        <f t="shared" si="55"/>
        <v>140</v>
      </c>
      <c r="Z395" s="9" t="e">
        <f>IF($L395&lt;"6",INDEX(Revenue_type,MATCH(Y395*1,type!$A$118:$A$168,0),8),INDEX(Expenditure_type,MATCH(Y395*1,type!$A$2:$A$117,0),8))</f>
        <v>#N/A</v>
      </c>
    </row>
    <row r="396" spans="1:26" ht="15.75" customHeight="1" outlineLevel="2">
      <c r="A396" s="57">
        <v>181</v>
      </c>
      <c r="B396" s="18">
        <v>612000</v>
      </c>
      <c r="C396">
        <v>1</v>
      </c>
      <c r="D396" t="str">
        <f t="shared" si="48"/>
        <v>1612000.181</v>
      </c>
      <c r="E396" s="59" t="s">
        <v>2695</v>
      </c>
      <c r="F396" s="12"/>
      <c r="G396"/>
      <c r="H396" s="58">
        <v>138000</v>
      </c>
      <c r="I396" s="15">
        <v>132000</v>
      </c>
      <c r="J396" s="12">
        <v>126800</v>
      </c>
      <c r="K396" s="9" t="e">
        <v>#NAME?</v>
      </c>
      <c r="L396" s="9" t="str">
        <f t="shared" si="49"/>
        <v>6</v>
      </c>
      <c r="M396" s="9" t="str">
        <f>INDEX(Chapter,MATCH(L396,Chapter!$A$1:$A$681,0),8)</f>
        <v>הנהלה כללית</v>
      </c>
      <c r="N396" s="9" t="str">
        <f t="shared" si="50"/>
        <v>61</v>
      </c>
      <c r="O396" s="9" t="str">
        <f>INDEX(Chapter,MATCH(N396,Chapter!$A$1:$A$681,0),8)</f>
        <v>מינהל כללי</v>
      </c>
      <c r="P396" s="9" t="str">
        <f t="shared" si="51"/>
        <v>612</v>
      </c>
      <c r="Q396" s="9" t="str">
        <f>INDEX(Chapter,MATCH(P396,Chapter!$A$1:$A$681,0),8)</f>
        <v>מבקר הרשות</v>
      </c>
      <c r="R396" s="9" t="str">
        <f t="shared" si="52"/>
        <v>6120</v>
      </c>
      <c r="S396" s="9" t="e">
        <f>INDEX(Chapter,MATCH(R396,Chapter!$A$1:$A$681,0),8)</f>
        <v>#N/A</v>
      </c>
      <c r="T396" s="9"/>
      <c r="U396" s="9" t="str">
        <f t="shared" si="53"/>
        <v>1</v>
      </c>
      <c r="V396" s="9" t="str">
        <f>IF($L396&lt;"6",INDEX(Revenue_type,MATCH(U396*1,type!$A$118:$A$168,0),8),INDEX(Expenditure_type,MATCH(U396*1,type!$A$2:$A$117,0),8))</f>
        <v>משכורות וש"ע לעובדים לפי תקן</v>
      </c>
      <c r="W396" s="9" t="str">
        <f t="shared" si="54"/>
        <v>18</v>
      </c>
      <c r="X396" s="9" t="str">
        <f>IF($L396&lt;"6",INDEX(Revenue_type,MATCH(W396*1,type!$A$118:$A$168,0),8),INDEX(Expenditure_type,MATCH(W396*1,type!$A$2:$A$117,0),8))</f>
        <v>נלוות לשכר</v>
      </c>
      <c r="Y396" s="9" t="str">
        <f t="shared" si="55"/>
        <v>181</v>
      </c>
      <c r="Z396" s="9" t="str">
        <f>IF($L396&lt;"6",INDEX(Revenue_type,MATCH(Y396*1,type!$A$118:$A$168,0),8),INDEX(Expenditure_type,MATCH(Y396*1,type!$A$2:$A$117,0),8))</f>
        <v>הפרשות סוציאליות</v>
      </c>
    </row>
    <row r="397" spans="1:26" ht="15.75" customHeight="1" outlineLevel="2">
      <c r="A397" s="57">
        <v>182</v>
      </c>
      <c r="B397" s="18">
        <v>612000</v>
      </c>
      <c r="C397">
        <v>1</v>
      </c>
      <c r="D397" t="str">
        <f t="shared" si="48"/>
        <v>1612000.182</v>
      </c>
      <c r="E397" s="59" t="s">
        <v>2696</v>
      </c>
      <c r="F397" s="12"/>
      <c r="G397"/>
      <c r="H397" s="58">
        <v>165000</v>
      </c>
      <c r="I397" s="15">
        <v>161000</v>
      </c>
      <c r="J397" s="12">
        <v>154700</v>
      </c>
      <c r="K397" s="9" t="e">
        <v>#NAME?</v>
      </c>
      <c r="L397" s="9" t="str">
        <f t="shared" si="49"/>
        <v>6</v>
      </c>
      <c r="M397" s="9" t="str">
        <f>INDEX(Chapter,MATCH(L397,Chapter!$A$1:$A$681,0),8)</f>
        <v>הנהלה כללית</v>
      </c>
      <c r="N397" s="9" t="str">
        <f t="shared" si="50"/>
        <v>61</v>
      </c>
      <c r="O397" s="9" t="str">
        <f>INDEX(Chapter,MATCH(N397,Chapter!$A$1:$A$681,0),8)</f>
        <v>מינהל כללי</v>
      </c>
      <c r="P397" s="9" t="str">
        <f t="shared" si="51"/>
        <v>612</v>
      </c>
      <c r="Q397" s="9" t="str">
        <f>INDEX(Chapter,MATCH(P397,Chapter!$A$1:$A$681,0),8)</f>
        <v>מבקר הרשות</v>
      </c>
      <c r="R397" s="9" t="str">
        <f t="shared" si="52"/>
        <v>6120</v>
      </c>
      <c r="S397" s="9" t="e">
        <f>INDEX(Chapter,MATCH(R397,Chapter!$A$1:$A$681,0),8)</f>
        <v>#N/A</v>
      </c>
      <c r="T397" s="9"/>
      <c r="U397" s="9" t="str">
        <f t="shared" si="53"/>
        <v>1</v>
      </c>
      <c r="V397" s="9" t="str">
        <f>IF($L397&lt;"6",INDEX(Revenue_type,MATCH(U397*1,type!$A$118:$A$168,0),8),INDEX(Expenditure_type,MATCH(U397*1,type!$A$2:$A$117,0),8))</f>
        <v>משכורות וש"ע לעובדים לפי תקן</v>
      </c>
      <c r="W397" s="9" t="str">
        <f t="shared" si="54"/>
        <v>18</v>
      </c>
      <c r="X397" s="9" t="str">
        <f>IF($L397&lt;"6",INDEX(Revenue_type,MATCH(W397*1,type!$A$118:$A$168,0),8),INDEX(Expenditure_type,MATCH(W397*1,type!$A$2:$A$117,0),8))</f>
        <v>נלוות לשכר</v>
      </c>
      <c r="Y397" s="9" t="str">
        <f t="shared" si="55"/>
        <v>182</v>
      </c>
      <c r="Z397" s="9" t="str">
        <f>IF($L397&lt;"6",INDEX(Revenue_type,MATCH(Y397*1,type!$A$118:$A$168,0),8),INDEX(Expenditure_type,MATCH(Y397*1,type!$A$2:$A$117,0),8))</f>
        <v>מיסיום ועלויות</v>
      </c>
    </row>
    <row r="398" spans="1:26" ht="15.75" customHeight="1" outlineLevel="2">
      <c r="A398" s="57">
        <v>210</v>
      </c>
      <c r="B398" s="18">
        <v>612000</v>
      </c>
      <c r="C398">
        <v>1</v>
      </c>
      <c r="D398" t="str">
        <f t="shared" si="48"/>
        <v>1612000.210</v>
      </c>
      <c r="E398" s="59" t="s">
        <v>2689</v>
      </c>
      <c r="F398" s="12"/>
      <c r="G398"/>
      <c r="H398" s="58">
        <v>0</v>
      </c>
      <c r="I398" s="15">
        <v>0</v>
      </c>
      <c r="J398" s="12">
        <v>13300</v>
      </c>
      <c r="K398" s="9" t="e">
        <v>#NAME?</v>
      </c>
      <c r="L398" s="9" t="str">
        <f t="shared" si="49"/>
        <v>6</v>
      </c>
      <c r="M398" s="9" t="str">
        <f>INDEX(Chapter,MATCH(L398,Chapter!$A$1:$A$681,0),8)</f>
        <v>הנהלה כללית</v>
      </c>
      <c r="N398" s="9" t="str">
        <f t="shared" si="50"/>
        <v>61</v>
      </c>
      <c r="O398" s="9" t="str">
        <f>INDEX(Chapter,MATCH(N398,Chapter!$A$1:$A$681,0),8)</f>
        <v>מינהל כללי</v>
      </c>
      <c r="P398" s="9" t="str">
        <f t="shared" si="51"/>
        <v>612</v>
      </c>
      <c r="Q398" s="9" t="str">
        <f>INDEX(Chapter,MATCH(P398,Chapter!$A$1:$A$681,0),8)</f>
        <v>מבקר הרשות</v>
      </c>
      <c r="R398" s="9" t="str">
        <f t="shared" si="52"/>
        <v>6120</v>
      </c>
      <c r="S398" s="9" t="e">
        <f>INDEX(Chapter,MATCH(R398,Chapter!$A$1:$A$681,0),8)</f>
        <v>#N/A</v>
      </c>
      <c r="T398" s="9"/>
      <c r="U398" s="9" t="str">
        <f t="shared" si="53"/>
        <v>2</v>
      </c>
      <c r="V398" s="9" t="str">
        <f>IF($L398&lt;"6",INDEX(Revenue_type,MATCH(U398*1,type!$A$118:$A$168,0),8),INDEX(Expenditure_type,MATCH(U398*1,type!$A$2:$A$117,0),8))</f>
        <v>משכורות וש"ע לעובדים בלי תקן</v>
      </c>
      <c r="W398" s="9" t="str">
        <f t="shared" si="54"/>
        <v>21</v>
      </c>
      <c r="X398" s="9" t="str">
        <f>IF($L398&lt;"6",INDEX(Revenue_type,MATCH(W398*1,type!$A$118:$A$168,0),8),INDEX(Expenditure_type,MATCH(W398*1,type!$A$2:$A$117,0),8))</f>
        <v>השכר הקובע</v>
      </c>
      <c r="Y398" s="9" t="str">
        <f t="shared" si="55"/>
        <v>210</v>
      </c>
      <c r="Z398" s="9" t="e">
        <f>IF($L398&lt;"6",INDEX(Revenue_type,MATCH(Y398*1,type!$A$118:$A$168,0),8),INDEX(Expenditure_type,MATCH(Y398*1,type!$A$2:$A$117,0),8))</f>
        <v>#N/A</v>
      </c>
    </row>
    <row r="399" spans="1:26" ht="15.75" customHeight="1" outlineLevel="2">
      <c r="A399" s="57">
        <v>230</v>
      </c>
      <c r="B399" s="18">
        <v>612000</v>
      </c>
      <c r="C399">
        <v>1</v>
      </c>
      <c r="D399" t="str">
        <f t="shared" si="48"/>
        <v>1612000.230</v>
      </c>
      <c r="E399" s="59" t="s">
        <v>2691</v>
      </c>
      <c r="F399" s="12"/>
      <c r="G399"/>
      <c r="H399" s="58">
        <v>0</v>
      </c>
      <c r="I399" s="15">
        <v>0</v>
      </c>
      <c r="J399" s="12">
        <v>700</v>
      </c>
      <c r="K399" s="9" t="e">
        <v>#NAME?</v>
      </c>
      <c r="L399" s="9" t="str">
        <f t="shared" si="49"/>
        <v>6</v>
      </c>
      <c r="M399" s="9" t="str">
        <f>INDEX(Chapter,MATCH(L399,Chapter!$A$1:$A$681,0),8)</f>
        <v>הנהלה כללית</v>
      </c>
      <c r="N399" s="9" t="str">
        <f t="shared" si="50"/>
        <v>61</v>
      </c>
      <c r="O399" s="9" t="str">
        <f>INDEX(Chapter,MATCH(N399,Chapter!$A$1:$A$681,0),8)</f>
        <v>מינהל כללי</v>
      </c>
      <c r="P399" s="9" t="str">
        <f t="shared" si="51"/>
        <v>612</v>
      </c>
      <c r="Q399" s="9" t="str">
        <f>INDEX(Chapter,MATCH(P399,Chapter!$A$1:$A$681,0),8)</f>
        <v>מבקר הרשות</v>
      </c>
      <c r="R399" s="9" t="str">
        <f t="shared" si="52"/>
        <v>6120</v>
      </c>
      <c r="S399" s="9" t="e">
        <f>INDEX(Chapter,MATCH(R399,Chapter!$A$1:$A$681,0),8)</f>
        <v>#N/A</v>
      </c>
      <c r="T399" s="9"/>
      <c r="U399" s="9" t="str">
        <f t="shared" si="53"/>
        <v>2</v>
      </c>
      <c r="V399" s="9" t="str">
        <f>IF($L399&lt;"6",INDEX(Revenue_type,MATCH(U399*1,type!$A$118:$A$168,0),8),INDEX(Expenditure_type,MATCH(U399*1,type!$A$2:$A$117,0),8))</f>
        <v>משכורות וש"ע לעובדים בלי תקן</v>
      </c>
      <c r="W399" s="9" t="str">
        <f t="shared" si="54"/>
        <v>23</v>
      </c>
      <c r="X399" s="9" t="str">
        <f>IF($L399&lt;"6",INDEX(Revenue_type,MATCH(W399*1,type!$A$118:$A$168,0),8),INDEX(Expenditure_type,MATCH(W399*1,type!$A$2:$A$117,0),8))</f>
        <v>שעות נוספות</v>
      </c>
      <c r="Y399" s="9" t="str">
        <f t="shared" si="55"/>
        <v>230</v>
      </c>
      <c r="Z399" s="9" t="e">
        <f>IF($L399&lt;"6",INDEX(Revenue_type,MATCH(Y399*1,type!$A$118:$A$168,0),8),INDEX(Expenditure_type,MATCH(Y399*1,type!$A$2:$A$117,0),8))</f>
        <v>#N/A</v>
      </c>
    </row>
    <row r="400" spans="1:26" ht="15.75" customHeight="1" outlineLevel="2">
      <c r="A400" s="57">
        <v>240</v>
      </c>
      <c r="B400" s="18">
        <v>612000</v>
      </c>
      <c r="C400">
        <v>1</v>
      </c>
      <c r="D400" t="str">
        <f t="shared" si="48"/>
        <v>1612000.240</v>
      </c>
      <c r="E400" s="59" t="s">
        <v>2694</v>
      </c>
      <c r="F400" s="12"/>
      <c r="G400"/>
      <c r="H400" s="58">
        <v>0</v>
      </c>
      <c r="I400" s="15">
        <v>0</v>
      </c>
      <c r="J400" s="12">
        <v>400</v>
      </c>
      <c r="K400" s="9" t="e">
        <v>#NAME?</v>
      </c>
      <c r="L400" s="9" t="str">
        <f t="shared" si="49"/>
        <v>6</v>
      </c>
      <c r="M400" s="9" t="str">
        <f>INDEX(Chapter,MATCH(L400,Chapter!$A$1:$A$681,0),8)</f>
        <v>הנהלה כללית</v>
      </c>
      <c r="N400" s="9" t="str">
        <f t="shared" si="50"/>
        <v>61</v>
      </c>
      <c r="O400" s="9" t="str">
        <f>INDEX(Chapter,MATCH(N400,Chapter!$A$1:$A$681,0),8)</f>
        <v>מינהל כללי</v>
      </c>
      <c r="P400" s="9" t="str">
        <f t="shared" si="51"/>
        <v>612</v>
      </c>
      <c r="Q400" s="9" t="str">
        <f>INDEX(Chapter,MATCH(P400,Chapter!$A$1:$A$681,0),8)</f>
        <v>מבקר הרשות</v>
      </c>
      <c r="R400" s="9" t="str">
        <f t="shared" si="52"/>
        <v>6120</v>
      </c>
      <c r="S400" s="9" t="e">
        <f>INDEX(Chapter,MATCH(R400,Chapter!$A$1:$A$681,0),8)</f>
        <v>#N/A</v>
      </c>
      <c r="T400" s="9"/>
      <c r="U400" s="9" t="str">
        <f t="shared" si="53"/>
        <v>2</v>
      </c>
      <c r="V400" s="9" t="str">
        <f>IF($L400&lt;"6",INDEX(Revenue_type,MATCH(U400*1,type!$A$118:$A$168,0),8),INDEX(Expenditure_type,MATCH(U400*1,type!$A$2:$A$117,0),8))</f>
        <v>משכורות וש"ע לעובדים בלי תקן</v>
      </c>
      <c r="W400" s="9" t="str">
        <f t="shared" si="54"/>
        <v>24</v>
      </c>
      <c r="X400" s="9" t="str">
        <f>IF($L400&lt;"6",INDEX(Revenue_type,MATCH(W400*1,type!$A$118:$A$168,0),8),INDEX(Expenditure_type,MATCH(W400*1,type!$A$2:$A$117,0),8))</f>
        <v>החזר הוצאות</v>
      </c>
      <c r="Y400" s="9" t="str">
        <f t="shared" si="55"/>
        <v>240</v>
      </c>
      <c r="Z400" s="9" t="e">
        <f>IF($L400&lt;"6",INDEX(Revenue_type,MATCH(Y400*1,type!$A$118:$A$168,0),8),INDEX(Expenditure_type,MATCH(Y400*1,type!$A$2:$A$117,0),8))</f>
        <v>#N/A</v>
      </c>
    </row>
    <row r="401" spans="1:26" ht="15.75" customHeight="1" outlineLevel="2">
      <c r="A401" s="57">
        <v>281</v>
      </c>
      <c r="B401" s="18">
        <v>612000</v>
      </c>
      <c r="C401">
        <v>1</v>
      </c>
      <c r="D401" t="str">
        <f t="shared" si="48"/>
        <v>1612000.281</v>
      </c>
      <c r="E401" s="59" t="s">
        <v>2695</v>
      </c>
      <c r="F401" s="12"/>
      <c r="G401"/>
      <c r="H401" s="58">
        <v>0</v>
      </c>
      <c r="I401" s="15">
        <v>0</v>
      </c>
      <c r="J401" s="12">
        <v>1600</v>
      </c>
      <c r="K401" s="9" t="e">
        <v>#NAME?</v>
      </c>
      <c r="L401" s="9" t="str">
        <f t="shared" si="49"/>
        <v>6</v>
      </c>
      <c r="M401" s="9" t="str">
        <f>INDEX(Chapter,MATCH(L401,Chapter!$A$1:$A$681,0),8)</f>
        <v>הנהלה כללית</v>
      </c>
      <c r="N401" s="9" t="str">
        <f t="shared" si="50"/>
        <v>61</v>
      </c>
      <c r="O401" s="9" t="str">
        <f>INDEX(Chapter,MATCH(N401,Chapter!$A$1:$A$681,0),8)</f>
        <v>מינהל כללי</v>
      </c>
      <c r="P401" s="9" t="str">
        <f t="shared" si="51"/>
        <v>612</v>
      </c>
      <c r="Q401" s="9" t="str">
        <f>INDEX(Chapter,MATCH(P401,Chapter!$A$1:$A$681,0),8)</f>
        <v>מבקר הרשות</v>
      </c>
      <c r="R401" s="9" t="str">
        <f t="shared" si="52"/>
        <v>6120</v>
      </c>
      <c r="S401" s="9" t="e">
        <f>INDEX(Chapter,MATCH(R401,Chapter!$A$1:$A$681,0),8)</f>
        <v>#N/A</v>
      </c>
      <c r="T401" s="9"/>
      <c r="U401" s="9" t="str">
        <f t="shared" si="53"/>
        <v>2</v>
      </c>
      <c r="V401" s="9" t="str">
        <f>IF($L401&lt;"6",INDEX(Revenue_type,MATCH(U401*1,type!$A$118:$A$168,0),8),INDEX(Expenditure_type,MATCH(U401*1,type!$A$2:$A$117,0),8))</f>
        <v>משכורות וש"ע לעובדים בלי תקן</v>
      </c>
      <c r="W401" s="9" t="str">
        <f t="shared" si="54"/>
        <v>28</v>
      </c>
      <c r="X401" s="9" t="str">
        <f>IF($L401&lt;"6",INDEX(Revenue_type,MATCH(W401*1,type!$A$118:$A$168,0),8),INDEX(Expenditure_type,MATCH(W401*1,type!$A$2:$A$117,0),8))</f>
        <v>נלוות לשכר</v>
      </c>
      <c r="Y401" s="9" t="str">
        <f t="shared" si="55"/>
        <v>281</v>
      </c>
      <c r="Z401" s="9" t="str">
        <f>IF($L401&lt;"6",INDEX(Revenue_type,MATCH(Y401*1,type!$A$118:$A$168,0),8),INDEX(Expenditure_type,MATCH(Y401*1,type!$A$2:$A$117,0),8))</f>
        <v>הפרשות סוציאליות</v>
      </c>
    </row>
    <row r="402" spans="1:26" ht="15.75" customHeight="1" outlineLevel="2">
      <c r="A402" s="57">
        <v>282</v>
      </c>
      <c r="B402" s="18">
        <v>612000</v>
      </c>
      <c r="C402">
        <v>1</v>
      </c>
      <c r="D402" t="str">
        <f t="shared" si="48"/>
        <v>1612000.282</v>
      </c>
      <c r="E402" s="59" t="s">
        <v>2696</v>
      </c>
      <c r="F402" s="12"/>
      <c r="G402"/>
      <c r="H402" s="58">
        <v>0</v>
      </c>
      <c r="I402" s="15">
        <v>0</v>
      </c>
      <c r="J402" s="12">
        <v>1800</v>
      </c>
      <c r="K402" s="9" t="e">
        <v>#NAME?</v>
      </c>
      <c r="L402" s="9" t="str">
        <f t="shared" si="49"/>
        <v>6</v>
      </c>
      <c r="M402" s="9" t="str">
        <f>INDEX(Chapter,MATCH(L402,Chapter!$A$1:$A$681,0),8)</f>
        <v>הנהלה כללית</v>
      </c>
      <c r="N402" s="9" t="str">
        <f t="shared" si="50"/>
        <v>61</v>
      </c>
      <c r="O402" s="9" t="str">
        <f>INDEX(Chapter,MATCH(N402,Chapter!$A$1:$A$681,0),8)</f>
        <v>מינהל כללי</v>
      </c>
      <c r="P402" s="9" t="str">
        <f t="shared" si="51"/>
        <v>612</v>
      </c>
      <c r="Q402" s="9" t="str">
        <f>INDEX(Chapter,MATCH(P402,Chapter!$A$1:$A$681,0),8)</f>
        <v>מבקר הרשות</v>
      </c>
      <c r="R402" s="9" t="str">
        <f t="shared" si="52"/>
        <v>6120</v>
      </c>
      <c r="S402" s="9" t="e">
        <f>INDEX(Chapter,MATCH(R402,Chapter!$A$1:$A$681,0),8)</f>
        <v>#N/A</v>
      </c>
      <c r="T402" s="9"/>
      <c r="U402" s="9" t="str">
        <f t="shared" si="53"/>
        <v>2</v>
      </c>
      <c r="V402" s="9" t="str">
        <f>IF($L402&lt;"6",INDEX(Revenue_type,MATCH(U402*1,type!$A$118:$A$168,0),8),INDEX(Expenditure_type,MATCH(U402*1,type!$A$2:$A$117,0),8))</f>
        <v>משכורות וש"ע לעובדים בלי תקן</v>
      </c>
      <c r="W402" s="9" t="str">
        <f t="shared" si="54"/>
        <v>28</v>
      </c>
      <c r="X402" s="9" t="str">
        <f>IF($L402&lt;"6",INDEX(Revenue_type,MATCH(W402*1,type!$A$118:$A$168,0),8),INDEX(Expenditure_type,MATCH(W402*1,type!$A$2:$A$117,0),8))</f>
        <v>נלוות לשכר</v>
      </c>
      <c r="Y402" s="9" t="str">
        <f t="shared" si="55"/>
        <v>282</v>
      </c>
      <c r="Z402" s="9" t="str">
        <f>IF($L402&lt;"6",INDEX(Revenue_type,MATCH(Y402*1,type!$A$118:$A$168,0),8),INDEX(Expenditure_type,MATCH(Y402*1,type!$A$2:$A$117,0),8))</f>
        <v>מיסיום ועלויות</v>
      </c>
    </row>
    <row r="403" spans="1:26" ht="15.75" customHeight="1" outlineLevel="2">
      <c r="A403" s="57">
        <v>470</v>
      </c>
      <c r="B403" s="18">
        <v>612001</v>
      </c>
      <c r="C403">
        <v>1</v>
      </c>
      <c r="D403" t="str">
        <f t="shared" si="48"/>
        <v>1612001.470</v>
      </c>
      <c r="E403" s="59" t="s">
        <v>2697</v>
      </c>
      <c r="F403" s="12"/>
      <c r="G403"/>
      <c r="H403" s="58">
        <v>16000</v>
      </c>
      <c r="I403" s="15">
        <v>15000</v>
      </c>
      <c r="J403" s="12">
        <v>11500</v>
      </c>
      <c r="K403" s="9" t="e">
        <v>#NAME?</v>
      </c>
      <c r="L403" s="9" t="str">
        <f t="shared" si="49"/>
        <v>6</v>
      </c>
      <c r="M403" s="9" t="str">
        <f>INDEX(Chapter,MATCH(L403,Chapter!$A$1:$A$681,0),8)</f>
        <v>הנהלה כללית</v>
      </c>
      <c r="N403" s="9" t="str">
        <f t="shared" si="50"/>
        <v>61</v>
      </c>
      <c r="O403" s="9" t="str">
        <f>INDEX(Chapter,MATCH(N403,Chapter!$A$1:$A$681,0),8)</f>
        <v>מינהל כללי</v>
      </c>
      <c r="P403" s="9" t="str">
        <f t="shared" si="51"/>
        <v>612</v>
      </c>
      <c r="Q403" s="9" t="str">
        <f>INDEX(Chapter,MATCH(P403,Chapter!$A$1:$A$681,0),8)</f>
        <v>מבקר הרשות</v>
      </c>
      <c r="R403" s="9" t="str">
        <f t="shared" si="52"/>
        <v>6120</v>
      </c>
      <c r="S403" s="9" t="e">
        <f>INDEX(Chapter,MATCH(R403,Chapter!$A$1:$A$681,0),8)</f>
        <v>#N/A</v>
      </c>
      <c r="T403" s="9"/>
      <c r="U403" s="9" t="str">
        <f t="shared" si="53"/>
        <v>4</v>
      </c>
      <c r="V403" s="9" t="str">
        <f>IF($L403&lt;"6",INDEX(Revenue_type,MATCH(U403*1,type!$A$118:$A$168,0),8),INDEX(Expenditure_type,MATCH(U403*1,type!$A$2:$A$117,0),8))</f>
        <v>אחזקת בינים ואספקת ציוד</v>
      </c>
      <c r="W403" s="9" t="str">
        <f t="shared" si="54"/>
        <v>47</v>
      </c>
      <c r="X403" s="9" t="str">
        <f>IF($L403&lt;"6",INDEX(Revenue_type,MATCH(W403*1,type!$A$118:$A$168,0),8),INDEX(Expenditure_type,MATCH(W403*1,type!$A$2:$A$117,0),8))</f>
        <v>ציוד משרדי מתכלה</v>
      </c>
      <c r="Y403" s="9" t="str">
        <f t="shared" si="55"/>
        <v>470</v>
      </c>
      <c r="Z403" s="9" t="e">
        <f>IF($L403&lt;"6",INDEX(Revenue_type,MATCH(Y403*1,type!$A$118:$A$168,0),8),INDEX(Expenditure_type,MATCH(Y403*1,type!$A$2:$A$117,0),8))</f>
        <v>#N/A</v>
      </c>
    </row>
    <row r="404" spans="1:26" ht="15.75" customHeight="1" outlineLevel="2">
      <c r="A404" s="57">
        <v>522</v>
      </c>
      <c r="B404" s="18">
        <v>612001</v>
      </c>
      <c r="C404">
        <v>1</v>
      </c>
      <c r="D404" t="str">
        <f t="shared" si="48"/>
        <v>1612001.522</v>
      </c>
      <c r="E404" s="59" t="s">
        <v>2702</v>
      </c>
      <c r="F404" s="12"/>
      <c r="G404"/>
      <c r="H404" s="58">
        <v>8000</v>
      </c>
      <c r="I404" s="15">
        <v>5000</v>
      </c>
      <c r="J404" s="12">
        <v>3000</v>
      </c>
      <c r="K404" s="9" t="e">
        <v>#NAME?</v>
      </c>
      <c r="L404" s="9" t="str">
        <f t="shared" si="49"/>
        <v>6</v>
      </c>
      <c r="M404" s="9" t="str">
        <f>INDEX(Chapter,MATCH(L404,Chapter!$A$1:$A$681,0),8)</f>
        <v>הנהלה כללית</v>
      </c>
      <c r="N404" s="9" t="str">
        <f t="shared" si="50"/>
        <v>61</v>
      </c>
      <c r="O404" s="9" t="str">
        <f>INDEX(Chapter,MATCH(N404,Chapter!$A$1:$A$681,0),8)</f>
        <v>מינהל כללי</v>
      </c>
      <c r="P404" s="9" t="str">
        <f t="shared" si="51"/>
        <v>612</v>
      </c>
      <c r="Q404" s="9" t="str">
        <f>INDEX(Chapter,MATCH(P404,Chapter!$A$1:$A$681,0),8)</f>
        <v>מבקר הרשות</v>
      </c>
      <c r="R404" s="9" t="str">
        <f t="shared" si="52"/>
        <v>6120</v>
      </c>
      <c r="S404" s="9" t="e">
        <f>INDEX(Chapter,MATCH(R404,Chapter!$A$1:$A$681,0),8)</f>
        <v>#N/A</v>
      </c>
      <c r="T404" s="9"/>
      <c r="U404" s="9" t="str">
        <f t="shared" si="53"/>
        <v>5</v>
      </c>
      <c r="V404" s="9" t="str">
        <f>IF($L404&lt;"6",INDEX(Revenue_type,MATCH(U404*1,type!$A$118:$A$168,0),8),INDEX(Expenditure_type,MATCH(U404*1,type!$A$2:$A$117,0),8))</f>
        <v>הוצאות מנהליות</v>
      </c>
      <c r="W404" s="9" t="str">
        <f t="shared" si="54"/>
        <v>52</v>
      </c>
      <c r="X404" s="9" t="str">
        <f>IF($L404&lt;"6",INDEX(Revenue_type,MATCH(W404*1,type!$A$118:$A$168,0),8),INDEX(Expenditure_type,MATCH(W404*1,type!$A$2:$A$117,0),8))</f>
        <v>השתלמויות וספרות מקצועית</v>
      </c>
      <c r="Y404" s="9" t="str">
        <f t="shared" si="55"/>
        <v>522</v>
      </c>
      <c r="Z404" s="9" t="str">
        <f>IF($L404&lt;"6",INDEX(Revenue_type,MATCH(Y404*1,type!$A$118:$A$168,0),8),INDEX(Expenditure_type,MATCH(Y404*1,type!$A$2:$A$117,0),8))</f>
        <v>ספרות מקצועית ועיתונות</v>
      </c>
    </row>
    <row r="405" spans="1:26" ht="15.75" customHeight="1" outlineLevel="2">
      <c r="A405" s="57">
        <v>560</v>
      </c>
      <c r="B405" s="18">
        <v>612001</v>
      </c>
      <c r="C405">
        <v>1</v>
      </c>
      <c r="D405" t="str">
        <f t="shared" si="48"/>
        <v>1612001.560</v>
      </c>
      <c r="E405" s="59" t="s">
        <v>2703</v>
      </c>
      <c r="F405" s="12"/>
      <c r="G405"/>
      <c r="H405" s="58">
        <v>5000</v>
      </c>
      <c r="I405" s="15">
        <v>1000</v>
      </c>
      <c r="J405" s="12">
        <v>400</v>
      </c>
      <c r="K405" s="9" t="e">
        <v>#NAME?</v>
      </c>
      <c r="L405" s="9" t="str">
        <f t="shared" si="49"/>
        <v>6</v>
      </c>
      <c r="M405" s="9" t="str">
        <f>INDEX(Chapter,MATCH(L405,Chapter!$A$1:$A$681,0),8)</f>
        <v>הנהלה כללית</v>
      </c>
      <c r="N405" s="9" t="str">
        <f t="shared" si="50"/>
        <v>61</v>
      </c>
      <c r="O405" s="9" t="str">
        <f>INDEX(Chapter,MATCH(N405,Chapter!$A$1:$A$681,0),8)</f>
        <v>מינהל כללי</v>
      </c>
      <c r="P405" s="9" t="str">
        <f t="shared" si="51"/>
        <v>612</v>
      </c>
      <c r="Q405" s="9" t="str">
        <f>INDEX(Chapter,MATCH(P405,Chapter!$A$1:$A$681,0),8)</f>
        <v>מבקר הרשות</v>
      </c>
      <c r="R405" s="9" t="str">
        <f t="shared" si="52"/>
        <v>6120</v>
      </c>
      <c r="S405" s="9" t="e">
        <f>INDEX(Chapter,MATCH(R405,Chapter!$A$1:$A$681,0),8)</f>
        <v>#N/A</v>
      </c>
      <c r="T405" s="9"/>
      <c r="U405" s="9" t="str">
        <f t="shared" si="53"/>
        <v>5</v>
      </c>
      <c r="V405" s="9" t="str">
        <f>IF($L405&lt;"6",INDEX(Revenue_type,MATCH(U405*1,type!$A$118:$A$168,0),8),INDEX(Expenditure_type,MATCH(U405*1,type!$A$2:$A$117,0),8))</f>
        <v>הוצאות מנהליות</v>
      </c>
      <c r="W405" s="9" t="str">
        <f t="shared" si="54"/>
        <v>56</v>
      </c>
      <c r="X405" s="9" t="str">
        <f>IF($L405&lt;"6",INDEX(Revenue_type,MATCH(W405*1,type!$A$118:$A$168,0),8),INDEX(Expenditure_type,MATCH(W405*1,type!$A$2:$A$117,0),8))</f>
        <v>הוצאות משרדיות</v>
      </c>
      <c r="Y405" s="9" t="str">
        <f t="shared" si="55"/>
        <v>560</v>
      </c>
      <c r="Z405" s="9" t="e">
        <f>IF($L405&lt;"6",INDEX(Revenue_type,MATCH(Y405*1,type!$A$118:$A$168,0),8),INDEX(Expenditure_type,MATCH(Y405*1,type!$A$2:$A$117,0),8))</f>
        <v>#N/A</v>
      </c>
    </row>
    <row r="406" spans="1:26" ht="15.75" customHeight="1" outlineLevel="2">
      <c r="A406" s="57">
        <v>740</v>
      </c>
      <c r="B406" s="18">
        <v>612001</v>
      </c>
      <c r="C406">
        <v>1</v>
      </c>
      <c r="D406" t="str">
        <f t="shared" si="48"/>
        <v>1612001.740</v>
      </c>
      <c r="E406" s="59" t="s">
        <v>2704</v>
      </c>
      <c r="F406" s="12"/>
      <c r="G406"/>
      <c r="H406" s="58">
        <v>0</v>
      </c>
      <c r="I406" s="15">
        <v>0</v>
      </c>
      <c r="J406" s="12">
        <v>200</v>
      </c>
      <c r="K406" s="9" t="e">
        <v>#NAME?</v>
      </c>
      <c r="L406" s="9" t="str">
        <f t="shared" si="49"/>
        <v>6</v>
      </c>
      <c r="M406" s="9" t="str">
        <f>INDEX(Chapter,MATCH(L406,Chapter!$A$1:$A$681,0),8)</f>
        <v>הנהלה כללית</v>
      </c>
      <c r="N406" s="9" t="str">
        <f t="shared" si="50"/>
        <v>61</v>
      </c>
      <c r="O406" s="9" t="str">
        <f>INDEX(Chapter,MATCH(N406,Chapter!$A$1:$A$681,0),8)</f>
        <v>מינהל כללי</v>
      </c>
      <c r="P406" s="9" t="str">
        <f t="shared" si="51"/>
        <v>612</v>
      </c>
      <c r="Q406" s="9" t="str">
        <f>INDEX(Chapter,MATCH(P406,Chapter!$A$1:$A$681,0),8)</f>
        <v>מבקר הרשות</v>
      </c>
      <c r="R406" s="9" t="str">
        <f t="shared" si="52"/>
        <v>6120</v>
      </c>
      <c r="S406" s="9" t="e">
        <f>INDEX(Chapter,MATCH(R406,Chapter!$A$1:$A$681,0),8)</f>
        <v>#N/A</v>
      </c>
      <c r="T406" s="9"/>
      <c r="U406" s="9" t="str">
        <f t="shared" si="53"/>
        <v>7</v>
      </c>
      <c r="V406" s="9" t="str">
        <f>IF($L406&lt;"6",INDEX(Revenue_type,MATCH(U406*1,type!$A$118:$A$168,0),8),INDEX(Expenditure_type,MATCH(U406*1,type!$A$2:$A$117,0),8))</f>
        <v>הוצאות לפעולות</v>
      </c>
      <c r="W406" s="9" t="str">
        <f t="shared" si="54"/>
        <v>74</v>
      </c>
      <c r="X406" s="9" t="str">
        <f>IF($L406&lt;"6",INDEX(Revenue_type,MATCH(W406*1,type!$A$118:$A$168,0),8),INDEX(Expenditure_type,MATCH(W406*1,type!$A$2:$A$117,0),8))</f>
        <v>כלים, מכשירים וציוד</v>
      </c>
      <c r="Y406" s="9" t="str">
        <f t="shared" si="55"/>
        <v>740</v>
      </c>
      <c r="Z406" s="9" t="e">
        <f>IF($L406&lt;"6",INDEX(Revenue_type,MATCH(Y406*1,type!$A$118:$A$168,0),8),INDEX(Expenditure_type,MATCH(Y406*1,type!$A$2:$A$117,0),8))</f>
        <v>#N/A</v>
      </c>
    </row>
    <row r="407" spans="1:26" ht="15.75" customHeight="1" outlineLevel="2">
      <c r="A407" s="57">
        <v>750</v>
      </c>
      <c r="B407" s="18">
        <v>612002</v>
      </c>
      <c r="C407">
        <v>1</v>
      </c>
      <c r="D407" t="str">
        <f t="shared" si="48"/>
        <v>1612002.750</v>
      </c>
      <c r="E407" s="59" t="s">
        <v>2705</v>
      </c>
      <c r="F407" s="12"/>
      <c r="G407"/>
      <c r="H407" s="58">
        <v>500000</v>
      </c>
      <c r="I407" s="15">
        <v>640000</v>
      </c>
      <c r="J407" s="12">
        <v>524300</v>
      </c>
      <c r="K407" s="9" t="e">
        <v>#NAME?</v>
      </c>
      <c r="L407" s="9" t="str">
        <f t="shared" si="49"/>
        <v>6</v>
      </c>
      <c r="M407" s="9" t="str">
        <f>INDEX(Chapter,MATCH(L407,Chapter!$A$1:$A$681,0),8)</f>
        <v>הנהלה כללית</v>
      </c>
      <c r="N407" s="9" t="str">
        <f t="shared" si="50"/>
        <v>61</v>
      </c>
      <c r="O407" s="9" t="str">
        <f>INDEX(Chapter,MATCH(N407,Chapter!$A$1:$A$681,0),8)</f>
        <v>מינהל כללי</v>
      </c>
      <c r="P407" s="9" t="str">
        <f t="shared" si="51"/>
        <v>612</v>
      </c>
      <c r="Q407" s="9" t="str">
        <f>INDEX(Chapter,MATCH(P407,Chapter!$A$1:$A$681,0),8)</f>
        <v>מבקר הרשות</v>
      </c>
      <c r="R407" s="9" t="str">
        <f t="shared" si="52"/>
        <v>6120</v>
      </c>
      <c r="S407" s="9" t="e">
        <f>INDEX(Chapter,MATCH(R407,Chapter!$A$1:$A$681,0),8)</f>
        <v>#N/A</v>
      </c>
      <c r="T407" s="9"/>
      <c r="U407" s="9" t="str">
        <f t="shared" si="53"/>
        <v>7</v>
      </c>
      <c r="V407" s="9" t="str">
        <f>IF($L407&lt;"6",INDEX(Revenue_type,MATCH(U407*1,type!$A$118:$A$168,0),8),INDEX(Expenditure_type,MATCH(U407*1,type!$A$2:$A$117,0),8))</f>
        <v>הוצאות לפעולות</v>
      </c>
      <c r="W407" s="9" t="str">
        <f t="shared" si="54"/>
        <v>75</v>
      </c>
      <c r="X407" s="9" t="str">
        <f>IF($L407&lt;"6",INDEX(Revenue_type,MATCH(W407*1,type!$A$118:$A$168,0),8),INDEX(Expenditure_type,MATCH(W407*1,type!$A$2:$A$117,0),8))</f>
        <v>עבודות קבלניות</v>
      </c>
      <c r="Y407" s="9" t="str">
        <f t="shared" si="55"/>
        <v>750</v>
      </c>
      <c r="Z407" s="9" t="e">
        <f>IF($L407&lt;"6",INDEX(Revenue_type,MATCH(Y407*1,type!$A$118:$A$168,0),8),INDEX(Expenditure_type,MATCH(Y407*1,type!$A$2:$A$117,0),8))</f>
        <v>#N/A</v>
      </c>
    </row>
    <row r="408" spans="1:26" ht="15.75" customHeight="1" outlineLevel="2">
      <c r="A408" s="57">
        <v>110</v>
      </c>
      <c r="B408" s="18">
        <v>613000</v>
      </c>
      <c r="C408">
        <v>1</v>
      </c>
      <c r="D408" t="str">
        <f t="shared" si="48"/>
        <v>1613000.110</v>
      </c>
      <c r="E408" s="59" t="s">
        <v>2689</v>
      </c>
      <c r="F408" s="12"/>
      <c r="G408"/>
      <c r="H408" s="58">
        <v>922000</v>
      </c>
      <c r="I408" s="15">
        <v>810000</v>
      </c>
      <c r="J408" s="12">
        <v>538400</v>
      </c>
      <c r="K408" s="9" t="e">
        <v>#NAME?</v>
      </c>
      <c r="L408" s="9" t="str">
        <f t="shared" si="49"/>
        <v>6</v>
      </c>
      <c r="M408" s="9" t="str">
        <f>INDEX(Chapter,MATCH(L408,Chapter!$A$1:$A$681,0),8)</f>
        <v>הנהלה כללית</v>
      </c>
      <c r="N408" s="9" t="str">
        <f t="shared" si="50"/>
        <v>61</v>
      </c>
      <c r="O408" s="9" t="str">
        <f>INDEX(Chapter,MATCH(N408,Chapter!$A$1:$A$681,0),8)</f>
        <v>מינהל כללי</v>
      </c>
      <c r="P408" s="9" t="str">
        <f t="shared" si="51"/>
        <v>613</v>
      </c>
      <c r="Q408" s="9" t="str">
        <f>INDEX(Chapter,MATCH(P408,Chapter!$A$1:$A$681,0),8)</f>
        <v>מזכירות</v>
      </c>
      <c r="R408" s="9" t="str">
        <f t="shared" si="52"/>
        <v>6130</v>
      </c>
      <c r="S408" s="9" t="e">
        <f>INDEX(Chapter,MATCH(R408,Chapter!$A$1:$A$681,0),8)</f>
        <v>#N/A</v>
      </c>
      <c r="T408" s="9"/>
      <c r="U408" s="9" t="str">
        <f t="shared" si="53"/>
        <v>1</v>
      </c>
      <c r="V408" s="9" t="str">
        <f>IF($L408&lt;"6",INDEX(Revenue_type,MATCH(U408*1,type!$A$118:$A$168,0),8),INDEX(Expenditure_type,MATCH(U408*1,type!$A$2:$A$117,0),8))</f>
        <v>משכורות וש"ע לעובדים לפי תקן</v>
      </c>
      <c r="W408" s="9" t="str">
        <f t="shared" si="54"/>
        <v>11</v>
      </c>
      <c r="X408" s="9" t="str">
        <f>IF($L408&lt;"6",INDEX(Revenue_type,MATCH(W408*1,type!$A$118:$A$168,0),8),INDEX(Expenditure_type,MATCH(W408*1,type!$A$2:$A$117,0),8))</f>
        <v>השכר הקובע</v>
      </c>
      <c r="Y408" s="9" t="str">
        <f t="shared" si="55"/>
        <v>110</v>
      </c>
      <c r="Z408" s="9" t="e">
        <f>IF($L408&lt;"6",INDEX(Revenue_type,MATCH(Y408*1,type!$A$118:$A$168,0),8),INDEX(Expenditure_type,MATCH(Y408*1,type!$A$2:$A$117,0),8))</f>
        <v>#N/A</v>
      </c>
    </row>
    <row r="409" spans="1:26" ht="15.75" customHeight="1" outlineLevel="2">
      <c r="A409" s="57">
        <v>120</v>
      </c>
      <c r="B409" s="18">
        <v>613000</v>
      </c>
      <c r="C409">
        <v>1</v>
      </c>
      <c r="D409" t="str">
        <f t="shared" si="48"/>
        <v>1613000.120</v>
      </c>
      <c r="E409" s="59" t="s">
        <v>2690</v>
      </c>
      <c r="F409" s="12"/>
      <c r="G409"/>
      <c r="H409" s="58">
        <v>106000</v>
      </c>
      <c r="I409" s="15">
        <v>108000</v>
      </c>
      <c r="J409" s="12">
        <v>73100</v>
      </c>
      <c r="K409" s="9" t="e">
        <v>#NAME?</v>
      </c>
      <c r="L409" s="9" t="str">
        <f t="shared" si="49"/>
        <v>6</v>
      </c>
      <c r="M409" s="9" t="str">
        <f>INDEX(Chapter,MATCH(L409,Chapter!$A$1:$A$681,0),8)</f>
        <v>הנהלה כללית</v>
      </c>
      <c r="N409" s="9" t="str">
        <f t="shared" si="50"/>
        <v>61</v>
      </c>
      <c r="O409" s="9" t="str">
        <f>INDEX(Chapter,MATCH(N409,Chapter!$A$1:$A$681,0),8)</f>
        <v>מינהל כללי</v>
      </c>
      <c r="P409" s="9" t="str">
        <f t="shared" si="51"/>
        <v>613</v>
      </c>
      <c r="Q409" s="9" t="str">
        <f>INDEX(Chapter,MATCH(P409,Chapter!$A$1:$A$681,0),8)</f>
        <v>מזכירות</v>
      </c>
      <c r="R409" s="9" t="str">
        <f t="shared" si="52"/>
        <v>6130</v>
      </c>
      <c r="S409" s="9" t="e">
        <f>INDEX(Chapter,MATCH(R409,Chapter!$A$1:$A$681,0),8)</f>
        <v>#N/A</v>
      </c>
      <c r="T409" s="9"/>
      <c r="U409" s="9" t="str">
        <f t="shared" si="53"/>
        <v>1</v>
      </c>
      <c r="V409" s="9" t="str">
        <f>IF($L409&lt;"6",INDEX(Revenue_type,MATCH(U409*1,type!$A$118:$A$168,0),8),INDEX(Expenditure_type,MATCH(U409*1,type!$A$2:$A$117,0),8))</f>
        <v>משכורות וש"ע לעובדים לפי תקן</v>
      </c>
      <c r="W409" s="9" t="str">
        <f t="shared" si="54"/>
        <v>12</v>
      </c>
      <c r="X409" s="9" t="str">
        <f>IF($L409&lt;"6",INDEX(Revenue_type,MATCH(W409*1,type!$A$118:$A$168,0),8),INDEX(Expenditure_type,MATCH(W409*1,type!$A$2:$A$117,0),8))</f>
        <v>תוספות שאינן נכללות בשכר הקובע</v>
      </c>
      <c r="Y409" s="9" t="str">
        <f t="shared" si="55"/>
        <v>120</v>
      </c>
      <c r="Z409" s="9" t="e">
        <f>IF($L409&lt;"6",INDEX(Revenue_type,MATCH(Y409*1,type!$A$118:$A$168,0),8),INDEX(Expenditure_type,MATCH(Y409*1,type!$A$2:$A$117,0),8))</f>
        <v>#N/A</v>
      </c>
    </row>
    <row r="410" spans="1:26" ht="15.75" customHeight="1" outlineLevel="2">
      <c r="A410" s="57">
        <v>130</v>
      </c>
      <c r="B410" s="18">
        <v>613000</v>
      </c>
      <c r="C410">
        <v>1</v>
      </c>
      <c r="D410" t="str">
        <f t="shared" si="48"/>
        <v>1613000.130</v>
      </c>
      <c r="E410" s="59" t="s">
        <v>2691</v>
      </c>
      <c r="F410" s="12"/>
      <c r="G410"/>
      <c r="H410" s="58">
        <v>76000</v>
      </c>
      <c r="I410" s="15">
        <v>87000</v>
      </c>
      <c r="J410" s="12">
        <v>58100</v>
      </c>
      <c r="K410" s="9" t="e">
        <v>#NAME?</v>
      </c>
      <c r="L410" s="9" t="str">
        <f t="shared" si="49"/>
        <v>6</v>
      </c>
      <c r="M410" s="9" t="str">
        <f>INDEX(Chapter,MATCH(L410,Chapter!$A$1:$A$681,0),8)</f>
        <v>הנהלה כללית</v>
      </c>
      <c r="N410" s="9" t="str">
        <f t="shared" si="50"/>
        <v>61</v>
      </c>
      <c r="O410" s="9" t="str">
        <f>INDEX(Chapter,MATCH(N410,Chapter!$A$1:$A$681,0),8)</f>
        <v>מינהל כללי</v>
      </c>
      <c r="P410" s="9" t="str">
        <f t="shared" si="51"/>
        <v>613</v>
      </c>
      <c r="Q410" s="9" t="str">
        <f>INDEX(Chapter,MATCH(P410,Chapter!$A$1:$A$681,0),8)</f>
        <v>מזכירות</v>
      </c>
      <c r="R410" s="9" t="str">
        <f t="shared" si="52"/>
        <v>6130</v>
      </c>
      <c r="S410" s="9" t="e">
        <f>INDEX(Chapter,MATCH(R410,Chapter!$A$1:$A$681,0),8)</f>
        <v>#N/A</v>
      </c>
      <c r="T410" s="9"/>
      <c r="U410" s="9" t="str">
        <f t="shared" si="53"/>
        <v>1</v>
      </c>
      <c r="V410" s="9" t="str">
        <f>IF($L410&lt;"6",INDEX(Revenue_type,MATCH(U410*1,type!$A$118:$A$168,0),8),INDEX(Expenditure_type,MATCH(U410*1,type!$A$2:$A$117,0),8))</f>
        <v>משכורות וש"ע לעובדים לפי תקן</v>
      </c>
      <c r="W410" s="9" t="str">
        <f t="shared" si="54"/>
        <v>13</v>
      </c>
      <c r="X410" s="9" t="str">
        <f>IF($L410&lt;"6",INDEX(Revenue_type,MATCH(W410*1,type!$A$118:$A$168,0),8),INDEX(Expenditure_type,MATCH(W410*1,type!$A$2:$A$117,0),8))</f>
        <v>שעות נוספות</v>
      </c>
      <c r="Y410" s="9" t="str">
        <f t="shared" si="55"/>
        <v>130</v>
      </c>
      <c r="Z410" s="9" t="e">
        <f>IF($L410&lt;"6",INDEX(Revenue_type,MATCH(Y410*1,type!$A$118:$A$168,0),8),INDEX(Expenditure_type,MATCH(Y410*1,type!$A$2:$A$117,0),8))</f>
        <v>#N/A</v>
      </c>
    </row>
    <row r="411" spans="1:26" ht="15.75" customHeight="1" outlineLevel="2">
      <c r="A411" s="57">
        <v>131</v>
      </c>
      <c r="B411" s="18">
        <v>613000</v>
      </c>
      <c r="C411">
        <v>1</v>
      </c>
      <c r="D411" t="str">
        <f t="shared" si="48"/>
        <v>1613000.131</v>
      </c>
      <c r="E411" s="59" t="s">
        <v>2692</v>
      </c>
      <c r="F411" s="12"/>
      <c r="G411"/>
      <c r="H411" s="58">
        <v>71000</v>
      </c>
      <c r="I411" s="15">
        <v>31000</v>
      </c>
      <c r="J411" s="12">
        <v>27000</v>
      </c>
      <c r="K411" s="9"/>
      <c r="L411" s="9" t="str">
        <f t="shared" si="49"/>
        <v>6</v>
      </c>
      <c r="M411" s="9" t="str">
        <f>INDEX(Chapter,MATCH(L411,Chapter!$A$1:$A$681,0),8)</f>
        <v>הנהלה כללית</v>
      </c>
      <c r="N411" s="9" t="str">
        <f t="shared" si="50"/>
        <v>61</v>
      </c>
      <c r="O411" s="9" t="str">
        <f>INDEX(Chapter,MATCH(N411,Chapter!$A$1:$A$681,0),8)</f>
        <v>מינהל כללי</v>
      </c>
      <c r="P411" s="9" t="str">
        <f t="shared" si="51"/>
        <v>613</v>
      </c>
      <c r="Q411" s="9" t="str">
        <f>INDEX(Chapter,MATCH(P411,Chapter!$A$1:$A$681,0),8)</f>
        <v>מזכירות</v>
      </c>
      <c r="R411" s="9" t="str">
        <f t="shared" si="52"/>
        <v>6130</v>
      </c>
      <c r="S411" s="9" t="e">
        <f>INDEX(Chapter,MATCH(R411,Chapter!$A$1:$A$681,0),8)</f>
        <v>#N/A</v>
      </c>
      <c r="T411" s="9"/>
      <c r="U411" s="9" t="str">
        <f t="shared" si="53"/>
        <v>1</v>
      </c>
      <c r="V411" s="9" t="str">
        <f>IF($L411&lt;"6",INDEX(Revenue_type,MATCH(U411*1,type!$A$118:$A$168,0),8),INDEX(Expenditure_type,MATCH(U411*1,type!$A$2:$A$117,0),8))</f>
        <v>משכורות וש"ע לעובדים לפי תקן</v>
      </c>
      <c r="W411" s="9" t="str">
        <f t="shared" si="54"/>
        <v>13</v>
      </c>
      <c r="X411" s="9" t="str">
        <f>IF($L411&lt;"6",INDEX(Revenue_type,MATCH(W411*1,type!$A$118:$A$168,0),8),INDEX(Expenditure_type,MATCH(W411*1,type!$A$2:$A$117,0),8))</f>
        <v>שעות נוספות</v>
      </c>
      <c r="Y411" s="9" t="str">
        <f t="shared" si="55"/>
        <v>131</v>
      </c>
      <c r="Z411" s="9" t="e">
        <f>IF($L411&lt;"6",INDEX(Revenue_type,MATCH(Y411*1,type!$A$118:$A$168,0),8),INDEX(Expenditure_type,MATCH(Y411*1,type!$A$2:$A$117,0),8))</f>
        <v>#N/A</v>
      </c>
    </row>
    <row r="412" spans="1:26" ht="15.75" customHeight="1" outlineLevel="2">
      <c r="A412" s="57">
        <v>140</v>
      </c>
      <c r="B412" s="18">
        <v>613000</v>
      </c>
      <c r="C412">
        <v>1</v>
      </c>
      <c r="D412" t="str">
        <f t="shared" si="48"/>
        <v>1613000.140</v>
      </c>
      <c r="E412" s="59" t="s">
        <v>2694</v>
      </c>
      <c r="F412" s="12"/>
      <c r="G412"/>
      <c r="H412" s="58">
        <v>277000</v>
      </c>
      <c r="I412" s="15">
        <v>234000</v>
      </c>
      <c r="J412" s="12">
        <v>177200</v>
      </c>
      <c r="K412" s="9" t="e">
        <v>#NAME?</v>
      </c>
      <c r="L412" s="9" t="str">
        <f t="shared" si="49"/>
        <v>6</v>
      </c>
      <c r="M412" s="9" t="str">
        <f>INDEX(Chapter,MATCH(L412,Chapter!$A$1:$A$681,0),8)</f>
        <v>הנהלה כללית</v>
      </c>
      <c r="N412" s="9" t="str">
        <f t="shared" si="50"/>
        <v>61</v>
      </c>
      <c r="O412" s="9" t="str">
        <f>INDEX(Chapter,MATCH(N412,Chapter!$A$1:$A$681,0),8)</f>
        <v>מינהל כללי</v>
      </c>
      <c r="P412" s="9" t="str">
        <f t="shared" si="51"/>
        <v>613</v>
      </c>
      <c r="Q412" s="9" t="str">
        <f>INDEX(Chapter,MATCH(P412,Chapter!$A$1:$A$681,0),8)</f>
        <v>מזכירות</v>
      </c>
      <c r="R412" s="9" t="str">
        <f t="shared" si="52"/>
        <v>6130</v>
      </c>
      <c r="S412" s="9" t="e">
        <f>INDEX(Chapter,MATCH(R412,Chapter!$A$1:$A$681,0),8)</f>
        <v>#N/A</v>
      </c>
      <c r="T412" s="9"/>
      <c r="U412" s="9" t="str">
        <f t="shared" si="53"/>
        <v>1</v>
      </c>
      <c r="V412" s="9" t="str">
        <f>IF($L412&lt;"6",INDEX(Revenue_type,MATCH(U412*1,type!$A$118:$A$168,0),8),INDEX(Expenditure_type,MATCH(U412*1,type!$A$2:$A$117,0),8))</f>
        <v>משכורות וש"ע לעובדים לפי תקן</v>
      </c>
      <c r="W412" s="9" t="str">
        <f t="shared" si="54"/>
        <v>14</v>
      </c>
      <c r="X412" s="9" t="str">
        <f>IF($L412&lt;"6",INDEX(Revenue_type,MATCH(W412*1,type!$A$118:$A$168,0),8),INDEX(Expenditure_type,MATCH(W412*1,type!$A$2:$A$117,0),8))</f>
        <v>החזר הוצאות</v>
      </c>
      <c r="Y412" s="9" t="str">
        <f t="shared" si="55"/>
        <v>140</v>
      </c>
      <c r="Z412" s="9" t="e">
        <f>IF($L412&lt;"6",INDEX(Revenue_type,MATCH(Y412*1,type!$A$118:$A$168,0),8),INDEX(Expenditure_type,MATCH(Y412*1,type!$A$2:$A$117,0),8))</f>
        <v>#N/A</v>
      </c>
    </row>
    <row r="413" spans="1:26" ht="15.75" customHeight="1" outlineLevel="2">
      <c r="A413" s="57">
        <v>181</v>
      </c>
      <c r="B413" s="18">
        <v>613000</v>
      </c>
      <c r="C413">
        <v>1</v>
      </c>
      <c r="D413" t="str">
        <f t="shared" si="48"/>
        <v>1613000.181</v>
      </c>
      <c r="E413" s="59" t="s">
        <v>2695</v>
      </c>
      <c r="F413" s="12"/>
      <c r="G413"/>
      <c r="H413" s="58">
        <v>205000</v>
      </c>
      <c r="I413" s="15">
        <v>157000</v>
      </c>
      <c r="J413" s="12">
        <v>112000</v>
      </c>
      <c r="K413" s="9" t="e">
        <v>#NAME?</v>
      </c>
      <c r="L413" s="9" t="str">
        <f t="shared" si="49"/>
        <v>6</v>
      </c>
      <c r="M413" s="9" t="str">
        <f>INDEX(Chapter,MATCH(L413,Chapter!$A$1:$A$681,0),8)</f>
        <v>הנהלה כללית</v>
      </c>
      <c r="N413" s="9" t="str">
        <f t="shared" si="50"/>
        <v>61</v>
      </c>
      <c r="O413" s="9" t="str">
        <f>INDEX(Chapter,MATCH(N413,Chapter!$A$1:$A$681,0),8)</f>
        <v>מינהל כללי</v>
      </c>
      <c r="P413" s="9" t="str">
        <f t="shared" si="51"/>
        <v>613</v>
      </c>
      <c r="Q413" s="9" t="str">
        <f>INDEX(Chapter,MATCH(P413,Chapter!$A$1:$A$681,0),8)</f>
        <v>מזכירות</v>
      </c>
      <c r="R413" s="9" t="str">
        <f t="shared" si="52"/>
        <v>6130</v>
      </c>
      <c r="S413" s="9" t="e">
        <f>INDEX(Chapter,MATCH(R413,Chapter!$A$1:$A$681,0),8)</f>
        <v>#N/A</v>
      </c>
      <c r="T413" s="9"/>
      <c r="U413" s="9" t="str">
        <f t="shared" si="53"/>
        <v>1</v>
      </c>
      <c r="V413" s="9" t="str">
        <f>IF($L413&lt;"6",INDEX(Revenue_type,MATCH(U413*1,type!$A$118:$A$168,0),8),INDEX(Expenditure_type,MATCH(U413*1,type!$A$2:$A$117,0),8))</f>
        <v>משכורות וש"ע לעובדים לפי תקן</v>
      </c>
      <c r="W413" s="9" t="str">
        <f t="shared" si="54"/>
        <v>18</v>
      </c>
      <c r="X413" s="9" t="str">
        <f>IF($L413&lt;"6",INDEX(Revenue_type,MATCH(W413*1,type!$A$118:$A$168,0),8),INDEX(Expenditure_type,MATCH(W413*1,type!$A$2:$A$117,0),8))</f>
        <v>נלוות לשכר</v>
      </c>
      <c r="Y413" s="9" t="str">
        <f t="shared" si="55"/>
        <v>181</v>
      </c>
      <c r="Z413" s="9" t="str">
        <f>IF($L413&lt;"6",INDEX(Revenue_type,MATCH(Y413*1,type!$A$118:$A$168,0),8),INDEX(Expenditure_type,MATCH(Y413*1,type!$A$2:$A$117,0),8))</f>
        <v>הפרשות סוציאליות</v>
      </c>
    </row>
    <row r="414" spans="1:26" ht="15.75" customHeight="1" outlineLevel="2">
      <c r="A414" s="57">
        <v>182</v>
      </c>
      <c r="B414" s="18">
        <v>613000</v>
      </c>
      <c r="C414">
        <v>1</v>
      </c>
      <c r="D414" t="str">
        <f t="shared" si="48"/>
        <v>1613000.182</v>
      </c>
      <c r="E414" s="59" t="s">
        <v>2696</v>
      </c>
      <c r="F414" s="12"/>
      <c r="G414"/>
      <c r="H414" s="58">
        <v>124000</v>
      </c>
      <c r="I414" s="15">
        <v>115000</v>
      </c>
      <c r="J414" s="12">
        <v>79200</v>
      </c>
      <c r="K414" s="9" t="e">
        <v>#NAME?</v>
      </c>
      <c r="L414" s="9" t="str">
        <f t="shared" si="49"/>
        <v>6</v>
      </c>
      <c r="M414" s="9" t="str">
        <f>INDEX(Chapter,MATCH(L414,Chapter!$A$1:$A$681,0),8)</f>
        <v>הנהלה כללית</v>
      </c>
      <c r="N414" s="9" t="str">
        <f t="shared" si="50"/>
        <v>61</v>
      </c>
      <c r="O414" s="9" t="str">
        <f>INDEX(Chapter,MATCH(N414,Chapter!$A$1:$A$681,0),8)</f>
        <v>מינהל כללי</v>
      </c>
      <c r="P414" s="9" t="str">
        <f t="shared" si="51"/>
        <v>613</v>
      </c>
      <c r="Q414" s="9" t="str">
        <f>INDEX(Chapter,MATCH(P414,Chapter!$A$1:$A$681,0),8)</f>
        <v>מזכירות</v>
      </c>
      <c r="R414" s="9" t="str">
        <f t="shared" si="52"/>
        <v>6130</v>
      </c>
      <c r="S414" s="9" t="e">
        <f>INDEX(Chapter,MATCH(R414,Chapter!$A$1:$A$681,0),8)</f>
        <v>#N/A</v>
      </c>
      <c r="T414" s="9"/>
      <c r="U414" s="9" t="str">
        <f t="shared" si="53"/>
        <v>1</v>
      </c>
      <c r="V414" s="9" t="str">
        <f>IF($L414&lt;"6",INDEX(Revenue_type,MATCH(U414*1,type!$A$118:$A$168,0),8),INDEX(Expenditure_type,MATCH(U414*1,type!$A$2:$A$117,0),8))</f>
        <v>משכורות וש"ע לעובדים לפי תקן</v>
      </c>
      <c r="W414" s="9" t="str">
        <f t="shared" si="54"/>
        <v>18</v>
      </c>
      <c r="X414" s="9" t="str">
        <f>IF($L414&lt;"6",INDEX(Revenue_type,MATCH(W414*1,type!$A$118:$A$168,0),8),INDEX(Expenditure_type,MATCH(W414*1,type!$A$2:$A$117,0),8))</f>
        <v>נלוות לשכר</v>
      </c>
      <c r="Y414" s="9" t="str">
        <f t="shared" si="55"/>
        <v>182</v>
      </c>
      <c r="Z414" s="9" t="str">
        <f>IF($L414&lt;"6",INDEX(Revenue_type,MATCH(Y414*1,type!$A$118:$A$168,0),8),INDEX(Expenditure_type,MATCH(Y414*1,type!$A$2:$A$117,0),8))</f>
        <v>מיסיום ועלויות</v>
      </c>
    </row>
    <row r="415" spans="1:26" ht="15.75" customHeight="1" outlineLevel="2">
      <c r="A415" s="57">
        <v>470</v>
      </c>
      <c r="B415" s="18">
        <v>613001</v>
      </c>
      <c r="C415">
        <v>1</v>
      </c>
      <c r="D415" t="str">
        <f t="shared" si="48"/>
        <v>1613001.470</v>
      </c>
      <c r="E415" s="59" t="s">
        <v>2697</v>
      </c>
      <c r="F415" s="12"/>
      <c r="G415"/>
      <c r="H415" s="58">
        <v>23000</v>
      </c>
      <c r="I415" s="15">
        <v>23000</v>
      </c>
      <c r="J415" s="12">
        <v>15300</v>
      </c>
      <c r="K415" s="9" t="e">
        <v>#NAME?</v>
      </c>
      <c r="L415" s="9" t="str">
        <f t="shared" si="49"/>
        <v>6</v>
      </c>
      <c r="M415" s="9" t="str">
        <f>INDEX(Chapter,MATCH(L415,Chapter!$A$1:$A$681,0),8)</f>
        <v>הנהלה כללית</v>
      </c>
      <c r="N415" s="9" t="str">
        <f t="shared" si="50"/>
        <v>61</v>
      </c>
      <c r="O415" s="9" t="str">
        <f>INDEX(Chapter,MATCH(N415,Chapter!$A$1:$A$681,0),8)</f>
        <v>מינהל כללי</v>
      </c>
      <c r="P415" s="9" t="str">
        <f t="shared" si="51"/>
        <v>613</v>
      </c>
      <c r="Q415" s="9" t="str">
        <f>INDEX(Chapter,MATCH(P415,Chapter!$A$1:$A$681,0),8)</f>
        <v>מזכירות</v>
      </c>
      <c r="R415" s="9" t="str">
        <f t="shared" si="52"/>
        <v>6130</v>
      </c>
      <c r="S415" s="9" t="e">
        <f>INDEX(Chapter,MATCH(R415,Chapter!$A$1:$A$681,0),8)</f>
        <v>#N/A</v>
      </c>
      <c r="T415" s="9"/>
      <c r="U415" s="9" t="str">
        <f t="shared" si="53"/>
        <v>4</v>
      </c>
      <c r="V415" s="9" t="str">
        <f>IF($L415&lt;"6",INDEX(Revenue_type,MATCH(U415*1,type!$A$118:$A$168,0),8),INDEX(Expenditure_type,MATCH(U415*1,type!$A$2:$A$117,0),8))</f>
        <v>אחזקת בינים ואספקת ציוד</v>
      </c>
      <c r="W415" s="9" t="str">
        <f t="shared" si="54"/>
        <v>47</v>
      </c>
      <c r="X415" s="9" t="str">
        <f>IF($L415&lt;"6",INDEX(Revenue_type,MATCH(W415*1,type!$A$118:$A$168,0),8),INDEX(Expenditure_type,MATCH(W415*1,type!$A$2:$A$117,0),8))</f>
        <v>ציוד משרדי מתכלה</v>
      </c>
      <c r="Y415" s="9" t="str">
        <f t="shared" si="55"/>
        <v>470</v>
      </c>
      <c r="Z415" s="9" t="e">
        <f>IF($L415&lt;"6",INDEX(Revenue_type,MATCH(Y415*1,type!$A$118:$A$168,0),8),INDEX(Expenditure_type,MATCH(Y415*1,type!$A$2:$A$117,0),8))</f>
        <v>#N/A</v>
      </c>
    </row>
    <row r="416" spans="1:26" ht="15.75" customHeight="1" outlineLevel="2">
      <c r="A416" s="57">
        <v>560</v>
      </c>
      <c r="B416" s="18">
        <v>613001</v>
      </c>
      <c r="C416">
        <v>1</v>
      </c>
      <c r="D416" t="str">
        <f t="shared" si="48"/>
        <v>1613001.560</v>
      </c>
      <c r="E416" s="59" t="s">
        <v>2703</v>
      </c>
      <c r="F416" s="12"/>
      <c r="G416"/>
      <c r="H416" s="58">
        <v>17000</v>
      </c>
      <c r="I416" s="15">
        <v>15500</v>
      </c>
      <c r="J416" s="12">
        <v>10600</v>
      </c>
      <c r="K416" s="9" t="e">
        <v>#NAME?</v>
      </c>
      <c r="L416" s="9" t="str">
        <f t="shared" si="49"/>
        <v>6</v>
      </c>
      <c r="M416" s="9" t="str">
        <f>INDEX(Chapter,MATCH(L416,Chapter!$A$1:$A$681,0),8)</f>
        <v>הנהלה כללית</v>
      </c>
      <c r="N416" s="9" t="str">
        <f t="shared" si="50"/>
        <v>61</v>
      </c>
      <c r="O416" s="9" t="str">
        <f>INDEX(Chapter,MATCH(N416,Chapter!$A$1:$A$681,0),8)</f>
        <v>מינהל כללי</v>
      </c>
      <c r="P416" s="9" t="str">
        <f t="shared" si="51"/>
        <v>613</v>
      </c>
      <c r="Q416" s="9" t="str">
        <f>INDEX(Chapter,MATCH(P416,Chapter!$A$1:$A$681,0),8)</f>
        <v>מזכירות</v>
      </c>
      <c r="R416" s="9" t="str">
        <f t="shared" si="52"/>
        <v>6130</v>
      </c>
      <c r="S416" s="9" t="e">
        <f>INDEX(Chapter,MATCH(R416,Chapter!$A$1:$A$681,0),8)</f>
        <v>#N/A</v>
      </c>
      <c r="T416" s="9"/>
      <c r="U416" s="9" t="str">
        <f t="shared" si="53"/>
        <v>5</v>
      </c>
      <c r="V416" s="9" t="str">
        <f>IF($L416&lt;"6",INDEX(Revenue_type,MATCH(U416*1,type!$A$118:$A$168,0),8),INDEX(Expenditure_type,MATCH(U416*1,type!$A$2:$A$117,0),8))</f>
        <v>הוצאות מנהליות</v>
      </c>
      <c r="W416" s="9" t="str">
        <f t="shared" si="54"/>
        <v>56</v>
      </c>
      <c r="X416" s="9" t="str">
        <f>IF($L416&lt;"6",INDEX(Revenue_type,MATCH(W416*1,type!$A$118:$A$168,0),8),INDEX(Expenditure_type,MATCH(W416*1,type!$A$2:$A$117,0),8))</f>
        <v>הוצאות משרדיות</v>
      </c>
      <c r="Y416" s="9" t="str">
        <f t="shared" si="55"/>
        <v>560</v>
      </c>
      <c r="Z416" s="9" t="e">
        <f>IF($L416&lt;"6",INDEX(Revenue_type,MATCH(Y416*1,type!$A$118:$A$168,0),8),INDEX(Expenditure_type,MATCH(Y416*1,type!$A$2:$A$117,0),8))</f>
        <v>#N/A</v>
      </c>
    </row>
    <row r="417" spans="1:26" ht="15.75" customHeight="1" outlineLevel="2">
      <c r="A417" s="57">
        <v>580</v>
      </c>
      <c r="B417" s="18">
        <v>613001</v>
      </c>
      <c r="C417">
        <v>1</v>
      </c>
      <c r="D417" t="str">
        <f t="shared" si="48"/>
        <v>1613001.580</v>
      </c>
      <c r="E417" s="59" t="s">
        <v>2708</v>
      </c>
      <c r="F417" s="12"/>
      <c r="G417"/>
      <c r="H417" s="58">
        <v>900000</v>
      </c>
      <c r="I417" s="15">
        <v>850000</v>
      </c>
      <c r="J417" s="12">
        <v>739600</v>
      </c>
      <c r="K417" s="9" t="e">
        <v>#NAME?</v>
      </c>
      <c r="L417" s="9" t="str">
        <f t="shared" si="49"/>
        <v>6</v>
      </c>
      <c r="M417" s="9" t="str">
        <f>INDEX(Chapter,MATCH(L417,Chapter!$A$1:$A$681,0),8)</f>
        <v>הנהלה כללית</v>
      </c>
      <c r="N417" s="9" t="str">
        <f t="shared" si="50"/>
        <v>61</v>
      </c>
      <c r="O417" s="9" t="str">
        <f>INDEX(Chapter,MATCH(N417,Chapter!$A$1:$A$681,0),8)</f>
        <v>מינהל כללי</v>
      </c>
      <c r="P417" s="9" t="str">
        <f t="shared" si="51"/>
        <v>613</v>
      </c>
      <c r="Q417" s="9" t="str">
        <f>INDEX(Chapter,MATCH(P417,Chapter!$A$1:$A$681,0),8)</f>
        <v>מזכירות</v>
      </c>
      <c r="R417" s="9" t="str">
        <f t="shared" si="52"/>
        <v>6130</v>
      </c>
      <c r="S417" s="9" t="e">
        <f>INDEX(Chapter,MATCH(R417,Chapter!$A$1:$A$681,0),8)</f>
        <v>#N/A</v>
      </c>
      <c r="T417" s="9"/>
      <c r="U417" s="9" t="str">
        <f t="shared" si="53"/>
        <v>5</v>
      </c>
      <c r="V417" s="9" t="str">
        <f>IF($L417&lt;"6",INDEX(Revenue_type,MATCH(U417*1,type!$A$118:$A$168,0),8),INDEX(Expenditure_type,MATCH(U417*1,type!$A$2:$A$117,0),8))</f>
        <v>הוצאות מנהליות</v>
      </c>
      <c r="W417" s="9" t="str">
        <f t="shared" si="54"/>
        <v>58</v>
      </c>
      <c r="X417" s="9" t="str">
        <f>IF($L417&lt;"6",INDEX(Revenue_type,MATCH(W417*1,type!$A$118:$A$168,0),8),INDEX(Expenditure_type,MATCH(W417*1,type!$A$2:$A$117,0),8))</f>
        <v>הוצאות ארגוניות שונות</v>
      </c>
      <c r="Y417" s="9" t="str">
        <f t="shared" si="55"/>
        <v>580</v>
      </c>
      <c r="Z417" s="9" t="e">
        <f>IF($L417&lt;"6",INDEX(Revenue_type,MATCH(Y417*1,type!$A$118:$A$168,0),8),INDEX(Expenditure_type,MATCH(Y417*1,type!$A$2:$A$117,0),8))</f>
        <v>#N/A</v>
      </c>
    </row>
    <row r="418" spans="1:26" ht="15.75" customHeight="1" outlineLevel="2">
      <c r="A418" s="57">
        <v>740</v>
      </c>
      <c r="B418" s="18">
        <v>613001</v>
      </c>
      <c r="C418">
        <v>1</v>
      </c>
      <c r="D418" t="str">
        <f t="shared" si="48"/>
        <v>1613001.740</v>
      </c>
      <c r="E418" s="59" t="s">
        <v>2704</v>
      </c>
      <c r="F418" s="12"/>
      <c r="G418"/>
      <c r="H418" s="58">
        <v>4000</v>
      </c>
      <c r="I418" s="15">
        <v>4000</v>
      </c>
      <c r="J418" s="12">
        <v>3300</v>
      </c>
      <c r="K418" s="9" t="e">
        <v>#NAME?</v>
      </c>
      <c r="L418" s="9" t="str">
        <f t="shared" si="49"/>
        <v>6</v>
      </c>
      <c r="M418" s="9" t="str">
        <f>INDEX(Chapter,MATCH(L418,Chapter!$A$1:$A$681,0),8)</f>
        <v>הנהלה כללית</v>
      </c>
      <c r="N418" s="9" t="str">
        <f t="shared" si="50"/>
        <v>61</v>
      </c>
      <c r="O418" s="9" t="str">
        <f>INDEX(Chapter,MATCH(N418,Chapter!$A$1:$A$681,0),8)</f>
        <v>מינהל כללי</v>
      </c>
      <c r="P418" s="9" t="str">
        <f t="shared" si="51"/>
        <v>613</v>
      </c>
      <c r="Q418" s="9" t="str">
        <f>INDEX(Chapter,MATCH(P418,Chapter!$A$1:$A$681,0),8)</f>
        <v>מזכירות</v>
      </c>
      <c r="R418" s="9" t="str">
        <f t="shared" si="52"/>
        <v>6130</v>
      </c>
      <c r="S418" s="9" t="e">
        <f>INDEX(Chapter,MATCH(R418,Chapter!$A$1:$A$681,0),8)</f>
        <v>#N/A</v>
      </c>
      <c r="T418" s="9"/>
      <c r="U418" s="9" t="str">
        <f t="shared" si="53"/>
        <v>7</v>
      </c>
      <c r="V418" s="9" t="str">
        <f>IF($L418&lt;"6",INDEX(Revenue_type,MATCH(U418*1,type!$A$118:$A$168,0),8),INDEX(Expenditure_type,MATCH(U418*1,type!$A$2:$A$117,0),8))</f>
        <v>הוצאות לפעולות</v>
      </c>
      <c r="W418" s="9" t="str">
        <f t="shared" si="54"/>
        <v>74</v>
      </c>
      <c r="X418" s="9" t="str">
        <f>IF($L418&lt;"6",INDEX(Revenue_type,MATCH(W418*1,type!$A$118:$A$168,0),8),INDEX(Expenditure_type,MATCH(W418*1,type!$A$2:$A$117,0),8))</f>
        <v>כלים, מכשירים וציוד</v>
      </c>
      <c r="Y418" s="9" t="str">
        <f t="shared" si="55"/>
        <v>740</v>
      </c>
      <c r="Z418" s="9" t="e">
        <f>IF($L418&lt;"6",INDEX(Revenue_type,MATCH(Y418*1,type!$A$118:$A$168,0),8),INDEX(Expenditure_type,MATCH(Y418*1,type!$A$2:$A$117,0),8))</f>
        <v>#N/A</v>
      </c>
    </row>
    <row r="419" spans="1:26" ht="15.75" customHeight="1" outlineLevel="2">
      <c r="A419" s="57">
        <v>750</v>
      </c>
      <c r="B419" s="18">
        <v>613001</v>
      </c>
      <c r="C419">
        <v>1</v>
      </c>
      <c r="D419" t="str">
        <f t="shared" si="48"/>
        <v>1613001.750</v>
      </c>
      <c r="E419" s="59" t="s">
        <v>2705</v>
      </c>
      <c r="F419" s="12"/>
      <c r="G419"/>
      <c r="H419" s="58">
        <v>25000</v>
      </c>
      <c r="I419" s="15">
        <v>25000</v>
      </c>
      <c r="J419" s="12">
        <v>19200</v>
      </c>
      <c r="K419" s="9"/>
      <c r="L419" s="9" t="str">
        <f t="shared" si="49"/>
        <v>6</v>
      </c>
      <c r="M419" s="9" t="str">
        <f>INDEX(Chapter,MATCH(L419,Chapter!$A$1:$A$681,0),8)</f>
        <v>הנהלה כללית</v>
      </c>
      <c r="N419" s="9" t="str">
        <f t="shared" si="50"/>
        <v>61</v>
      </c>
      <c r="O419" s="9" t="str">
        <f>INDEX(Chapter,MATCH(N419,Chapter!$A$1:$A$681,0),8)</f>
        <v>מינהל כללי</v>
      </c>
      <c r="P419" s="9" t="str">
        <f t="shared" si="51"/>
        <v>613</v>
      </c>
      <c r="Q419" s="9" t="str">
        <f>INDEX(Chapter,MATCH(P419,Chapter!$A$1:$A$681,0),8)</f>
        <v>מזכירות</v>
      </c>
      <c r="R419" s="9" t="str">
        <f t="shared" si="52"/>
        <v>6130</v>
      </c>
      <c r="S419" s="9" t="e">
        <f>INDEX(Chapter,MATCH(R419,Chapter!$A$1:$A$681,0),8)</f>
        <v>#N/A</v>
      </c>
      <c r="T419" s="9"/>
      <c r="U419" s="9" t="str">
        <f t="shared" si="53"/>
        <v>7</v>
      </c>
      <c r="V419" s="9" t="str">
        <f>IF($L419&lt;"6",INDEX(Revenue_type,MATCH(U419*1,type!$A$118:$A$168,0),8),INDEX(Expenditure_type,MATCH(U419*1,type!$A$2:$A$117,0),8))</f>
        <v>הוצאות לפעולות</v>
      </c>
      <c r="W419" s="9" t="str">
        <f t="shared" si="54"/>
        <v>75</v>
      </c>
      <c r="X419" s="9" t="str">
        <f>IF($L419&lt;"6",INDEX(Revenue_type,MATCH(W419*1,type!$A$118:$A$168,0),8),INDEX(Expenditure_type,MATCH(W419*1,type!$A$2:$A$117,0),8))</f>
        <v>עבודות קבלניות</v>
      </c>
      <c r="Y419" s="9" t="str">
        <f t="shared" si="55"/>
        <v>750</v>
      </c>
      <c r="Z419" s="9" t="e">
        <f>IF($L419&lt;"6",INDEX(Revenue_type,MATCH(Y419*1,type!$A$118:$A$168,0),8),INDEX(Expenditure_type,MATCH(Y419*1,type!$A$2:$A$117,0),8))</f>
        <v>#N/A</v>
      </c>
    </row>
    <row r="420" spans="1:26" ht="15.75" customHeight="1" outlineLevel="2">
      <c r="A420" s="57">
        <v>750</v>
      </c>
      <c r="B420" s="18">
        <v>613003</v>
      </c>
      <c r="C420">
        <v>1</v>
      </c>
      <c r="D420" t="str">
        <f t="shared" si="48"/>
        <v>1613003.750</v>
      </c>
      <c r="E420" s="59" t="s">
        <v>2709</v>
      </c>
      <c r="F420" s="12"/>
      <c r="G420"/>
      <c r="H420" s="58">
        <v>74500</v>
      </c>
      <c r="I420" s="15">
        <v>70000</v>
      </c>
      <c r="J420" s="12">
        <v>71700</v>
      </c>
      <c r="K420" s="9" t="e">
        <v>#NAME?</v>
      </c>
      <c r="L420" s="9" t="str">
        <f t="shared" si="49"/>
        <v>6</v>
      </c>
      <c r="M420" s="9" t="str">
        <f>INDEX(Chapter,MATCH(L420,Chapter!$A$1:$A$681,0),8)</f>
        <v>הנהלה כללית</v>
      </c>
      <c r="N420" s="9" t="str">
        <f t="shared" si="50"/>
        <v>61</v>
      </c>
      <c r="O420" s="9" t="str">
        <f>INDEX(Chapter,MATCH(N420,Chapter!$A$1:$A$681,0),8)</f>
        <v>מינהל כללי</v>
      </c>
      <c r="P420" s="9" t="str">
        <f t="shared" si="51"/>
        <v>613</v>
      </c>
      <c r="Q420" s="9" t="str">
        <f>INDEX(Chapter,MATCH(P420,Chapter!$A$1:$A$681,0),8)</f>
        <v>מזכירות</v>
      </c>
      <c r="R420" s="9" t="str">
        <f t="shared" si="52"/>
        <v>6130</v>
      </c>
      <c r="S420" s="9" t="e">
        <f>INDEX(Chapter,MATCH(R420,Chapter!$A$1:$A$681,0),8)</f>
        <v>#N/A</v>
      </c>
      <c r="T420" s="9"/>
      <c r="U420" s="9" t="str">
        <f t="shared" si="53"/>
        <v>7</v>
      </c>
      <c r="V420" s="9" t="str">
        <f>IF($L420&lt;"6",INDEX(Revenue_type,MATCH(U420*1,type!$A$118:$A$168,0),8),INDEX(Expenditure_type,MATCH(U420*1,type!$A$2:$A$117,0),8))</f>
        <v>הוצאות לפעולות</v>
      </c>
      <c r="W420" s="9" t="str">
        <f t="shared" si="54"/>
        <v>75</v>
      </c>
      <c r="X420" s="9" t="str">
        <f>IF($L420&lt;"6",INDEX(Revenue_type,MATCH(W420*1,type!$A$118:$A$168,0),8),INDEX(Expenditure_type,MATCH(W420*1,type!$A$2:$A$117,0),8))</f>
        <v>עבודות קבלניות</v>
      </c>
      <c r="Y420" s="9" t="str">
        <f t="shared" si="55"/>
        <v>750</v>
      </c>
      <c r="Z420" s="9" t="e">
        <f>IF($L420&lt;"6",INDEX(Revenue_type,MATCH(Y420*1,type!$A$118:$A$168,0),8),INDEX(Expenditure_type,MATCH(Y420*1,type!$A$2:$A$117,0),8))</f>
        <v>#N/A</v>
      </c>
    </row>
    <row r="421" spans="1:26" ht="15.75" customHeight="1" outlineLevel="2">
      <c r="A421" s="57">
        <v>110</v>
      </c>
      <c r="B421" s="18">
        <v>613100</v>
      </c>
      <c r="C421">
        <v>1</v>
      </c>
      <c r="D421" t="str">
        <f t="shared" si="48"/>
        <v>1613100.110</v>
      </c>
      <c r="E421" s="59" t="s">
        <v>2689</v>
      </c>
      <c r="F421" s="12"/>
      <c r="G421"/>
      <c r="H421" s="58">
        <v>405000</v>
      </c>
      <c r="I421" s="15">
        <v>270000</v>
      </c>
      <c r="J421" s="12">
        <v>263800</v>
      </c>
      <c r="K421" s="9" t="e">
        <v>#NAME?</v>
      </c>
      <c r="L421" s="9" t="str">
        <f t="shared" si="49"/>
        <v>6</v>
      </c>
      <c r="M421" s="9" t="str">
        <f>INDEX(Chapter,MATCH(L421,Chapter!$A$1:$A$681,0),8)</f>
        <v>הנהלה כללית</v>
      </c>
      <c r="N421" s="9" t="str">
        <f t="shared" si="50"/>
        <v>61</v>
      </c>
      <c r="O421" s="9" t="str">
        <f>INDEX(Chapter,MATCH(N421,Chapter!$A$1:$A$681,0),8)</f>
        <v>מינהל כללי</v>
      </c>
      <c r="P421" s="9" t="str">
        <f t="shared" si="51"/>
        <v>613</v>
      </c>
      <c r="Q421" s="9" t="str">
        <f>INDEX(Chapter,MATCH(P421,Chapter!$A$1:$A$681,0),8)</f>
        <v>מזכירות</v>
      </c>
      <c r="R421" s="9" t="str">
        <f t="shared" si="52"/>
        <v>6131</v>
      </c>
      <c r="S421" s="9" t="e">
        <f>INDEX(Chapter,MATCH(R421,Chapter!$A$1:$A$681,0),8)</f>
        <v>#N/A</v>
      </c>
      <c r="T421" s="9"/>
      <c r="U421" s="9" t="str">
        <f t="shared" si="53"/>
        <v>1</v>
      </c>
      <c r="V421" s="9" t="str">
        <f>IF($L421&lt;"6",INDEX(Revenue_type,MATCH(U421*1,type!$A$118:$A$168,0),8),INDEX(Expenditure_type,MATCH(U421*1,type!$A$2:$A$117,0),8))</f>
        <v>משכורות וש"ע לעובדים לפי תקן</v>
      </c>
      <c r="W421" s="9" t="str">
        <f t="shared" si="54"/>
        <v>11</v>
      </c>
      <c r="X421" s="9" t="str">
        <f>IF($L421&lt;"6",INDEX(Revenue_type,MATCH(W421*1,type!$A$118:$A$168,0),8),INDEX(Expenditure_type,MATCH(W421*1,type!$A$2:$A$117,0),8))</f>
        <v>השכר הקובע</v>
      </c>
      <c r="Y421" s="9" t="str">
        <f t="shared" si="55"/>
        <v>110</v>
      </c>
      <c r="Z421" s="9" t="e">
        <f>IF($L421&lt;"6",INDEX(Revenue_type,MATCH(Y421*1,type!$A$118:$A$168,0),8),INDEX(Expenditure_type,MATCH(Y421*1,type!$A$2:$A$117,0),8))</f>
        <v>#N/A</v>
      </c>
    </row>
    <row r="422" spans="1:26" ht="15.75" customHeight="1" outlineLevel="2">
      <c r="A422" s="57">
        <v>120</v>
      </c>
      <c r="B422" s="18">
        <v>613100</v>
      </c>
      <c r="C422">
        <v>1</v>
      </c>
      <c r="D422" t="str">
        <f t="shared" si="48"/>
        <v>1613100.120</v>
      </c>
      <c r="E422" s="59" t="s">
        <v>2690</v>
      </c>
      <c r="F422" s="12"/>
      <c r="G422"/>
      <c r="H422" s="58">
        <v>66000</v>
      </c>
      <c r="I422" s="15">
        <v>44000</v>
      </c>
      <c r="J422" s="12">
        <v>43500</v>
      </c>
      <c r="K422" s="9" t="e">
        <v>#NAME?</v>
      </c>
      <c r="L422" s="9" t="str">
        <f t="shared" si="49"/>
        <v>6</v>
      </c>
      <c r="M422" s="9" t="str">
        <f>INDEX(Chapter,MATCH(L422,Chapter!$A$1:$A$681,0),8)</f>
        <v>הנהלה כללית</v>
      </c>
      <c r="N422" s="9" t="str">
        <f t="shared" si="50"/>
        <v>61</v>
      </c>
      <c r="O422" s="9" t="str">
        <f>INDEX(Chapter,MATCH(N422,Chapter!$A$1:$A$681,0),8)</f>
        <v>מינהל כללי</v>
      </c>
      <c r="P422" s="9" t="str">
        <f t="shared" si="51"/>
        <v>613</v>
      </c>
      <c r="Q422" s="9" t="str">
        <f>INDEX(Chapter,MATCH(P422,Chapter!$A$1:$A$681,0),8)</f>
        <v>מזכירות</v>
      </c>
      <c r="R422" s="9" t="str">
        <f t="shared" si="52"/>
        <v>6131</v>
      </c>
      <c r="S422" s="9" t="e">
        <f>INDEX(Chapter,MATCH(R422,Chapter!$A$1:$A$681,0),8)</f>
        <v>#N/A</v>
      </c>
      <c r="T422" s="9"/>
      <c r="U422" s="9" t="str">
        <f t="shared" si="53"/>
        <v>1</v>
      </c>
      <c r="V422" s="9" t="str">
        <f>IF($L422&lt;"6",INDEX(Revenue_type,MATCH(U422*1,type!$A$118:$A$168,0),8),INDEX(Expenditure_type,MATCH(U422*1,type!$A$2:$A$117,0),8))</f>
        <v>משכורות וש"ע לעובדים לפי תקן</v>
      </c>
      <c r="W422" s="9" t="str">
        <f t="shared" si="54"/>
        <v>12</v>
      </c>
      <c r="X422" s="9" t="str">
        <f>IF($L422&lt;"6",INDEX(Revenue_type,MATCH(W422*1,type!$A$118:$A$168,0),8),INDEX(Expenditure_type,MATCH(W422*1,type!$A$2:$A$117,0),8))</f>
        <v>תוספות שאינן נכללות בשכר הקובע</v>
      </c>
      <c r="Y422" s="9" t="str">
        <f t="shared" si="55"/>
        <v>120</v>
      </c>
      <c r="Z422" s="9" t="e">
        <f>IF($L422&lt;"6",INDEX(Revenue_type,MATCH(Y422*1,type!$A$118:$A$168,0),8),INDEX(Expenditure_type,MATCH(Y422*1,type!$A$2:$A$117,0),8))</f>
        <v>#N/A</v>
      </c>
    </row>
    <row r="423" spans="1:26" ht="15.75" customHeight="1" outlineLevel="2">
      <c r="A423" s="57">
        <v>130</v>
      </c>
      <c r="B423" s="18">
        <v>613100</v>
      </c>
      <c r="C423">
        <v>1</v>
      </c>
      <c r="D423" t="str">
        <f t="shared" si="48"/>
        <v>1613100.130</v>
      </c>
      <c r="E423" s="59" t="s">
        <v>2691</v>
      </c>
      <c r="F423" s="12"/>
      <c r="G423"/>
      <c r="H423" s="58">
        <v>1000</v>
      </c>
      <c r="I423" s="15">
        <v>2000</v>
      </c>
      <c r="J423" s="12">
        <v>1500</v>
      </c>
      <c r="K423" s="9" t="e">
        <v>#NAME?</v>
      </c>
      <c r="L423" s="9" t="str">
        <f t="shared" si="49"/>
        <v>6</v>
      </c>
      <c r="M423" s="9" t="str">
        <f>INDEX(Chapter,MATCH(L423,Chapter!$A$1:$A$681,0),8)</f>
        <v>הנהלה כללית</v>
      </c>
      <c r="N423" s="9" t="str">
        <f t="shared" si="50"/>
        <v>61</v>
      </c>
      <c r="O423" s="9" t="str">
        <f>INDEX(Chapter,MATCH(N423,Chapter!$A$1:$A$681,0),8)</f>
        <v>מינהל כללי</v>
      </c>
      <c r="P423" s="9" t="str">
        <f t="shared" si="51"/>
        <v>613</v>
      </c>
      <c r="Q423" s="9" t="str">
        <f>INDEX(Chapter,MATCH(P423,Chapter!$A$1:$A$681,0),8)</f>
        <v>מזכירות</v>
      </c>
      <c r="R423" s="9" t="str">
        <f t="shared" si="52"/>
        <v>6131</v>
      </c>
      <c r="S423" s="9" t="e">
        <f>INDEX(Chapter,MATCH(R423,Chapter!$A$1:$A$681,0),8)</f>
        <v>#N/A</v>
      </c>
      <c r="T423" s="9"/>
      <c r="U423" s="9" t="str">
        <f t="shared" si="53"/>
        <v>1</v>
      </c>
      <c r="V423" s="9" t="str">
        <f>IF($L423&lt;"6",INDEX(Revenue_type,MATCH(U423*1,type!$A$118:$A$168,0),8),INDEX(Expenditure_type,MATCH(U423*1,type!$A$2:$A$117,0),8))</f>
        <v>משכורות וש"ע לעובדים לפי תקן</v>
      </c>
      <c r="W423" s="9" t="str">
        <f t="shared" si="54"/>
        <v>13</v>
      </c>
      <c r="X423" s="9" t="str">
        <f>IF($L423&lt;"6",INDEX(Revenue_type,MATCH(W423*1,type!$A$118:$A$168,0),8),INDEX(Expenditure_type,MATCH(W423*1,type!$A$2:$A$117,0),8))</f>
        <v>שעות נוספות</v>
      </c>
      <c r="Y423" s="9" t="str">
        <f t="shared" si="55"/>
        <v>130</v>
      </c>
      <c r="Z423" s="9" t="e">
        <f>IF($L423&lt;"6",INDEX(Revenue_type,MATCH(Y423*1,type!$A$118:$A$168,0),8),INDEX(Expenditure_type,MATCH(Y423*1,type!$A$2:$A$117,0),8))</f>
        <v>#N/A</v>
      </c>
    </row>
    <row r="424" spans="1:26" ht="15.75" customHeight="1" outlineLevel="2">
      <c r="A424" s="57">
        <v>140</v>
      </c>
      <c r="B424" s="18">
        <v>613100</v>
      </c>
      <c r="C424">
        <v>1</v>
      </c>
      <c r="D424" t="str">
        <f t="shared" si="48"/>
        <v>1613100.140</v>
      </c>
      <c r="E424" s="59" t="s">
        <v>2694</v>
      </c>
      <c r="F424" s="12"/>
      <c r="G424"/>
      <c r="H424" s="58">
        <v>73000</v>
      </c>
      <c r="I424" s="15">
        <v>46000</v>
      </c>
      <c r="J424" s="12">
        <v>41200</v>
      </c>
      <c r="K424" s="9" t="e">
        <v>#NAME?</v>
      </c>
      <c r="L424" s="9" t="str">
        <f t="shared" si="49"/>
        <v>6</v>
      </c>
      <c r="M424" s="9" t="str">
        <f>INDEX(Chapter,MATCH(L424,Chapter!$A$1:$A$681,0),8)</f>
        <v>הנהלה כללית</v>
      </c>
      <c r="N424" s="9" t="str">
        <f t="shared" si="50"/>
        <v>61</v>
      </c>
      <c r="O424" s="9" t="str">
        <f>INDEX(Chapter,MATCH(N424,Chapter!$A$1:$A$681,0),8)</f>
        <v>מינהל כללי</v>
      </c>
      <c r="P424" s="9" t="str">
        <f t="shared" si="51"/>
        <v>613</v>
      </c>
      <c r="Q424" s="9" t="str">
        <f>INDEX(Chapter,MATCH(P424,Chapter!$A$1:$A$681,0),8)</f>
        <v>מזכירות</v>
      </c>
      <c r="R424" s="9" t="str">
        <f t="shared" si="52"/>
        <v>6131</v>
      </c>
      <c r="S424" s="9" t="e">
        <f>INDEX(Chapter,MATCH(R424,Chapter!$A$1:$A$681,0),8)</f>
        <v>#N/A</v>
      </c>
      <c r="T424" s="9"/>
      <c r="U424" s="9" t="str">
        <f t="shared" si="53"/>
        <v>1</v>
      </c>
      <c r="V424" s="9" t="str">
        <f>IF($L424&lt;"6",INDEX(Revenue_type,MATCH(U424*1,type!$A$118:$A$168,0),8),INDEX(Expenditure_type,MATCH(U424*1,type!$A$2:$A$117,0),8))</f>
        <v>משכורות וש"ע לעובדים לפי תקן</v>
      </c>
      <c r="W424" s="9" t="str">
        <f t="shared" si="54"/>
        <v>14</v>
      </c>
      <c r="X424" s="9" t="str">
        <f>IF($L424&lt;"6",INDEX(Revenue_type,MATCH(W424*1,type!$A$118:$A$168,0),8),INDEX(Expenditure_type,MATCH(W424*1,type!$A$2:$A$117,0),8))</f>
        <v>החזר הוצאות</v>
      </c>
      <c r="Y424" s="9" t="str">
        <f t="shared" si="55"/>
        <v>140</v>
      </c>
      <c r="Z424" s="9" t="e">
        <f>IF($L424&lt;"6",INDEX(Revenue_type,MATCH(Y424*1,type!$A$118:$A$168,0),8),INDEX(Expenditure_type,MATCH(Y424*1,type!$A$2:$A$117,0),8))</f>
        <v>#N/A</v>
      </c>
    </row>
    <row r="425" spans="1:26" ht="15.75" customHeight="1" outlineLevel="2">
      <c r="A425" s="57">
        <v>181</v>
      </c>
      <c r="B425" s="18">
        <v>613100</v>
      </c>
      <c r="C425">
        <v>1</v>
      </c>
      <c r="D425" t="str">
        <f t="shared" si="48"/>
        <v>1613100.181</v>
      </c>
      <c r="E425" s="59" t="s">
        <v>2695</v>
      </c>
      <c r="F425" s="12"/>
      <c r="G425"/>
      <c r="H425" s="58">
        <v>74000</v>
      </c>
      <c r="I425" s="15">
        <v>46000</v>
      </c>
      <c r="J425" s="12">
        <v>42600</v>
      </c>
      <c r="K425" s="9" t="e">
        <v>#NAME?</v>
      </c>
      <c r="L425" s="9" t="str">
        <f t="shared" si="49"/>
        <v>6</v>
      </c>
      <c r="M425" s="9" t="str">
        <f>INDEX(Chapter,MATCH(L425,Chapter!$A$1:$A$681,0),8)</f>
        <v>הנהלה כללית</v>
      </c>
      <c r="N425" s="9" t="str">
        <f t="shared" si="50"/>
        <v>61</v>
      </c>
      <c r="O425" s="9" t="str">
        <f>INDEX(Chapter,MATCH(N425,Chapter!$A$1:$A$681,0),8)</f>
        <v>מינהל כללי</v>
      </c>
      <c r="P425" s="9" t="str">
        <f t="shared" si="51"/>
        <v>613</v>
      </c>
      <c r="Q425" s="9" t="str">
        <f>INDEX(Chapter,MATCH(P425,Chapter!$A$1:$A$681,0),8)</f>
        <v>מזכירות</v>
      </c>
      <c r="R425" s="9" t="str">
        <f t="shared" si="52"/>
        <v>6131</v>
      </c>
      <c r="S425" s="9" t="e">
        <f>INDEX(Chapter,MATCH(R425,Chapter!$A$1:$A$681,0),8)</f>
        <v>#N/A</v>
      </c>
      <c r="T425" s="9"/>
      <c r="U425" s="9" t="str">
        <f t="shared" si="53"/>
        <v>1</v>
      </c>
      <c r="V425" s="9" t="str">
        <f>IF($L425&lt;"6",INDEX(Revenue_type,MATCH(U425*1,type!$A$118:$A$168,0),8),INDEX(Expenditure_type,MATCH(U425*1,type!$A$2:$A$117,0),8))</f>
        <v>משכורות וש"ע לעובדים לפי תקן</v>
      </c>
      <c r="W425" s="9" t="str">
        <f t="shared" si="54"/>
        <v>18</v>
      </c>
      <c r="X425" s="9" t="str">
        <f>IF($L425&lt;"6",INDEX(Revenue_type,MATCH(W425*1,type!$A$118:$A$168,0),8),INDEX(Expenditure_type,MATCH(W425*1,type!$A$2:$A$117,0),8))</f>
        <v>נלוות לשכר</v>
      </c>
      <c r="Y425" s="9" t="str">
        <f t="shared" si="55"/>
        <v>181</v>
      </c>
      <c r="Z425" s="9" t="str">
        <f>IF($L425&lt;"6",INDEX(Revenue_type,MATCH(Y425*1,type!$A$118:$A$168,0),8),INDEX(Expenditure_type,MATCH(Y425*1,type!$A$2:$A$117,0),8))</f>
        <v>הפרשות סוציאליות</v>
      </c>
    </row>
    <row r="426" spans="1:26" ht="15.75" customHeight="1" outlineLevel="2">
      <c r="A426" s="57">
        <v>182</v>
      </c>
      <c r="B426" s="18">
        <v>613100</v>
      </c>
      <c r="C426">
        <v>1</v>
      </c>
      <c r="D426" t="str">
        <f t="shared" si="48"/>
        <v>1613100.182</v>
      </c>
      <c r="E426" s="59" t="s">
        <v>2696</v>
      </c>
      <c r="F426" s="12"/>
      <c r="G426"/>
      <c r="H426" s="58">
        <v>58000</v>
      </c>
      <c r="I426" s="15">
        <v>37000</v>
      </c>
      <c r="J426" s="12">
        <v>34400</v>
      </c>
      <c r="K426" s="9" t="e">
        <v>#NAME?</v>
      </c>
      <c r="L426" s="9" t="str">
        <f t="shared" si="49"/>
        <v>6</v>
      </c>
      <c r="M426" s="9" t="str">
        <f>INDEX(Chapter,MATCH(L426,Chapter!$A$1:$A$681,0),8)</f>
        <v>הנהלה כללית</v>
      </c>
      <c r="N426" s="9" t="str">
        <f t="shared" si="50"/>
        <v>61</v>
      </c>
      <c r="O426" s="9" t="str">
        <f>INDEX(Chapter,MATCH(N426,Chapter!$A$1:$A$681,0),8)</f>
        <v>מינהל כללי</v>
      </c>
      <c r="P426" s="9" t="str">
        <f t="shared" si="51"/>
        <v>613</v>
      </c>
      <c r="Q426" s="9" t="str">
        <f>INDEX(Chapter,MATCH(P426,Chapter!$A$1:$A$681,0),8)</f>
        <v>מזכירות</v>
      </c>
      <c r="R426" s="9" t="str">
        <f t="shared" si="52"/>
        <v>6131</v>
      </c>
      <c r="S426" s="9" t="e">
        <f>INDEX(Chapter,MATCH(R426,Chapter!$A$1:$A$681,0),8)</f>
        <v>#N/A</v>
      </c>
      <c r="T426" s="9"/>
      <c r="U426" s="9" t="str">
        <f t="shared" si="53"/>
        <v>1</v>
      </c>
      <c r="V426" s="9" t="str">
        <f>IF($L426&lt;"6",INDEX(Revenue_type,MATCH(U426*1,type!$A$118:$A$168,0),8),INDEX(Expenditure_type,MATCH(U426*1,type!$A$2:$A$117,0),8))</f>
        <v>משכורות וש"ע לעובדים לפי תקן</v>
      </c>
      <c r="W426" s="9" t="str">
        <f t="shared" si="54"/>
        <v>18</v>
      </c>
      <c r="X426" s="9" t="str">
        <f>IF($L426&lt;"6",INDEX(Revenue_type,MATCH(W426*1,type!$A$118:$A$168,0),8),INDEX(Expenditure_type,MATCH(W426*1,type!$A$2:$A$117,0),8))</f>
        <v>נלוות לשכר</v>
      </c>
      <c r="Y426" s="9" t="str">
        <f t="shared" si="55"/>
        <v>182</v>
      </c>
      <c r="Z426" s="9" t="str">
        <f>IF($L426&lt;"6",INDEX(Revenue_type,MATCH(Y426*1,type!$A$118:$A$168,0),8),INDEX(Expenditure_type,MATCH(Y426*1,type!$A$2:$A$117,0),8))</f>
        <v>מיסיום ועלויות</v>
      </c>
    </row>
    <row r="427" spans="1:26" ht="15.75" customHeight="1" outlineLevel="2">
      <c r="A427" s="57">
        <v>470</v>
      </c>
      <c r="B427" s="18">
        <v>613102</v>
      </c>
      <c r="C427">
        <v>1</v>
      </c>
      <c r="D427" t="str">
        <f t="shared" si="48"/>
        <v>1613102.470</v>
      </c>
      <c r="E427" s="59" t="s">
        <v>2697</v>
      </c>
      <c r="F427" s="12"/>
      <c r="G427"/>
      <c r="H427" s="58">
        <v>7000</v>
      </c>
      <c r="I427" s="15">
        <v>10000</v>
      </c>
      <c r="J427" s="12">
        <v>5200</v>
      </c>
      <c r="K427" s="9" t="e">
        <v>#NAME?</v>
      </c>
      <c r="L427" s="9" t="str">
        <f t="shared" si="49"/>
        <v>6</v>
      </c>
      <c r="M427" s="9" t="str">
        <f>INDEX(Chapter,MATCH(L427,Chapter!$A$1:$A$681,0),8)</f>
        <v>הנהלה כללית</v>
      </c>
      <c r="N427" s="9" t="str">
        <f t="shared" si="50"/>
        <v>61</v>
      </c>
      <c r="O427" s="9" t="str">
        <f>INDEX(Chapter,MATCH(N427,Chapter!$A$1:$A$681,0),8)</f>
        <v>מינהל כללי</v>
      </c>
      <c r="P427" s="9" t="str">
        <f t="shared" si="51"/>
        <v>613</v>
      </c>
      <c r="Q427" s="9" t="str">
        <f>INDEX(Chapter,MATCH(P427,Chapter!$A$1:$A$681,0),8)</f>
        <v>מזכירות</v>
      </c>
      <c r="R427" s="9" t="str">
        <f t="shared" si="52"/>
        <v>6131</v>
      </c>
      <c r="S427" s="9" t="e">
        <f>INDEX(Chapter,MATCH(R427,Chapter!$A$1:$A$681,0),8)</f>
        <v>#N/A</v>
      </c>
      <c r="T427" s="9"/>
      <c r="U427" s="9" t="str">
        <f t="shared" si="53"/>
        <v>4</v>
      </c>
      <c r="V427" s="9" t="str">
        <f>IF($L427&lt;"6",INDEX(Revenue_type,MATCH(U427*1,type!$A$118:$A$168,0),8),INDEX(Expenditure_type,MATCH(U427*1,type!$A$2:$A$117,0),8))</f>
        <v>אחזקת בינים ואספקת ציוד</v>
      </c>
      <c r="W427" s="9" t="str">
        <f t="shared" si="54"/>
        <v>47</v>
      </c>
      <c r="X427" s="9" t="str">
        <f>IF($L427&lt;"6",INDEX(Revenue_type,MATCH(W427*1,type!$A$118:$A$168,0),8),INDEX(Expenditure_type,MATCH(W427*1,type!$A$2:$A$117,0),8))</f>
        <v>ציוד משרדי מתכלה</v>
      </c>
      <c r="Y427" s="9" t="str">
        <f t="shared" si="55"/>
        <v>470</v>
      </c>
      <c r="Z427" s="9" t="e">
        <f>IF($L427&lt;"6",INDEX(Revenue_type,MATCH(Y427*1,type!$A$118:$A$168,0),8),INDEX(Expenditure_type,MATCH(Y427*1,type!$A$2:$A$117,0),8))</f>
        <v>#N/A</v>
      </c>
    </row>
    <row r="428" spans="1:26" ht="15.75" customHeight="1" outlineLevel="2">
      <c r="A428" s="57">
        <v>750</v>
      </c>
      <c r="B428" s="18">
        <v>613102</v>
      </c>
      <c r="C428">
        <v>1</v>
      </c>
      <c r="D428" t="str">
        <f t="shared" si="48"/>
        <v>1613102.750</v>
      </c>
      <c r="E428" s="59" t="s">
        <v>2705</v>
      </c>
      <c r="F428" s="12"/>
      <c r="G428"/>
      <c r="H428" s="58">
        <v>98000</v>
      </c>
      <c r="I428" s="15">
        <v>98000</v>
      </c>
      <c r="J428" s="12">
        <v>93000</v>
      </c>
      <c r="K428" s="9" t="e">
        <v>#NAME?</v>
      </c>
      <c r="L428" s="9" t="str">
        <f t="shared" si="49"/>
        <v>6</v>
      </c>
      <c r="M428" s="9" t="str">
        <f>INDEX(Chapter,MATCH(L428,Chapter!$A$1:$A$681,0),8)</f>
        <v>הנהלה כללית</v>
      </c>
      <c r="N428" s="9" t="str">
        <f t="shared" si="50"/>
        <v>61</v>
      </c>
      <c r="O428" s="9" t="str">
        <f>INDEX(Chapter,MATCH(N428,Chapter!$A$1:$A$681,0),8)</f>
        <v>מינהל כללי</v>
      </c>
      <c r="P428" s="9" t="str">
        <f t="shared" si="51"/>
        <v>613</v>
      </c>
      <c r="Q428" s="9" t="str">
        <f>INDEX(Chapter,MATCH(P428,Chapter!$A$1:$A$681,0),8)</f>
        <v>מזכירות</v>
      </c>
      <c r="R428" s="9" t="str">
        <f t="shared" si="52"/>
        <v>6131</v>
      </c>
      <c r="S428" s="9" t="e">
        <f>INDEX(Chapter,MATCH(R428,Chapter!$A$1:$A$681,0),8)</f>
        <v>#N/A</v>
      </c>
      <c r="T428" s="9"/>
      <c r="U428" s="9" t="str">
        <f t="shared" si="53"/>
        <v>7</v>
      </c>
      <c r="V428" s="9" t="str">
        <f>IF($L428&lt;"6",INDEX(Revenue_type,MATCH(U428*1,type!$A$118:$A$168,0),8),INDEX(Expenditure_type,MATCH(U428*1,type!$A$2:$A$117,0),8))</f>
        <v>הוצאות לפעולות</v>
      </c>
      <c r="W428" s="9" t="str">
        <f t="shared" si="54"/>
        <v>75</v>
      </c>
      <c r="X428" s="9" t="str">
        <f>IF($L428&lt;"6",INDEX(Revenue_type,MATCH(W428*1,type!$A$118:$A$168,0),8),INDEX(Expenditure_type,MATCH(W428*1,type!$A$2:$A$117,0),8))</f>
        <v>עבודות קבלניות</v>
      </c>
      <c r="Y428" s="9" t="str">
        <f t="shared" si="55"/>
        <v>750</v>
      </c>
      <c r="Z428" s="9" t="e">
        <f>IF($L428&lt;"6",INDEX(Revenue_type,MATCH(Y428*1,type!$A$118:$A$168,0),8),INDEX(Expenditure_type,MATCH(Y428*1,type!$A$2:$A$117,0),8))</f>
        <v>#N/A</v>
      </c>
    </row>
    <row r="429" spans="1:26" ht="15.75" customHeight="1" outlineLevel="2">
      <c r="A429" s="57">
        <v>780</v>
      </c>
      <c r="B429" s="18">
        <v>613102</v>
      </c>
      <c r="C429">
        <v>1</v>
      </c>
      <c r="D429" t="str">
        <f t="shared" si="48"/>
        <v>1613102.780</v>
      </c>
      <c r="E429" s="59" t="s">
        <v>2710</v>
      </c>
      <c r="F429" s="12"/>
      <c r="G429"/>
      <c r="H429" s="58">
        <v>44000</v>
      </c>
      <c r="I429" s="15">
        <v>70000</v>
      </c>
      <c r="J429" s="12">
        <v>44800</v>
      </c>
      <c r="K429" s="9" t="e">
        <v>#NAME?</v>
      </c>
      <c r="L429" s="9" t="str">
        <f t="shared" si="49"/>
        <v>6</v>
      </c>
      <c r="M429" s="9" t="str">
        <f>INDEX(Chapter,MATCH(L429,Chapter!$A$1:$A$681,0),8)</f>
        <v>הנהלה כללית</v>
      </c>
      <c r="N429" s="9" t="str">
        <f t="shared" si="50"/>
        <v>61</v>
      </c>
      <c r="O429" s="9" t="str">
        <f>INDEX(Chapter,MATCH(N429,Chapter!$A$1:$A$681,0),8)</f>
        <v>מינהל כללי</v>
      </c>
      <c r="P429" s="9" t="str">
        <f t="shared" si="51"/>
        <v>613</v>
      </c>
      <c r="Q429" s="9" t="str">
        <f>INDEX(Chapter,MATCH(P429,Chapter!$A$1:$A$681,0),8)</f>
        <v>מזכירות</v>
      </c>
      <c r="R429" s="9" t="str">
        <f t="shared" si="52"/>
        <v>6131</v>
      </c>
      <c r="S429" s="9" t="e">
        <f>INDEX(Chapter,MATCH(R429,Chapter!$A$1:$A$681,0),8)</f>
        <v>#N/A</v>
      </c>
      <c r="T429" s="9"/>
      <c r="U429" s="9" t="str">
        <f t="shared" si="53"/>
        <v>7</v>
      </c>
      <c r="V429" s="9" t="str">
        <f>IF($L429&lt;"6",INDEX(Revenue_type,MATCH(U429*1,type!$A$118:$A$168,0),8),INDEX(Expenditure_type,MATCH(U429*1,type!$A$2:$A$117,0),8))</f>
        <v>הוצאות לפעולות</v>
      </c>
      <c r="W429" s="9" t="str">
        <f t="shared" si="54"/>
        <v>78</v>
      </c>
      <c r="X429" s="9" t="str">
        <f>IF($L429&lt;"6",INDEX(Revenue_type,MATCH(W429*1,type!$A$118:$A$168,0),8),INDEX(Expenditure_type,MATCH(W429*1,type!$A$2:$A$117,0),8))</f>
        <v>הוצאות שונות</v>
      </c>
      <c r="Y429" s="9" t="str">
        <f t="shared" si="55"/>
        <v>780</v>
      </c>
      <c r="Z429" s="9" t="e">
        <f>IF($L429&lt;"6",INDEX(Revenue_type,MATCH(Y429*1,type!$A$118:$A$168,0),8),INDEX(Expenditure_type,MATCH(Y429*1,type!$A$2:$A$117,0),8))</f>
        <v>#N/A</v>
      </c>
    </row>
    <row r="430" spans="1:26" ht="15.75" customHeight="1" outlineLevel="2">
      <c r="A430" s="57">
        <v>110</v>
      </c>
      <c r="B430" s="18">
        <v>614000</v>
      </c>
      <c r="C430">
        <v>1</v>
      </c>
      <c r="D430" t="str">
        <f t="shared" si="48"/>
        <v>1614000.110</v>
      </c>
      <c r="E430" s="59" t="s">
        <v>2689</v>
      </c>
      <c r="F430" s="12"/>
      <c r="G430"/>
      <c r="H430" s="58">
        <v>694000</v>
      </c>
      <c r="I430" s="15">
        <v>614000</v>
      </c>
      <c r="J430" s="12">
        <v>508800</v>
      </c>
      <c r="K430" s="9" t="e">
        <v>#NAME?</v>
      </c>
      <c r="L430" s="9" t="str">
        <f t="shared" si="49"/>
        <v>6</v>
      </c>
      <c r="M430" s="9" t="str">
        <f>INDEX(Chapter,MATCH(L430,Chapter!$A$1:$A$681,0),8)</f>
        <v>הנהלה כללית</v>
      </c>
      <c r="N430" s="9" t="str">
        <f t="shared" si="50"/>
        <v>61</v>
      </c>
      <c r="O430" s="9" t="str">
        <f>INDEX(Chapter,MATCH(N430,Chapter!$A$1:$A$681,0),8)</f>
        <v>מינהל כללי</v>
      </c>
      <c r="P430" s="9" t="str">
        <f t="shared" si="51"/>
        <v>614</v>
      </c>
      <c r="Q430" s="9" t="str">
        <f>INDEX(Chapter,MATCH(P430,Chapter!$A$1:$A$681,0),8)</f>
        <v>הסברה ויחסי ציבור</v>
      </c>
      <c r="R430" s="9" t="str">
        <f t="shared" si="52"/>
        <v>6140</v>
      </c>
      <c r="S430" s="9" t="e">
        <f>INDEX(Chapter,MATCH(R430,Chapter!$A$1:$A$681,0),8)</f>
        <v>#N/A</v>
      </c>
      <c r="T430" s="9"/>
      <c r="U430" s="9" t="str">
        <f t="shared" si="53"/>
        <v>1</v>
      </c>
      <c r="V430" s="9" t="str">
        <f>IF($L430&lt;"6",INDEX(Revenue_type,MATCH(U430*1,type!$A$118:$A$168,0),8),INDEX(Expenditure_type,MATCH(U430*1,type!$A$2:$A$117,0),8))</f>
        <v>משכורות וש"ע לעובדים לפי תקן</v>
      </c>
      <c r="W430" s="9" t="str">
        <f t="shared" si="54"/>
        <v>11</v>
      </c>
      <c r="X430" s="9" t="str">
        <f>IF($L430&lt;"6",INDEX(Revenue_type,MATCH(W430*1,type!$A$118:$A$168,0),8),INDEX(Expenditure_type,MATCH(W430*1,type!$A$2:$A$117,0),8))</f>
        <v>השכר הקובע</v>
      </c>
      <c r="Y430" s="9" t="str">
        <f t="shared" si="55"/>
        <v>110</v>
      </c>
      <c r="Z430" s="9" t="e">
        <f>IF($L430&lt;"6",INDEX(Revenue_type,MATCH(Y430*1,type!$A$118:$A$168,0),8),INDEX(Expenditure_type,MATCH(Y430*1,type!$A$2:$A$117,0),8))</f>
        <v>#N/A</v>
      </c>
    </row>
    <row r="431" spans="1:26" ht="15.75" customHeight="1" outlineLevel="2">
      <c r="A431" s="57">
        <v>120</v>
      </c>
      <c r="B431" s="18">
        <v>614000</v>
      </c>
      <c r="C431">
        <v>1</v>
      </c>
      <c r="D431" t="str">
        <f t="shared" si="48"/>
        <v>1614000.120</v>
      </c>
      <c r="E431" s="59" t="s">
        <v>2690</v>
      </c>
      <c r="F431" s="12"/>
      <c r="G431"/>
      <c r="H431" s="58">
        <v>44000</v>
      </c>
      <c r="I431" s="15">
        <v>46000</v>
      </c>
      <c r="J431" s="12">
        <v>38900</v>
      </c>
      <c r="K431" s="9" t="e">
        <v>#NAME?</v>
      </c>
      <c r="L431" s="9" t="str">
        <f t="shared" si="49"/>
        <v>6</v>
      </c>
      <c r="M431" s="9" t="str">
        <f>INDEX(Chapter,MATCH(L431,Chapter!$A$1:$A$681,0),8)</f>
        <v>הנהלה כללית</v>
      </c>
      <c r="N431" s="9" t="str">
        <f t="shared" si="50"/>
        <v>61</v>
      </c>
      <c r="O431" s="9" t="str">
        <f>INDEX(Chapter,MATCH(N431,Chapter!$A$1:$A$681,0),8)</f>
        <v>מינהל כללי</v>
      </c>
      <c r="P431" s="9" t="str">
        <f t="shared" si="51"/>
        <v>614</v>
      </c>
      <c r="Q431" s="9" t="str">
        <f>INDEX(Chapter,MATCH(P431,Chapter!$A$1:$A$681,0),8)</f>
        <v>הסברה ויחסי ציבור</v>
      </c>
      <c r="R431" s="9" t="str">
        <f t="shared" si="52"/>
        <v>6140</v>
      </c>
      <c r="S431" s="9" t="e">
        <f>INDEX(Chapter,MATCH(R431,Chapter!$A$1:$A$681,0),8)</f>
        <v>#N/A</v>
      </c>
      <c r="T431" s="9"/>
      <c r="U431" s="9" t="str">
        <f t="shared" si="53"/>
        <v>1</v>
      </c>
      <c r="V431" s="9" t="str">
        <f>IF($L431&lt;"6",INDEX(Revenue_type,MATCH(U431*1,type!$A$118:$A$168,0),8),INDEX(Expenditure_type,MATCH(U431*1,type!$A$2:$A$117,0),8))</f>
        <v>משכורות וש"ע לעובדים לפי תקן</v>
      </c>
      <c r="W431" s="9" t="str">
        <f t="shared" si="54"/>
        <v>12</v>
      </c>
      <c r="X431" s="9" t="str">
        <f>IF($L431&lt;"6",INDEX(Revenue_type,MATCH(W431*1,type!$A$118:$A$168,0),8),INDEX(Expenditure_type,MATCH(W431*1,type!$A$2:$A$117,0),8))</f>
        <v>תוספות שאינן נכללות בשכר הקובע</v>
      </c>
      <c r="Y431" s="9" t="str">
        <f t="shared" si="55"/>
        <v>120</v>
      </c>
      <c r="Z431" s="9" t="e">
        <f>IF($L431&lt;"6",INDEX(Revenue_type,MATCH(Y431*1,type!$A$118:$A$168,0),8),INDEX(Expenditure_type,MATCH(Y431*1,type!$A$2:$A$117,0),8))</f>
        <v>#N/A</v>
      </c>
    </row>
    <row r="432" spans="1:26" ht="15.75" customHeight="1" outlineLevel="2">
      <c r="A432" s="57">
        <v>130</v>
      </c>
      <c r="B432" s="18">
        <v>614000</v>
      </c>
      <c r="C432">
        <v>1</v>
      </c>
      <c r="D432" t="str">
        <f t="shared" si="48"/>
        <v>1614000.130</v>
      </c>
      <c r="E432" s="59" t="s">
        <v>2691</v>
      </c>
      <c r="F432" s="12"/>
      <c r="G432"/>
      <c r="H432" s="58">
        <v>10000</v>
      </c>
      <c r="I432" s="15">
        <v>5000</v>
      </c>
      <c r="J432" s="12">
        <v>5900</v>
      </c>
      <c r="K432" s="9" t="e">
        <v>#NAME?</v>
      </c>
      <c r="L432" s="9" t="str">
        <f t="shared" si="49"/>
        <v>6</v>
      </c>
      <c r="M432" s="9" t="str">
        <f>INDEX(Chapter,MATCH(L432,Chapter!$A$1:$A$681,0),8)</f>
        <v>הנהלה כללית</v>
      </c>
      <c r="N432" s="9" t="str">
        <f t="shared" si="50"/>
        <v>61</v>
      </c>
      <c r="O432" s="9" t="str">
        <f>INDEX(Chapter,MATCH(N432,Chapter!$A$1:$A$681,0),8)</f>
        <v>מינהל כללי</v>
      </c>
      <c r="P432" s="9" t="str">
        <f t="shared" si="51"/>
        <v>614</v>
      </c>
      <c r="Q432" s="9" t="str">
        <f>INDEX(Chapter,MATCH(P432,Chapter!$A$1:$A$681,0),8)</f>
        <v>הסברה ויחסי ציבור</v>
      </c>
      <c r="R432" s="9" t="str">
        <f t="shared" si="52"/>
        <v>6140</v>
      </c>
      <c r="S432" s="9" t="e">
        <f>INDEX(Chapter,MATCH(R432,Chapter!$A$1:$A$681,0),8)</f>
        <v>#N/A</v>
      </c>
      <c r="T432" s="9"/>
      <c r="U432" s="9" t="str">
        <f t="shared" si="53"/>
        <v>1</v>
      </c>
      <c r="V432" s="9" t="str">
        <f>IF($L432&lt;"6",INDEX(Revenue_type,MATCH(U432*1,type!$A$118:$A$168,0),8),INDEX(Expenditure_type,MATCH(U432*1,type!$A$2:$A$117,0),8))</f>
        <v>משכורות וש"ע לעובדים לפי תקן</v>
      </c>
      <c r="W432" s="9" t="str">
        <f t="shared" si="54"/>
        <v>13</v>
      </c>
      <c r="X432" s="9" t="str">
        <f>IF($L432&lt;"6",INDEX(Revenue_type,MATCH(W432*1,type!$A$118:$A$168,0),8),INDEX(Expenditure_type,MATCH(W432*1,type!$A$2:$A$117,0),8))</f>
        <v>שעות נוספות</v>
      </c>
      <c r="Y432" s="9" t="str">
        <f t="shared" si="55"/>
        <v>130</v>
      </c>
      <c r="Z432" s="9" t="e">
        <f>IF($L432&lt;"6",INDEX(Revenue_type,MATCH(Y432*1,type!$A$118:$A$168,0),8),INDEX(Expenditure_type,MATCH(Y432*1,type!$A$2:$A$117,0),8))</f>
        <v>#N/A</v>
      </c>
    </row>
    <row r="433" spans="1:26" ht="15.75" customHeight="1" outlineLevel="2">
      <c r="A433" s="57">
        <v>131</v>
      </c>
      <c r="B433" s="18">
        <v>614000</v>
      </c>
      <c r="C433">
        <v>1</v>
      </c>
      <c r="D433" t="str">
        <f t="shared" si="48"/>
        <v>1614000.131</v>
      </c>
      <c r="E433" s="59" t="s">
        <v>2692</v>
      </c>
      <c r="F433" s="12"/>
      <c r="G433"/>
      <c r="H433" s="58">
        <v>10000</v>
      </c>
      <c r="I433" s="15">
        <v>6000</v>
      </c>
      <c r="J433" s="12">
        <v>5300</v>
      </c>
      <c r="K433" s="9" t="e">
        <v>#NAME?</v>
      </c>
      <c r="L433" s="9" t="str">
        <f t="shared" si="49"/>
        <v>6</v>
      </c>
      <c r="M433" s="9" t="str">
        <f>INDEX(Chapter,MATCH(L433,Chapter!$A$1:$A$681,0),8)</f>
        <v>הנהלה כללית</v>
      </c>
      <c r="N433" s="9" t="str">
        <f t="shared" si="50"/>
        <v>61</v>
      </c>
      <c r="O433" s="9" t="str">
        <f>INDEX(Chapter,MATCH(N433,Chapter!$A$1:$A$681,0),8)</f>
        <v>מינהל כללי</v>
      </c>
      <c r="P433" s="9" t="str">
        <f t="shared" si="51"/>
        <v>614</v>
      </c>
      <c r="Q433" s="9" t="str">
        <f>INDEX(Chapter,MATCH(P433,Chapter!$A$1:$A$681,0),8)</f>
        <v>הסברה ויחסי ציבור</v>
      </c>
      <c r="R433" s="9" t="str">
        <f t="shared" si="52"/>
        <v>6140</v>
      </c>
      <c r="S433" s="9" t="e">
        <f>INDEX(Chapter,MATCH(R433,Chapter!$A$1:$A$681,0),8)</f>
        <v>#N/A</v>
      </c>
      <c r="T433" s="9"/>
      <c r="U433" s="9" t="str">
        <f t="shared" si="53"/>
        <v>1</v>
      </c>
      <c r="V433" s="9" t="str">
        <f>IF($L433&lt;"6",INDEX(Revenue_type,MATCH(U433*1,type!$A$118:$A$168,0),8),INDEX(Expenditure_type,MATCH(U433*1,type!$A$2:$A$117,0),8))</f>
        <v>משכורות וש"ע לעובדים לפי תקן</v>
      </c>
      <c r="W433" s="9" t="str">
        <f t="shared" si="54"/>
        <v>13</v>
      </c>
      <c r="X433" s="9" t="str">
        <f>IF($L433&lt;"6",INDEX(Revenue_type,MATCH(W433*1,type!$A$118:$A$168,0),8),INDEX(Expenditure_type,MATCH(W433*1,type!$A$2:$A$117,0),8))</f>
        <v>שעות נוספות</v>
      </c>
      <c r="Y433" s="9" t="str">
        <f t="shared" si="55"/>
        <v>131</v>
      </c>
      <c r="Z433" s="9" t="e">
        <f>IF($L433&lt;"6",INDEX(Revenue_type,MATCH(Y433*1,type!$A$118:$A$168,0),8),INDEX(Expenditure_type,MATCH(Y433*1,type!$A$2:$A$117,0),8))</f>
        <v>#N/A</v>
      </c>
    </row>
    <row r="434" spans="1:26" ht="15.75" customHeight="1" outlineLevel="2">
      <c r="A434" s="57">
        <v>133</v>
      </c>
      <c r="B434" s="18">
        <v>614000</v>
      </c>
      <c r="C434">
        <v>1</v>
      </c>
      <c r="D434" t="str">
        <f t="shared" si="48"/>
        <v>1614000.133</v>
      </c>
      <c r="E434" s="59" t="s">
        <v>2693</v>
      </c>
      <c r="F434" s="12"/>
      <c r="G434"/>
      <c r="H434" s="58">
        <v>2000</v>
      </c>
      <c r="I434" s="15">
        <v>1000</v>
      </c>
      <c r="J434" s="12">
        <v>1100</v>
      </c>
      <c r="K434" s="9" t="e">
        <v>#NAME?</v>
      </c>
      <c r="L434" s="9" t="str">
        <f t="shared" si="49"/>
        <v>6</v>
      </c>
      <c r="M434" s="9" t="str">
        <f>INDEX(Chapter,MATCH(L434,Chapter!$A$1:$A$681,0),8)</f>
        <v>הנהלה כללית</v>
      </c>
      <c r="N434" s="9" t="str">
        <f t="shared" si="50"/>
        <v>61</v>
      </c>
      <c r="O434" s="9" t="str">
        <f>INDEX(Chapter,MATCH(N434,Chapter!$A$1:$A$681,0),8)</f>
        <v>מינהל כללי</v>
      </c>
      <c r="P434" s="9" t="str">
        <f t="shared" si="51"/>
        <v>614</v>
      </c>
      <c r="Q434" s="9" t="str">
        <f>INDEX(Chapter,MATCH(P434,Chapter!$A$1:$A$681,0),8)</f>
        <v>הסברה ויחסי ציבור</v>
      </c>
      <c r="R434" s="9" t="str">
        <f t="shared" si="52"/>
        <v>6140</v>
      </c>
      <c r="S434" s="9" t="e">
        <f>INDEX(Chapter,MATCH(R434,Chapter!$A$1:$A$681,0),8)</f>
        <v>#N/A</v>
      </c>
      <c r="T434" s="9"/>
      <c r="U434" s="9" t="str">
        <f t="shared" si="53"/>
        <v>1</v>
      </c>
      <c r="V434" s="9" t="str">
        <f>IF($L434&lt;"6",INDEX(Revenue_type,MATCH(U434*1,type!$A$118:$A$168,0),8),INDEX(Expenditure_type,MATCH(U434*1,type!$A$2:$A$117,0),8))</f>
        <v>משכורות וש"ע לעובדים לפי תקן</v>
      </c>
      <c r="W434" s="9" t="str">
        <f t="shared" si="54"/>
        <v>13</v>
      </c>
      <c r="X434" s="9" t="str">
        <f>IF($L434&lt;"6",INDEX(Revenue_type,MATCH(W434*1,type!$A$118:$A$168,0),8),INDEX(Expenditure_type,MATCH(W434*1,type!$A$2:$A$117,0),8))</f>
        <v>שעות נוספות</v>
      </c>
      <c r="Y434" s="9" t="str">
        <f t="shared" si="55"/>
        <v>133</v>
      </c>
      <c r="Z434" s="9" t="e">
        <f>IF($L434&lt;"6",INDEX(Revenue_type,MATCH(Y434*1,type!$A$118:$A$168,0),8),INDEX(Expenditure_type,MATCH(Y434*1,type!$A$2:$A$117,0),8))</f>
        <v>#N/A</v>
      </c>
    </row>
    <row r="435" spans="1:26" ht="15.75" customHeight="1" outlineLevel="2">
      <c r="A435" s="57">
        <v>140</v>
      </c>
      <c r="B435" s="18">
        <v>614000</v>
      </c>
      <c r="C435">
        <v>1</v>
      </c>
      <c r="D435" t="str">
        <f t="shared" si="48"/>
        <v>1614000.140</v>
      </c>
      <c r="E435" s="59" t="s">
        <v>2694</v>
      </c>
      <c r="F435" s="12"/>
      <c r="G435"/>
      <c r="H435" s="58">
        <v>105000</v>
      </c>
      <c r="I435" s="15">
        <v>117000</v>
      </c>
      <c r="J435" s="12">
        <v>101200</v>
      </c>
      <c r="K435" s="9" t="e">
        <v>#NAME?</v>
      </c>
      <c r="L435" s="9" t="str">
        <f t="shared" si="49"/>
        <v>6</v>
      </c>
      <c r="M435" s="9" t="str">
        <f>INDEX(Chapter,MATCH(L435,Chapter!$A$1:$A$681,0),8)</f>
        <v>הנהלה כללית</v>
      </c>
      <c r="N435" s="9" t="str">
        <f t="shared" si="50"/>
        <v>61</v>
      </c>
      <c r="O435" s="9" t="str">
        <f>INDEX(Chapter,MATCH(N435,Chapter!$A$1:$A$681,0),8)</f>
        <v>מינהל כללי</v>
      </c>
      <c r="P435" s="9" t="str">
        <f t="shared" si="51"/>
        <v>614</v>
      </c>
      <c r="Q435" s="9" t="str">
        <f>INDEX(Chapter,MATCH(P435,Chapter!$A$1:$A$681,0),8)</f>
        <v>הסברה ויחסי ציבור</v>
      </c>
      <c r="R435" s="9" t="str">
        <f t="shared" si="52"/>
        <v>6140</v>
      </c>
      <c r="S435" s="9" t="e">
        <f>INDEX(Chapter,MATCH(R435,Chapter!$A$1:$A$681,0),8)</f>
        <v>#N/A</v>
      </c>
      <c r="T435" s="9"/>
      <c r="U435" s="9" t="str">
        <f t="shared" si="53"/>
        <v>1</v>
      </c>
      <c r="V435" s="9" t="str">
        <f>IF($L435&lt;"6",INDEX(Revenue_type,MATCH(U435*1,type!$A$118:$A$168,0),8),INDEX(Expenditure_type,MATCH(U435*1,type!$A$2:$A$117,0),8))</f>
        <v>משכורות וש"ע לעובדים לפי תקן</v>
      </c>
      <c r="W435" s="9" t="str">
        <f t="shared" si="54"/>
        <v>14</v>
      </c>
      <c r="X435" s="9" t="str">
        <f>IF($L435&lt;"6",INDEX(Revenue_type,MATCH(W435*1,type!$A$118:$A$168,0),8),INDEX(Expenditure_type,MATCH(W435*1,type!$A$2:$A$117,0),8))</f>
        <v>החזר הוצאות</v>
      </c>
      <c r="Y435" s="9" t="str">
        <f t="shared" si="55"/>
        <v>140</v>
      </c>
      <c r="Z435" s="9" t="e">
        <f>IF($L435&lt;"6",INDEX(Revenue_type,MATCH(Y435*1,type!$A$118:$A$168,0),8),INDEX(Expenditure_type,MATCH(Y435*1,type!$A$2:$A$117,0),8))</f>
        <v>#N/A</v>
      </c>
    </row>
    <row r="436" spans="1:26" ht="15.75" customHeight="1" outlineLevel="2">
      <c r="A436" s="57">
        <v>181</v>
      </c>
      <c r="B436" s="18">
        <v>614000</v>
      </c>
      <c r="C436">
        <v>1</v>
      </c>
      <c r="D436" t="str">
        <f t="shared" si="48"/>
        <v>1614000.181</v>
      </c>
      <c r="E436" s="59" t="s">
        <v>2695</v>
      </c>
      <c r="F436" s="12"/>
      <c r="G436"/>
      <c r="H436" s="58">
        <v>123000</v>
      </c>
      <c r="I436" s="15">
        <v>108000</v>
      </c>
      <c r="J436" s="12">
        <v>89100</v>
      </c>
      <c r="K436" s="9" t="e">
        <v>#NAME?</v>
      </c>
      <c r="L436" s="9" t="str">
        <f t="shared" si="49"/>
        <v>6</v>
      </c>
      <c r="M436" s="9" t="str">
        <f>INDEX(Chapter,MATCH(L436,Chapter!$A$1:$A$681,0),8)</f>
        <v>הנהלה כללית</v>
      </c>
      <c r="N436" s="9" t="str">
        <f t="shared" si="50"/>
        <v>61</v>
      </c>
      <c r="O436" s="9" t="str">
        <f>INDEX(Chapter,MATCH(N436,Chapter!$A$1:$A$681,0),8)</f>
        <v>מינהל כללי</v>
      </c>
      <c r="P436" s="9" t="str">
        <f t="shared" si="51"/>
        <v>614</v>
      </c>
      <c r="Q436" s="9" t="str">
        <f>INDEX(Chapter,MATCH(P436,Chapter!$A$1:$A$681,0),8)</f>
        <v>הסברה ויחסי ציבור</v>
      </c>
      <c r="R436" s="9" t="str">
        <f t="shared" si="52"/>
        <v>6140</v>
      </c>
      <c r="S436" s="9" t="e">
        <f>INDEX(Chapter,MATCH(R436,Chapter!$A$1:$A$681,0),8)</f>
        <v>#N/A</v>
      </c>
      <c r="T436" s="9"/>
      <c r="U436" s="9" t="str">
        <f t="shared" si="53"/>
        <v>1</v>
      </c>
      <c r="V436" s="9" t="str">
        <f>IF($L436&lt;"6",INDEX(Revenue_type,MATCH(U436*1,type!$A$118:$A$168,0),8),INDEX(Expenditure_type,MATCH(U436*1,type!$A$2:$A$117,0),8))</f>
        <v>משכורות וש"ע לעובדים לפי תקן</v>
      </c>
      <c r="W436" s="9" t="str">
        <f t="shared" si="54"/>
        <v>18</v>
      </c>
      <c r="X436" s="9" t="str">
        <f>IF($L436&lt;"6",INDEX(Revenue_type,MATCH(W436*1,type!$A$118:$A$168,0),8),INDEX(Expenditure_type,MATCH(W436*1,type!$A$2:$A$117,0),8))</f>
        <v>נלוות לשכר</v>
      </c>
      <c r="Y436" s="9" t="str">
        <f t="shared" si="55"/>
        <v>181</v>
      </c>
      <c r="Z436" s="9" t="str">
        <f>IF($L436&lt;"6",INDEX(Revenue_type,MATCH(Y436*1,type!$A$118:$A$168,0),8),INDEX(Expenditure_type,MATCH(Y436*1,type!$A$2:$A$117,0),8))</f>
        <v>הפרשות סוציאליות</v>
      </c>
    </row>
    <row r="437" spans="1:26" ht="15.75" customHeight="1" outlineLevel="2">
      <c r="A437" s="57">
        <v>182</v>
      </c>
      <c r="B437" s="18">
        <v>614000</v>
      </c>
      <c r="C437">
        <v>1</v>
      </c>
      <c r="D437" t="str">
        <f t="shared" si="48"/>
        <v>1614000.182</v>
      </c>
      <c r="E437" s="59" t="s">
        <v>2696</v>
      </c>
      <c r="F437" s="12"/>
      <c r="G437"/>
      <c r="H437" s="58">
        <v>154000</v>
      </c>
      <c r="I437" s="15">
        <v>163000</v>
      </c>
      <c r="J437" s="12">
        <v>131700</v>
      </c>
      <c r="K437" s="9" t="e">
        <v>#NAME?</v>
      </c>
      <c r="L437" s="9" t="str">
        <f t="shared" si="49"/>
        <v>6</v>
      </c>
      <c r="M437" s="9" t="str">
        <f>INDEX(Chapter,MATCH(L437,Chapter!$A$1:$A$681,0),8)</f>
        <v>הנהלה כללית</v>
      </c>
      <c r="N437" s="9" t="str">
        <f t="shared" si="50"/>
        <v>61</v>
      </c>
      <c r="O437" s="9" t="str">
        <f>INDEX(Chapter,MATCH(N437,Chapter!$A$1:$A$681,0),8)</f>
        <v>מינהל כללי</v>
      </c>
      <c r="P437" s="9" t="str">
        <f t="shared" si="51"/>
        <v>614</v>
      </c>
      <c r="Q437" s="9" t="str">
        <f>INDEX(Chapter,MATCH(P437,Chapter!$A$1:$A$681,0),8)</f>
        <v>הסברה ויחסי ציבור</v>
      </c>
      <c r="R437" s="9" t="str">
        <f t="shared" si="52"/>
        <v>6140</v>
      </c>
      <c r="S437" s="9" t="e">
        <f>INDEX(Chapter,MATCH(R437,Chapter!$A$1:$A$681,0),8)</f>
        <v>#N/A</v>
      </c>
      <c r="T437" s="9"/>
      <c r="U437" s="9" t="str">
        <f t="shared" si="53"/>
        <v>1</v>
      </c>
      <c r="V437" s="9" t="str">
        <f>IF($L437&lt;"6",INDEX(Revenue_type,MATCH(U437*1,type!$A$118:$A$168,0),8),INDEX(Expenditure_type,MATCH(U437*1,type!$A$2:$A$117,0),8))</f>
        <v>משכורות וש"ע לעובדים לפי תקן</v>
      </c>
      <c r="W437" s="9" t="str">
        <f t="shared" si="54"/>
        <v>18</v>
      </c>
      <c r="X437" s="9" t="str">
        <f>IF($L437&lt;"6",INDEX(Revenue_type,MATCH(W437*1,type!$A$118:$A$168,0),8),INDEX(Expenditure_type,MATCH(W437*1,type!$A$2:$A$117,0),8))</f>
        <v>נלוות לשכר</v>
      </c>
      <c r="Y437" s="9" t="str">
        <f t="shared" si="55"/>
        <v>182</v>
      </c>
      <c r="Z437" s="9" t="str">
        <f>IF($L437&lt;"6",INDEX(Revenue_type,MATCH(Y437*1,type!$A$118:$A$168,0),8),INDEX(Expenditure_type,MATCH(Y437*1,type!$A$2:$A$117,0),8))</f>
        <v>מיסיום ועלויות</v>
      </c>
    </row>
    <row r="438" spans="1:26" ht="15.75" customHeight="1" outlineLevel="2">
      <c r="A438" s="57">
        <v>210</v>
      </c>
      <c r="B438" s="18">
        <v>614000</v>
      </c>
      <c r="C438">
        <v>1</v>
      </c>
      <c r="D438" t="str">
        <f t="shared" si="48"/>
        <v>1614000.210</v>
      </c>
      <c r="E438" s="59" t="s">
        <v>2689</v>
      </c>
      <c r="F438" s="12"/>
      <c r="G438"/>
      <c r="H438" s="58">
        <v>0</v>
      </c>
      <c r="I438" s="15">
        <v>0</v>
      </c>
      <c r="J438" s="12">
        <v>24100</v>
      </c>
      <c r="K438" s="9" t="e">
        <v>#NAME?</v>
      </c>
      <c r="L438" s="9" t="str">
        <f t="shared" si="49"/>
        <v>6</v>
      </c>
      <c r="M438" s="9" t="str">
        <f>INDEX(Chapter,MATCH(L438,Chapter!$A$1:$A$681,0),8)</f>
        <v>הנהלה כללית</v>
      </c>
      <c r="N438" s="9" t="str">
        <f t="shared" si="50"/>
        <v>61</v>
      </c>
      <c r="O438" s="9" t="str">
        <f>INDEX(Chapter,MATCH(N438,Chapter!$A$1:$A$681,0),8)</f>
        <v>מינהל כללי</v>
      </c>
      <c r="P438" s="9" t="str">
        <f t="shared" si="51"/>
        <v>614</v>
      </c>
      <c r="Q438" s="9" t="str">
        <f>INDEX(Chapter,MATCH(P438,Chapter!$A$1:$A$681,0),8)</f>
        <v>הסברה ויחסי ציבור</v>
      </c>
      <c r="R438" s="9" t="str">
        <f t="shared" si="52"/>
        <v>6140</v>
      </c>
      <c r="S438" s="9" t="e">
        <f>INDEX(Chapter,MATCH(R438,Chapter!$A$1:$A$681,0),8)</f>
        <v>#N/A</v>
      </c>
      <c r="T438" s="9"/>
      <c r="U438" s="9" t="str">
        <f t="shared" si="53"/>
        <v>2</v>
      </c>
      <c r="V438" s="9" t="str">
        <f>IF($L438&lt;"6",INDEX(Revenue_type,MATCH(U438*1,type!$A$118:$A$168,0),8),INDEX(Expenditure_type,MATCH(U438*1,type!$A$2:$A$117,0),8))</f>
        <v>משכורות וש"ע לעובדים בלי תקן</v>
      </c>
      <c r="W438" s="9" t="str">
        <f t="shared" si="54"/>
        <v>21</v>
      </c>
      <c r="X438" s="9" t="str">
        <f>IF($L438&lt;"6",INDEX(Revenue_type,MATCH(W438*1,type!$A$118:$A$168,0),8),INDEX(Expenditure_type,MATCH(W438*1,type!$A$2:$A$117,0),8))</f>
        <v>השכר הקובע</v>
      </c>
      <c r="Y438" s="9" t="str">
        <f t="shared" si="55"/>
        <v>210</v>
      </c>
      <c r="Z438" s="9" t="e">
        <f>IF($L438&lt;"6",INDEX(Revenue_type,MATCH(Y438*1,type!$A$118:$A$168,0),8),INDEX(Expenditure_type,MATCH(Y438*1,type!$A$2:$A$117,0),8))</f>
        <v>#N/A</v>
      </c>
    </row>
    <row r="439" spans="1:26" ht="15.75" customHeight="1" outlineLevel="2">
      <c r="A439" s="57">
        <v>220</v>
      </c>
      <c r="B439" s="18">
        <v>614000</v>
      </c>
      <c r="C439">
        <v>1</v>
      </c>
      <c r="D439" t="str">
        <f t="shared" si="48"/>
        <v>1614000.220</v>
      </c>
      <c r="E439" s="59" t="s">
        <v>2711</v>
      </c>
      <c r="F439" s="12"/>
      <c r="G439"/>
      <c r="H439" s="58">
        <v>0</v>
      </c>
      <c r="I439" s="15">
        <v>0</v>
      </c>
      <c r="J439" s="12">
        <v>5400</v>
      </c>
      <c r="K439" s="9" t="e">
        <v>#NAME?</v>
      </c>
      <c r="L439" s="9" t="str">
        <f t="shared" si="49"/>
        <v>6</v>
      </c>
      <c r="M439" s="9" t="str">
        <f>INDEX(Chapter,MATCH(L439,Chapter!$A$1:$A$681,0),8)</f>
        <v>הנהלה כללית</v>
      </c>
      <c r="N439" s="9" t="str">
        <f t="shared" si="50"/>
        <v>61</v>
      </c>
      <c r="O439" s="9" t="str">
        <f>INDEX(Chapter,MATCH(N439,Chapter!$A$1:$A$681,0),8)</f>
        <v>מינהל כללי</v>
      </c>
      <c r="P439" s="9" t="str">
        <f t="shared" si="51"/>
        <v>614</v>
      </c>
      <c r="Q439" s="9" t="str">
        <f>INDEX(Chapter,MATCH(P439,Chapter!$A$1:$A$681,0),8)</f>
        <v>הסברה ויחסי ציבור</v>
      </c>
      <c r="R439" s="9" t="str">
        <f t="shared" si="52"/>
        <v>6140</v>
      </c>
      <c r="S439" s="9" t="e">
        <f>INDEX(Chapter,MATCH(R439,Chapter!$A$1:$A$681,0),8)</f>
        <v>#N/A</v>
      </c>
      <c r="T439" s="9"/>
      <c r="U439" s="9" t="str">
        <f t="shared" si="53"/>
        <v>2</v>
      </c>
      <c r="V439" s="9" t="str">
        <f>IF($L439&lt;"6",INDEX(Revenue_type,MATCH(U439*1,type!$A$118:$A$168,0),8),INDEX(Expenditure_type,MATCH(U439*1,type!$A$2:$A$117,0),8))</f>
        <v>משכורות וש"ע לעובדים בלי תקן</v>
      </c>
      <c r="W439" s="9" t="str">
        <f t="shared" si="54"/>
        <v>22</v>
      </c>
      <c r="X439" s="9" t="str">
        <f>IF($L439&lt;"6",INDEX(Revenue_type,MATCH(W439*1,type!$A$118:$A$168,0),8),INDEX(Expenditure_type,MATCH(W439*1,type!$A$2:$A$117,0),8))</f>
        <v>תוספות שאינן נכללות בשכר הקובע</v>
      </c>
      <c r="Y439" s="9" t="str">
        <f t="shared" si="55"/>
        <v>220</v>
      </c>
      <c r="Z439" s="9" t="e">
        <f>IF($L439&lt;"6",INDEX(Revenue_type,MATCH(Y439*1,type!$A$118:$A$168,0),8),INDEX(Expenditure_type,MATCH(Y439*1,type!$A$2:$A$117,0),8))</f>
        <v>#N/A</v>
      </c>
    </row>
    <row r="440" spans="1:26" ht="15.75" customHeight="1" outlineLevel="2">
      <c r="A440" s="57">
        <v>230</v>
      </c>
      <c r="B440" s="18">
        <v>614000</v>
      </c>
      <c r="C440">
        <v>1</v>
      </c>
      <c r="D440" t="str">
        <f t="shared" si="48"/>
        <v>1614000.230</v>
      </c>
      <c r="E440" s="59" t="s">
        <v>2691</v>
      </c>
      <c r="F440" s="12"/>
      <c r="G440"/>
      <c r="H440" s="58">
        <v>0</v>
      </c>
      <c r="I440" s="15">
        <v>0</v>
      </c>
      <c r="J440" s="12">
        <v>200</v>
      </c>
      <c r="K440" s="9" t="e">
        <v>#NAME?</v>
      </c>
      <c r="L440" s="9" t="str">
        <f t="shared" si="49"/>
        <v>6</v>
      </c>
      <c r="M440" s="9" t="str">
        <f>INDEX(Chapter,MATCH(L440,Chapter!$A$1:$A$681,0),8)</f>
        <v>הנהלה כללית</v>
      </c>
      <c r="N440" s="9" t="str">
        <f t="shared" si="50"/>
        <v>61</v>
      </c>
      <c r="O440" s="9" t="str">
        <f>INDEX(Chapter,MATCH(N440,Chapter!$A$1:$A$681,0),8)</f>
        <v>מינהל כללי</v>
      </c>
      <c r="P440" s="9" t="str">
        <f t="shared" si="51"/>
        <v>614</v>
      </c>
      <c r="Q440" s="9" t="str">
        <f>INDEX(Chapter,MATCH(P440,Chapter!$A$1:$A$681,0),8)</f>
        <v>הסברה ויחסי ציבור</v>
      </c>
      <c r="R440" s="9" t="str">
        <f t="shared" si="52"/>
        <v>6140</v>
      </c>
      <c r="S440" s="9" t="e">
        <f>INDEX(Chapter,MATCH(R440,Chapter!$A$1:$A$681,0),8)</f>
        <v>#N/A</v>
      </c>
      <c r="T440" s="9"/>
      <c r="U440" s="9" t="str">
        <f t="shared" si="53"/>
        <v>2</v>
      </c>
      <c r="V440" s="9" t="str">
        <f>IF($L440&lt;"6",INDEX(Revenue_type,MATCH(U440*1,type!$A$118:$A$168,0),8),INDEX(Expenditure_type,MATCH(U440*1,type!$A$2:$A$117,0),8))</f>
        <v>משכורות וש"ע לעובדים בלי תקן</v>
      </c>
      <c r="W440" s="9" t="str">
        <f t="shared" si="54"/>
        <v>23</v>
      </c>
      <c r="X440" s="9" t="str">
        <f>IF($L440&lt;"6",INDEX(Revenue_type,MATCH(W440*1,type!$A$118:$A$168,0),8),INDEX(Expenditure_type,MATCH(W440*1,type!$A$2:$A$117,0),8))</f>
        <v>שעות נוספות</v>
      </c>
      <c r="Y440" s="9" t="str">
        <f t="shared" si="55"/>
        <v>230</v>
      </c>
      <c r="Z440" s="9" t="e">
        <f>IF($L440&lt;"6",INDEX(Revenue_type,MATCH(Y440*1,type!$A$118:$A$168,0),8),INDEX(Expenditure_type,MATCH(Y440*1,type!$A$2:$A$117,0),8))</f>
        <v>#N/A</v>
      </c>
    </row>
    <row r="441" spans="1:26" ht="15.75" customHeight="1" outlineLevel="2">
      <c r="A441" s="57">
        <v>240</v>
      </c>
      <c r="B441" s="18">
        <v>614000</v>
      </c>
      <c r="C441">
        <v>1</v>
      </c>
      <c r="D441" t="str">
        <f t="shared" si="48"/>
        <v>1614000.240</v>
      </c>
      <c r="E441" s="59" t="s">
        <v>2694</v>
      </c>
      <c r="F441" s="12"/>
      <c r="G441"/>
      <c r="H441" s="58">
        <v>0</v>
      </c>
      <c r="I441" s="15">
        <v>0</v>
      </c>
      <c r="J441" s="12">
        <v>5900</v>
      </c>
      <c r="K441" s="9" t="e">
        <v>#NAME?</v>
      </c>
      <c r="L441" s="9" t="str">
        <f t="shared" si="49"/>
        <v>6</v>
      </c>
      <c r="M441" s="9" t="str">
        <f>INDEX(Chapter,MATCH(L441,Chapter!$A$1:$A$681,0),8)</f>
        <v>הנהלה כללית</v>
      </c>
      <c r="N441" s="9" t="str">
        <f t="shared" si="50"/>
        <v>61</v>
      </c>
      <c r="O441" s="9" t="str">
        <f>INDEX(Chapter,MATCH(N441,Chapter!$A$1:$A$681,0),8)</f>
        <v>מינהל כללי</v>
      </c>
      <c r="P441" s="9" t="str">
        <f t="shared" si="51"/>
        <v>614</v>
      </c>
      <c r="Q441" s="9" t="str">
        <f>INDEX(Chapter,MATCH(P441,Chapter!$A$1:$A$681,0),8)</f>
        <v>הסברה ויחסי ציבור</v>
      </c>
      <c r="R441" s="9" t="str">
        <f t="shared" si="52"/>
        <v>6140</v>
      </c>
      <c r="S441" s="9" t="e">
        <f>INDEX(Chapter,MATCH(R441,Chapter!$A$1:$A$681,0),8)</f>
        <v>#N/A</v>
      </c>
      <c r="T441" s="9"/>
      <c r="U441" s="9" t="str">
        <f t="shared" si="53"/>
        <v>2</v>
      </c>
      <c r="V441" s="9" t="str">
        <f>IF($L441&lt;"6",INDEX(Revenue_type,MATCH(U441*1,type!$A$118:$A$168,0),8),INDEX(Expenditure_type,MATCH(U441*1,type!$A$2:$A$117,0),8))</f>
        <v>משכורות וש"ע לעובדים בלי תקן</v>
      </c>
      <c r="W441" s="9" t="str">
        <f t="shared" si="54"/>
        <v>24</v>
      </c>
      <c r="X441" s="9" t="str">
        <f>IF($L441&lt;"6",INDEX(Revenue_type,MATCH(W441*1,type!$A$118:$A$168,0),8),INDEX(Expenditure_type,MATCH(W441*1,type!$A$2:$A$117,0),8))</f>
        <v>החזר הוצאות</v>
      </c>
      <c r="Y441" s="9" t="str">
        <f t="shared" si="55"/>
        <v>240</v>
      </c>
      <c r="Z441" s="9" t="e">
        <f>IF($L441&lt;"6",INDEX(Revenue_type,MATCH(Y441*1,type!$A$118:$A$168,0),8),INDEX(Expenditure_type,MATCH(Y441*1,type!$A$2:$A$117,0),8))</f>
        <v>#N/A</v>
      </c>
    </row>
    <row r="442" spans="1:26" ht="15.75" customHeight="1" outlineLevel="2">
      <c r="A442" s="57">
        <v>281</v>
      </c>
      <c r="B442" s="18">
        <v>614000</v>
      </c>
      <c r="C442">
        <v>1</v>
      </c>
      <c r="D442" t="str">
        <f t="shared" si="48"/>
        <v>1614000.281</v>
      </c>
      <c r="E442" s="59" t="s">
        <v>2695</v>
      </c>
      <c r="F442" s="12"/>
      <c r="G442"/>
      <c r="H442" s="58">
        <v>0</v>
      </c>
      <c r="I442" s="15">
        <v>0</v>
      </c>
      <c r="J442" s="12">
        <v>4100</v>
      </c>
      <c r="K442" s="9" t="e">
        <v>#NAME?</v>
      </c>
      <c r="L442" s="9" t="str">
        <f t="shared" si="49"/>
        <v>6</v>
      </c>
      <c r="M442" s="9" t="str">
        <f>INDEX(Chapter,MATCH(L442,Chapter!$A$1:$A$681,0),8)</f>
        <v>הנהלה כללית</v>
      </c>
      <c r="N442" s="9" t="str">
        <f t="shared" si="50"/>
        <v>61</v>
      </c>
      <c r="O442" s="9" t="str">
        <f>INDEX(Chapter,MATCH(N442,Chapter!$A$1:$A$681,0),8)</f>
        <v>מינהל כללי</v>
      </c>
      <c r="P442" s="9" t="str">
        <f t="shared" si="51"/>
        <v>614</v>
      </c>
      <c r="Q442" s="9" t="str">
        <f>INDEX(Chapter,MATCH(P442,Chapter!$A$1:$A$681,0),8)</f>
        <v>הסברה ויחסי ציבור</v>
      </c>
      <c r="R442" s="9" t="str">
        <f t="shared" si="52"/>
        <v>6140</v>
      </c>
      <c r="S442" s="9" t="e">
        <f>INDEX(Chapter,MATCH(R442,Chapter!$A$1:$A$681,0),8)</f>
        <v>#N/A</v>
      </c>
      <c r="T442" s="9"/>
      <c r="U442" s="9" t="str">
        <f t="shared" si="53"/>
        <v>2</v>
      </c>
      <c r="V442" s="9" t="str">
        <f>IF($L442&lt;"6",INDEX(Revenue_type,MATCH(U442*1,type!$A$118:$A$168,0),8),INDEX(Expenditure_type,MATCH(U442*1,type!$A$2:$A$117,0),8))</f>
        <v>משכורות וש"ע לעובדים בלי תקן</v>
      </c>
      <c r="W442" s="9" t="str">
        <f t="shared" si="54"/>
        <v>28</v>
      </c>
      <c r="X442" s="9" t="str">
        <f>IF($L442&lt;"6",INDEX(Revenue_type,MATCH(W442*1,type!$A$118:$A$168,0),8),INDEX(Expenditure_type,MATCH(W442*1,type!$A$2:$A$117,0),8))</f>
        <v>נלוות לשכר</v>
      </c>
      <c r="Y442" s="9" t="str">
        <f t="shared" si="55"/>
        <v>281</v>
      </c>
      <c r="Z442" s="9" t="str">
        <f>IF($L442&lt;"6",INDEX(Revenue_type,MATCH(Y442*1,type!$A$118:$A$168,0),8),INDEX(Expenditure_type,MATCH(Y442*1,type!$A$2:$A$117,0),8))</f>
        <v>הפרשות סוציאליות</v>
      </c>
    </row>
    <row r="443" spans="1:26" ht="15.75" customHeight="1" outlineLevel="2">
      <c r="A443" s="57">
        <v>282</v>
      </c>
      <c r="B443" s="18">
        <v>614000</v>
      </c>
      <c r="C443">
        <v>1</v>
      </c>
      <c r="D443" t="str">
        <f t="shared" si="48"/>
        <v>1614000.282</v>
      </c>
      <c r="E443" s="59" t="s">
        <v>2696</v>
      </c>
      <c r="F443" s="12"/>
      <c r="G443"/>
      <c r="H443" s="58">
        <v>0</v>
      </c>
      <c r="I443" s="15">
        <v>0</v>
      </c>
      <c r="J443" s="12">
        <v>5700</v>
      </c>
      <c r="K443" s="9" t="e">
        <v>#NAME?</v>
      </c>
      <c r="L443" s="9" t="str">
        <f t="shared" si="49"/>
        <v>6</v>
      </c>
      <c r="M443" s="9" t="str">
        <f>INDEX(Chapter,MATCH(L443,Chapter!$A$1:$A$681,0),8)</f>
        <v>הנהלה כללית</v>
      </c>
      <c r="N443" s="9" t="str">
        <f t="shared" si="50"/>
        <v>61</v>
      </c>
      <c r="O443" s="9" t="str">
        <f>INDEX(Chapter,MATCH(N443,Chapter!$A$1:$A$681,0),8)</f>
        <v>מינהל כללי</v>
      </c>
      <c r="P443" s="9" t="str">
        <f t="shared" si="51"/>
        <v>614</v>
      </c>
      <c r="Q443" s="9" t="str">
        <f>INDEX(Chapter,MATCH(P443,Chapter!$A$1:$A$681,0),8)</f>
        <v>הסברה ויחסי ציבור</v>
      </c>
      <c r="R443" s="9" t="str">
        <f t="shared" si="52"/>
        <v>6140</v>
      </c>
      <c r="S443" s="9" t="e">
        <f>INDEX(Chapter,MATCH(R443,Chapter!$A$1:$A$681,0),8)</f>
        <v>#N/A</v>
      </c>
      <c r="T443" s="9"/>
      <c r="U443" s="9" t="str">
        <f t="shared" si="53"/>
        <v>2</v>
      </c>
      <c r="V443" s="9" t="str">
        <f>IF($L443&lt;"6",INDEX(Revenue_type,MATCH(U443*1,type!$A$118:$A$168,0),8),INDEX(Expenditure_type,MATCH(U443*1,type!$A$2:$A$117,0),8))</f>
        <v>משכורות וש"ע לעובדים בלי תקן</v>
      </c>
      <c r="W443" s="9" t="str">
        <f t="shared" si="54"/>
        <v>28</v>
      </c>
      <c r="X443" s="9" t="str">
        <f>IF($L443&lt;"6",INDEX(Revenue_type,MATCH(W443*1,type!$A$118:$A$168,0),8),INDEX(Expenditure_type,MATCH(W443*1,type!$A$2:$A$117,0),8))</f>
        <v>נלוות לשכר</v>
      </c>
      <c r="Y443" s="9" t="str">
        <f t="shared" si="55"/>
        <v>282</v>
      </c>
      <c r="Z443" s="9" t="str">
        <f>IF($L443&lt;"6",INDEX(Revenue_type,MATCH(Y443*1,type!$A$118:$A$168,0),8),INDEX(Expenditure_type,MATCH(Y443*1,type!$A$2:$A$117,0),8))</f>
        <v>מיסיום ועלויות</v>
      </c>
    </row>
    <row r="444" spans="1:26" ht="15.75" customHeight="1" outlineLevel="2">
      <c r="A444" s="57">
        <v>320</v>
      </c>
      <c r="B444" s="18">
        <v>614000</v>
      </c>
      <c r="C444">
        <v>1</v>
      </c>
      <c r="D444" t="str">
        <f t="shared" si="48"/>
        <v>1614000.320</v>
      </c>
      <c r="E444" s="59" t="s">
        <v>2712</v>
      </c>
      <c r="F444" s="12"/>
      <c r="G444"/>
      <c r="H444" s="58">
        <v>0</v>
      </c>
      <c r="I444" s="15">
        <v>0</v>
      </c>
      <c r="J444" s="12">
        <v>5500</v>
      </c>
      <c r="K444" s="9" t="e">
        <v>#NAME?</v>
      </c>
      <c r="L444" s="9" t="str">
        <f t="shared" si="49"/>
        <v>6</v>
      </c>
      <c r="M444" s="9" t="str">
        <f>INDEX(Chapter,MATCH(L444,Chapter!$A$1:$A$681,0),8)</f>
        <v>הנהלה כללית</v>
      </c>
      <c r="N444" s="9" t="str">
        <f t="shared" si="50"/>
        <v>61</v>
      </c>
      <c r="O444" s="9" t="str">
        <f>INDEX(Chapter,MATCH(N444,Chapter!$A$1:$A$681,0),8)</f>
        <v>מינהל כללי</v>
      </c>
      <c r="P444" s="9" t="str">
        <f t="shared" si="51"/>
        <v>614</v>
      </c>
      <c r="Q444" s="9" t="str">
        <f>INDEX(Chapter,MATCH(P444,Chapter!$A$1:$A$681,0),8)</f>
        <v>הסברה ויחסי ציבור</v>
      </c>
      <c r="R444" s="9" t="str">
        <f t="shared" si="52"/>
        <v>6140</v>
      </c>
      <c r="S444" s="9" t="e">
        <f>INDEX(Chapter,MATCH(R444,Chapter!$A$1:$A$681,0),8)</f>
        <v>#N/A</v>
      </c>
      <c r="T444" s="9"/>
      <c r="U444" s="9" t="str">
        <f t="shared" si="53"/>
        <v>3</v>
      </c>
      <c r="V444" s="9" t="str">
        <f>IF($L444&lt;"6",INDEX(Revenue_type,MATCH(U444*1,type!$A$118:$A$168,0),8),INDEX(Expenditure_type,MATCH(U444*1,type!$A$2:$A$117,0),8))</f>
        <v>פנסיה ופיצויים</v>
      </c>
      <c r="W444" s="9" t="str">
        <f t="shared" si="54"/>
        <v>32</v>
      </c>
      <c r="X444" s="9" t="str">
        <f>IF($L444&lt;"6",INDEX(Revenue_type,MATCH(W444*1,type!$A$118:$A$168,0),8),INDEX(Expenditure_type,MATCH(W444*1,type!$A$2:$A$117,0),8))</f>
        <v>פיצויים</v>
      </c>
      <c r="Y444" s="9" t="str">
        <f t="shared" si="55"/>
        <v>320</v>
      </c>
      <c r="Z444" s="9" t="e">
        <f>IF($L444&lt;"6",INDEX(Revenue_type,MATCH(Y444*1,type!$A$118:$A$168,0),8),INDEX(Expenditure_type,MATCH(Y444*1,type!$A$2:$A$117,0),8))</f>
        <v>#N/A</v>
      </c>
    </row>
    <row r="445" spans="1:26" ht="15.75" customHeight="1" outlineLevel="2">
      <c r="A445" s="57">
        <v>470</v>
      </c>
      <c r="B445" s="18">
        <v>614001</v>
      </c>
      <c r="C445">
        <v>1</v>
      </c>
      <c r="D445" t="str">
        <f t="shared" si="48"/>
        <v>1614001.470</v>
      </c>
      <c r="E445" s="59" t="s">
        <v>2697</v>
      </c>
      <c r="F445" s="12"/>
      <c r="G445"/>
      <c r="H445" s="58">
        <v>10000</v>
      </c>
      <c r="I445" s="15">
        <v>10000</v>
      </c>
      <c r="J445" s="12">
        <v>8300</v>
      </c>
      <c r="K445" s="9" t="e">
        <v>#NAME?</v>
      </c>
      <c r="L445" s="9" t="str">
        <f t="shared" si="49"/>
        <v>6</v>
      </c>
      <c r="M445" s="9" t="str">
        <f>INDEX(Chapter,MATCH(L445,Chapter!$A$1:$A$681,0),8)</f>
        <v>הנהלה כללית</v>
      </c>
      <c r="N445" s="9" t="str">
        <f t="shared" si="50"/>
        <v>61</v>
      </c>
      <c r="O445" s="9" t="str">
        <f>INDEX(Chapter,MATCH(N445,Chapter!$A$1:$A$681,0),8)</f>
        <v>מינהל כללי</v>
      </c>
      <c r="P445" s="9" t="str">
        <f t="shared" si="51"/>
        <v>614</v>
      </c>
      <c r="Q445" s="9" t="str">
        <f>INDEX(Chapter,MATCH(P445,Chapter!$A$1:$A$681,0),8)</f>
        <v>הסברה ויחסי ציבור</v>
      </c>
      <c r="R445" s="9" t="str">
        <f t="shared" si="52"/>
        <v>6140</v>
      </c>
      <c r="S445" s="9" t="e">
        <f>INDEX(Chapter,MATCH(R445,Chapter!$A$1:$A$681,0),8)</f>
        <v>#N/A</v>
      </c>
      <c r="T445" s="9"/>
      <c r="U445" s="9" t="str">
        <f t="shared" si="53"/>
        <v>4</v>
      </c>
      <c r="V445" s="9" t="str">
        <f>IF($L445&lt;"6",INDEX(Revenue_type,MATCH(U445*1,type!$A$118:$A$168,0),8),INDEX(Expenditure_type,MATCH(U445*1,type!$A$2:$A$117,0),8))</f>
        <v>אחזקת בינים ואספקת ציוד</v>
      </c>
      <c r="W445" s="9" t="str">
        <f t="shared" si="54"/>
        <v>47</v>
      </c>
      <c r="X445" s="9" t="str">
        <f>IF($L445&lt;"6",INDEX(Revenue_type,MATCH(W445*1,type!$A$118:$A$168,0),8),INDEX(Expenditure_type,MATCH(W445*1,type!$A$2:$A$117,0),8))</f>
        <v>ציוד משרדי מתכלה</v>
      </c>
      <c r="Y445" s="9" t="str">
        <f t="shared" si="55"/>
        <v>470</v>
      </c>
      <c r="Z445" s="9" t="e">
        <f>IF($L445&lt;"6",INDEX(Revenue_type,MATCH(Y445*1,type!$A$118:$A$168,0),8),INDEX(Expenditure_type,MATCH(Y445*1,type!$A$2:$A$117,0),8))</f>
        <v>#N/A</v>
      </c>
    </row>
    <row r="446" spans="1:26" ht="15.75" customHeight="1" outlineLevel="2">
      <c r="A446" s="57">
        <v>750</v>
      </c>
      <c r="B446" s="18">
        <v>614001</v>
      </c>
      <c r="C446">
        <v>1</v>
      </c>
      <c r="D446" t="str">
        <f t="shared" si="48"/>
        <v>1614001.750</v>
      </c>
      <c r="E446" s="59" t="s">
        <v>2705</v>
      </c>
      <c r="F446" s="12"/>
      <c r="G446"/>
      <c r="H446" s="58">
        <v>283000</v>
      </c>
      <c r="I446" s="15">
        <v>333000</v>
      </c>
      <c r="J446" s="12">
        <v>264700</v>
      </c>
      <c r="K446" s="9" t="e">
        <v>#NAME?</v>
      </c>
      <c r="L446" s="9" t="str">
        <f t="shared" si="49"/>
        <v>6</v>
      </c>
      <c r="M446" s="9" t="str">
        <f>INDEX(Chapter,MATCH(L446,Chapter!$A$1:$A$681,0),8)</f>
        <v>הנהלה כללית</v>
      </c>
      <c r="N446" s="9" t="str">
        <f t="shared" si="50"/>
        <v>61</v>
      </c>
      <c r="O446" s="9" t="str">
        <f>INDEX(Chapter,MATCH(N446,Chapter!$A$1:$A$681,0),8)</f>
        <v>מינהל כללי</v>
      </c>
      <c r="P446" s="9" t="str">
        <f t="shared" si="51"/>
        <v>614</v>
      </c>
      <c r="Q446" s="9" t="str">
        <f>INDEX(Chapter,MATCH(P446,Chapter!$A$1:$A$681,0),8)</f>
        <v>הסברה ויחסי ציבור</v>
      </c>
      <c r="R446" s="9" t="str">
        <f t="shared" si="52"/>
        <v>6140</v>
      </c>
      <c r="S446" s="9" t="e">
        <f>INDEX(Chapter,MATCH(R446,Chapter!$A$1:$A$681,0),8)</f>
        <v>#N/A</v>
      </c>
      <c r="T446" s="9"/>
      <c r="U446" s="9" t="str">
        <f t="shared" si="53"/>
        <v>7</v>
      </c>
      <c r="V446" s="9" t="str">
        <f>IF($L446&lt;"6",INDEX(Revenue_type,MATCH(U446*1,type!$A$118:$A$168,0),8),INDEX(Expenditure_type,MATCH(U446*1,type!$A$2:$A$117,0),8))</f>
        <v>הוצאות לפעולות</v>
      </c>
      <c r="W446" s="9" t="str">
        <f t="shared" si="54"/>
        <v>75</v>
      </c>
      <c r="X446" s="9" t="str">
        <f>IF($L446&lt;"6",INDEX(Revenue_type,MATCH(W446*1,type!$A$118:$A$168,0),8),INDEX(Expenditure_type,MATCH(W446*1,type!$A$2:$A$117,0),8))</f>
        <v>עבודות קבלניות</v>
      </c>
      <c r="Y446" s="9" t="str">
        <f t="shared" si="55"/>
        <v>750</v>
      </c>
      <c r="Z446" s="9" t="e">
        <f>IF($L446&lt;"6",INDEX(Revenue_type,MATCH(Y446*1,type!$A$118:$A$168,0),8),INDEX(Expenditure_type,MATCH(Y446*1,type!$A$2:$A$117,0),8))</f>
        <v>#N/A</v>
      </c>
    </row>
    <row r="447" spans="1:26" ht="15.75" customHeight="1" outlineLevel="2">
      <c r="A447" s="57">
        <v>550</v>
      </c>
      <c r="B447" s="18">
        <v>614025</v>
      </c>
      <c r="C447">
        <v>1</v>
      </c>
      <c r="D447" t="str">
        <f t="shared" si="48"/>
        <v>1614025.550</v>
      </c>
      <c r="E447" s="59" t="s">
        <v>2713</v>
      </c>
      <c r="F447" s="12"/>
      <c r="G447"/>
      <c r="H447" s="58">
        <v>135000</v>
      </c>
      <c r="I447" s="15">
        <v>135000</v>
      </c>
      <c r="J447" s="12">
        <v>131000</v>
      </c>
      <c r="K447" s="9" t="e">
        <v>#NAME?</v>
      </c>
      <c r="L447" s="9" t="str">
        <f t="shared" si="49"/>
        <v>6</v>
      </c>
      <c r="M447" s="9" t="str">
        <f>INDEX(Chapter,MATCH(L447,Chapter!$A$1:$A$681,0),8)</f>
        <v>הנהלה כללית</v>
      </c>
      <c r="N447" s="9" t="str">
        <f t="shared" si="50"/>
        <v>61</v>
      </c>
      <c r="O447" s="9" t="str">
        <f>INDEX(Chapter,MATCH(N447,Chapter!$A$1:$A$681,0),8)</f>
        <v>מינהל כללי</v>
      </c>
      <c r="P447" s="9" t="str">
        <f t="shared" si="51"/>
        <v>614</v>
      </c>
      <c r="Q447" s="9" t="str">
        <f>INDEX(Chapter,MATCH(P447,Chapter!$A$1:$A$681,0),8)</f>
        <v>הסברה ויחסי ציבור</v>
      </c>
      <c r="R447" s="9" t="str">
        <f t="shared" si="52"/>
        <v>6140</v>
      </c>
      <c r="S447" s="9" t="e">
        <f>INDEX(Chapter,MATCH(R447,Chapter!$A$1:$A$681,0),8)</f>
        <v>#N/A</v>
      </c>
      <c r="T447" s="9"/>
      <c r="U447" s="9" t="str">
        <f t="shared" si="53"/>
        <v>5</v>
      </c>
      <c r="V447" s="9" t="str">
        <f>IF($L447&lt;"6",INDEX(Revenue_type,MATCH(U447*1,type!$A$118:$A$168,0),8),INDEX(Expenditure_type,MATCH(U447*1,type!$A$2:$A$117,0),8))</f>
        <v>הוצאות מנהליות</v>
      </c>
      <c r="W447" s="9" t="str">
        <f t="shared" si="54"/>
        <v>55</v>
      </c>
      <c r="X447" s="9" t="str">
        <f>IF($L447&lt;"6",INDEX(Revenue_type,MATCH(W447*1,type!$A$118:$A$168,0),8),INDEX(Expenditure_type,MATCH(W447*1,type!$A$2:$A$117,0),8))</f>
        <v>הוצאות פרסום</v>
      </c>
      <c r="Y447" s="9" t="str">
        <f t="shared" si="55"/>
        <v>550</v>
      </c>
      <c r="Z447" s="9" t="e">
        <f>IF($L447&lt;"6",INDEX(Revenue_type,MATCH(Y447*1,type!$A$118:$A$168,0),8),INDEX(Expenditure_type,MATCH(Y447*1,type!$A$2:$A$117,0),8))</f>
        <v>#N/A</v>
      </c>
    </row>
    <row r="448" spans="1:26" ht="15.75" customHeight="1" outlineLevel="2">
      <c r="A448" s="57">
        <v>550</v>
      </c>
      <c r="B448" s="18">
        <v>614026</v>
      </c>
      <c r="C448">
        <v>1</v>
      </c>
      <c r="D448" t="str">
        <f t="shared" si="48"/>
        <v>1614026.550</v>
      </c>
      <c r="E448" s="59" t="s">
        <v>2714</v>
      </c>
      <c r="F448" s="12"/>
      <c r="G448"/>
      <c r="H448" s="58">
        <v>55000</v>
      </c>
      <c r="I448" s="15">
        <v>55000</v>
      </c>
      <c r="J448" s="12">
        <v>48000</v>
      </c>
      <c r="K448" s="9" t="e">
        <v>#NAME?</v>
      </c>
      <c r="L448" s="9" t="str">
        <f t="shared" si="49"/>
        <v>6</v>
      </c>
      <c r="M448" s="9" t="str">
        <f>INDEX(Chapter,MATCH(L448,Chapter!$A$1:$A$681,0),8)</f>
        <v>הנהלה כללית</v>
      </c>
      <c r="N448" s="9" t="str">
        <f t="shared" si="50"/>
        <v>61</v>
      </c>
      <c r="O448" s="9" t="str">
        <f>INDEX(Chapter,MATCH(N448,Chapter!$A$1:$A$681,0),8)</f>
        <v>מינהל כללי</v>
      </c>
      <c r="P448" s="9" t="str">
        <f t="shared" si="51"/>
        <v>614</v>
      </c>
      <c r="Q448" s="9" t="str">
        <f>INDEX(Chapter,MATCH(P448,Chapter!$A$1:$A$681,0),8)</f>
        <v>הסברה ויחסי ציבור</v>
      </c>
      <c r="R448" s="9" t="str">
        <f t="shared" si="52"/>
        <v>6140</v>
      </c>
      <c r="S448" s="9" t="e">
        <f>INDEX(Chapter,MATCH(R448,Chapter!$A$1:$A$681,0),8)</f>
        <v>#N/A</v>
      </c>
      <c r="T448" s="9"/>
      <c r="U448" s="9" t="str">
        <f t="shared" si="53"/>
        <v>5</v>
      </c>
      <c r="V448" s="9" t="str">
        <f>IF($L448&lt;"6",INDEX(Revenue_type,MATCH(U448*1,type!$A$118:$A$168,0),8),INDEX(Expenditure_type,MATCH(U448*1,type!$A$2:$A$117,0),8))</f>
        <v>הוצאות מנהליות</v>
      </c>
      <c r="W448" s="9" t="str">
        <f t="shared" si="54"/>
        <v>55</v>
      </c>
      <c r="X448" s="9" t="str">
        <f>IF($L448&lt;"6",INDEX(Revenue_type,MATCH(W448*1,type!$A$118:$A$168,0),8),INDEX(Expenditure_type,MATCH(W448*1,type!$A$2:$A$117,0),8))</f>
        <v>הוצאות פרסום</v>
      </c>
      <c r="Y448" s="9" t="str">
        <f t="shared" si="55"/>
        <v>550</v>
      </c>
      <c r="Z448" s="9" t="e">
        <f>IF($L448&lt;"6",INDEX(Revenue_type,MATCH(Y448*1,type!$A$118:$A$168,0),8),INDEX(Expenditure_type,MATCH(Y448*1,type!$A$2:$A$117,0),8))</f>
        <v>#N/A</v>
      </c>
    </row>
    <row r="449" spans="1:26" ht="15.75" customHeight="1" outlineLevel="2">
      <c r="A449" s="57">
        <v>550</v>
      </c>
      <c r="B449" s="18">
        <v>614027</v>
      </c>
      <c r="C449">
        <v>1</v>
      </c>
      <c r="D449" t="str">
        <f t="shared" si="48"/>
        <v>1614027.550</v>
      </c>
      <c r="E449" s="59" t="s">
        <v>2715</v>
      </c>
      <c r="F449" s="12"/>
      <c r="G449"/>
      <c r="H449" s="58">
        <v>150000</v>
      </c>
      <c r="I449" s="15">
        <v>180000</v>
      </c>
      <c r="J449" s="12">
        <v>184300</v>
      </c>
      <c r="K449" s="9" t="e">
        <v>#NAME?</v>
      </c>
      <c r="L449" s="9" t="str">
        <f t="shared" si="49"/>
        <v>6</v>
      </c>
      <c r="M449" s="9" t="str">
        <f>INDEX(Chapter,MATCH(L449,Chapter!$A$1:$A$681,0),8)</f>
        <v>הנהלה כללית</v>
      </c>
      <c r="N449" s="9" t="str">
        <f t="shared" si="50"/>
        <v>61</v>
      </c>
      <c r="O449" s="9" t="str">
        <f>INDEX(Chapter,MATCH(N449,Chapter!$A$1:$A$681,0),8)</f>
        <v>מינהל כללי</v>
      </c>
      <c r="P449" s="9" t="str">
        <f t="shared" si="51"/>
        <v>614</v>
      </c>
      <c r="Q449" s="9" t="str">
        <f>INDEX(Chapter,MATCH(P449,Chapter!$A$1:$A$681,0),8)</f>
        <v>הסברה ויחסי ציבור</v>
      </c>
      <c r="R449" s="9" t="str">
        <f t="shared" si="52"/>
        <v>6140</v>
      </c>
      <c r="S449" s="9" t="e">
        <f>INDEX(Chapter,MATCH(R449,Chapter!$A$1:$A$681,0),8)</f>
        <v>#N/A</v>
      </c>
      <c r="T449" s="9"/>
      <c r="U449" s="9" t="str">
        <f t="shared" si="53"/>
        <v>5</v>
      </c>
      <c r="V449" s="9" t="str">
        <f>IF($L449&lt;"6",INDEX(Revenue_type,MATCH(U449*1,type!$A$118:$A$168,0),8),INDEX(Expenditure_type,MATCH(U449*1,type!$A$2:$A$117,0),8))</f>
        <v>הוצאות מנהליות</v>
      </c>
      <c r="W449" s="9" t="str">
        <f t="shared" si="54"/>
        <v>55</v>
      </c>
      <c r="X449" s="9" t="str">
        <f>IF($L449&lt;"6",INDEX(Revenue_type,MATCH(W449*1,type!$A$118:$A$168,0),8),INDEX(Expenditure_type,MATCH(W449*1,type!$A$2:$A$117,0),8))</f>
        <v>הוצאות פרסום</v>
      </c>
      <c r="Y449" s="9" t="str">
        <f t="shared" si="55"/>
        <v>550</v>
      </c>
      <c r="Z449" s="9" t="e">
        <f>IF($L449&lt;"6",INDEX(Revenue_type,MATCH(Y449*1,type!$A$118:$A$168,0),8),INDEX(Expenditure_type,MATCH(Y449*1,type!$A$2:$A$117,0),8))</f>
        <v>#N/A</v>
      </c>
    </row>
    <row r="450" spans="1:26" ht="15.75" customHeight="1" outlineLevel="2">
      <c r="A450" s="57">
        <v>550</v>
      </c>
      <c r="B450" s="18">
        <v>614028</v>
      </c>
      <c r="C450">
        <v>1</v>
      </c>
      <c r="D450" t="str">
        <f t="shared" si="48"/>
        <v>1614028.550</v>
      </c>
      <c r="E450" s="59" t="s">
        <v>2716</v>
      </c>
      <c r="F450" s="12"/>
      <c r="G450"/>
      <c r="H450" s="58">
        <v>200000</v>
      </c>
      <c r="I450" s="15">
        <v>200000</v>
      </c>
      <c r="J450" s="12">
        <v>0</v>
      </c>
      <c r="K450" s="9" t="e">
        <v>#NAME?</v>
      </c>
      <c r="L450" s="9" t="str">
        <f t="shared" si="49"/>
        <v>6</v>
      </c>
      <c r="M450" s="9" t="str">
        <f>INDEX(Chapter,MATCH(L450,Chapter!$A$1:$A$681,0),8)</f>
        <v>הנהלה כללית</v>
      </c>
      <c r="N450" s="9" t="str">
        <f t="shared" si="50"/>
        <v>61</v>
      </c>
      <c r="O450" s="9" t="str">
        <f>INDEX(Chapter,MATCH(N450,Chapter!$A$1:$A$681,0),8)</f>
        <v>מינהל כללי</v>
      </c>
      <c r="P450" s="9" t="str">
        <f t="shared" si="51"/>
        <v>614</v>
      </c>
      <c r="Q450" s="9" t="str">
        <f>INDEX(Chapter,MATCH(P450,Chapter!$A$1:$A$681,0),8)</f>
        <v>הסברה ויחסי ציבור</v>
      </c>
      <c r="R450" s="9" t="str">
        <f t="shared" si="52"/>
        <v>6140</v>
      </c>
      <c r="S450" s="9" t="e">
        <f>INDEX(Chapter,MATCH(R450,Chapter!$A$1:$A$681,0),8)</f>
        <v>#N/A</v>
      </c>
      <c r="T450" s="9"/>
      <c r="U450" s="9" t="str">
        <f t="shared" si="53"/>
        <v>5</v>
      </c>
      <c r="V450" s="9" t="str">
        <f>IF($L450&lt;"6",INDEX(Revenue_type,MATCH(U450*1,type!$A$118:$A$168,0),8),INDEX(Expenditure_type,MATCH(U450*1,type!$A$2:$A$117,0),8))</f>
        <v>הוצאות מנהליות</v>
      </c>
      <c r="W450" s="9" t="str">
        <f t="shared" si="54"/>
        <v>55</v>
      </c>
      <c r="X450" s="9" t="str">
        <f>IF($L450&lt;"6",INDEX(Revenue_type,MATCH(W450*1,type!$A$118:$A$168,0),8),INDEX(Expenditure_type,MATCH(W450*1,type!$A$2:$A$117,0),8))</f>
        <v>הוצאות פרסום</v>
      </c>
      <c r="Y450" s="9" t="str">
        <f t="shared" si="55"/>
        <v>550</v>
      </c>
      <c r="Z450" s="9" t="e">
        <f>IF($L450&lt;"6",INDEX(Revenue_type,MATCH(Y450*1,type!$A$118:$A$168,0),8),INDEX(Expenditure_type,MATCH(Y450*1,type!$A$2:$A$117,0),8))</f>
        <v>#N/A</v>
      </c>
    </row>
    <row r="451" spans="1:26" ht="15.75" customHeight="1" outlineLevel="2">
      <c r="A451" s="57">
        <v>550</v>
      </c>
      <c r="B451" s="18">
        <v>614029</v>
      </c>
      <c r="C451">
        <v>1</v>
      </c>
      <c r="D451" t="str">
        <f t="shared" ref="D451:D503" si="56">C451&amp;B451&amp;"."&amp;A451</f>
        <v>1614029.550</v>
      </c>
      <c r="E451" s="59" t="s">
        <v>2717</v>
      </c>
      <c r="F451" s="12"/>
      <c r="G451"/>
      <c r="H451" s="58">
        <v>369000</v>
      </c>
      <c r="I451" s="15">
        <v>459000</v>
      </c>
      <c r="J451" s="12">
        <v>463000</v>
      </c>
      <c r="K451" s="9" t="e">
        <v>#NAME?</v>
      </c>
      <c r="L451" s="9" t="str">
        <f t="shared" ref="L451:L514" si="57">IF(LEFT($B451,1)*1=0,LEFT($B451,2),LEFT($B451,1))</f>
        <v>6</v>
      </c>
      <c r="M451" s="9" t="str">
        <f>INDEX(Chapter,MATCH(L451,Chapter!$A$1:$A$681,0),8)</f>
        <v>הנהלה כללית</v>
      </c>
      <c r="N451" s="9" t="str">
        <f t="shared" ref="N451:N514" si="58">IF(LEFT($B451,1)*1=0,LEFT($B451,3),LEFT($B451,2))</f>
        <v>61</v>
      </c>
      <c r="O451" s="9" t="str">
        <f>INDEX(Chapter,MATCH(N451,Chapter!$A$1:$A$681,0),8)</f>
        <v>מינהל כללי</v>
      </c>
      <c r="P451" s="9" t="str">
        <f t="shared" ref="P451:P514" si="59">IF(LEFT($B451,1)*1=0,LEFT($B451,4),LEFT($B451,3))</f>
        <v>614</v>
      </c>
      <c r="Q451" s="9" t="str">
        <f>INDEX(Chapter,MATCH(P451,Chapter!$A$1:$A$681,0),8)</f>
        <v>הסברה ויחסי ציבור</v>
      </c>
      <c r="R451" s="9" t="str">
        <f t="shared" ref="R451:R514" si="60">LEFT($B451,4)</f>
        <v>6140</v>
      </c>
      <c r="S451" s="9" t="e">
        <f>INDEX(Chapter,MATCH(R451,Chapter!$A$1:$A$681,0),8)</f>
        <v>#N/A</v>
      </c>
      <c r="T451" s="9"/>
      <c r="U451" s="9" t="str">
        <f t="shared" ref="U451:U514" si="61">LEFT($A451,1)</f>
        <v>5</v>
      </c>
      <c r="V451" s="9" t="str">
        <f>IF($L451&lt;"6",INDEX(Revenue_type,MATCH(U451*1,type!$A$118:$A$168,0),8),INDEX(Expenditure_type,MATCH(U451*1,type!$A$2:$A$117,0),8))</f>
        <v>הוצאות מנהליות</v>
      </c>
      <c r="W451" s="9" t="str">
        <f t="shared" ref="W451:W514" si="62">LEFT($A451,2)</f>
        <v>55</v>
      </c>
      <c r="X451" s="9" t="str">
        <f>IF($L451&lt;"6",INDEX(Revenue_type,MATCH(W451*1,type!$A$118:$A$168,0),8),INDEX(Expenditure_type,MATCH(W451*1,type!$A$2:$A$117,0),8))</f>
        <v>הוצאות פרסום</v>
      </c>
      <c r="Y451" s="9" t="str">
        <f t="shared" ref="Y451:Y514" si="63">LEFT($A451,3)</f>
        <v>550</v>
      </c>
      <c r="Z451" s="9" t="e">
        <f>IF($L451&lt;"6",INDEX(Revenue_type,MATCH(Y451*1,type!$A$118:$A$168,0),8),INDEX(Expenditure_type,MATCH(Y451*1,type!$A$2:$A$117,0),8))</f>
        <v>#N/A</v>
      </c>
    </row>
    <row r="452" spans="1:26" ht="15.75" customHeight="1" outlineLevel="2">
      <c r="A452" s="57">
        <v>750</v>
      </c>
      <c r="B452" s="18">
        <v>614029</v>
      </c>
      <c r="C452">
        <v>1</v>
      </c>
      <c r="D452" t="str">
        <f t="shared" si="56"/>
        <v>1614029.750</v>
      </c>
      <c r="E452" s="59" t="s">
        <v>2718</v>
      </c>
      <c r="F452" s="12"/>
      <c r="G452"/>
      <c r="H452" s="58">
        <v>0</v>
      </c>
      <c r="I452" s="15">
        <v>0</v>
      </c>
      <c r="J452" s="12">
        <v>191300</v>
      </c>
      <c r="K452" s="9" t="e">
        <v>#NAME?</v>
      </c>
      <c r="L452" s="9" t="str">
        <f t="shared" si="57"/>
        <v>6</v>
      </c>
      <c r="M452" s="9" t="str">
        <f>INDEX(Chapter,MATCH(L452,Chapter!$A$1:$A$681,0),8)</f>
        <v>הנהלה כללית</v>
      </c>
      <c r="N452" s="9" t="str">
        <f t="shared" si="58"/>
        <v>61</v>
      </c>
      <c r="O452" s="9" t="str">
        <f>INDEX(Chapter,MATCH(N452,Chapter!$A$1:$A$681,0),8)</f>
        <v>מינהל כללי</v>
      </c>
      <c r="P452" s="9" t="str">
        <f t="shared" si="59"/>
        <v>614</v>
      </c>
      <c r="Q452" s="9" t="str">
        <f>INDEX(Chapter,MATCH(P452,Chapter!$A$1:$A$681,0),8)</f>
        <v>הסברה ויחסי ציבור</v>
      </c>
      <c r="R452" s="9" t="str">
        <f t="shared" si="60"/>
        <v>6140</v>
      </c>
      <c r="S452" s="9" t="e">
        <f>INDEX(Chapter,MATCH(R452,Chapter!$A$1:$A$681,0),8)</f>
        <v>#N/A</v>
      </c>
      <c r="T452" s="9"/>
      <c r="U452" s="9" t="str">
        <f t="shared" si="61"/>
        <v>7</v>
      </c>
      <c r="V452" s="9" t="str">
        <f>IF($L452&lt;"6",INDEX(Revenue_type,MATCH(U452*1,type!$A$118:$A$168,0),8),INDEX(Expenditure_type,MATCH(U452*1,type!$A$2:$A$117,0),8))</f>
        <v>הוצאות לפעולות</v>
      </c>
      <c r="W452" s="9" t="str">
        <f t="shared" si="62"/>
        <v>75</v>
      </c>
      <c r="X452" s="9" t="str">
        <f>IF($L452&lt;"6",INDEX(Revenue_type,MATCH(W452*1,type!$A$118:$A$168,0),8),INDEX(Expenditure_type,MATCH(W452*1,type!$A$2:$A$117,0),8))</f>
        <v>עבודות קבלניות</v>
      </c>
      <c r="Y452" s="9" t="str">
        <f t="shared" si="63"/>
        <v>750</v>
      </c>
      <c r="Z452" s="9" t="e">
        <f>IF($L452&lt;"6",INDEX(Revenue_type,MATCH(Y452*1,type!$A$118:$A$168,0),8),INDEX(Expenditure_type,MATCH(Y452*1,type!$A$2:$A$117,0),8))</f>
        <v>#N/A</v>
      </c>
    </row>
    <row r="453" spans="1:26" ht="15.75" customHeight="1" outlineLevel="2">
      <c r="A453" s="57">
        <v>550</v>
      </c>
      <c r="B453" s="18">
        <v>614030</v>
      </c>
      <c r="C453">
        <v>1</v>
      </c>
      <c r="D453" t="str">
        <f t="shared" si="56"/>
        <v>1614030.550</v>
      </c>
      <c r="E453" s="59" t="s">
        <v>2719</v>
      </c>
      <c r="F453" s="12"/>
      <c r="G453"/>
      <c r="H453" s="58">
        <v>200000</v>
      </c>
      <c r="I453" s="15">
        <v>200000</v>
      </c>
      <c r="J453" s="12">
        <v>181800</v>
      </c>
      <c r="K453" s="9" t="e">
        <v>#NAME?</v>
      </c>
      <c r="L453" s="9" t="str">
        <f t="shared" si="57"/>
        <v>6</v>
      </c>
      <c r="M453" s="9" t="str">
        <f>INDEX(Chapter,MATCH(L453,Chapter!$A$1:$A$681,0),8)</f>
        <v>הנהלה כללית</v>
      </c>
      <c r="N453" s="9" t="str">
        <f t="shared" si="58"/>
        <v>61</v>
      </c>
      <c r="O453" s="9" t="str">
        <f>INDEX(Chapter,MATCH(N453,Chapter!$A$1:$A$681,0),8)</f>
        <v>מינהל כללי</v>
      </c>
      <c r="P453" s="9" t="str">
        <f t="shared" si="59"/>
        <v>614</v>
      </c>
      <c r="Q453" s="9" t="str">
        <f>INDEX(Chapter,MATCH(P453,Chapter!$A$1:$A$681,0),8)</f>
        <v>הסברה ויחסי ציבור</v>
      </c>
      <c r="R453" s="9" t="str">
        <f t="shared" si="60"/>
        <v>6140</v>
      </c>
      <c r="S453" s="9" t="e">
        <f>INDEX(Chapter,MATCH(R453,Chapter!$A$1:$A$681,0),8)</f>
        <v>#N/A</v>
      </c>
      <c r="T453" s="9"/>
      <c r="U453" s="9" t="str">
        <f t="shared" si="61"/>
        <v>5</v>
      </c>
      <c r="V453" s="9" t="str">
        <f>IF($L453&lt;"6",INDEX(Revenue_type,MATCH(U453*1,type!$A$118:$A$168,0),8),INDEX(Expenditure_type,MATCH(U453*1,type!$A$2:$A$117,0),8))</f>
        <v>הוצאות מנהליות</v>
      </c>
      <c r="W453" s="9" t="str">
        <f t="shared" si="62"/>
        <v>55</v>
      </c>
      <c r="X453" s="9" t="str">
        <f>IF($L453&lt;"6",INDEX(Revenue_type,MATCH(W453*1,type!$A$118:$A$168,0),8),INDEX(Expenditure_type,MATCH(W453*1,type!$A$2:$A$117,0),8))</f>
        <v>הוצאות פרסום</v>
      </c>
      <c r="Y453" s="9" t="str">
        <f t="shared" si="63"/>
        <v>550</v>
      </c>
      <c r="Z453" s="9" t="e">
        <f>IF($L453&lt;"6",INDEX(Revenue_type,MATCH(Y453*1,type!$A$118:$A$168,0),8),INDEX(Expenditure_type,MATCH(Y453*1,type!$A$2:$A$117,0),8))</f>
        <v>#N/A</v>
      </c>
    </row>
    <row r="454" spans="1:26" ht="15.75" customHeight="1" outlineLevel="2">
      <c r="A454" s="57">
        <v>110</v>
      </c>
      <c r="B454" s="18">
        <v>615000</v>
      </c>
      <c r="C454">
        <v>1</v>
      </c>
      <c r="D454" t="str">
        <f t="shared" si="56"/>
        <v>1615000.110</v>
      </c>
      <c r="E454" s="59" t="s">
        <v>2689</v>
      </c>
      <c r="F454" s="12"/>
      <c r="G454"/>
      <c r="H454" s="58">
        <v>1618000</v>
      </c>
      <c r="I454" s="15">
        <v>1440000</v>
      </c>
      <c r="J454" s="12">
        <v>1352200</v>
      </c>
      <c r="K454" s="9" t="e">
        <v>#NAME?</v>
      </c>
      <c r="L454" s="9" t="str">
        <f t="shared" si="57"/>
        <v>6</v>
      </c>
      <c r="M454" s="9" t="str">
        <f>INDEX(Chapter,MATCH(L454,Chapter!$A$1:$A$681,0),8)</f>
        <v>הנהלה כללית</v>
      </c>
      <c r="N454" s="9" t="str">
        <f t="shared" si="58"/>
        <v>61</v>
      </c>
      <c r="O454" s="9" t="str">
        <f>INDEX(Chapter,MATCH(N454,Chapter!$A$1:$A$681,0),8)</f>
        <v>מינהל כללי</v>
      </c>
      <c r="P454" s="9" t="str">
        <f t="shared" si="59"/>
        <v>615</v>
      </c>
      <c r="Q454" s="9" t="str">
        <f>INDEX(Chapter,MATCH(P454,Chapter!$A$1:$A$681,0),8)</f>
        <v>מנגנון</v>
      </c>
      <c r="R454" s="9" t="str">
        <f t="shared" si="60"/>
        <v>6150</v>
      </c>
      <c r="S454" s="9" t="e">
        <f>INDEX(Chapter,MATCH(R454,Chapter!$A$1:$A$681,0),8)</f>
        <v>#N/A</v>
      </c>
      <c r="T454" s="9"/>
      <c r="U454" s="9" t="str">
        <f t="shared" si="61"/>
        <v>1</v>
      </c>
      <c r="V454" s="9" t="str">
        <f>IF($L454&lt;"6",INDEX(Revenue_type,MATCH(U454*1,type!$A$118:$A$168,0),8),INDEX(Expenditure_type,MATCH(U454*1,type!$A$2:$A$117,0),8))</f>
        <v>משכורות וש"ע לעובדים לפי תקן</v>
      </c>
      <c r="W454" s="9" t="str">
        <f t="shared" si="62"/>
        <v>11</v>
      </c>
      <c r="X454" s="9" t="str">
        <f>IF($L454&lt;"6",INDEX(Revenue_type,MATCH(W454*1,type!$A$118:$A$168,0),8),INDEX(Expenditure_type,MATCH(W454*1,type!$A$2:$A$117,0),8))</f>
        <v>השכר הקובע</v>
      </c>
      <c r="Y454" s="9" t="str">
        <f t="shared" si="63"/>
        <v>110</v>
      </c>
      <c r="Z454" s="9" t="e">
        <f>IF($L454&lt;"6",INDEX(Revenue_type,MATCH(Y454*1,type!$A$118:$A$168,0),8),INDEX(Expenditure_type,MATCH(Y454*1,type!$A$2:$A$117,0),8))</f>
        <v>#N/A</v>
      </c>
    </row>
    <row r="455" spans="1:26" ht="15.75" customHeight="1" outlineLevel="2">
      <c r="A455" s="57">
        <v>120</v>
      </c>
      <c r="B455" s="18">
        <v>615000</v>
      </c>
      <c r="C455">
        <v>1</v>
      </c>
      <c r="D455" t="str">
        <f t="shared" si="56"/>
        <v>1615000.120</v>
      </c>
      <c r="E455" s="59" t="s">
        <v>2690</v>
      </c>
      <c r="F455" s="12"/>
      <c r="G455"/>
      <c r="H455" s="58">
        <v>165000</v>
      </c>
      <c r="I455" s="15">
        <v>146000</v>
      </c>
      <c r="J455" s="12">
        <v>139800</v>
      </c>
      <c r="K455" s="9" t="e">
        <v>#NAME?</v>
      </c>
      <c r="L455" s="9" t="str">
        <f t="shared" si="57"/>
        <v>6</v>
      </c>
      <c r="M455" s="9" t="str">
        <f>INDEX(Chapter,MATCH(L455,Chapter!$A$1:$A$681,0),8)</f>
        <v>הנהלה כללית</v>
      </c>
      <c r="N455" s="9" t="str">
        <f t="shared" si="58"/>
        <v>61</v>
      </c>
      <c r="O455" s="9" t="str">
        <f>INDEX(Chapter,MATCH(N455,Chapter!$A$1:$A$681,0),8)</f>
        <v>מינהל כללי</v>
      </c>
      <c r="P455" s="9" t="str">
        <f t="shared" si="59"/>
        <v>615</v>
      </c>
      <c r="Q455" s="9" t="str">
        <f>INDEX(Chapter,MATCH(P455,Chapter!$A$1:$A$681,0),8)</f>
        <v>מנגנון</v>
      </c>
      <c r="R455" s="9" t="str">
        <f t="shared" si="60"/>
        <v>6150</v>
      </c>
      <c r="S455" s="9" t="e">
        <f>INDEX(Chapter,MATCH(R455,Chapter!$A$1:$A$681,0),8)</f>
        <v>#N/A</v>
      </c>
      <c r="T455" s="9"/>
      <c r="U455" s="9" t="str">
        <f t="shared" si="61"/>
        <v>1</v>
      </c>
      <c r="V455" s="9" t="str">
        <f>IF($L455&lt;"6",INDEX(Revenue_type,MATCH(U455*1,type!$A$118:$A$168,0),8),INDEX(Expenditure_type,MATCH(U455*1,type!$A$2:$A$117,0),8))</f>
        <v>משכורות וש"ע לעובדים לפי תקן</v>
      </c>
      <c r="W455" s="9" t="str">
        <f t="shared" si="62"/>
        <v>12</v>
      </c>
      <c r="X455" s="9" t="str">
        <f>IF($L455&lt;"6",INDEX(Revenue_type,MATCH(W455*1,type!$A$118:$A$168,0),8),INDEX(Expenditure_type,MATCH(W455*1,type!$A$2:$A$117,0),8))</f>
        <v>תוספות שאינן נכללות בשכר הקובע</v>
      </c>
      <c r="Y455" s="9" t="str">
        <f t="shared" si="63"/>
        <v>120</v>
      </c>
      <c r="Z455" s="9" t="e">
        <f>IF($L455&lt;"6",INDEX(Revenue_type,MATCH(Y455*1,type!$A$118:$A$168,0),8),INDEX(Expenditure_type,MATCH(Y455*1,type!$A$2:$A$117,0),8))</f>
        <v>#N/A</v>
      </c>
    </row>
    <row r="456" spans="1:26" ht="15.75" customHeight="1" outlineLevel="2">
      <c r="A456" s="57">
        <v>130</v>
      </c>
      <c r="B456" s="18">
        <v>615000</v>
      </c>
      <c r="C456">
        <v>1</v>
      </c>
      <c r="D456" t="str">
        <f t="shared" si="56"/>
        <v>1615000.130</v>
      </c>
      <c r="E456" s="59" t="s">
        <v>2691</v>
      </c>
      <c r="F456" s="12"/>
      <c r="G456"/>
      <c r="H456" s="58">
        <v>15000</v>
      </c>
      <c r="I456" s="15">
        <v>5000</v>
      </c>
      <c r="J456" s="12">
        <v>5700</v>
      </c>
      <c r="K456" s="9" t="e">
        <v>#NAME?</v>
      </c>
      <c r="L456" s="9" t="str">
        <f t="shared" si="57"/>
        <v>6</v>
      </c>
      <c r="M456" s="9" t="str">
        <f>INDEX(Chapter,MATCH(L456,Chapter!$A$1:$A$681,0),8)</f>
        <v>הנהלה כללית</v>
      </c>
      <c r="N456" s="9" t="str">
        <f t="shared" si="58"/>
        <v>61</v>
      </c>
      <c r="O456" s="9" t="str">
        <f>INDEX(Chapter,MATCH(N456,Chapter!$A$1:$A$681,0),8)</f>
        <v>מינהל כללי</v>
      </c>
      <c r="P456" s="9" t="str">
        <f t="shared" si="59"/>
        <v>615</v>
      </c>
      <c r="Q456" s="9" t="str">
        <f>INDEX(Chapter,MATCH(P456,Chapter!$A$1:$A$681,0),8)</f>
        <v>מנגנון</v>
      </c>
      <c r="R456" s="9" t="str">
        <f t="shared" si="60"/>
        <v>6150</v>
      </c>
      <c r="S456" s="9" t="e">
        <f>INDEX(Chapter,MATCH(R456,Chapter!$A$1:$A$681,0),8)</f>
        <v>#N/A</v>
      </c>
      <c r="T456" s="9"/>
      <c r="U456" s="9" t="str">
        <f t="shared" si="61"/>
        <v>1</v>
      </c>
      <c r="V456" s="9" t="str">
        <f>IF($L456&lt;"6",INDEX(Revenue_type,MATCH(U456*1,type!$A$118:$A$168,0),8),INDEX(Expenditure_type,MATCH(U456*1,type!$A$2:$A$117,0),8))</f>
        <v>משכורות וש"ע לעובדים לפי תקן</v>
      </c>
      <c r="W456" s="9" t="str">
        <f t="shared" si="62"/>
        <v>13</v>
      </c>
      <c r="X456" s="9" t="str">
        <f>IF($L456&lt;"6",INDEX(Revenue_type,MATCH(W456*1,type!$A$118:$A$168,0),8),INDEX(Expenditure_type,MATCH(W456*1,type!$A$2:$A$117,0),8))</f>
        <v>שעות נוספות</v>
      </c>
      <c r="Y456" s="9" t="str">
        <f t="shared" si="63"/>
        <v>130</v>
      </c>
      <c r="Z456" s="9" t="e">
        <f>IF($L456&lt;"6",INDEX(Revenue_type,MATCH(Y456*1,type!$A$118:$A$168,0),8),INDEX(Expenditure_type,MATCH(Y456*1,type!$A$2:$A$117,0),8))</f>
        <v>#N/A</v>
      </c>
    </row>
    <row r="457" spans="1:26" ht="15.75" customHeight="1" outlineLevel="2">
      <c r="A457" s="57">
        <v>140</v>
      </c>
      <c r="B457" s="18">
        <v>615000</v>
      </c>
      <c r="C457">
        <v>1</v>
      </c>
      <c r="D457" t="str">
        <f t="shared" si="56"/>
        <v>1615000.140</v>
      </c>
      <c r="E457" s="59" t="s">
        <v>2694</v>
      </c>
      <c r="F457" s="12"/>
      <c r="G457"/>
      <c r="H457" s="58">
        <v>265000</v>
      </c>
      <c r="I457" s="15">
        <v>239000</v>
      </c>
      <c r="J457" s="12">
        <v>227900</v>
      </c>
      <c r="K457" s="9" t="e">
        <v>#NAME?</v>
      </c>
      <c r="L457" s="9" t="str">
        <f t="shared" si="57"/>
        <v>6</v>
      </c>
      <c r="M457" s="9" t="str">
        <f>INDEX(Chapter,MATCH(L457,Chapter!$A$1:$A$681,0),8)</f>
        <v>הנהלה כללית</v>
      </c>
      <c r="N457" s="9" t="str">
        <f t="shared" si="58"/>
        <v>61</v>
      </c>
      <c r="O457" s="9" t="str">
        <f>INDEX(Chapter,MATCH(N457,Chapter!$A$1:$A$681,0),8)</f>
        <v>מינהל כללי</v>
      </c>
      <c r="P457" s="9" t="str">
        <f t="shared" si="59"/>
        <v>615</v>
      </c>
      <c r="Q457" s="9" t="str">
        <f>INDEX(Chapter,MATCH(P457,Chapter!$A$1:$A$681,0),8)</f>
        <v>מנגנון</v>
      </c>
      <c r="R457" s="9" t="str">
        <f t="shared" si="60"/>
        <v>6150</v>
      </c>
      <c r="S457" s="9" t="e">
        <f>INDEX(Chapter,MATCH(R457,Chapter!$A$1:$A$681,0),8)</f>
        <v>#N/A</v>
      </c>
      <c r="T457" s="9"/>
      <c r="U457" s="9" t="str">
        <f t="shared" si="61"/>
        <v>1</v>
      </c>
      <c r="V457" s="9" t="str">
        <f>IF($L457&lt;"6",INDEX(Revenue_type,MATCH(U457*1,type!$A$118:$A$168,0),8),INDEX(Expenditure_type,MATCH(U457*1,type!$A$2:$A$117,0),8))</f>
        <v>משכורות וש"ע לעובדים לפי תקן</v>
      </c>
      <c r="W457" s="9" t="str">
        <f t="shared" si="62"/>
        <v>14</v>
      </c>
      <c r="X457" s="9" t="str">
        <f>IF($L457&lt;"6",INDEX(Revenue_type,MATCH(W457*1,type!$A$118:$A$168,0),8),INDEX(Expenditure_type,MATCH(W457*1,type!$A$2:$A$117,0),8))</f>
        <v>החזר הוצאות</v>
      </c>
      <c r="Y457" s="9" t="str">
        <f t="shared" si="63"/>
        <v>140</v>
      </c>
      <c r="Z457" s="9" t="e">
        <f>IF($L457&lt;"6",INDEX(Revenue_type,MATCH(Y457*1,type!$A$118:$A$168,0),8),INDEX(Expenditure_type,MATCH(Y457*1,type!$A$2:$A$117,0),8))</f>
        <v>#N/A</v>
      </c>
    </row>
    <row r="458" spans="1:26" ht="15.75" customHeight="1" outlineLevel="2">
      <c r="A458" s="57">
        <v>181</v>
      </c>
      <c r="B458" s="18">
        <v>615000</v>
      </c>
      <c r="C458">
        <v>1</v>
      </c>
      <c r="D458" t="str">
        <f t="shared" si="56"/>
        <v>1615000.181</v>
      </c>
      <c r="E458" s="59" t="s">
        <v>2695</v>
      </c>
      <c r="F458" s="12"/>
      <c r="G458"/>
      <c r="H458" s="58">
        <v>302000</v>
      </c>
      <c r="I458" s="15">
        <v>251000</v>
      </c>
      <c r="J458" s="12">
        <v>230400</v>
      </c>
      <c r="K458" s="9" t="e">
        <v>#NAME?</v>
      </c>
      <c r="L458" s="9" t="str">
        <f t="shared" si="57"/>
        <v>6</v>
      </c>
      <c r="M458" s="9" t="str">
        <f>INDEX(Chapter,MATCH(L458,Chapter!$A$1:$A$681,0),8)</f>
        <v>הנהלה כללית</v>
      </c>
      <c r="N458" s="9" t="str">
        <f t="shared" si="58"/>
        <v>61</v>
      </c>
      <c r="O458" s="9" t="str">
        <f>INDEX(Chapter,MATCH(N458,Chapter!$A$1:$A$681,0),8)</f>
        <v>מינהל כללי</v>
      </c>
      <c r="P458" s="9" t="str">
        <f t="shared" si="59"/>
        <v>615</v>
      </c>
      <c r="Q458" s="9" t="str">
        <f>INDEX(Chapter,MATCH(P458,Chapter!$A$1:$A$681,0),8)</f>
        <v>מנגנון</v>
      </c>
      <c r="R458" s="9" t="str">
        <f t="shared" si="60"/>
        <v>6150</v>
      </c>
      <c r="S458" s="9" t="e">
        <f>INDEX(Chapter,MATCH(R458,Chapter!$A$1:$A$681,0),8)</f>
        <v>#N/A</v>
      </c>
      <c r="T458" s="9"/>
      <c r="U458" s="9" t="str">
        <f t="shared" si="61"/>
        <v>1</v>
      </c>
      <c r="V458" s="9" t="str">
        <f>IF($L458&lt;"6",INDEX(Revenue_type,MATCH(U458*1,type!$A$118:$A$168,0),8),INDEX(Expenditure_type,MATCH(U458*1,type!$A$2:$A$117,0),8))</f>
        <v>משכורות וש"ע לעובדים לפי תקן</v>
      </c>
      <c r="W458" s="9" t="str">
        <f t="shared" si="62"/>
        <v>18</v>
      </c>
      <c r="X458" s="9" t="str">
        <f>IF($L458&lt;"6",INDEX(Revenue_type,MATCH(W458*1,type!$A$118:$A$168,0),8),INDEX(Expenditure_type,MATCH(W458*1,type!$A$2:$A$117,0),8))</f>
        <v>נלוות לשכר</v>
      </c>
      <c r="Y458" s="9" t="str">
        <f t="shared" si="63"/>
        <v>181</v>
      </c>
      <c r="Z458" s="9" t="str">
        <f>IF($L458&lt;"6",INDEX(Revenue_type,MATCH(Y458*1,type!$A$118:$A$168,0),8),INDEX(Expenditure_type,MATCH(Y458*1,type!$A$2:$A$117,0),8))</f>
        <v>הפרשות סוציאליות</v>
      </c>
    </row>
    <row r="459" spans="1:26" ht="15.75" customHeight="1" outlineLevel="2">
      <c r="A459" s="57">
        <v>182</v>
      </c>
      <c r="B459" s="18">
        <v>615000</v>
      </c>
      <c r="C459">
        <v>1</v>
      </c>
      <c r="D459" t="str">
        <f t="shared" si="56"/>
        <v>1615000.182</v>
      </c>
      <c r="E459" s="59" t="s">
        <v>2696</v>
      </c>
      <c r="F459" s="12"/>
      <c r="G459"/>
      <c r="H459" s="58">
        <v>201000</v>
      </c>
      <c r="I459" s="15">
        <v>179000</v>
      </c>
      <c r="J459" s="12">
        <v>161100</v>
      </c>
      <c r="K459" s="9" t="e">
        <v>#NAME?</v>
      </c>
      <c r="L459" s="9" t="str">
        <f t="shared" si="57"/>
        <v>6</v>
      </c>
      <c r="M459" s="9" t="str">
        <f>INDEX(Chapter,MATCH(L459,Chapter!$A$1:$A$681,0),8)</f>
        <v>הנהלה כללית</v>
      </c>
      <c r="N459" s="9" t="str">
        <f t="shared" si="58"/>
        <v>61</v>
      </c>
      <c r="O459" s="9" t="str">
        <f>INDEX(Chapter,MATCH(N459,Chapter!$A$1:$A$681,0),8)</f>
        <v>מינהל כללי</v>
      </c>
      <c r="P459" s="9" t="str">
        <f t="shared" si="59"/>
        <v>615</v>
      </c>
      <c r="Q459" s="9" t="str">
        <f>INDEX(Chapter,MATCH(P459,Chapter!$A$1:$A$681,0),8)</f>
        <v>מנגנון</v>
      </c>
      <c r="R459" s="9" t="str">
        <f t="shared" si="60"/>
        <v>6150</v>
      </c>
      <c r="S459" s="9" t="e">
        <f>INDEX(Chapter,MATCH(R459,Chapter!$A$1:$A$681,0),8)</f>
        <v>#N/A</v>
      </c>
      <c r="T459" s="9"/>
      <c r="U459" s="9" t="str">
        <f t="shared" si="61"/>
        <v>1</v>
      </c>
      <c r="V459" s="9" t="str">
        <f>IF($L459&lt;"6",INDEX(Revenue_type,MATCH(U459*1,type!$A$118:$A$168,0),8),INDEX(Expenditure_type,MATCH(U459*1,type!$A$2:$A$117,0),8))</f>
        <v>משכורות וש"ע לעובדים לפי תקן</v>
      </c>
      <c r="W459" s="9" t="str">
        <f t="shared" si="62"/>
        <v>18</v>
      </c>
      <c r="X459" s="9" t="str">
        <f>IF($L459&lt;"6",INDEX(Revenue_type,MATCH(W459*1,type!$A$118:$A$168,0),8),INDEX(Expenditure_type,MATCH(W459*1,type!$A$2:$A$117,0),8))</f>
        <v>נלוות לשכר</v>
      </c>
      <c r="Y459" s="9" t="str">
        <f t="shared" si="63"/>
        <v>182</v>
      </c>
      <c r="Z459" s="9" t="str">
        <f>IF($L459&lt;"6",INDEX(Revenue_type,MATCH(Y459*1,type!$A$118:$A$168,0),8),INDEX(Expenditure_type,MATCH(Y459*1,type!$A$2:$A$117,0),8))</f>
        <v>מיסיום ועלויות</v>
      </c>
    </row>
    <row r="460" spans="1:26" ht="15.75" customHeight="1" outlineLevel="2">
      <c r="A460" s="57">
        <v>210</v>
      </c>
      <c r="B460" s="18">
        <v>615000</v>
      </c>
      <c r="C460">
        <v>1</v>
      </c>
      <c r="D460" t="str">
        <f t="shared" si="56"/>
        <v>1615000.210</v>
      </c>
      <c r="E460" s="59" t="s">
        <v>2689</v>
      </c>
      <c r="F460" s="12"/>
      <c r="G460"/>
      <c r="H460" s="58">
        <v>0</v>
      </c>
      <c r="I460" s="15">
        <v>0</v>
      </c>
      <c r="J460" s="12">
        <v>18300</v>
      </c>
      <c r="K460" s="9" t="e">
        <v>#NAME?</v>
      </c>
      <c r="L460" s="9" t="str">
        <f t="shared" si="57"/>
        <v>6</v>
      </c>
      <c r="M460" s="9" t="str">
        <f>INDEX(Chapter,MATCH(L460,Chapter!$A$1:$A$681,0),8)</f>
        <v>הנהלה כללית</v>
      </c>
      <c r="N460" s="9" t="str">
        <f t="shared" si="58"/>
        <v>61</v>
      </c>
      <c r="O460" s="9" t="str">
        <f>INDEX(Chapter,MATCH(N460,Chapter!$A$1:$A$681,0),8)</f>
        <v>מינהל כללי</v>
      </c>
      <c r="P460" s="9" t="str">
        <f t="shared" si="59"/>
        <v>615</v>
      </c>
      <c r="Q460" s="9" t="str">
        <f>INDEX(Chapter,MATCH(P460,Chapter!$A$1:$A$681,0),8)</f>
        <v>מנגנון</v>
      </c>
      <c r="R460" s="9" t="str">
        <f t="shared" si="60"/>
        <v>6150</v>
      </c>
      <c r="S460" s="9" t="e">
        <f>INDEX(Chapter,MATCH(R460,Chapter!$A$1:$A$681,0),8)</f>
        <v>#N/A</v>
      </c>
      <c r="T460" s="9"/>
      <c r="U460" s="9" t="str">
        <f t="shared" si="61"/>
        <v>2</v>
      </c>
      <c r="V460" s="9" t="str">
        <f>IF($L460&lt;"6",INDEX(Revenue_type,MATCH(U460*1,type!$A$118:$A$168,0),8),INDEX(Expenditure_type,MATCH(U460*1,type!$A$2:$A$117,0),8))</f>
        <v>משכורות וש"ע לעובדים בלי תקן</v>
      </c>
      <c r="W460" s="9" t="str">
        <f t="shared" si="62"/>
        <v>21</v>
      </c>
      <c r="X460" s="9" t="str">
        <f>IF($L460&lt;"6",INDEX(Revenue_type,MATCH(W460*1,type!$A$118:$A$168,0),8),INDEX(Expenditure_type,MATCH(W460*1,type!$A$2:$A$117,0),8))</f>
        <v>השכר הקובע</v>
      </c>
      <c r="Y460" s="9" t="str">
        <f t="shared" si="63"/>
        <v>210</v>
      </c>
      <c r="Z460" s="9" t="e">
        <f>IF($L460&lt;"6",INDEX(Revenue_type,MATCH(Y460*1,type!$A$118:$A$168,0),8),INDEX(Expenditure_type,MATCH(Y460*1,type!$A$2:$A$117,0),8))</f>
        <v>#N/A</v>
      </c>
    </row>
    <row r="461" spans="1:26" ht="15.75" customHeight="1" outlineLevel="2">
      <c r="A461" s="57">
        <v>220</v>
      </c>
      <c r="B461" s="18">
        <v>615000</v>
      </c>
      <c r="C461">
        <v>1</v>
      </c>
      <c r="D461" t="str">
        <f t="shared" si="56"/>
        <v>1615000.220</v>
      </c>
      <c r="E461" s="59" t="s">
        <v>2690</v>
      </c>
      <c r="F461" s="12"/>
      <c r="G461"/>
      <c r="H461" s="58">
        <v>0</v>
      </c>
      <c r="I461" s="15">
        <v>0</v>
      </c>
      <c r="J461" s="12">
        <v>1200</v>
      </c>
      <c r="K461" s="9"/>
      <c r="L461" s="9" t="str">
        <f t="shared" si="57"/>
        <v>6</v>
      </c>
      <c r="M461" s="9" t="str">
        <f>INDEX(Chapter,MATCH(L461,Chapter!$A$1:$A$681,0),8)</f>
        <v>הנהלה כללית</v>
      </c>
      <c r="N461" s="9" t="str">
        <f t="shared" si="58"/>
        <v>61</v>
      </c>
      <c r="O461" s="9" t="str">
        <f>INDEX(Chapter,MATCH(N461,Chapter!$A$1:$A$681,0),8)</f>
        <v>מינהל כללי</v>
      </c>
      <c r="P461" s="9" t="str">
        <f t="shared" si="59"/>
        <v>615</v>
      </c>
      <c r="Q461" s="9" t="str">
        <f>INDEX(Chapter,MATCH(P461,Chapter!$A$1:$A$681,0),8)</f>
        <v>מנגנון</v>
      </c>
      <c r="R461" s="9" t="str">
        <f t="shared" si="60"/>
        <v>6150</v>
      </c>
      <c r="S461" s="9" t="e">
        <f>INDEX(Chapter,MATCH(R461,Chapter!$A$1:$A$681,0),8)</f>
        <v>#N/A</v>
      </c>
      <c r="T461" s="9"/>
      <c r="U461" s="9" t="str">
        <f t="shared" si="61"/>
        <v>2</v>
      </c>
      <c r="V461" s="9" t="str">
        <f>IF($L461&lt;"6",INDEX(Revenue_type,MATCH(U461*1,type!$A$118:$A$168,0),8),INDEX(Expenditure_type,MATCH(U461*1,type!$A$2:$A$117,0),8))</f>
        <v>משכורות וש"ע לעובדים בלי תקן</v>
      </c>
      <c r="W461" s="9" t="str">
        <f t="shared" si="62"/>
        <v>22</v>
      </c>
      <c r="X461" s="9" t="str">
        <f>IF($L461&lt;"6",INDEX(Revenue_type,MATCH(W461*1,type!$A$118:$A$168,0),8),INDEX(Expenditure_type,MATCH(W461*1,type!$A$2:$A$117,0),8))</f>
        <v>תוספות שאינן נכללות בשכר הקובע</v>
      </c>
      <c r="Y461" s="9" t="str">
        <f t="shared" si="63"/>
        <v>220</v>
      </c>
      <c r="Z461" s="9" t="e">
        <f>IF($L461&lt;"6",INDEX(Revenue_type,MATCH(Y461*1,type!$A$118:$A$168,0),8),INDEX(Expenditure_type,MATCH(Y461*1,type!$A$2:$A$117,0),8))</f>
        <v>#N/A</v>
      </c>
    </row>
    <row r="462" spans="1:26" ht="15.75" customHeight="1" outlineLevel="2">
      <c r="A462" s="57">
        <v>230</v>
      </c>
      <c r="B462" s="18">
        <v>615000</v>
      </c>
      <c r="C462">
        <v>1</v>
      </c>
      <c r="D462" t="str">
        <f t="shared" si="56"/>
        <v>1615000.230</v>
      </c>
      <c r="E462" s="59" t="s">
        <v>2691</v>
      </c>
      <c r="F462" s="12"/>
      <c r="G462"/>
      <c r="H462" s="58">
        <v>0</v>
      </c>
      <c r="I462" s="15">
        <v>0</v>
      </c>
      <c r="J462" s="12">
        <v>700</v>
      </c>
      <c r="K462" s="9" t="e">
        <v>#NAME?</v>
      </c>
      <c r="L462" s="9" t="str">
        <f t="shared" si="57"/>
        <v>6</v>
      </c>
      <c r="M462" s="9" t="str">
        <f>INDEX(Chapter,MATCH(L462,Chapter!$A$1:$A$681,0),8)</f>
        <v>הנהלה כללית</v>
      </c>
      <c r="N462" s="9" t="str">
        <f t="shared" si="58"/>
        <v>61</v>
      </c>
      <c r="O462" s="9" t="str">
        <f>INDEX(Chapter,MATCH(N462,Chapter!$A$1:$A$681,0),8)</f>
        <v>מינהל כללי</v>
      </c>
      <c r="P462" s="9" t="str">
        <f t="shared" si="59"/>
        <v>615</v>
      </c>
      <c r="Q462" s="9" t="str">
        <f>INDEX(Chapter,MATCH(P462,Chapter!$A$1:$A$681,0),8)</f>
        <v>מנגנון</v>
      </c>
      <c r="R462" s="9" t="str">
        <f t="shared" si="60"/>
        <v>6150</v>
      </c>
      <c r="S462" s="9" t="e">
        <f>INDEX(Chapter,MATCH(R462,Chapter!$A$1:$A$681,0),8)</f>
        <v>#N/A</v>
      </c>
      <c r="T462" s="9"/>
      <c r="U462" s="9" t="str">
        <f t="shared" si="61"/>
        <v>2</v>
      </c>
      <c r="V462" s="9" t="str">
        <f>IF($L462&lt;"6",INDEX(Revenue_type,MATCH(U462*1,type!$A$118:$A$168,0),8),INDEX(Expenditure_type,MATCH(U462*1,type!$A$2:$A$117,0),8))</f>
        <v>משכורות וש"ע לעובדים בלי תקן</v>
      </c>
      <c r="W462" s="9" t="str">
        <f t="shared" si="62"/>
        <v>23</v>
      </c>
      <c r="X462" s="9" t="str">
        <f>IF($L462&lt;"6",INDEX(Revenue_type,MATCH(W462*1,type!$A$118:$A$168,0),8),INDEX(Expenditure_type,MATCH(W462*1,type!$A$2:$A$117,0),8))</f>
        <v>שעות נוספות</v>
      </c>
      <c r="Y462" s="9" t="str">
        <f t="shared" si="63"/>
        <v>230</v>
      </c>
      <c r="Z462" s="9" t="e">
        <f>IF($L462&lt;"6",INDEX(Revenue_type,MATCH(Y462*1,type!$A$118:$A$168,0),8),INDEX(Expenditure_type,MATCH(Y462*1,type!$A$2:$A$117,0),8))</f>
        <v>#N/A</v>
      </c>
    </row>
    <row r="463" spans="1:26" ht="15.75" customHeight="1" outlineLevel="2">
      <c r="A463" s="57">
        <v>233</v>
      </c>
      <c r="B463" s="18">
        <v>615000</v>
      </c>
      <c r="C463">
        <v>1</v>
      </c>
      <c r="D463" t="str">
        <f t="shared" si="56"/>
        <v>1615000.233</v>
      </c>
      <c r="E463" s="59" t="s">
        <v>2693</v>
      </c>
      <c r="F463" s="12"/>
      <c r="G463"/>
      <c r="H463" s="58">
        <v>0</v>
      </c>
      <c r="I463" s="15">
        <v>0</v>
      </c>
      <c r="J463" s="12">
        <v>400</v>
      </c>
      <c r="K463" s="9" t="e">
        <v>#NAME?</v>
      </c>
      <c r="L463" s="9" t="str">
        <f t="shared" si="57"/>
        <v>6</v>
      </c>
      <c r="M463" s="9" t="str">
        <f>INDEX(Chapter,MATCH(L463,Chapter!$A$1:$A$681,0),8)</f>
        <v>הנהלה כללית</v>
      </c>
      <c r="N463" s="9" t="str">
        <f t="shared" si="58"/>
        <v>61</v>
      </c>
      <c r="O463" s="9" t="str">
        <f>INDEX(Chapter,MATCH(N463,Chapter!$A$1:$A$681,0),8)</f>
        <v>מינהל כללי</v>
      </c>
      <c r="P463" s="9" t="str">
        <f t="shared" si="59"/>
        <v>615</v>
      </c>
      <c r="Q463" s="9" t="str">
        <f>INDEX(Chapter,MATCH(P463,Chapter!$A$1:$A$681,0),8)</f>
        <v>מנגנון</v>
      </c>
      <c r="R463" s="9" t="str">
        <f t="shared" si="60"/>
        <v>6150</v>
      </c>
      <c r="S463" s="9" t="e">
        <f>INDEX(Chapter,MATCH(R463,Chapter!$A$1:$A$681,0),8)</f>
        <v>#N/A</v>
      </c>
      <c r="T463" s="9"/>
      <c r="U463" s="9" t="str">
        <f t="shared" si="61"/>
        <v>2</v>
      </c>
      <c r="V463" s="9" t="str">
        <f>IF($L463&lt;"6",INDEX(Revenue_type,MATCH(U463*1,type!$A$118:$A$168,0),8),INDEX(Expenditure_type,MATCH(U463*1,type!$A$2:$A$117,0),8))</f>
        <v>משכורות וש"ע לעובדים בלי תקן</v>
      </c>
      <c r="W463" s="9" t="str">
        <f t="shared" si="62"/>
        <v>23</v>
      </c>
      <c r="X463" s="9" t="str">
        <f>IF($L463&lt;"6",INDEX(Revenue_type,MATCH(W463*1,type!$A$118:$A$168,0),8),INDEX(Expenditure_type,MATCH(W463*1,type!$A$2:$A$117,0),8))</f>
        <v>שעות נוספות</v>
      </c>
      <c r="Y463" s="9" t="str">
        <f t="shared" si="63"/>
        <v>233</v>
      </c>
      <c r="Z463" s="9" t="e">
        <f>IF($L463&lt;"6",INDEX(Revenue_type,MATCH(Y463*1,type!$A$118:$A$168,0),8),INDEX(Expenditure_type,MATCH(Y463*1,type!$A$2:$A$117,0),8))</f>
        <v>#N/A</v>
      </c>
    </row>
    <row r="464" spans="1:26" ht="15.75" customHeight="1" outlineLevel="2">
      <c r="A464" s="57">
        <v>240</v>
      </c>
      <c r="B464" s="18">
        <v>615000</v>
      </c>
      <c r="C464">
        <v>1</v>
      </c>
      <c r="D464" t="str">
        <f t="shared" si="56"/>
        <v>1615000.240</v>
      </c>
      <c r="E464" s="59" t="s">
        <v>2694</v>
      </c>
      <c r="F464" s="12"/>
      <c r="G464"/>
      <c r="H464" s="58">
        <v>0</v>
      </c>
      <c r="I464" s="15">
        <v>0</v>
      </c>
      <c r="J464" s="12">
        <v>500</v>
      </c>
      <c r="K464" s="9" t="e">
        <v>#NAME?</v>
      </c>
      <c r="L464" s="9" t="str">
        <f t="shared" si="57"/>
        <v>6</v>
      </c>
      <c r="M464" s="9" t="str">
        <f>INDEX(Chapter,MATCH(L464,Chapter!$A$1:$A$681,0),8)</f>
        <v>הנהלה כללית</v>
      </c>
      <c r="N464" s="9" t="str">
        <f t="shared" si="58"/>
        <v>61</v>
      </c>
      <c r="O464" s="9" t="str">
        <f>INDEX(Chapter,MATCH(N464,Chapter!$A$1:$A$681,0),8)</f>
        <v>מינהל כללי</v>
      </c>
      <c r="P464" s="9" t="str">
        <f t="shared" si="59"/>
        <v>615</v>
      </c>
      <c r="Q464" s="9" t="str">
        <f>INDEX(Chapter,MATCH(P464,Chapter!$A$1:$A$681,0),8)</f>
        <v>מנגנון</v>
      </c>
      <c r="R464" s="9" t="str">
        <f t="shared" si="60"/>
        <v>6150</v>
      </c>
      <c r="S464" s="9" t="e">
        <f>INDEX(Chapter,MATCH(R464,Chapter!$A$1:$A$681,0),8)</f>
        <v>#N/A</v>
      </c>
      <c r="T464" s="9"/>
      <c r="U464" s="9" t="str">
        <f t="shared" si="61"/>
        <v>2</v>
      </c>
      <c r="V464" s="9" t="str">
        <f>IF($L464&lt;"6",INDEX(Revenue_type,MATCH(U464*1,type!$A$118:$A$168,0),8),INDEX(Expenditure_type,MATCH(U464*1,type!$A$2:$A$117,0),8))</f>
        <v>משכורות וש"ע לעובדים בלי תקן</v>
      </c>
      <c r="W464" s="9" t="str">
        <f t="shared" si="62"/>
        <v>24</v>
      </c>
      <c r="X464" s="9" t="str">
        <f>IF($L464&lt;"6",INDEX(Revenue_type,MATCH(W464*1,type!$A$118:$A$168,0),8),INDEX(Expenditure_type,MATCH(W464*1,type!$A$2:$A$117,0),8))</f>
        <v>החזר הוצאות</v>
      </c>
      <c r="Y464" s="9" t="str">
        <f t="shared" si="63"/>
        <v>240</v>
      </c>
      <c r="Z464" s="9" t="e">
        <f>IF($L464&lt;"6",INDEX(Revenue_type,MATCH(Y464*1,type!$A$118:$A$168,0),8),INDEX(Expenditure_type,MATCH(Y464*1,type!$A$2:$A$117,0),8))</f>
        <v>#N/A</v>
      </c>
    </row>
    <row r="465" spans="1:26" ht="15.75" customHeight="1" outlineLevel="2">
      <c r="A465" s="57">
        <v>281</v>
      </c>
      <c r="B465" s="18">
        <v>615000</v>
      </c>
      <c r="C465">
        <v>1</v>
      </c>
      <c r="D465" t="str">
        <f t="shared" si="56"/>
        <v>1615000.281</v>
      </c>
      <c r="E465" s="59" t="s">
        <v>2695</v>
      </c>
      <c r="F465" s="12"/>
      <c r="G465"/>
      <c r="H465" s="58">
        <v>0</v>
      </c>
      <c r="I465" s="15">
        <v>0</v>
      </c>
      <c r="J465" s="12">
        <v>2100</v>
      </c>
      <c r="K465" s="9"/>
      <c r="L465" s="9" t="str">
        <f t="shared" si="57"/>
        <v>6</v>
      </c>
      <c r="M465" s="9" t="str">
        <f>INDEX(Chapter,MATCH(L465,Chapter!$A$1:$A$681,0),8)</f>
        <v>הנהלה כללית</v>
      </c>
      <c r="N465" s="9" t="str">
        <f t="shared" si="58"/>
        <v>61</v>
      </c>
      <c r="O465" s="9" t="str">
        <f>INDEX(Chapter,MATCH(N465,Chapter!$A$1:$A$681,0),8)</f>
        <v>מינהל כללי</v>
      </c>
      <c r="P465" s="9" t="str">
        <f t="shared" si="59"/>
        <v>615</v>
      </c>
      <c r="Q465" s="9" t="str">
        <f>INDEX(Chapter,MATCH(P465,Chapter!$A$1:$A$681,0),8)</f>
        <v>מנגנון</v>
      </c>
      <c r="R465" s="9" t="str">
        <f t="shared" si="60"/>
        <v>6150</v>
      </c>
      <c r="S465" s="9" t="e">
        <f>INDEX(Chapter,MATCH(R465,Chapter!$A$1:$A$681,0),8)</f>
        <v>#N/A</v>
      </c>
      <c r="T465" s="9"/>
      <c r="U465" s="9" t="str">
        <f t="shared" si="61"/>
        <v>2</v>
      </c>
      <c r="V465" s="9" t="str">
        <f>IF($L465&lt;"6",INDEX(Revenue_type,MATCH(U465*1,type!$A$118:$A$168,0),8),INDEX(Expenditure_type,MATCH(U465*1,type!$A$2:$A$117,0),8))</f>
        <v>משכורות וש"ע לעובדים בלי תקן</v>
      </c>
      <c r="W465" s="9" t="str">
        <f t="shared" si="62"/>
        <v>28</v>
      </c>
      <c r="X465" s="9" t="str">
        <f>IF($L465&lt;"6",INDEX(Revenue_type,MATCH(W465*1,type!$A$118:$A$168,0),8),INDEX(Expenditure_type,MATCH(W465*1,type!$A$2:$A$117,0),8))</f>
        <v>נלוות לשכר</v>
      </c>
      <c r="Y465" s="9" t="str">
        <f t="shared" si="63"/>
        <v>281</v>
      </c>
      <c r="Z465" s="9" t="str">
        <f>IF($L465&lt;"6",INDEX(Revenue_type,MATCH(Y465*1,type!$A$118:$A$168,0),8),INDEX(Expenditure_type,MATCH(Y465*1,type!$A$2:$A$117,0),8))</f>
        <v>הפרשות סוציאליות</v>
      </c>
    </row>
    <row r="466" spans="1:26" ht="15.75" customHeight="1" outlineLevel="2">
      <c r="A466" s="57">
        <v>282</v>
      </c>
      <c r="B466" s="18">
        <v>615000</v>
      </c>
      <c r="C466">
        <v>1</v>
      </c>
      <c r="D466" t="str">
        <f t="shared" si="56"/>
        <v>1615000.282</v>
      </c>
      <c r="E466" s="59" t="s">
        <v>2696</v>
      </c>
      <c r="F466" s="12"/>
      <c r="G466"/>
      <c r="H466" s="58">
        <v>0</v>
      </c>
      <c r="I466" s="15">
        <v>0</v>
      </c>
      <c r="J466" s="12">
        <v>2400</v>
      </c>
      <c r="K466" s="9"/>
      <c r="L466" s="9" t="str">
        <f t="shared" si="57"/>
        <v>6</v>
      </c>
      <c r="M466" s="9" t="str">
        <f>INDEX(Chapter,MATCH(L466,Chapter!$A$1:$A$681,0),8)</f>
        <v>הנהלה כללית</v>
      </c>
      <c r="N466" s="9" t="str">
        <f t="shared" si="58"/>
        <v>61</v>
      </c>
      <c r="O466" s="9" t="str">
        <f>INDEX(Chapter,MATCH(N466,Chapter!$A$1:$A$681,0),8)</f>
        <v>מינהל כללי</v>
      </c>
      <c r="P466" s="9" t="str">
        <f t="shared" si="59"/>
        <v>615</v>
      </c>
      <c r="Q466" s="9" t="str">
        <f>INDEX(Chapter,MATCH(P466,Chapter!$A$1:$A$681,0),8)</f>
        <v>מנגנון</v>
      </c>
      <c r="R466" s="9" t="str">
        <f t="shared" si="60"/>
        <v>6150</v>
      </c>
      <c r="S466" s="9" t="e">
        <f>INDEX(Chapter,MATCH(R466,Chapter!$A$1:$A$681,0),8)</f>
        <v>#N/A</v>
      </c>
      <c r="T466" s="9"/>
      <c r="U466" s="9" t="str">
        <f t="shared" si="61"/>
        <v>2</v>
      </c>
      <c r="V466" s="9" t="str">
        <f>IF($L466&lt;"6",INDEX(Revenue_type,MATCH(U466*1,type!$A$118:$A$168,0),8),INDEX(Expenditure_type,MATCH(U466*1,type!$A$2:$A$117,0),8))</f>
        <v>משכורות וש"ע לעובדים בלי תקן</v>
      </c>
      <c r="W466" s="9" t="str">
        <f t="shared" si="62"/>
        <v>28</v>
      </c>
      <c r="X466" s="9" t="str">
        <f>IF($L466&lt;"6",INDEX(Revenue_type,MATCH(W466*1,type!$A$118:$A$168,0),8),INDEX(Expenditure_type,MATCH(W466*1,type!$A$2:$A$117,0),8))</f>
        <v>נלוות לשכר</v>
      </c>
      <c r="Y466" s="9" t="str">
        <f t="shared" si="63"/>
        <v>282</v>
      </c>
      <c r="Z466" s="9" t="str">
        <f>IF($L466&lt;"6",INDEX(Revenue_type,MATCH(Y466*1,type!$A$118:$A$168,0),8),INDEX(Expenditure_type,MATCH(Y466*1,type!$A$2:$A$117,0),8))</f>
        <v>מיסיום ועלויות</v>
      </c>
    </row>
    <row r="467" spans="1:26" ht="15.75" customHeight="1" outlineLevel="2">
      <c r="A467" s="57">
        <v>470</v>
      </c>
      <c r="B467" s="18">
        <v>615001</v>
      </c>
      <c r="C467">
        <v>1</v>
      </c>
      <c r="D467" t="str">
        <f t="shared" si="56"/>
        <v>1615001.470</v>
      </c>
      <c r="E467" s="59" t="s">
        <v>2697</v>
      </c>
      <c r="F467" s="12"/>
      <c r="G467"/>
      <c r="H467" s="58">
        <v>50000</v>
      </c>
      <c r="I467" s="15">
        <v>50000</v>
      </c>
      <c r="J467" s="12">
        <v>35600</v>
      </c>
      <c r="K467" s="9"/>
      <c r="L467" s="9" t="str">
        <f t="shared" si="57"/>
        <v>6</v>
      </c>
      <c r="M467" s="9" t="str">
        <f>INDEX(Chapter,MATCH(L467,Chapter!$A$1:$A$681,0),8)</f>
        <v>הנהלה כללית</v>
      </c>
      <c r="N467" s="9" t="str">
        <f t="shared" si="58"/>
        <v>61</v>
      </c>
      <c r="O467" s="9" t="str">
        <f>INDEX(Chapter,MATCH(N467,Chapter!$A$1:$A$681,0),8)</f>
        <v>מינהל כללי</v>
      </c>
      <c r="P467" s="9" t="str">
        <f t="shared" si="59"/>
        <v>615</v>
      </c>
      <c r="Q467" s="9" t="str">
        <f>INDEX(Chapter,MATCH(P467,Chapter!$A$1:$A$681,0),8)</f>
        <v>מנגנון</v>
      </c>
      <c r="R467" s="9" t="str">
        <f t="shared" si="60"/>
        <v>6150</v>
      </c>
      <c r="S467" s="9" t="e">
        <f>INDEX(Chapter,MATCH(R467,Chapter!$A$1:$A$681,0),8)</f>
        <v>#N/A</v>
      </c>
      <c r="T467" s="9"/>
      <c r="U467" s="9" t="str">
        <f t="shared" si="61"/>
        <v>4</v>
      </c>
      <c r="V467" s="9" t="str">
        <f>IF($L467&lt;"6",INDEX(Revenue_type,MATCH(U467*1,type!$A$118:$A$168,0),8),INDEX(Expenditure_type,MATCH(U467*1,type!$A$2:$A$117,0),8))</f>
        <v>אחזקת בינים ואספקת ציוד</v>
      </c>
      <c r="W467" s="9" t="str">
        <f t="shared" si="62"/>
        <v>47</v>
      </c>
      <c r="X467" s="9" t="str">
        <f>IF($L467&lt;"6",INDEX(Revenue_type,MATCH(W467*1,type!$A$118:$A$168,0),8),INDEX(Expenditure_type,MATCH(W467*1,type!$A$2:$A$117,0),8))</f>
        <v>ציוד משרדי מתכלה</v>
      </c>
      <c r="Y467" s="9" t="str">
        <f t="shared" si="63"/>
        <v>470</v>
      </c>
      <c r="Z467" s="9" t="e">
        <f>IF($L467&lt;"6",INDEX(Revenue_type,MATCH(Y467*1,type!$A$118:$A$168,0),8),INDEX(Expenditure_type,MATCH(Y467*1,type!$A$2:$A$117,0),8))</f>
        <v>#N/A</v>
      </c>
    </row>
    <row r="468" spans="1:26" ht="15.75" customHeight="1" outlineLevel="2">
      <c r="A468" s="57">
        <v>522</v>
      </c>
      <c r="B468" s="18">
        <v>615001</v>
      </c>
      <c r="C468">
        <v>1</v>
      </c>
      <c r="D468" t="str">
        <f t="shared" si="56"/>
        <v>1615001.522</v>
      </c>
      <c r="E468" s="59" t="s">
        <v>2702</v>
      </c>
      <c r="F468" s="12"/>
      <c r="G468"/>
      <c r="H468" s="58">
        <v>8000</v>
      </c>
      <c r="I468" s="15">
        <v>8000</v>
      </c>
      <c r="J468" s="12">
        <v>9100</v>
      </c>
      <c r="K468" s="9"/>
      <c r="L468" s="9" t="str">
        <f t="shared" si="57"/>
        <v>6</v>
      </c>
      <c r="M468" s="9" t="str">
        <f>INDEX(Chapter,MATCH(L468,Chapter!$A$1:$A$681,0),8)</f>
        <v>הנהלה כללית</v>
      </c>
      <c r="N468" s="9" t="str">
        <f t="shared" si="58"/>
        <v>61</v>
      </c>
      <c r="O468" s="9" t="str">
        <f>INDEX(Chapter,MATCH(N468,Chapter!$A$1:$A$681,0),8)</f>
        <v>מינהל כללי</v>
      </c>
      <c r="P468" s="9" t="str">
        <f t="shared" si="59"/>
        <v>615</v>
      </c>
      <c r="Q468" s="9" t="str">
        <f>INDEX(Chapter,MATCH(P468,Chapter!$A$1:$A$681,0),8)</f>
        <v>מנגנון</v>
      </c>
      <c r="R468" s="9" t="str">
        <f t="shared" si="60"/>
        <v>6150</v>
      </c>
      <c r="S468" s="9" t="e">
        <f>INDEX(Chapter,MATCH(R468,Chapter!$A$1:$A$681,0),8)</f>
        <v>#N/A</v>
      </c>
      <c r="T468" s="9"/>
      <c r="U468" s="9" t="str">
        <f t="shared" si="61"/>
        <v>5</v>
      </c>
      <c r="V468" s="9" t="str">
        <f>IF($L468&lt;"6",INDEX(Revenue_type,MATCH(U468*1,type!$A$118:$A$168,0),8),INDEX(Expenditure_type,MATCH(U468*1,type!$A$2:$A$117,0),8))</f>
        <v>הוצאות מנהליות</v>
      </c>
      <c r="W468" s="9" t="str">
        <f t="shared" si="62"/>
        <v>52</v>
      </c>
      <c r="X468" s="9" t="str">
        <f>IF($L468&lt;"6",INDEX(Revenue_type,MATCH(W468*1,type!$A$118:$A$168,0),8),INDEX(Expenditure_type,MATCH(W468*1,type!$A$2:$A$117,0),8))</f>
        <v>השתלמויות וספרות מקצועית</v>
      </c>
      <c r="Y468" s="9" t="str">
        <f t="shared" si="63"/>
        <v>522</v>
      </c>
      <c r="Z468" s="9" t="str">
        <f>IF($L468&lt;"6",INDEX(Revenue_type,MATCH(Y468*1,type!$A$118:$A$168,0),8),INDEX(Expenditure_type,MATCH(Y468*1,type!$A$2:$A$117,0),8))</f>
        <v>ספרות מקצועית ועיתונות</v>
      </c>
    </row>
    <row r="469" spans="1:26" ht="15.75" customHeight="1" outlineLevel="2">
      <c r="A469" s="61">
        <v>560</v>
      </c>
      <c r="B469" s="18">
        <v>615001</v>
      </c>
      <c r="C469">
        <v>1</v>
      </c>
      <c r="D469" s="60" t="str">
        <f t="shared" si="56"/>
        <v>1615001.560</v>
      </c>
      <c r="E469" s="59" t="s">
        <v>2703</v>
      </c>
      <c r="F469" s="12"/>
      <c r="G469"/>
      <c r="H469" s="58">
        <v>13000</v>
      </c>
      <c r="I469" s="15">
        <v>13000</v>
      </c>
      <c r="J469" s="12">
        <v>12000</v>
      </c>
      <c r="K469" s="9"/>
      <c r="L469" s="9" t="str">
        <f t="shared" si="57"/>
        <v>6</v>
      </c>
      <c r="M469" s="9" t="str">
        <f>INDEX(Chapter,MATCH(L469,Chapter!$A$1:$A$681,0),8)</f>
        <v>הנהלה כללית</v>
      </c>
      <c r="N469" s="9" t="str">
        <f t="shared" si="58"/>
        <v>61</v>
      </c>
      <c r="O469" s="9" t="str">
        <f>INDEX(Chapter,MATCH(N469,Chapter!$A$1:$A$681,0),8)</f>
        <v>מינהל כללי</v>
      </c>
      <c r="P469" s="9" t="str">
        <f t="shared" si="59"/>
        <v>615</v>
      </c>
      <c r="Q469" s="9" t="str">
        <f>INDEX(Chapter,MATCH(P469,Chapter!$A$1:$A$681,0),8)</f>
        <v>מנגנון</v>
      </c>
      <c r="R469" s="9" t="str">
        <f t="shared" si="60"/>
        <v>6150</v>
      </c>
      <c r="S469" s="9" t="e">
        <f>INDEX(Chapter,MATCH(R469,Chapter!$A$1:$A$681,0),8)</f>
        <v>#N/A</v>
      </c>
      <c r="T469" s="9"/>
      <c r="U469" s="9" t="str">
        <f t="shared" si="61"/>
        <v>5</v>
      </c>
      <c r="V469" s="9" t="str">
        <f>IF($L469&lt;"6",INDEX(Revenue_type,MATCH(U469*1,type!$A$118:$A$168,0),8),INDEX(Expenditure_type,MATCH(U469*1,type!$A$2:$A$117,0),8))</f>
        <v>הוצאות מנהליות</v>
      </c>
      <c r="W469" s="9" t="str">
        <f t="shared" si="62"/>
        <v>56</v>
      </c>
      <c r="X469" s="9" t="str">
        <f>IF($L469&lt;"6",INDEX(Revenue_type,MATCH(W469*1,type!$A$118:$A$168,0),8),INDEX(Expenditure_type,MATCH(W469*1,type!$A$2:$A$117,0),8))</f>
        <v>הוצאות משרדיות</v>
      </c>
      <c r="Y469" s="9" t="str">
        <f t="shared" si="63"/>
        <v>560</v>
      </c>
      <c r="Z469" s="9" t="e">
        <f>IF($L469&lt;"6",INDEX(Revenue_type,MATCH(Y469*1,type!$A$118:$A$168,0),8),INDEX(Expenditure_type,MATCH(Y469*1,type!$A$2:$A$117,0),8))</f>
        <v>#N/A</v>
      </c>
    </row>
    <row r="470" spans="1:26" ht="15.75" customHeight="1" outlineLevel="2">
      <c r="A470" s="57">
        <v>750</v>
      </c>
      <c r="B470" s="18">
        <v>615001</v>
      </c>
      <c r="C470">
        <v>1</v>
      </c>
      <c r="D470" t="str">
        <f t="shared" si="56"/>
        <v>1615001.750</v>
      </c>
      <c r="E470" s="59" t="s">
        <v>2705</v>
      </c>
      <c r="F470" s="12"/>
      <c r="G470"/>
      <c r="H470" s="58">
        <v>62000</v>
      </c>
      <c r="I470" s="15">
        <v>62000</v>
      </c>
      <c r="J470" s="12">
        <v>29700</v>
      </c>
      <c r="K470" s="9" t="e">
        <v>#NAME?</v>
      </c>
      <c r="L470" s="9" t="str">
        <f t="shared" si="57"/>
        <v>6</v>
      </c>
      <c r="M470" s="9" t="str">
        <f>INDEX(Chapter,MATCH(L470,Chapter!$A$1:$A$681,0),8)</f>
        <v>הנהלה כללית</v>
      </c>
      <c r="N470" s="9" t="str">
        <f t="shared" si="58"/>
        <v>61</v>
      </c>
      <c r="O470" s="9" t="str">
        <f>INDEX(Chapter,MATCH(N470,Chapter!$A$1:$A$681,0),8)</f>
        <v>מינהל כללי</v>
      </c>
      <c r="P470" s="9" t="str">
        <f t="shared" si="59"/>
        <v>615</v>
      </c>
      <c r="Q470" s="9" t="str">
        <f>INDEX(Chapter,MATCH(P470,Chapter!$A$1:$A$681,0),8)</f>
        <v>מנגנון</v>
      </c>
      <c r="R470" s="9" t="str">
        <f t="shared" si="60"/>
        <v>6150</v>
      </c>
      <c r="S470" s="9" t="e">
        <f>INDEX(Chapter,MATCH(R470,Chapter!$A$1:$A$681,0),8)</f>
        <v>#N/A</v>
      </c>
      <c r="T470" s="9"/>
      <c r="U470" s="9" t="str">
        <f t="shared" si="61"/>
        <v>7</v>
      </c>
      <c r="V470" s="9" t="str">
        <f>IF($L470&lt;"6",INDEX(Revenue_type,MATCH(U470*1,type!$A$118:$A$168,0),8),INDEX(Expenditure_type,MATCH(U470*1,type!$A$2:$A$117,0),8))</f>
        <v>הוצאות לפעולות</v>
      </c>
      <c r="W470" s="9" t="str">
        <f t="shared" si="62"/>
        <v>75</v>
      </c>
      <c r="X470" s="9" t="str">
        <f>IF($L470&lt;"6",INDEX(Revenue_type,MATCH(W470*1,type!$A$118:$A$168,0),8),INDEX(Expenditure_type,MATCH(W470*1,type!$A$2:$A$117,0),8))</f>
        <v>עבודות קבלניות</v>
      </c>
      <c r="Y470" s="9" t="str">
        <f t="shared" si="63"/>
        <v>750</v>
      </c>
      <c r="Z470" s="9" t="e">
        <f>IF($L470&lt;"6",INDEX(Revenue_type,MATCH(Y470*1,type!$A$118:$A$168,0),8),INDEX(Expenditure_type,MATCH(Y470*1,type!$A$2:$A$117,0),8))</f>
        <v>#N/A</v>
      </c>
    </row>
    <row r="471" spans="1:26" ht="15" customHeight="1" outlineLevel="2">
      <c r="A471" s="57">
        <v>751</v>
      </c>
      <c r="B471" s="18">
        <v>615001</v>
      </c>
      <c r="C471">
        <v>1</v>
      </c>
      <c r="D471" t="str">
        <f t="shared" si="56"/>
        <v>1615001.751</v>
      </c>
      <c r="E471" s="59" t="s">
        <v>2720</v>
      </c>
      <c r="F471" s="12"/>
      <c r="G471"/>
      <c r="H471" s="58">
        <v>60000</v>
      </c>
      <c r="I471" s="15">
        <v>60000</v>
      </c>
      <c r="J471" s="12">
        <v>42300</v>
      </c>
      <c r="K471" s="9" t="e">
        <v>#NAME?</v>
      </c>
      <c r="L471" s="9" t="str">
        <f t="shared" si="57"/>
        <v>6</v>
      </c>
      <c r="M471" s="9" t="str">
        <f>INDEX(Chapter,MATCH(L471,Chapter!$A$1:$A$681,0),8)</f>
        <v>הנהלה כללית</v>
      </c>
      <c r="N471" s="9" t="str">
        <f t="shared" si="58"/>
        <v>61</v>
      </c>
      <c r="O471" s="9" t="str">
        <f>INDEX(Chapter,MATCH(N471,Chapter!$A$1:$A$681,0),8)</f>
        <v>מינהל כללי</v>
      </c>
      <c r="P471" s="9" t="str">
        <f t="shared" si="59"/>
        <v>615</v>
      </c>
      <c r="Q471" s="9" t="str">
        <f>INDEX(Chapter,MATCH(P471,Chapter!$A$1:$A$681,0),8)</f>
        <v>מנגנון</v>
      </c>
      <c r="R471" s="9" t="str">
        <f t="shared" si="60"/>
        <v>6150</v>
      </c>
      <c r="S471" s="9" t="e">
        <f>INDEX(Chapter,MATCH(R471,Chapter!$A$1:$A$681,0),8)</f>
        <v>#N/A</v>
      </c>
      <c r="T471" s="9"/>
      <c r="U471" s="9" t="str">
        <f t="shared" si="61"/>
        <v>7</v>
      </c>
      <c r="V471" s="9" t="str">
        <f>IF($L471&lt;"6",INDEX(Revenue_type,MATCH(U471*1,type!$A$118:$A$168,0),8),INDEX(Expenditure_type,MATCH(U471*1,type!$A$2:$A$117,0),8))</f>
        <v>הוצאות לפעולות</v>
      </c>
      <c r="W471" s="9" t="str">
        <f t="shared" si="62"/>
        <v>75</v>
      </c>
      <c r="X471" s="9" t="str">
        <f>IF($L471&lt;"6",INDEX(Revenue_type,MATCH(W471*1,type!$A$118:$A$168,0),8),INDEX(Expenditure_type,MATCH(W471*1,type!$A$2:$A$117,0),8))</f>
        <v>עבודות קבלניות</v>
      </c>
      <c r="Y471" s="9" t="str">
        <f t="shared" si="63"/>
        <v>751</v>
      </c>
      <c r="Z471" s="9" t="e">
        <f>IF($L471&lt;"6",INDEX(Revenue_type,MATCH(Y471*1,type!$A$118:$A$168,0),8),INDEX(Expenditure_type,MATCH(Y471*1,type!$A$2:$A$117,0),8))</f>
        <v>#N/A</v>
      </c>
    </row>
    <row r="472" spans="1:26" ht="15.75" customHeight="1" outlineLevel="2">
      <c r="A472" s="57">
        <v>780</v>
      </c>
      <c r="B472" s="18">
        <v>615001</v>
      </c>
      <c r="C472">
        <v>1</v>
      </c>
      <c r="D472" t="str">
        <f t="shared" si="56"/>
        <v>1615001.780</v>
      </c>
      <c r="E472" s="59" t="s">
        <v>2721</v>
      </c>
      <c r="F472" s="12"/>
      <c r="G472"/>
      <c r="H472" s="58">
        <v>43000</v>
      </c>
      <c r="I472" s="15">
        <v>43000</v>
      </c>
      <c r="J472" s="12">
        <v>0</v>
      </c>
      <c r="K472" s="9" t="e">
        <v>#NAME?</v>
      </c>
      <c r="L472" s="9" t="str">
        <f t="shared" si="57"/>
        <v>6</v>
      </c>
      <c r="M472" s="9" t="str">
        <f>INDEX(Chapter,MATCH(L472,Chapter!$A$1:$A$681,0),8)</f>
        <v>הנהלה כללית</v>
      </c>
      <c r="N472" s="9" t="str">
        <f t="shared" si="58"/>
        <v>61</v>
      </c>
      <c r="O472" s="9" t="str">
        <f>INDEX(Chapter,MATCH(N472,Chapter!$A$1:$A$681,0),8)</f>
        <v>מינהל כללי</v>
      </c>
      <c r="P472" s="9" t="str">
        <f t="shared" si="59"/>
        <v>615</v>
      </c>
      <c r="Q472" s="9" t="str">
        <f>INDEX(Chapter,MATCH(P472,Chapter!$A$1:$A$681,0),8)</f>
        <v>מנגנון</v>
      </c>
      <c r="R472" s="9" t="str">
        <f t="shared" si="60"/>
        <v>6150</v>
      </c>
      <c r="S472" s="9" t="e">
        <f>INDEX(Chapter,MATCH(R472,Chapter!$A$1:$A$681,0),8)</f>
        <v>#N/A</v>
      </c>
      <c r="T472" s="9"/>
      <c r="U472" s="9" t="str">
        <f t="shared" si="61"/>
        <v>7</v>
      </c>
      <c r="V472" s="9" t="str">
        <f>IF($L472&lt;"6",INDEX(Revenue_type,MATCH(U472*1,type!$A$118:$A$168,0),8),INDEX(Expenditure_type,MATCH(U472*1,type!$A$2:$A$117,0),8))</f>
        <v>הוצאות לפעולות</v>
      </c>
      <c r="W472" s="9" t="str">
        <f t="shared" si="62"/>
        <v>78</v>
      </c>
      <c r="X472" s="9" t="str">
        <f>IF($L472&lt;"6",INDEX(Revenue_type,MATCH(W472*1,type!$A$118:$A$168,0),8),INDEX(Expenditure_type,MATCH(W472*1,type!$A$2:$A$117,0),8))</f>
        <v>הוצאות שונות</v>
      </c>
      <c r="Y472" s="9" t="str">
        <f t="shared" si="63"/>
        <v>780</v>
      </c>
      <c r="Z472" s="9" t="e">
        <f>IF($L472&lt;"6",INDEX(Revenue_type,MATCH(Y472*1,type!$A$118:$A$168,0),8),INDEX(Expenditure_type,MATCH(Y472*1,type!$A$2:$A$117,0),8))</f>
        <v>#N/A</v>
      </c>
    </row>
    <row r="473" spans="1:26" ht="15.75" customHeight="1" outlineLevel="2">
      <c r="A473" s="57">
        <v>781</v>
      </c>
      <c r="B473" s="18">
        <v>615001</v>
      </c>
      <c r="C473">
        <v>1</v>
      </c>
      <c r="D473" t="str">
        <f t="shared" si="56"/>
        <v>1615001.781</v>
      </c>
      <c r="E473" s="59" t="s">
        <v>2722</v>
      </c>
      <c r="F473" s="12"/>
      <c r="G473"/>
      <c r="H473" s="58">
        <v>90000</v>
      </c>
      <c r="I473" s="15">
        <v>70000</v>
      </c>
      <c r="J473" s="12">
        <v>40000</v>
      </c>
      <c r="K473" s="9" t="e">
        <v>#NAME?</v>
      </c>
      <c r="L473" s="9" t="str">
        <f t="shared" si="57"/>
        <v>6</v>
      </c>
      <c r="M473" s="9" t="str">
        <f>INDEX(Chapter,MATCH(L473,Chapter!$A$1:$A$681,0),8)</f>
        <v>הנהלה כללית</v>
      </c>
      <c r="N473" s="9" t="str">
        <f t="shared" si="58"/>
        <v>61</v>
      </c>
      <c r="O473" s="9" t="str">
        <f>INDEX(Chapter,MATCH(N473,Chapter!$A$1:$A$681,0),8)</f>
        <v>מינהל כללי</v>
      </c>
      <c r="P473" s="9" t="str">
        <f t="shared" si="59"/>
        <v>615</v>
      </c>
      <c r="Q473" s="9" t="str">
        <f>INDEX(Chapter,MATCH(P473,Chapter!$A$1:$A$681,0),8)</f>
        <v>מנגנון</v>
      </c>
      <c r="R473" s="9" t="str">
        <f t="shared" si="60"/>
        <v>6150</v>
      </c>
      <c r="S473" s="9" t="e">
        <f>INDEX(Chapter,MATCH(R473,Chapter!$A$1:$A$681,0),8)</f>
        <v>#N/A</v>
      </c>
      <c r="T473" s="9"/>
      <c r="U473" s="9" t="str">
        <f t="shared" si="61"/>
        <v>7</v>
      </c>
      <c r="V473" s="9" t="str">
        <f>IF($L473&lt;"6",INDEX(Revenue_type,MATCH(U473*1,type!$A$118:$A$168,0),8),INDEX(Expenditure_type,MATCH(U473*1,type!$A$2:$A$117,0),8))</f>
        <v>הוצאות לפעולות</v>
      </c>
      <c r="W473" s="9" t="str">
        <f t="shared" si="62"/>
        <v>78</v>
      </c>
      <c r="X473" s="9" t="str">
        <f>IF($L473&lt;"6",INDEX(Revenue_type,MATCH(W473*1,type!$A$118:$A$168,0),8),INDEX(Expenditure_type,MATCH(W473*1,type!$A$2:$A$117,0),8))</f>
        <v>הוצאות שונות</v>
      </c>
      <c r="Y473" s="9" t="str">
        <f t="shared" si="63"/>
        <v>781</v>
      </c>
      <c r="Z473" s="9" t="e">
        <f>IF($L473&lt;"6",INDEX(Revenue_type,MATCH(Y473*1,type!$A$118:$A$168,0),8),INDEX(Expenditure_type,MATCH(Y473*1,type!$A$2:$A$117,0),8))</f>
        <v>#N/A</v>
      </c>
    </row>
    <row r="474" spans="1:26" ht="15.75" customHeight="1" outlineLevel="2">
      <c r="A474" s="57">
        <v>750</v>
      </c>
      <c r="B474" s="18">
        <v>615002</v>
      </c>
      <c r="C474">
        <v>1</v>
      </c>
      <c r="D474" t="str">
        <f t="shared" si="56"/>
        <v>1615002.750</v>
      </c>
      <c r="E474" s="59" t="s">
        <v>2723</v>
      </c>
      <c r="F474" s="12"/>
      <c r="G474"/>
      <c r="H474" s="58">
        <v>75000</v>
      </c>
      <c r="I474" s="15">
        <v>75000</v>
      </c>
      <c r="J474" s="12">
        <v>18800</v>
      </c>
      <c r="K474" s="9" t="e">
        <v>#NAME?</v>
      </c>
      <c r="L474" s="9" t="str">
        <f t="shared" si="57"/>
        <v>6</v>
      </c>
      <c r="M474" s="9" t="str">
        <f>INDEX(Chapter,MATCH(L474,Chapter!$A$1:$A$681,0),8)</f>
        <v>הנהלה כללית</v>
      </c>
      <c r="N474" s="9" t="str">
        <f t="shared" si="58"/>
        <v>61</v>
      </c>
      <c r="O474" s="9" t="str">
        <f>INDEX(Chapter,MATCH(N474,Chapter!$A$1:$A$681,0),8)</f>
        <v>מינהל כללי</v>
      </c>
      <c r="P474" s="9" t="str">
        <f t="shared" si="59"/>
        <v>615</v>
      </c>
      <c r="Q474" s="9" t="str">
        <f>INDEX(Chapter,MATCH(P474,Chapter!$A$1:$A$681,0),8)</f>
        <v>מנגנון</v>
      </c>
      <c r="R474" s="9" t="str">
        <f t="shared" si="60"/>
        <v>6150</v>
      </c>
      <c r="S474" s="9" t="e">
        <f>INDEX(Chapter,MATCH(R474,Chapter!$A$1:$A$681,0),8)</f>
        <v>#N/A</v>
      </c>
      <c r="T474" s="9"/>
      <c r="U474" s="9" t="str">
        <f t="shared" si="61"/>
        <v>7</v>
      </c>
      <c r="V474" s="9" t="str">
        <f>IF($L474&lt;"6",INDEX(Revenue_type,MATCH(U474*1,type!$A$118:$A$168,0),8),INDEX(Expenditure_type,MATCH(U474*1,type!$A$2:$A$117,0),8))</f>
        <v>הוצאות לפעולות</v>
      </c>
      <c r="W474" s="9" t="str">
        <f t="shared" si="62"/>
        <v>75</v>
      </c>
      <c r="X474" s="9" t="str">
        <f>IF($L474&lt;"6",INDEX(Revenue_type,MATCH(W474*1,type!$A$118:$A$168,0),8),INDEX(Expenditure_type,MATCH(W474*1,type!$A$2:$A$117,0),8))</f>
        <v>עבודות קבלניות</v>
      </c>
      <c r="Y474" s="9" t="str">
        <f t="shared" si="63"/>
        <v>750</v>
      </c>
      <c r="Z474" s="9" t="e">
        <f>IF($L474&lt;"6",INDEX(Revenue_type,MATCH(Y474*1,type!$A$118:$A$168,0),8),INDEX(Expenditure_type,MATCH(Y474*1,type!$A$2:$A$117,0),8))</f>
        <v>#N/A</v>
      </c>
    </row>
    <row r="475" spans="1:26" ht="15.75" customHeight="1" outlineLevel="2">
      <c r="A475" s="57">
        <v>520</v>
      </c>
      <c r="B475" s="18">
        <v>615003</v>
      </c>
      <c r="C475">
        <v>1</v>
      </c>
      <c r="D475" t="str">
        <f t="shared" si="56"/>
        <v>1615003.520</v>
      </c>
      <c r="E475" s="59" t="s">
        <v>2701</v>
      </c>
      <c r="F475" s="12"/>
      <c r="G475"/>
      <c r="H475" s="58">
        <v>1100000</v>
      </c>
      <c r="I475" s="15">
        <v>1270000</v>
      </c>
      <c r="J475" s="12">
        <v>1084500</v>
      </c>
      <c r="K475" s="9" t="e">
        <v>#NAME?</v>
      </c>
      <c r="L475" s="9" t="str">
        <f t="shared" si="57"/>
        <v>6</v>
      </c>
      <c r="M475" s="9" t="str">
        <f>INDEX(Chapter,MATCH(L475,Chapter!$A$1:$A$681,0),8)</f>
        <v>הנהלה כללית</v>
      </c>
      <c r="N475" s="9" t="str">
        <f t="shared" si="58"/>
        <v>61</v>
      </c>
      <c r="O475" s="9" t="str">
        <f>INDEX(Chapter,MATCH(N475,Chapter!$A$1:$A$681,0),8)</f>
        <v>מינהל כללי</v>
      </c>
      <c r="P475" s="9" t="str">
        <f t="shared" si="59"/>
        <v>615</v>
      </c>
      <c r="Q475" s="9" t="str">
        <f>INDEX(Chapter,MATCH(P475,Chapter!$A$1:$A$681,0),8)</f>
        <v>מנגנון</v>
      </c>
      <c r="R475" s="9" t="str">
        <f t="shared" si="60"/>
        <v>6150</v>
      </c>
      <c r="S475" s="9" t="e">
        <f>INDEX(Chapter,MATCH(R475,Chapter!$A$1:$A$681,0),8)</f>
        <v>#N/A</v>
      </c>
      <c r="T475" s="9"/>
      <c r="U475" s="9" t="str">
        <f t="shared" si="61"/>
        <v>5</v>
      </c>
      <c r="V475" s="9" t="str">
        <f>IF($L475&lt;"6",INDEX(Revenue_type,MATCH(U475*1,type!$A$118:$A$168,0),8),INDEX(Expenditure_type,MATCH(U475*1,type!$A$2:$A$117,0),8))</f>
        <v>הוצאות מנהליות</v>
      </c>
      <c r="W475" s="9" t="str">
        <f t="shared" si="62"/>
        <v>52</v>
      </c>
      <c r="X475" s="9" t="str">
        <f>IF($L475&lt;"6",INDEX(Revenue_type,MATCH(W475*1,type!$A$118:$A$168,0),8),INDEX(Expenditure_type,MATCH(W475*1,type!$A$2:$A$117,0),8))</f>
        <v>השתלמויות וספרות מקצועית</v>
      </c>
      <c r="Y475" s="9" t="str">
        <f t="shared" si="63"/>
        <v>520</v>
      </c>
      <c r="Z475" s="9" t="e">
        <f>IF($L475&lt;"6",INDEX(Revenue_type,MATCH(Y475*1,type!$A$118:$A$168,0),8),INDEX(Expenditure_type,MATCH(Y475*1,type!$A$2:$A$117,0),8))</f>
        <v>#N/A</v>
      </c>
    </row>
    <row r="476" spans="1:26" ht="15.75" customHeight="1" outlineLevel="2">
      <c r="A476" s="57">
        <v>780</v>
      </c>
      <c r="B476" s="18">
        <v>615003</v>
      </c>
      <c r="C476">
        <v>1</v>
      </c>
      <c r="D476" s="60" t="str">
        <f t="shared" si="56"/>
        <v>1615003.780</v>
      </c>
      <c r="E476" s="59" t="s">
        <v>2724</v>
      </c>
      <c r="F476" s="12"/>
      <c r="G476"/>
      <c r="H476" s="58">
        <v>80000</v>
      </c>
      <c r="I476" s="15">
        <v>40000</v>
      </c>
      <c r="J476" s="12">
        <v>24100</v>
      </c>
      <c r="K476" s="9" t="e">
        <v>#NAME?</v>
      </c>
      <c r="L476" s="9" t="str">
        <f t="shared" si="57"/>
        <v>6</v>
      </c>
      <c r="M476" s="9" t="str">
        <f>INDEX(Chapter,MATCH(L476,Chapter!$A$1:$A$681,0),8)</f>
        <v>הנהלה כללית</v>
      </c>
      <c r="N476" s="9" t="str">
        <f t="shared" si="58"/>
        <v>61</v>
      </c>
      <c r="O476" s="9" t="str">
        <f>INDEX(Chapter,MATCH(N476,Chapter!$A$1:$A$681,0),8)</f>
        <v>מינהל כללי</v>
      </c>
      <c r="P476" s="9" t="str">
        <f t="shared" si="59"/>
        <v>615</v>
      </c>
      <c r="Q476" s="9" t="str">
        <f>INDEX(Chapter,MATCH(P476,Chapter!$A$1:$A$681,0),8)</f>
        <v>מנגנון</v>
      </c>
      <c r="R476" s="9" t="str">
        <f t="shared" si="60"/>
        <v>6150</v>
      </c>
      <c r="S476" s="9" t="e">
        <f>INDEX(Chapter,MATCH(R476,Chapter!$A$1:$A$681,0),8)</f>
        <v>#N/A</v>
      </c>
      <c r="T476" s="9"/>
      <c r="U476" s="9" t="str">
        <f t="shared" si="61"/>
        <v>7</v>
      </c>
      <c r="V476" s="9" t="str">
        <f>IF($L476&lt;"6",INDEX(Revenue_type,MATCH(U476*1,type!$A$118:$A$168,0),8),INDEX(Expenditure_type,MATCH(U476*1,type!$A$2:$A$117,0),8))</f>
        <v>הוצאות לפעולות</v>
      </c>
      <c r="W476" s="9" t="str">
        <f t="shared" si="62"/>
        <v>78</v>
      </c>
      <c r="X476" s="9" t="str">
        <f>IF($L476&lt;"6",INDEX(Revenue_type,MATCH(W476*1,type!$A$118:$A$168,0),8),INDEX(Expenditure_type,MATCH(W476*1,type!$A$2:$A$117,0),8))</f>
        <v>הוצאות שונות</v>
      </c>
      <c r="Y476" s="9" t="str">
        <f t="shared" si="63"/>
        <v>780</v>
      </c>
      <c r="Z476" s="9" t="e">
        <f>IF($L476&lt;"6",INDEX(Revenue_type,MATCH(Y476*1,type!$A$118:$A$168,0),8),INDEX(Expenditure_type,MATCH(Y476*1,type!$A$2:$A$117,0),8))</f>
        <v>#N/A</v>
      </c>
    </row>
    <row r="477" spans="1:26" ht="15.75" customHeight="1" outlineLevel="2">
      <c r="A477" s="57">
        <v>781</v>
      </c>
      <c r="B477" s="18">
        <v>615003</v>
      </c>
      <c r="C477">
        <v>1</v>
      </c>
      <c r="D477" t="str">
        <f t="shared" si="56"/>
        <v>1615003.781</v>
      </c>
      <c r="E477" s="59" t="s">
        <v>2725</v>
      </c>
      <c r="F477" s="12"/>
      <c r="G477"/>
      <c r="H477" s="58">
        <v>120000</v>
      </c>
      <c r="I477" s="15">
        <v>120000</v>
      </c>
      <c r="J477" s="12">
        <v>70000</v>
      </c>
      <c r="K477" s="9" t="e">
        <v>#NAME?</v>
      </c>
      <c r="L477" s="9" t="str">
        <f t="shared" si="57"/>
        <v>6</v>
      </c>
      <c r="M477" s="9" t="str">
        <f>INDEX(Chapter,MATCH(L477,Chapter!$A$1:$A$681,0),8)</f>
        <v>הנהלה כללית</v>
      </c>
      <c r="N477" s="9" t="str">
        <f t="shared" si="58"/>
        <v>61</v>
      </c>
      <c r="O477" s="9" t="str">
        <f>INDEX(Chapter,MATCH(N477,Chapter!$A$1:$A$681,0),8)</f>
        <v>מינהל כללי</v>
      </c>
      <c r="P477" s="9" t="str">
        <f t="shared" si="59"/>
        <v>615</v>
      </c>
      <c r="Q477" s="9" t="str">
        <f>INDEX(Chapter,MATCH(P477,Chapter!$A$1:$A$681,0),8)</f>
        <v>מנגנון</v>
      </c>
      <c r="R477" s="9" t="str">
        <f t="shared" si="60"/>
        <v>6150</v>
      </c>
      <c r="S477" s="9" t="e">
        <f>INDEX(Chapter,MATCH(R477,Chapter!$A$1:$A$681,0),8)</f>
        <v>#N/A</v>
      </c>
      <c r="T477" s="9"/>
      <c r="U477" s="9" t="str">
        <f t="shared" si="61"/>
        <v>7</v>
      </c>
      <c r="V477" s="9" t="str">
        <f>IF($L477&lt;"6",INDEX(Revenue_type,MATCH(U477*1,type!$A$118:$A$168,0),8),INDEX(Expenditure_type,MATCH(U477*1,type!$A$2:$A$117,0),8))</f>
        <v>הוצאות לפעולות</v>
      </c>
      <c r="W477" s="9" t="str">
        <f t="shared" si="62"/>
        <v>78</v>
      </c>
      <c r="X477" s="9" t="str">
        <f>IF($L477&lt;"6",INDEX(Revenue_type,MATCH(W477*1,type!$A$118:$A$168,0),8),INDEX(Expenditure_type,MATCH(W477*1,type!$A$2:$A$117,0),8))</f>
        <v>הוצאות שונות</v>
      </c>
      <c r="Y477" s="9" t="str">
        <f t="shared" si="63"/>
        <v>781</v>
      </c>
      <c r="Z477" s="9" t="e">
        <f>IF($L477&lt;"6",INDEX(Revenue_type,MATCH(Y477*1,type!$A$118:$A$168,0),8),INDEX(Expenditure_type,MATCH(Y477*1,type!$A$2:$A$117,0),8))</f>
        <v>#N/A</v>
      </c>
    </row>
    <row r="478" spans="1:26" ht="15.75" customHeight="1" outlineLevel="2">
      <c r="A478" s="57">
        <v>110</v>
      </c>
      <c r="B478" s="18">
        <v>617000</v>
      </c>
      <c r="C478">
        <v>1</v>
      </c>
      <c r="D478" t="str">
        <f t="shared" si="56"/>
        <v>1617000.110</v>
      </c>
      <c r="E478" s="59" t="s">
        <v>2689</v>
      </c>
      <c r="F478" s="12"/>
      <c r="G478"/>
      <c r="H478" s="58">
        <v>2867000</v>
      </c>
      <c r="I478" s="15">
        <v>2686000</v>
      </c>
      <c r="J478" s="12">
        <v>2509000</v>
      </c>
      <c r="K478" s="9" t="e">
        <v>#NAME?</v>
      </c>
      <c r="L478" s="9" t="str">
        <f t="shared" si="57"/>
        <v>6</v>
      </c>
      <c r="M478" s="9" t="str">
        <f>INDEX(Chapter,MATCH(L478,Chapter!$A$1:$A$681,0),8)</f>
        <v>הנהלה כללית</v>
      </c>
      <c r="N478" s="9" t="str">
        <f t="shared" si="58"/>
        <v>61</v>
      </c>
      <c r="O478" s="9" t="str">
        <f>INDEX(Chapter,MATCH(N478,Chapter!$A$1:$A$681,0),8)</f>
        <v>מינהל כללי</v>
      </c>
      <c r="P478" s="9" t="str">
        <f t="shared" si="59"/>
        <v>617</v>
      </c>
      <c r="Q478" s="9" t="str">
        <f>INDEX(Chapter,MATCH(P478,Chapter!$A$1:$A$681,0),8)</f>
        <v>שרות משפטי</v>
      </c>
      <c r="R478" s="9" t="str">
        <f t="shared" si="60"/>
        <v>6170</v>
      </c>
      <c r="S478" s="9" t="e">
        <f>INDEX(Chapter,MATCH(R478,Chapter!$A$1:$A$681,0),8)</f>
        <v>#N/A</v>
      </c>
      <c r="T478" s="9"/>
      <c r="U478" s="9" t="str">
        <f t="shared" si="61"/>
        <v>1</v>
      </c>
      <c r="V478" s="9" t="str">
        <f>IF($L478&lt;"6",INDEX(Revenue_type,MATCH(U478*1,type!$A$118:$A$168,0),8),INDEX(Expenditure_type,MATCH(U478*1,type!$A$2:$A$117,0),8))</f>
        <v>משכורות וש"ע לעובדים לפי תקן</v>
      </c>
      <c r="W478" s="9" t="str">
        <f t="shared" si="62"/>
        <v>11</v>
      </c>
      <c r="X478" s="9" t="str">
        <f>IF($L478&lt;"6",INDEX(Revenue_type,MATCH(W478*1,type!$A$118:$A$168,0),8),INDEX(Expenditure_type,MATCH(W478*1,type!$A$2:$A$117,0),8))</f>
        <v>השכר הקובע</v>
      </c>
      <c r="Y478" s="9" t="str">
        <f t="shared" si="63"/>
        <v>110</v>
      </c>
      <c r="Z478" s="9" t="e">
        <f>IF($L478&lt;"6",INDEX(Revenue_type,MATCH(Y478*1,type!$A$118:$A$168,0),8),INDEX(Expenditure_type,MATCH(Y478*1,type!$A$2:$A$117,0),8))</f>
        <v>#N/A</v>
      </c>
    </row>
    <row r="479" spans="1:26" ht="15.75" customHeight="1" outlineLevel="2">
      <c r="A479" s="57">
        <v>120</v>
      </c>
      <c r="B479" s="18">
        <v>617000</v>
      </c>
      <c r="C479">
        <v>1</v>
      </c>
      <c r="D479" t="str">
        <f t="shared" si="56"/>
        <v>1617000.120</v>
      </c>
      <c r="E479" s="59" t="s">
        <v>2690</v>
      </c>
      <c r="F479" s="12"/>
      <c r="G479"/>
      <c r="H479" s="58">
        <v>145000</v>
      </c>
      <c r="I479" s="15">
        <v>157000</v>
      </c>
      <c r="J479" s="12">
        <v>148000</v>
      </c>
      <c r="K479" s="9" t="e">
        <v>#NAME?</v>
      </c>
      <c r="L479" s="9" t="str">
        <f t="shared" si="57"/>
        <v>6</v>
      </c>
      <c r="M479" s="9" t="str">
        <f>INDEX(Chapter,MATCH(L479,Chapter!$A$1:$A$681,0),8)</f>
        <v>הנהלה כללית</v>
      </c>
      <c r="N479" s="9" t="str">
        <f t="shared" si="58"/>
        <v>61</v>
      </c>
      <c r="O479" s="9" t="str">
        <f>INDEX(Chapter,MATCH(N479,Chapter!$A$1:$A$681,0),8)</f>
        <v>מינהל כללי</v>
      </c>
      <c r="P479" s="9" t="str">
        <f t="shared" si="59"/>
        <v>617</v>
      </c>
      <c r="Q479" s="9" t="str">
        <f>INDEX(Chapter,MATCH(P479,Chapter!$A$1:$A$681,0),8)</f>
        <v>שרות משפטי</v>
      </c>
      <c r="R479" s="9" t="str">
        <f t="shared" si="60"/>
        <v>6170</v>
      </c>
      <c r="S479" s="9" t="e">
        <f>INDEX(Chapter,MATCH(R479,Chapter!$A$1:$A$681,0),8)</f>
        <v>#N/A</v>
      </c>
      <c r="T479" s="9"/>
      <c r="U479" s="9" t="str">
        <f t="shared" si="61"/>
        <v>1</v>
      </c>
      <c r="V479" s="9" t="str">
        <f>IF($L479&lt;"6",INDEX(Revenue_type,MATCH(U479*1,type!$A$118:$A$168,0),8),INDEX(Expenditure_type,MATCH(U479*1,type!$A$2:$A$117,0),8))</f>
        <v>משכורות וש"ע לעובדים לפי תקן</v>
      </c>
      <c r="W479" s="9" t="str">
        <f t="shared" si="62"/>
        <v>12</v>
      </c>
      <c r="X479" s="9" t="str">
        <f>IF($L479&lt;"6",INDEX(Revenue_type,MATCH(W479*1,type!$A$118:$A$168,0),8),INDEX(Expenditure_type,MATCH(W479*1,type!$A$2:$A$117,0),8))</f>
        <v>תוספות שאינן נכללות בשכר הקובע</v>
      </c>
      <c r="Y479" s="9" t="str">
        <f t="shared" si="63"/>
        <v>120</v>
      </c>
      <c r="Z479" s="9" t="e">
        <f>IF($L479&lt;"6",INDEX(Revenue_type,MATCH(Y479*1,type!$A$118:$A$168,0),8),INDEX(Expenditure_type,MATCH(Y479*1,type!$A$2:$A$117,0),8))</f>
        <v>#N/A</v>
      </c>
    </row>
    <row r="480" spans="1:26" ht="15.75" customHeight="1" outlineLevel="2">
      <c r="A480" s="57">
        <v>130</v>
      </c>
      <c r="B480" s="18">
        <v>617000</v>
      </c>
      <c r="C480">
        <v>1</v>
      </c>
      <c r="D480" t="str">
        <f t="shared" si="56"/>
        <v>1617000.130</v>
      </c>
      <c r="E480" s="59" t="s">
        <v>2691</v>
      </c>
      <c r="F480" s="12"/>
      <c r="G480"/>
      <c r="H480" s="58">
        <v>24000</v>
      </c>
      <c r="I480" s="15">
        <v>29000</v>
      </c>
      <c r="J480" s="12">
        <v>27200</v>
      </c>
      <c r="K480" s="9" t="e">
        <v>#NAME?</v>
      </c>
      <c r="L480" s="9" t="str">
        <f t="shared" si="57"/>
        <v>6</v>
      </c>
      <c r="M480" s="9" t="str">
        <f>INDEX(Chapter,MATCH(L480,Chapter!$A$1:$A$681,0),8)</f>
        <v>הנהלה כללית</v>
      </c>
      <c r="N480" s="9" t="str">
        <f t="shared" si="58"/>
        <v>61</v>
      </c>
      <c r="O480" s="9" t="str">
        <f>INDEX(Chapter,MATCH(N480,Chapter!$A$1:$A$681,0),8)</f>
        <v>מינהל כללי</v>
      </c>
      <c r="P480" s="9" t="str">
        <f t="shared" si="59"/>
        <v>617</v>
      </c>
      <c r="Q480" s="9" t="str">
        <f>INDEX(Chapter,MATCH(P480,Chapter!$A$1:$A$681,0),8)</f>
        <v>שרות משפטי</v>
      </c>
      <c r="R480" s="9" t="str">
        <f t="shared" si="60"/>
        <v>6170</v>
      </c>
      <c r="S480" s="9" t="e">
        <f>INDEX(Chapter,MATCH(R480,Chapter!$A$1:$A$681,0),8)</f>
        <v>#N/A</v>
      </c>
      <c r="T480" s="9"/>
      <c r="U480" s="9" t="str">
        <f t="shared" si="61"/>
        <v>1</v>
      </c>
      <c r="V480" s="9" t="str">
        <f>IF($L480&lt;"6",INDEX(Revenue_type,MATCH(U480*1,type!$A$118:$A$168,0),8),INDEX(Expenditure_type,MATCH(U480*1,type!$A$2:$A$117,0),8))</f>
        <v>משכורות וש"ע לעובדים לפי תקן</v>
      </c>
      <c r="W480" s="9" t="str">
        <f t="shared" si="62"/>
        <v>13</v>
      </c>
      <c r="X480" s="9" t="str">
        <f>IF($L480&lt;"6",INDEX(Revenue_type,MATCH(W480*1,type!$A$118:$A$168,0),8),INDEX(Expenditure_type,MATCH(W480*1,type!$A$2:$A$117,0),8))</f>
        <v>שעות נוספות</v>
      </c>
      <c r="Y480" s="9" t="str">
        <f t="shared" si="63"/>
        <v>130</v>
      </c>
      <c r="Z480" s="9" t="e">
        <f>IF($L480&lt;"6",INDEX(Revenue_type,MATCH(Y480*1,type!$A$118:$A$168,0),8),INDEX(Expenditure_type,MATCH(Y480*1,type!$A$2:$A$117,0),8))</f>
        <v>#N/A</v>
      </c>
    </row>
    <row r="481" spans="1:26" ht="15.75" customHeight="1" outlineLevel="2">
      <c r="A481" s="57">
        <v>131</v>
      </c>
      <c r="B481" s="18">
        <v>617000</v>
      </c>
      <c r="C481">
        <v>1</v>
      </c>
      <c r="D481" t="str">
        <f t="shared" si="56"/>
        <v>1617000.131</v>
      </c>
      <c r="E481" s="59" t="s">
        <v>2692</v>
      </c>
      <c r="F481" s="12"/>
      <c r="G481"/>
      <c r="H481" s="58">
        <v>31000</v>
      </c>
      <c r="I481" s="15">
        <v>29000</v>
      </c>
      <c r="J481" s="12">
        <v>27500</v>
      </c>
      <c r="K481" s="9" t="e">
        <v>#NAME?</v>
      </c>
      <c r="L481" s="9" t="str">
        <f t="shared" si="57"/>
        <v>6</v>
      </c>
      <c r="M481" s="9" t="str">
        <f>INDEX(Chapter,MATCH(L481,Chapter!$A$1:$A$681,0),8)</f>
        <v>הנהלה כללית</v>
      </c>
      <c r="N481" s="9" t="str">
        <f t="shared" si="58"/>
        <v>61</v>
      </c>
      <c r="O481" s="9" t="str">
        <f>INDEX(Chapter,MATCH(N481,Chapter!$A$1:$A$681,0),8)</f>
        <v>מינהל כללי</v>
      </c>
      <c r="P481" s="9" t="str">
        <f t="shared" si="59"/>
        <v>617</v>
      </c>
      <c r="Q481" s="9" t="str">
        <f>INDEX(Chapter,MATCH(P481,Chapter!$A$1:$A$681,0),8)</f>
        <v>שרות משפטי</v>
      </c>
      <c r="R481" s="9" t="str">
        <f t="shared" si="60"/>
        <v>6170</v>
      </c>
      <c r="S481" s="9" t="e">
        <f>INDEX(Chapter,MATCH(R481,Chapter!$A$1:$A$681,0),8)</f>
        <v>#N/A</v>
      </c>
      <c r="T481" s="9"/>
      <c r="U481" s="9" t="str">
        <f t="shared" si="61"/>
        <v>1</v>
      </c>
      <c r="V481" s="9" t="str">
        <f>IF($L481&lt;"6",INDEX(Revenue_type,MATCH(U481*1,type!$A$118:$A$168,0),8),INDEX(Expenditure_type,MATCH(U481*1,type!$A$2:$A$117,0),8))</f>
        <v>משכורות וש"ע לעובדים לפי תקן</v>
      </c>
      <c r="W481" s="9" t="str">
        <f t="shared" si="62"/>
        <v>13</v>
      </c>
      <c r="X481" s="9" t="str">
        <f>IF($L481&lt;"6",INDEX(Revenue_type,MATCH(W481*1,type!$A$118:$A$168,0),8),INDEX(Expenditure_type,MATCH(W481*1,type!$A$2:$A$117,0),8))</f>
        <v>שעות נוספות</v>
      </c>
      <c r="Y481" s="9" t="str">
        <f t="shared" si="63"/>
        <v>131</v>
      </c>
      <c r="Z481" s="9" t="e">
        <f>IF($L481&lt;"6",INDEX(Revenue_type,MATCH(Y481*1,type!$A$118:$A$168,0),8),INDEX(Expenditure_type,MATCH(Y481*1,type!$A$2:$A$117,0),8))</f>
        <v>#N/A</v>
      </c>
    </row>
    <row r="482" spans="1:26" ht="15.75" customHeight="1" outlineLevel="2">
      <c r="A482" s="57">
        <v>133</v>
      </c>
      <c r="B482" s="18">
        <v>617000</v>
      </c>
      <c r="C482">
        <v>1</v>
      </c>
      <c r="D482" t="str">
        <f t="shared" si="56"/>
        <v>1617000.133</v>
      </c>
      <c r="E482" s="59" t="s">
        <v>2693</v>
      </c>
      <c r="F482" s="12"/>
      <c r="G482"/>
      <c r="H482" s="58">
        <v>3000</v>
      </c>
      <c r="I482" s="15">
        <v>2000</v>
      </c>
      <c r="J482" s="12">
        <v>2300</v>
      </c>
      <c r="K482" s="9" t="e">
        <v>#NAME?</v>
      </c>
      <c r="L482" s="9" t="str">
        <f t="shared" si="57"/>
        <v>6</v>
      </c>
      <c r="M482" s="9" t="str">
        <f>INDEX(Chapter,MATCH(L482,Chapter!$A$1:$A$681,0),8)</f>
        <v>הנהלה כללית</v>
      </c>
      <c r="N482" s="9" t="str">
        <f t="shared" si="58"/>
        <v>61</v>
      </c>
      <c r="O482" s="9" t="str">
        <f>INDEX(Chapter,MATCH(N482,Chapter!$A$1:$A$681,0),8)</f>
        <v>מינהל כללי</v>
      </c>
      <c r="P482" s="9" t="str">
        <f t="shared" si="59"/>
        <v>617</v>
      </c>
      <c r="Q482" s="9" t="str">
        <f>INDEX(Chapter,MATCH(P482,Chapter!$A$1:$A$681,0),8)</f>
        <v>שרות משפטי</v>
      </c>
      <c r="R482" s="9" t="str">
        <f t="shared" si="60"/>
        <v>6170</v>
      </c>
      <c r="S482" s="9" t="e">
        <f>INDEX(Chapter,MATCH(R482,Chapter!$A$1:$A$681,0),8)</f>
        <v>#N/A</v>
      </c>
      <c r="T482" s="9"/>
      <c r="U482" s="9" t="str">
        <f t="shared" si="61"/>
        <v>1</v>
      </c>
      <c r="V482" s="9" t="str">
        <f>IF($L482&lt;"6",INDEX(Revenue_type,MATCH(U482*1,type!$A$118:$A$168,0),8),INDEX(Expenditure_type,MATCH(U482*1,type!$A$2:$A$117,0),8))</f>
        <v>משכורות וש"ע לעובדים לפי תקן</v>
      </c>
      <c r="W482" s="9" t="str">
        <f t="shared" si="62"/>
        <v>13</v>
      </c>
      <c r="X482" s="9" t="str">
        <f>IF($L482&lt;"6",INDEX(Revenue_type,MATCH(W482*1,type!$A$118:$A$168,0),8),INDEX(Expenditure_type,MATCH(W482*1,type!$A$2:$A$117,0),8))</f>
        <v>שעות נוספות</v>
      </c>
      <c r="Y482" s="9" t="str">
        <f t="shared" si="63"/>
        <v>133</v>
      </c>
      <c r="Z482" s="9" t="e">
        <f>IF($L482&lt;"6",INDEX(Revenue_type,MATCH(Y482*1,type!$A$118:$A$168,0),8),INDEX(Expenditure_type,MATCH(Y482*1,type!$A$2:$A$117,0),8))</f>
        <v>#N/A</v>
      </c>
    </row>
    <row r="483" spans="1:26" ht="15.75" customHeight="1" outlineLevel="2">
      <c r="A483" s="57">
        <v>140</v>
      </c>
      <c r="B483" s="18">
        <v>617000</v>
      </c>
      <c r="C483">
        <v>1</v>
      </c>
      <c r="D483" t="str">
        <f t="shared" si="56"/>
        <v>1617000.140</v>
      </c>
      <c r="E483" s="59" t="s">
        <v>2694</v>
      </c>
      <c r="F483" s="12"/>
      <c r="G483"/>
      <c r="H483" s="58">
        <v>619000</v>
      </c>
      <c r="I483" s="15">
        <v>478000</v>
      </c>
      <c r="J483" s="12">
        <v>463400</v>
      </c>
      <c r="K483" s="9" t="e">
        <v>#NAME?</v>
      </c>
      <c r="L483" s="9" t="str">
        <f t="shared" si="57"/>
        <v>6</v>
      </c>
      <c r="M483" s="9" t="str">
        <f>INDEX(Chapter,MATCH(L483,Chapter!$A$1:$A$681,0),8)</f>
        <v>הנהלה כללית</v>
      </c>
      <c r="N483" s="9" t="str">
        <f t="shared" si="58"/>
        <v>61</v>
      </c>
      <c r="O483" s="9" t="str">
        <f>INDEX(Chapter,MATCH(N483,Chapter!$A$1:$A$681,0),8)</f>
        <v>מינהל כללי</v>
      </c>
      <c r="P483" s="9" t="str">
        <f t="shared" si="59"/>
        <v>617</v>
      </c>
      <c r="Q483" s="9" t="str">
        <f>INDEX(Chapter,MATCH(P483,Chapter!$A$1:$A$681,0),8)</f>
        <v>שרות משפטי</v>
      </c>
      <c r="R483" s="9" t="str">
        <f t="shared" si="60"/>
        <v>6170</v>
      </c>
      <c r="S483" s="9" t="e">
        <f>INDEX(Chapter,MATCH(R483,Chapter!$A$1:$A$681,0),8)</f>
        <v>#N/A</v>
      </c>
      <c r="T483" s="9"/>
      <c r="U483" s="9" t="str">
        <f t="shared" si="61"/>
        <v>1</v>
      </c>
      <c r="V483" s="9" t="str">
        <f>IF($L483&lt;"6",INDEX(Revenue_type,MATCH(U483*1,type!$A$118:$A$168,0),8),INDEX(Expenditure_type,MATCH(U483*1,type!$A$2:$A$117,0),8))</f>
        <v>משכורות וש"ע לעובדים לפי תקן</v>
      </c>
      <c r="W483" s="9" t="str">
        <f t="shared" si="62"/>
        <v>14</v>
      </c>
      <c r="X483" s="9" t="str">
        <f>IF($L483&lt;"6",INDEX(Revenue_type,MATCH(W483*1,type!$A$118:$A$168,0),8),INDEX(Expenditure_type,MATCH(W483*1,type!$A$2:$A$117,0),8))</f>
        <v>החזר הוצאות</v>
      </c>
      <c r="Y483" s="9" t="str">
        <f t="shared" si="63"/>
        <v>140</v>
      </c>
      <c r="Z483" s="9" t="e">
        <f>IF($L483&lt;"6",INDEX(Revenue_type,MATCH(Y483*1,type!$A$118:$A$168,0),8),INDEX(Expenditure_type,MATCH(Y483*1,type!$A$2:$A$117,0),8))</f>
        <v>#N/A</v>
      </c>
    </row>
    <row r="484" spans="1:26" ht="15.75" customHeight="1" outlineLevel="2">
      <c r="A484" s="57">
        <v>181</v>
      </c>
      <c r="B484" s="18">
        <v>617000</v>
      </c>
      <c r="C484">
        <v>1</v>
      </c>
      <c r="D484" t="str">
        <f t="shared" si="56"/>
        <v>1617000.181</v>
      </c>
      <c r="E484" s="59" t="s">
        <v>2695</v>
      </c>
      <c r="F484" s="12"/>
      <c r="G484"/>
      <c r="H484" s="58">
        <v>513000</v>
      </c>
      <c r="I484" s="15">
        <v>464000</v>
      </c>
      <c r="J484" s="12">
        <v>427500</v>
      </c>
      <c r="K484" s="9" t="e">
        <v>#NAME?</v>
      </c>
      <c r="L484" s="9" t="str">
        <f t="shared" si="57"/>
        <v>6</v>
      </c>
      <c r="M484" s="9" t="str">
        <f>INDEX(Chapter,MATCH(L484,Chapter!$A$1:$A$681,0),8)</f>
        <v>הנהלה כללית</v>
      </c>
      <c r="N484" s="9" t="str">
        <f t="shared" si="58"/>
        <v>61</v>
      </c>
      <c r="O484" s="9" t="str">
        <f>INDEX(Chapter,MATCH(N484,Chapter!$A$1:$A$681,0),8)</f>
        <v>מינהל כללי</v>
      </c>
      <c r="P484" s="9" t="str">
        <f t="shared" si="59"/>
        <v>617</v>
      </c>
      <c r="Q484" s="9" t="str">
        <f>INDEX(Chapter,MATCH(P484,Chapter!$A$1:$A$681,0),8)</f>
        <v>שרות משפטי</v>
      </c>
      <c r="R484" s="9" t="str">
        <f t="shared" si="60"/>
        <v>6170</v>
      </c>
      <c r="S484" s="9" t="e">
        <f>INDEX(Chapter,MATCH(R484,Chapter!$A$1:$A$681,0),8)</f>
        <v>#N/A</v>
      </c>
      <c r="T484" s="9"/>
      <c r="U484" s="9" t="str">
        <f t="shared" si="61"/>
        <v>1</v>
      </c>
      <c r="V484" s="9" t="str">
        <f>IF($L484&lt;"6",INDEX(Revenue_type,MATCH(U484*1,type!$A$118:$A$168,0),8),INDEX(Expenditure_type,MATCH(U484*1,type!$A$2:$A$117,0),8))</f>
        <v>משכורות וש"ע לעובדים לפי תקן</v>
      </c>
      <c r="W484" s="9" t="str">
        <f t="shared" si="62"/>
        <v>18</v>
      </c>
      <c r="X484" s="9" t="str">
        <f>IF($L484&lt;"6",INDEX(Revenue_type,MATCH(W484*1,type!$A$118:$A$168,0),8),INDEX(Expenditure_type,MATCH(W484*1,type!$A$2:$A$117,0),8))</f>
        <v>נלוות לשכר</v>
      </c>
      <c r="Y484" s="9" t="str">
        <f t="shared" si="63"/>
        <v>181</v>
      </c>
      <c r="Z484" s="9" t="str">
        <f>IF($L484&lt;"6",INDEX(Revenue_type,MATCH(Y484*1,type!$A$118:$A$168,0),8),INDEX(Expenditure_type,MATCH(Y484*1,type!$A$2:$A$117,0),8))</f>
        <v>הפרשות סוציאליות</v>
      </c>
    </row>
    <row r="485" spans="1:26" ht="15.75" customHeight="1" outlineLevel="2">
      <c r="A485" s="57">
        <v>182</v>
      </c>
      <c r="B485" s="18">
        <v>617000</v>
      </c>
      <c r="C485">
        <v>1</v>
      </c>
      <c r="D485" t="str">
        <f t="shared" si="56"/>
        <v>1617000.182</v>
      </c>
      <c r="E485" s="59" t="s">
        <v>2696</v>
      </c>
      <c r="F485" s="12"/>
      <c r="G485"/>
      <c r="H485" s="58">
        <v>425000</v>
      </c>
      <c r="I485" s="15">
        <v>403000</v>
      </c>
      <c r="J485" s="12">
        <v>366800</v>
      </c>
      <c r="K485" s="9" t="e">
        <v>#NAME?</v>
      </c>
      <c r="L485" s="9" t="str">
        <f t="shared" si="57"/>
        <v>6</v>
      </c>
      <c r="M485" s="9" t="str">
        <f>INDEX(Chapter,MATCH(L485,Chapter!$A$1:$A$681,0),8)</f>
        <v>הנהלה כללית</v>
      </c>
      <c r="N485" s="9" t="str">
        <f t="shared" si="58"/>
        <v>61</v>
      </c>
      <c r="O485" s="9" t="str">
        <f>INDEX(Chapter,MATCH(N485,Chapter!$A$1:$A$681,0),8)</f>
        <v>מינהל כללי</v>
      </c>
      <c r="P485" s="9" t="str">
        <f t="shared" si="59"/>
        <v>617</v>
      </c>
      <c r="Q485" s="9" t="str">
        <f>INDEX(Chapter,MATCH(P485,Chapter!$A$1:$A$681,0),8)</f>
        <v>שרות משפטי</v>
      </c>
      <c r="R485" s="9" t="str">
        <f t="shared" si="60"/>
        <v>6170</v>
      </c>
      <c r="S485" s="9" t="e">
        <f>INDEX(Chapter,MATCH(R485,Chapter!$A$1:$A$681,0),8)</f>
        <v>#N/A</v>
      </c>
      <c r="T485" s="9"/>
      <c r="U485" s="9" t="str">
        <f t="shared" si="61"/>
        <v>1</v>
      </c>
      <c r="V485" s="9" t="str">
        <f>IF($L485&lt;"6",INDEX(Revenue_type,MATCH(U485*1,type!$A$118:$A$168,0),8),INDEX(Expenditure_type,MATCH(U485*1,type!$A$2:$A$117,0),8))</f>
        <v>משכורות וש"ע לעובדים לפי תקן</v>
      </c>
      <c r="W485" s="9" t="str">
        <f t="shared" si="62"/>
        <v>18</v>
      </c>
      <c r="X485" s="9" t="str">
        <f>IF($L485&lt;"6",INDEX(Revenue_type,MATCH(W485*1,type!$A$118:$A$168,0),8),INDEX(Expenditure_type,MATCH(W485*1,type!$A$2:$A$117,0),8))</f>
        <v>נלוות לשכר</v>
      </c>
      <c r="Y485" s="9" t="str">
        <f t="shared" si="63"/>
        <v>182</v>
      </c>
      <c r="Z485" s="9" t="str">
        <f>IF($L485&lt;"6",INDEX(Revenue_type,MATCH(Y485*1,type!$A$118:$A$168,0),8),INDEX(Expenditure_type,MATCH(Y485*1,type!$A$2:$A$117,0),8))</f>
        <v>מיסיום ועלויות</v>
      </c>
    </row>
    <row r="486" spans="1:26" ht="15.75" customHeight="1" outlineLevel="2">
      <c r="A486" s="57">
        <v>210</v>
      </c>
      <c r="B486" s="18">
        <v>617000</v>
      </c>
      <c r="C486">
        <v>1</v>
      </c>
      <c r="D486" t="str">
        <f t="shared" si="56"/>
        <v>1617000.210</v>
      </c>
      <c r="E486" s="59" t="s">
        <v>2689</v>
      </c>
      <c r="F486" s="12"/>
      <c r="G486"/>
      <c r="H486" s="58">
        <v>175000</v>
      </c>
      <c r="I486" s="15">
        <v>179000</v>
      </c>
      <c r="J486" s="12">
        <v>157300</v>
      </c>
      <c r="K486" s="9" t="e">
        <v>#NAME?</v>
      </c>
      <c r="L486" s="9" t="str">
        <f t="shared" si="57"/>
        <v>6</v>
      </c>
      <c r="M486" s="9" t="str">
        <f>INDEX(Chapter,MATCH(L486,Chapter!$A$1:$A$681,0),8)</f>
        <v>הנהלה כללית</v>
      </c>
      <c r="N486" s="9" t="str">
        <f t="shared" si="58"/>
        <v>61</v>
      </c>
      <c r="O486" s="9" t="str">
        <f>INDEX(Chapter,MATCH(N486,Chapter!$A$1:$A$681,0),8)</f>
        <v>מינהל כללי</v>
      </c>
      <c r="P486" s="9" t="str">
        <f t="shared" si="59"/>
        <v>617</v>
      </c>
      <c r="Q486" s="9" t="str">
        <f>INDEX(Chapter,MATCH(P486,Chapter!$A$1:$A$681,0),8)</f>
        <v>שרות משפטי</v>
      </c>
      <c r="R486" s="9" t="str">
        <f t="shared" si="60"/>
        <v>6170</v>
      </c>
      <c r="S486" s="9" t="e">
        <f>INDEX(Chapter,MATCH(R486,Chapter!$A$1:$A$681,0),8)</f>
        <v>#N/A</v>
      </c>
      <c r="T486" s="9"/>
      <c r="U486" s="9" t="str">
        <f t="shared" si="61"/>
        <v>2</v>
      </c>
      <c r="V486" s="9" t="str">
        <f>IF($L486&lt;"6",INDEX(Revenue_type,MATCH(U486*1,type!$A$118:$A$168,0),8),INDEX(Expenditure_type,MATCH(U486*1,type!$A$2:$A$117,0),8))</f>
        <v>משכורות וש"ע לעובדים בלי תקן</v>
      </c>
      <c r="W486" s="9" t="str">
        <f t="shared" si="62"/>
        <v>21</v>
      </c>
      <c r="X486" s="9" t="str">
        <f>IF($L486&lt;"6",INDEX(Revenue_type,MATCH(W486*1,type!$A$118:$A$168,0),8),INDEX(Expenditure_type,MATCH(W486*1,type!$A$2:$A$117,0),8))</f>
        <v>השכר הקובע</v>
      </c>
      <c r="Y486" s="9" t="str">
        <f t="shared" si="63"/>
        <v>210</v>
      </c>
      <c r="Z486" s="9" t="e">
        <f>IF($L486&lt;"6",INDEX(Revenue_type,MATCH(Y486*1,type!$A$118:$A$168,0),8),INDEX(Expenditure_type,MATCH(Y486*1,type!$A$2:$A$117,0),8))</f>
        <v>#N/A</v>
      </c>
    </row>
    <row r="487" spans="1:26" ht="15.75" customHeight="1" outlineLevel="2">
      <c r="A487" s="57">
        <v>220</v>
      </c>
      <c r="B487" s="18">
        <v>617000</v>
      </c>
      <c r="C487">
        <v>1</v>
      </c>
      <c r="D487" t="str">
        <f t="shared" si="56"/>
        <v>1617000.220</v>
      </c>
      <c r="E487" s="59" t="s">
        <v>2690</v>
      </c>
      <c r="F487" s="12"/>
      <c r="G487"/>
      <c r="H487" s="58">
        <v>8000</v>
      </c>
      <c r="I487" s="15">
        <v>18000</v>
      </c>
      <c r="J487" s="12">
        <v>12600</v>
      </c>
      <c r="K487" s="9" t="e">
        <v>#NAME?</v>
      </c>
      <c r="L487" s="9" t="str">
        <f t="shared" si="57"/>
        <v>6</v>
      </c>
      <c r="M487" s="9" t="str">
        <f>INDEX(Chapter,MATCH(L487,Chapter!$A$1:$A$681,0),8)</f>
        <v>הנהלה כללית</v>
      </c>
      <c r="N487" s="9" t="str">
        <f t="shared" si="58"/>
        <v>61</v>
      </c>
      <c r="O487" s="9" t="str">
        <f>INDEX(Chapter,MATCH(N487,Chapter!$A$1:$A$681,0),8)</f>
        <v>מינהל כללי</v>
      </c>
      <c r="P487" s="9" t="str">
        <f t="shared" si="59"/>
        <v>617</v>
      </c>
      <c r="Q487" s="9" t="str">
        <f>INDEX(Chapter,MATCH(P487,Chapter!$A$1:$A$681,0),8)</f>
        <v>שרות משפטי</v>
      </c>
      <c r="R487" s="9" t="str">
        <f t="shared" si="60"/>
        <v>6170</v>
      </c>
      <c r="S487" s="9" t="e">
        <f>INDEX(Chapter,MATCH(R487,Chapter!$A$1:$A$681,0),8)</f>
        <v>#N/A</v>
      </c>
      <c r="T487" s="9"/>
      <c r="U487" s="9" t="str">
        <f t="shared" si="61"/>
        <v>2</v>
      </c>
      <c r="V487" s="9" t="str">
        <f>IF($L487&lt;"6",INDEX(Revenue_type,MATCH(U487*1,type!$A$118:$A$168,0),8),INDEX(Expenditure_type,MATCH(U487*1,type!$A$2:$A$117,0),8))</f>
        <v>משכורות וש"ע לעובדים בלי תקן</v>
      </c>
      <c r="W487" s="9" t="str">
        <f t="shared" si="62"/>
        <v>22</v>
      </c>
      <c r="X487" s="9" t="str">
        <f>IF($L487&lt;"6",INDEX(Revenue_type,MATCH(W487*1,type!$A$118:$A$168,0),8),INDEX(Expenditure_type,MATCH(W487*1,type!$A$2:$A$117,0),8))</f>
        <v>תוספות שאינן נכללות בשכר הקובע</v>
      </c>
      <c r="Y487" s="9" t="str">
        <f t="shared" si="63"/>
        <v>220</v>
      </c>
      <c r="Z487" s="9" t="e">
        <f>IF($L487&lt;"6",INDEX(Revenue_type,MATCH(Y487*1,type!$A$118:$A$168,0),8),INDEX(Expenditure_type,MATCH(Y487*1,type!$A$2:$A$117,0),8))</f>
        <v>#N/A</v>
      </c>
    </row>
    <row r="488" spans="1:26" ht="15.75" customHeight="1" outlineLevel="2">
      <c r="A488" s="57">
        <v>240</v>
      </c>
      <c r="B488" s="18">
        <v>617000</v>
      </c>
      <c r="C488">
        <v>1</v>
      </c>
      <c r="D488" t="str">
        <f t="shared" si="56"/>
        <v>1617000.240</v>
      </c>
      <c r="E488" s="59" t="s">
        <v>2694</v>
      </c>
      <c r="F488" s="12"/>
      <c r="G488"/>
      <c r="H488" s="58">
        <v>17000</v>
      </c>
      <c r="I488" s="15">
        <v>11000</v>
      </c>
      <c r="J488" s="12">
        <v>9300</v>
      </c>
      <c r="K488" s="9" t="e">
        <v>#NAME?</v>
      </c>
      <c r="L488" s="9" t="str">
        <f t="shared" si="57"/>
        <v>6</v>
      </c>
      <c r="M488" s="9" t="str">
        <f>INDEX(Chapter,MATCH(L488,Chapter!$A$1:$A$681,0),8)</f>
        <v>הנהלה כללית</v>
      </c>
      <c r="N488" s="9" t="str">
        <f t="shared" si="58"/>
        <v>61</v>
      </c>
      <c r="O488" s="9" t="str">
        <f>INDEX(Chapter,MATCH(N488,Chapter!$A$1:$A$681,0),8)</f>
        <v>מינהל כללי</v>
      </c>
      <c r="P488" s="9" t="str">
        <f t="shared" si="59"/>
        <v>617</v>
      </c>
      <c r="Q488" s="9" t="str">
        <f>INDEX(Chapter,MATCH(P488,Chapter!$A$1:$A$681,0),8)</f>
        <v>שרות משפטי</v>
      </c>
      <c r="R488" s="9" t="str">
        <f t="shared" si="60"/>
        <v>6170</v>
      </c>
      <c r="S488" s="9" t="e">
        <f>INDEX(Chapter,MATCH(R488,Chapter!$A$1:$A$681,0),8)</f>
        <v>#N/A</v>
      </c>
      <c r="T488" s="9"/>
      <c r="U488" s="9" t="str">
        <f t="shared" si="61"/>
        <v>2</v>
      </c>
      <c r="V488" s="9" t="str">
        <f>IF($L488&lt;"6",INDEX(Revenue_type,MATCH(U488*1,type!$A$118:$A$168,0),8),INDEX(Expenditure_type,MATCH(U488*1,type!$A$2:$A$117,0),8))</f>
        <v>משכורות וש"ע לעובדים בלי תקן</v>
      </c>
      <c r="W488" s="9" t="str">
        <f t="shared" si="62"/>
        <v>24</v>
      </c>
      <c r="X488" s="9" t="str">
        <f>IF($L488&lt;"6",INDEX(Revenue_type,MATCH(W488*1,type!$A$118:$A$168,0),8),INDEX(Expenditure_type,MATCH(W488*1,type!$A$2:$A$117,0),8))</f>
        <v>החזר הוצאות</v>
      </c>
      <c r="Y488" s="9" t="str">
        <f t="shared" si="63"/>
        <v>240</v>
      </c>
      <c r="Z488" s="9" t="e">
        <f>IF($L488&lt;"6",INDEX(Revenue_type,MATCH(Y488*1,type!$A$118:$A$168,0),8),INDEX(Expenditure_type,MATCH(Y488*1,type!$A$2:$A$117,0),8))</f>
        <v>#N/A</v>
      </c>
    </row>
    <row r="489" spans="1:26" ht="15.75" customHeight="1" outlineLevel="2">
      <c r="A489" s="57">
        <v>281</v>
      </c>
      <c r="B489" s="18">
        <v>617000</v>
      </c>
      <c r="C489">
        <v>1</v>
      </c>
      <c r="D489" t="str">
        <f t="shared" si="56"/>
        <v>1617000.281</v>
      </c>
      <c r="E489" s="59" t="s">
        <v>2695</v>
      </c>
      <c r="F489" s="12"/>
      <c r="G489"/>
      <c r="H489" s="58">
        <v>23000</v>
      </c>
      <c r="I489" s="15">
        <v>25000</v>
      </c>
      <c r="J489" s="12">
        <v>19800</v>
      </c>
      <c r="K489" s="9"/>
      <c r="L489" s="9" t="str">
        <f t="shared" si="57"/>
        <v>6</v>
      </c>
      <c r="M489" s="9" t="str">
        <f>INDEX(Chapter,MATCH(L489,Chapter!$A$1:$A$681,0),8)</f>
        <v>הנהלה כללית</v>
      </c>
      <c r="N489" s="9" t="str">
        <f t="shared" si="58"/>
        <v>61</v>
      </c>
      <c r="O489" s="9" t="str">
        <f>INDEX(Chapter,MATCH(N489,Chapter!$A$1:$A$681,0),8)</f>
        <v>מינהל כללי</v>
      </c>
      <c r="P489" s="9" t="str">
        <f t="shared" si="59"/>
        <v>617</v>
      </c>
      <c r="Q489" s="9" t="str">
        <f>INDEX(Chapter,MATCH(P489,Chapter!$A$1:$A$681,0),8)</f>
        <v>שרות משפטי</v>
      </c>
      <c r="R489" s="9" t="str">
        <f t="shared" si="60"/>
        <v>6170</v>
      </c>
      <c r="S489" s="9" t="e">
        <f>INDEX(Chapter,MATCH(R489,Chapter!$A$1:$A$681,0),8)</f>
        <v>#N/A</v>
      </c>
      <c r="T489" s="9"/>
      <c r="U489" s="9" t="str">
        <f t="shared" si="61"/>
        <v>2</v>
      </c>
      <c r="V489" s="9" t="str">
        <f>IF($L489&lt;"6",INDEX(Revenue_type,MATCH(U489*1,type!$A$118:$A$168,0),8),INDEX(Expenditure_type,MATCH(U489*1,type!$A$2:$A$117,0),8))</f>
        <v>משכורות וש"ע לעובדים בלי תקן</v>
      </c>
      <c r="W489" s="9" t="str">
        <f t="shared" si="62"/>
        <v>28</v>
      </c>
      <c r="X489" s="9" t="str">
        <f>IF($L489&lt;"6",INDEX(Revenue_type,MATCH(W489*1,type!$A$118:$A$168,0),8),INDEX(Expenditure_type,MATCH(W489*1,type!$A$2:$A$117,0),8))</f>
        <v>נלוות לשכר</v>
      </c>
      <c r="Y489" s="9" t="str">
        <f t="shared" si="63"/>
        <v>281</v>
      </c>
      <c r="Z489" s="9" t="str">
        <f>IF($L489&lt;"6",INDEX(Revenue_type,MATCH(Y489*1,type!$A$118:$A$168,0),8),INDEX(Expenditure_type,MATCH(Y489*1,type!$A$2:$A$117,0),8))</f>
        <v>הפרשות סוציאליות</v>
      </c>
    </row>
    <row r="490" spans="1:26" ht="15.75" customHeight="1" outlineLevel="2">
      <c r="A490" s="57">
        <v>282</v>
      </c>
      <c r="B490" s="18">
        <v>617000</v>
      </c>
      <c r="C490">
        <v>1</v>
      </c>
      <c r="D490" t="str">
        <f t="shared" si="56"/>
        <v>1617000.282</v>
      </c>
      <c r="E490" s="59" t="s">
        <v>2696</v>
      </c>
      <c r="F490" s="12"/>
      <c r="G490"/>
      <c r="H490" s="58">
        <v>25000</v>
      </c>
      <c r="I490" s="15">
        <v>27000</v>
      </c>
      <c r="J490" s="12">
        <v>22000</v>
      </c>
      <c r="K490" s="9" t="e">
        <v>#NAME?</v>
      </c>
      <c r="L490" s="9" t="str">
        <f t="shared" si="57"/>
        <v>6</v>
      </c>
      <c r="M490" s="9" t="str">
        <f>INDEX(Chapter,MATCH(L490,Chapter!$A$1:$A$681,0),8)</f>
        <v>הנהלה כללית</v>
      </c>
      <c r="N490" s="9" t="str">
        <f t="shared" si="58"/>
        <v>61</v>
      </c>
      <c r="O490" s="9" t="str">
        <f>INDEX(Chapter,MATCH(N490,Chapter!$A$1:$A$681,0),8)</f>
        <v>מינהל כללי</v>
      </c>
      <c r="P490" s="9" t="str">
        <f t="shared" si="59"/>
        <v>617</v>
      </c>
      <c r="Q490" s="9" t="str">
        <f>INDEX(Chapter,MATCH(P490,Chapter!$A$1:$A$681,0),8)</f>
        <v>שרות משפטי</v>
      </c>
      <c r="R490" s="9" t="str">
        <f t="shared" si="60"/>
        <v>6170</v>
      </c>
      <c r="S490" s="9" t="e">
        <f>INDEX(Chapter,MATCH(R490,Chapter!$A$1:$A$681,0),8)</f>
        <v>#N/A</v>
      </c>
      <c r="T490" s="9"/>
      <c r="U490" s="9" t="str">
        <f t="shared" si="61"/>
        <v>2</v>
      </c>
      <c r="V490" s="9" t="str">
        <f>IF($L490&lt;"6",INDEX(Revenue_type,MATCH(U490*1,type!$A$118:$A$168,0),8),INDEX(Expenditure_type,MATCH(U490*1,type!$A$2:$A$117,0),8))</f>
        <v>משכורות וש"ע לעובדים בלי תקן</v>
      </c>
      <c r="W490" s="9" t="str">
        <f t="shared" si="62"/>
        <v>28</v>
      </c>
      <c r="X490" s="9" t="str">
        <f>IF($L490&lt;"6",INDEX(Revenue_type,MATCH(W490*1,type!$A$118:$A$168,0),8),INDEX(Expenditure_type,MATCH(W490*1,type!$A$2:$A$117,0),8))</f>
        <v>נלוות לשכר</v>
      </c>
      <c r="Y490" s="9" t="str">
        <f t="shared" si="63"/>
        <v>282</v>
      </c>
      <c r="Z490" s="9" t="str">
        <f>IF($L490&lt;"6",INDEX(Revenue_type,MATCH(Y490*1,type!$A$118:$A$168,0),8),INDEX(Expenditure_type,MATCH(Y490*1,type!$A$2:$A$117,0),8))</f>
        <v>מיסיום ועלויות</v>
      </c>
    </row>
    <row r="491" spans="1:26" ht="15.75" customHeight="1" outlineLevel="2">
      <c r="A491" s="57">
        <v>470</v>
      </c>
      <c r="B491" s="18">
        <v>617001</v>
      </c>
      <c r="C491">
        <v>1</v>
      </c>
      <c r="D491" t="str">
        <f t="shared" si="56"/>
        <v>1617001.470</v>
      </c>
      <c r="E491" s="59" t="s">
        <v>2697</v>
      </c>
      <c r="F491" s="12"/>
      <c r="G491"/>
      <c r="H491" s="58">
        <v>40000</v>
      </c>
      <c r="I491" s="15">
        <v>38000</v>
      </c>
      <c r="J491" s="12">
        <v>34700</v>
      </c>
      <c r="K491" s="9" t="e">
        <v>#NAME?</v>
      </c>
      <c r="L491" s="9" t="str">
        <f t="shared" si="57"/>
        <v>6</v>
      </c>
      <c r="M491" s="9" t="str">
        <f>INDEX(Chapter,MATCH(L491,Chapter!$A$1:$A$681,0),8)</f>
        <v>הנהלה כללית</v>
      </c>
      <c r="N491" s="9" t="str">
        <f t="shared" si="58"/>
        <v>61</v>
      </c>
      <c r="O491" s="9" t="str">
        <f>INDEX(Chapter,MATCH(N491,Chapter!$A$1:$A$681,0),8)</f>
        <v>מינהל כללי</v>
      </c>
      <c r="P491" s="9" t="str">
        <f t="shared" si="59"/>
        <v>617</v>
      </c>
      <c r="Q491" s="9" t="str">
        <f>INDEX(Chapter,MATCH(P491,Chapter!$A$1:$A$681,0),8)</f>
        <v>שרות משפטי</v>
      </c>
      <c r="R491" s="9" t="str">
        <f t="shared" si="60"/>
        <v>6170</v>
      </c>
      <c r="S491" s="9" t="e">
        <f>INDEX(Chapter,MATCH(R491,Chapter!$A$1:$A$681,0),8)</f>
        <v>#N/A</v>
      </c>
      <c r="T491" s="9"/>
      <c r="U491" s="9" t="str">
        <f t="shared" si="61"/>
        <v>4</v>
      </c>
      <c r="V491" s="9" t="str">
        <f>IF($L491&lt;"6",INDEX(Revenue_type,MATCH(U491*1,type!$A$118:$A$168,0),8),INDEX(Expenditure_type,MATCH(U491*1,type!$A$2:$A$117,0),8))</f>
        <v>אחזקת בינים ואספקת ציוד</v>
      </c>
      <c r="W491" s="9" t="str">
        <f t="shared" si="62"/>
        <v>47</v>
      </c>
      <c r="X491" s="9" t="str">
        <f>IF($L491&lt;"6",INDEX(Revenue_type,MATCH(W491*1,type!$A$118:$A$168,0),8),INDEX(Expenditure_type,MATCH(W491*1,type!$A$2:$A$117,0),8))</f>
        <v>ציוד משרדי מתכלה</v>
      </c>
      <c r="Y491" s="9" t="str">
        <f t="shared" si="63"/>
        <v>470</v>
      </c>
      <c r="Z491" s="9" t="e">
        <f>IF($L491&lt;"6",INDEX(Revenue_type,MATCH(Y491*1,type!$A$118:$A$168,0),8),INDEX(Expenditure_type,MATCH(Y491*1,type!$A$2:$A$117,0),8))</f>
        <v>#N/A</v>
      </c>
    </row>
    <row r="492" spans="1:26" ht="15.75" customHeight="1" outlineLevel="2">
      <c r="A492" s="57">
        <v>522</v>
      </c>
      <c r="B492" s="18">
        <v>617001</v>
      </c>
      <c r="C492">
        <v>1</v>
      </c>
      <c r="D492" t="str">
        <f t="shared" si="56"/>
        <v>1617001.522</v>
      </c>
      <c r="E492" s="59" t="s">
        <v>2702</v>
      </c>
      <c r="F492" s="12"/>
      <c r="G492"/>
      <c r="H492" s="58">
        <v>38000</v>
      </c>
      <c r="I492" s="15">
        <v>38000</v>
      </c>
      <c r="J492" s="12">
        <v>38700</v>
      </c>
      <c r="K492" s="9" t="e">
        <v>#NAME?</v>
      </c>
      <c r="L492" s="9" t="str">
        <f t="shared" si="57"/>
        <v>6</v>
      </c>
      <c r="M492" s="9" t="str">
        <f>INDEX(Chapter,MATCH(L492,Chapter!$A$1:$A$681,0),8)</f>
        <v>הנהלה כללית</v>
      </c>
      <c r="N492" s="9" t="str">
        <f t="shared" si="58"/>
        <v>61</v>
      </c>
      <c r="O492" s="9" t="str">
        <f>INDEX(Chapter,MATCH(N492,Chapter!$A$1:$A$681,0),8)</f>
        <v>מינהל כללי</v>
      </c>
      <c r="P492" s="9" t="str">
        <f t="shared" si="59"/>
        <v>617</v>
      </c>
      <c r="Q492" s="9" t="str">
        <f>INDEX(Chapter,MATCH(P492,Chapter!$A$1:$A$681,0),8)</f>
        <v>שרות משפטי</v>
      </c>
      <c r="R492" s="9" t="str">
        <f t="shared" si="60"/>
        <v>6170</v>
      </c>
      <c r="S492" s="9" t="e">
        <f>INDEX(Chapter,MATCH(R492,Chapter!$A$1:$A$681,0),8)</f>
        <v>#N/A</v>
      </c>
      <c r="T492" s="9"/>
      <c r="U492" s="9" t="str">
        <f t="shared" si="61"/>
        <v>5</v>
      </c>
      <c r="V492" s="9" t="str">
        <f>IF($L492&lt;"6",INDEX(Revenue_type,MATCH(U492*1,type!$A$118:$A$168,0),8),INDEX(Expenditure_type,MATCH(U492*1,type!$A$2:$A$117,0),8))</f>
        <v>הוצאות מנהליות</v>
      </c>
      <c r="W492" s="9" t="str">
        <f t="shared" si="62"/>
        <v>52</v>
      </c>
      <c r="X492" s="9" t="str">
        <f>IF($L492&lt;"6",INDEX(Revenue_type,MATCH(W492*1,type!$A$118:$A$168,0),8),INDEX(Expenditure_type,MATCH(W492*1,type!$A$2:$A$117,0),8))</f>
        <v>השתלמויות וספרות מקצועית</v>
      </c>
      <c r="Y492" s="9" t="str">
        <f t="shared" si="63"/>
        <v>522</v>
      </c>
      <c r="Z492" s="9" t="str">
        <f>IF($L492&lt;"6",INDEX(Revenue_type,MATCH(Y492*1,type!$A$118:$A$168,0),8),INDEX(Expenditure_type,MATCH(Y492*1,type!$A$2:$A$117,0),8))</f>
        <v>ספרות מקצועית ועיתונות</v>
      </c>
    </row>
    <row r="493" spans="1:26" ht="15.75" customHeight="1" outlineLevel="2">
      <c r="A493" s="57">
        <v>560</v>
      </c>
      <c r="B493" s="18">
        <v>617001</v>
      </c>
      <c r="C493">
        <v>1</v>
      </c>
      <c r="D493" t="str">
        <f t="shared" si="56"/>
        <v>1617001.560</v>
      </c>
      <c r="E493" s="59" t="s">
        <v>2703</v>
      </c>
      <c r="F493" s="12"/>
      <c r="G493"/>
      <c r="H493" s="58">
        <v>7500</v>
      </c>
      <c r="I493" s="15">
        <v>7500</v>
      </c>
      <c r="J493" s="12">
        <v>5600</v>
      </c>
      <c r="K493" s="9" t="e">
        <v>#NAME?</v>
      </c>
      <c r="L493" s="9" t="str">
        <f t="shared" si="57"/>
        <v>6</v>
      </c>
      <c r="M493" s="9" t="str">
        <f>INDEX(Chapter,MATCH(L493,Chapter!$A$1:$A$681,0),8)</f>
        <v>הנהלה כללית</v>
      </c>
      <c r="N493" s="9" t="str">
        <f t="shared" si="58"/>
        <v>61</v>
      </c>
      <c r="O493" s="9" t="str">
        <f>INDEX(Chapter,MATCH(N493,Chapter!$A$1:$A$681,0),8)</f>
        <v>מינהל כללי</v>
      </c>
      <c r="P493" s="9" t="str">
        <f t="shared" si="59"/>
        <v>617</v>
      </c>
      <c r="Q493" s="9" t="str">
        <f>INDEX(Chapter,MATCH(P493,Chapter!$A$1:$A$681,0),8)</f>
        <v>שרות משפטי</v>
      </c>
      <c r="R493" s="9" t="str">
        <f t="shared" si="60"/>
        <v>6170</v>
      </c>
      <c r="S493" s="9" t="e">
        <f>INDEX(Chapter,MATCH(R493,Chapter!$A$1:$A$681,0),8)</f>
        <v>#N/A</v>
      </c>
      <c r="T493" s="9"/>
      <c r="U493" s="9" t="str">
        <f t="shared" si="61"/>
        <v>5</v>
      </c>
      <c r="V493" s="9" t="str">
        <f>IF($L493&lt;"6",INDEX(Revenue_type,MATCH(U493*1,type!$A$118:$A$168,0),8),INDEX(Expenditure_type,MATCH(U493*1,type!$A$2:$A$117,0),8))</f>
        <v>הוצאות מנהליות</v>
      </c>
      <c r="W493" s="9" t="str">
        <f t="shared" si="62"/>
        <v>56</v>
      </c>
      <c r="X493" s="9" t="str">
        <f>IF($L493&lt;"6",INDEX(Revenue_type,MATCH(W493*1,type!$A$118:$A$168,0),8),INDEX(Expenditure_type,MATCH(W493*1,type!$A$2:$A$117,0),8))</f>
        <v>הוצאות משרדיות</v>
      </c>
      <c r="Y493" s="9" t="str">
        <f t="shared" si="63"/>
        <v>560</v>
      </c>
      <c r="Z493" s="9" t="e">
        <f>IF($L493&lt;"6",INDEX(Revenue_type,MATCH(Y493*1,type!$A$118:$A$168,0),8),INDEX(Expenditure_type,MATCH(Y493*1,type!$A$2:$A$117,0),8))</f>
        <v>#N/A</v>
      </c>
    </row>
    <row r="494" spans="1:26" ht="15.75" customHeight="1" outlineLevel="2">
      <c r="A494" s="57">
        <v>581</v>
      </c>
      <c r="B494" s="18">
        <v>617001</v>
      </c>
      <c r="C494">
        <v>1</v>
      </c>
      <c r="D494" t="str">
        <f t="shared" si="56"/>
        <v>1617001.581</v>
      </c>
      <c r="E494" s="59" t="s">
        <v>2726</v>
      </c>
      <c r="F494" s="12"/>
      <c r="G494"/>
      <c r="H494" s="58">
        <v>200000</v>
      </c>
      <c r="I494" s="15">
        <v>220000</v>
      </c>
      <c r="J494" s="12">
        <v>236100</v>
      </c>
      <c r="K494" s="9" t="e">
        <v>#NAME?</v>
      </c>
      <c r="L494" s="9" t="str">
        <f t="shared" si="57"/>
        <v>6</v>
      </c>
      <c r="M494" s="9" t="str">
        <f>INDEX(Chapter,MATCH(L494,Chapter!$A$1:$A$681,0),8)</f>
        <v>הנהלה כללית</v>
      </c>
      <c r="N494" s="9" t="str">
        <f t="shared" si="58"/>
        <v>61</v>
      </c>
      <c r="O494" s="9" t="str">
        <f>INDEX(Chapter,MATCH(N494,Chapter!$A$1:$A$681,0),8)</f>
        <v>מינהל כללי</v>
      </c>
      <c r="P494" s="9" t="str">
        <f t="shared" si="59"/>
        <v>617</v>
      </c>
      <c r="Q494" s="9" t="str">
        <f>INDEX(Chapter,MATCH(P494,Chapter!$A$1:$A$681,0),8)</f>
        <v>שרות משפטי</v>
      </c>
      <c r="R494" s="9" t="str">
        <f t="shared" si="60"/>
        <v>6170</v>
      </c>
      <c r="S494" s="9" t="e">
        <f>INDEX(Chapter,MATCH(R494,Chapter!$A$1:$A$681,0),8)</f>
        <v>#N/A</v>
      </c>
      <c r="T494" s="9"/>
      <c r="U494" s="9" t="str">
        <f t="shared" si="61"/>
        <v>5</v>
      </c>
      <c r="V494" s="9" t="str">
        <f>IF($L494&lt;"6",INDEX(Revenue_type,MATCH(U494*1,type!$A$118:$A$168,0),8),INDEX(Expenditure_type,MATCH(U494*1,type!$A$2:$A$117,0),8))</f>
        <v>הוצאות מנהליות</v>
      </c>
      <c r="W494" s="9" t="str">
        <f t="shared" si="62"/>
        <v>58</v>
      </c>
      <c r="X494" s="9" t="str">
        <f>IF($L494&lt;"6",INDEX(Revenue_type,MATCH(W494*1,type!$A$118:$A$168,0),8),INDEX(Expenditure_type,MATCH(W494*1,type!$A$2:$A$117,0),8))</f>
        <v>הוצאות ארגוניות שונות</v>
      </c>
      <c r="Y494" s="9" t="str">
        <f t="shared" si="63"/>
        <v>581</v>
      </c>
      <c r="Z494" s="9" t="str">
        <f>IF($L494&lt;"6",INDEX(Revenue_type,MATCH(Y494*1,type!$A$118:$A$168,0),8),INDEX(Expenditure_type,MATCH(Y494*1,type!$A$2:$A$117,0),8))</f>
        <v>הוצאות משפטיות (אגרת בולים)</v>
      </c>
    </row>
    <row r="495" spans="1:26" ht="15.75" customHeight="1" outlineLevel="2">
      <c r="A495" s="57">
        <v>750</v>
      </c>
      <c r="B495" s="18">
        <v>617001</v>
      </c>
      <c r="C495">
        <v>1</v>
      </c>
      <c r="D495" t="str">
        <f t="shared" si="56"/>
        <v>1617001.750</v>
      </c>
      <c r="E495" s="59" t="s">
        <v>2705</v>
      </c>
      <c r="F495" s="12"/>
      <c r="G495"/>
      <c r="H495" s="58">
        <v>93000</v>
      </c>
      <c r="I495" s="15">
        <v>93000</v>
      </c>
      <c r="J495" s="12">
        <v>74100</v>
      </c>
      <c r="K495" s="9" t="e">
        <v>#NAME?</v>
      </c>
      <c r="L495" s="9" t="str">
        <f t="shared" si="57"/>
        <v>6</v>
      </c>
      <c r="M495" s="9" t="str">
        <f>INDEX(Chapter,MATCH(L495,Chapter!$A$1:$A$681,0),8)</f>
        <v>הנהלה כללית</v>
      </c>
      <c r="N495" s="9" t="str">
        <f t="shared" si="58"/>
        <v>61</v>
      </c>
      <c r="O495" s="9" t="str">
        <f>INDEX(Chapter,MATCH(N495,Chapter!$A$1:$A$681,0),8)</f>
        <v>מינהל כללי</v>
      </c>
      <c r="P495" s="9" t="str">
        <f t="shared" si="59"/>
        <v>617</v>
      </c>
      <c r="Q495" s="9" t="str">
        <f>INDEX(Chapter,MATCH(P495,Chapter!$A$1:$A$681,0),8)</f>
        <v>שרות משפטי</v>
      </c>
      <c r="R495" s="9" t="str">
        <f t="shared" si="60"/>
        <v>6170</v>
      </c>
      <c r="S495" s="9" t="e">
        <f>INDEX(Chapter,MATCH(R495,Chapter!$A$1:$A$681,0),8)</f>
        <v>#N/A</v>
      </c>
      <c r="T495" s="9"/>
      <c r="U495" s="9" t="str">
        <f t="shared" si="61"/>
        <v>7</v>
      </c>
      <c r="V495" s="9" t="str">
        <f>IF($L495&lt;"6",INDEX(Revenue_type,MATCH(U495*1,type!$A$118:$A$168,0),8),INDEX(Expenditure_type,MATCH(U495*1,type!$A$2:$A$117,0),8))</f>
        <v>הוצאות לפעולות</v>
      </c>
      <c r="W495" s="9" t="str">
        <f t="shared" si="62"/>
        <v>75</v>
      </c>
      <c r="X495" s="9" t="str">
        <f>IF($L495&lt;"6",INDEX(Revenue_type,MATCH(W495*1,type!$A$118:$A$168,0),8),INDEX(Expenditure_type,MATCH(W495*1,type!$A$2:$A$117,0),8))</f>
        <v>עבודות קבלניות</v>
      </c>
      <c r="Y495" s="9" t="str">
        <f t="shared" si="63"/>
        <v>750</v>
      </c>
      <c r="Z495" s="9" t="e">
        <f>IF($L495&lt;"6",INDEX(Revenue_type,MATCH(Y495*1,type!$A$118:$A$168,0),8),INDEX(Expenditure_type,MATCH(Y495*1,type!$A$2:$A$117,0),8))</f>
        <v>#N/A</v>
      </c>
    </row>
    <row r="496" spans="1:26" ht="15.75" customHeight="1" outlineLevel="2">
      <c r="A496" s="57">
        <v>110</v>
      </c>
      <c r="B496" s="18">
        <v>618100</v>
      </c>
      <c r="C496">
        <v>1</v>
      </c>
      <c r="D496" t="str">
        <f t="shared" si="56"/>
        <v>1618100.110</v>
      </c>
      <c r="E496" s="59" t="s">
        <v>2689</v>
      </c>
      <c r="F496" s="12"/>
      <c r="G496"/>
      <c r="H496" s="58">
        <v>1655000</v>
      </c>
      <c r="I496" s="15">
        <v>1211000</v>
      </c>
      <c r="J496" s="12">
        <v>1173700</v>
      </c>
      <c r="K496" s="9" t="e">
        <v>#NAME?</v>
      </c>
      <c r="L496" s="9" t="str">
        <f t="shared" si="57"/>
        <v>6</v>
      </c>
      <c r="M496" s="9" t="str">
        <f>INDEX(Chapter,MATCH(L496,Chapter!$A$1:$A$681,0),8)</f>
        <v>הנהלה כללית</v>
      </c>
      <c r="N496" s="9" t="str">
        <f t="shared" si="58"/>
        <v>61</v>
      </c>
      <c r="O496" s="9" t="str">
        <f>INDEX(Chapter,MATCH(N496,Chapter!$A$1:$A$681,0),8)</f>
        <v>מינהל כללי</v>
      </c>
      <c r="P496" s="9" t="str">
        <f t="shared" si="59"/>
        <v>618</v>
      </c>
      <c r="Q496" s="9" t="str">
        <f>INDEX(Chapter,MATCH(P496,Chapter!$A$1:$A$681,0),8)</f>
        <v>תכנון ומחקר</v>
      </c>
      <c r="R496" s="9" t="str">
        <f t="shared" si="60"/>
        <v>6181</v>
      </c>
      <c r="S496" s="9" t="e">
        <f>INDEX(Chapter,MATCH(R496,Chapter!$A$1:$A$681,0),8)</f>
        <v>#N/A</v>
      </c>
      <c r="T496" s="9"/>
      <c r="U496" s="9" t="str">
        <f t="shared" si="61"/>
        <v>1</v>
      </c>
      <c r="V496" s="9" t="str">
        <f>IF($L496&lt;"6",INDEX(Revenue_type,MATCH(U496*1,type!$A$118:$A$168,0),8),INDEX(Expenditure_type,MATCH(U496*1,type!$A$2:$A$117,0),8))</f>
        <v>משכורות וש"ע לעובדים לפי תקן</v>
      </c>
      <c r="W496" s="9" t="str">
        <f t="shared" si="62"/>
        <v>11</v>
      </c>
      <c r="X496" s="9" t="str">
        <f>IF($L496&lt;"6",INDEX(Revenue_type,MATCH(W496*1,type!$A$118:$A$168,0),8),INDEX(Expenditure_type,MATCH(W496*1,type!$A$2:$A$117,0),8))</f>
        <v>השכר הקובע</v>
      </c>
      <c r="Y496" s="9" t="str">
        <f t="shared" si="63"/>
        <v>110</v>
      </c>
      <c r="Z496" s="9" t="e">
        <f>IF($L496&lt;"6",INDEX(Revenue_type,MATCH(Y496*1,type!$A$118:$A$168,0),8),INDEX(Expenditure_type,MATCH(Y496*1,type!$A$2:$A$117,0),8))</f>
        <v>#N/A</v>
      </c>
    </row>
    <row r="497" spans="1:26" ht="15.75" customHeight="1" outlineLevel="2">
      <c r="A497" s="57">
        <v>120</v>
      </c>
      <c r="B497" s="18">
        <v>618100</v>
      </c>
      <c r="C497">
        <v>1</v>
      </c>
      <c r="D497" t="str">
        <f t="shared" si="56"/>
        <v>1618100.120</v>
      </c>
      <c r="E497" s="59" t="s">
        <v>2690</v>
      </c>
      <c r="F497" s="12"/>
      <c r="G497"/>
      <c r="H497" s="58">
        <v>78000</v>
      </c>
      <c r="I497" s="15">
        <v>61000</v>
      </c>
      <c r="J497" s="12">
        <v>59800</v>
      </c>
      <c r="K497" s="9" t="e">
        <v>#NAME?</v>
      </c>
      <c r="L497" s="9" t="str">
        <f t="shared" si="57"/>
        <v>6</v>
      </c>
      <c r="M497" s="9" t="str">
        <f>INDEX(Chapter,MATCH(L497,Chapter!$A$1:$A$681,0),8)</f>
        <v>הנהלה כללית</v>
      </c>
      <c r="N497" s="9" t="str">
        <f t="shared" si="58"/>
        <v>61</v>
      </c>
      <c r="O497" s="9" t="str">
        <f>INDEX(Chapter,MATCH(N497,Chapter!$A$1:$A$681,0),8)</f>
        <v>מינהל כללי</v>
      </c>
      <c r="P497" s="9" t="str">
        <f t="shared" si="59"/>
        <v>618</v>
      </c>
      <c r="Q497" s="9" t="str">
        <f>INDEX(Chapter,MATCH(P497,Chapter!$A$1:$A$681,0),8)</f>
        <v>תכנון ומחקר</v>
      </c>
      <c r="R497" s="9" t="str">
        <f t="shared" si="60"/>
        <v>6181</v>
      </c>
      <c r="S497" s="9" t="e">
        <f>INDEX(Chapter,MATCH(R497,Chapter!$A$1:$A$681,0),8)</f>
        <v>#N/A</v>
      </c>
      <c r="T497" s="9"/>
      <c r="U497" s="9" t="str">
        <f t="shared" si="61"/>
        <v>1</v>
      </c>
      <c r="V497" s="9" t="str">
        <f>IF($L497&lt;"6",INDEX(Revenue_type,MATCH(U497*1,type!$A$118:$A$168,0),8),INDEX(Expenditure_type,MATCH(U497*1,type!$A$2:$A$117,0),8))</f>
        <v>משכורות וש"ע לעובדים לפי תקן</v>
      </c>
      <c r="W497" s="9" t="str">
        <f t="shared" si="62"/>
        <v>12</v>
      </c>
      <c r="X497" s="9" t="str">
        <f>IF($L497&lt;"6",INDEX(Revenue_type,MATCH(W497*1,type!$A$118:$A$168,0),8),INDEX(Expenditure_type,MATCH(W497*1,type!$A$2:$A$117,0),8))</f>
        <v>תוספות שאינן נכללות בשכר הקובע</v>
      </c>
      <c r="Y497" s="9" t="str">
        <f t="shared" si="63"/>
        <v>120</v>
      </c>
      <c r="Z497" s="9" t="e">
        <f>IF($L497&lt;"6",INDEX(Revenue_type,MATCH(Y497*1,type!$A$118:$A$168,0),8),INDEX(Expenditure_type,MATCH(Y497*1,type!$A$2:$A$117,0),8))</f>
        <v>#N/A</v>
      </c>
    </row>
    <row r="498" spans="1:26" ht="15.75" customHeight="1" outlineLevel="2">
      <c r="A498" s="57">
        <v>130</v>
      </c>
      <c r="B498" s="18">
        <v>618100</v>
      </c>
      <c r="C498">
        <v>1</v>
      </c>
      <c r="D498" t="str">
        <f t="shared" si="56"/>
        <v>1618100.130</v>
      </c>
      <c r="E498" s="59" t="s">
        <v>2691</v>
      </c>
      <c r="F498" s="12"/>
      <c r="G498"/>
      <c r="H498" s="58">
        <v>15000</v>
      </c>
      <c r="I498" s="15">
        <v>6000</v>
      </c>
      <c r="J498" s="12">
        <v>12900</v>
      </c>
      <c r="K498" s="9" t="e">
        <v>#NAME?</v>
      </c>
      <c r="L498" s="9" t="str">
        <f t="shared" si="57"/>
        <v>6</v>
      </c>
      <c r="M498" s="9" t="str">
        <f>INDEX(Chapter,MATCH(L498,Chapter!$A$1:$A$681,0),8)</f>
        <v>הנהלה כללית</v>
      </c>
      <c r="N498" s="9" t="str">
        <f t="shared" si="58"/>
        <v>61</v>
      </c>
      <c r="O498" s="9" t="str">
        <f>INDEX(Chapter,MATCH(N498,Chapter!$A$1:$A$681,0),8)</f>
        <v>מינהל כללי</v>
      </c>
      <c r="P498" s="9" t="str">
        <f t="shared" si="59"/>
        <v>618</v>
      </c>
      <c r="Q498" s="9" t="str">
        <f>INDEX(Chapter,MATCH(P498,Chapter!$A$1:$A$681,0),8)</f>
        <v>תכנון ומחקר</v>
      </c>
      <c r="R498" s="9" t="str">
        <f t="shared" si="60"/>
        <v>6181</v>
      </c>
      <c r="S498" s="9" t="e">
        <f>INDEX(Chapter,MATCH(R498,Chapter!$A$1:$A$681,0),8)</f>
        <v>#N/A</v>
      </c>
      <c r="T498" s="9"/>
      <c r="U498" s="9" t="str">
        <f t="shared" si="61"/>
        <v>1</v>
      </c>
      <c r="V498" s="9" t="str">
        <f>IF($L498&lt;"6",INDEX(Revenue_type,MATCH(U498*1,type!$A$118:$A$168,0),8),INDEX(Expenditure_type,MATCH(U498*1,type!$A$2:$A$117,0),8))</f>
        <v>משכורות וש"ע לעובדים לפי תקן</v>
      </c>
      <c r="W498" s="9" t="str">
        <f t="shared" si="62"/>
        <v>13</v>
      </c>
      <c r="X498" s="9" t="str">
        <f>IF($L498&lt;"6",INDEX(Revenue_type,MATCH(W498*1,type!$A$118:$A$168,0),8),INDEX(Expenditure_type,MATCH(W498*1,type!$A$2:$A$117,0),8))</f>
        <v>שעות נוספות</v>
      </c>
      <c r="Y498" s="9" t="str">
        <f t="shared" si="63"/>
        <v>130</v>
      </c>
      <c r="Z498" s="9" t="e">
        <f>IF($L498&lt;"6",INDEX(Revenue_type,MATCH(Y498*1,type!$A$118:$A$168,0),8),INDEX(Expenditure_type,MATCH(Y498*1,type!$A$2:$A$117,0),8))</f>
        <v>#N/A</v>
      </c>
    </row>
    <row r="499" spans="1:26" ht="15.75" customHeight="1" outlineLevel="2">
      <c r="A499" s="57">
        <v>131</v>
      </c>
      <c r="B499" s="18">
        <v>618100</v>
      </c>
      <c r="C499">
        <v>1</v>
      </c>
      <c r="D499" t="str">
        <f t="shared" si="56"/>
        <v>1618100.131</v>
      </c>
      <c r="E499" s="59" t="s">
        <v>2692</v>
      </c>
      <c r="F499" s="12"/>
      <c r="G499"/>
      <c r="H499" s="58">
        <v>0</v>
      </c>
      <c r="I499" s="15">
        <v>1000</v>
      </c>
      <c r="J499" s="12">
        <v>400</v>
      </c>
      <c r="K499" s="9" t="e">
        <v>#NAME?</v>
      </c>
      <c r="L499" s="9" t="str">
        <f t="shared" si="57"/>
        <v>6</v>
      </c>
      <c r="M499" s="9" t="str">
        <f>INDEX(Chapter,MATCH(L499,Chapter!$A$1:$A$681,0),8)</f>
        <v>הנהלה כללית</v>
      </c>
      <c r="N499" s="9" t="str">
        <f t="shared" si="58"/>
        <v>61</v>
      </c>
      <c r="O499" s="9" t="str">
        <f>INDEX(Chapter,MATCH(N499,Chapter!$A$1:$A$681,0),8)</f>
        <v>מינהל כללי</v>
      </c>
      <c r="P499" s="9" t="str">
        <f t="shared" si="59"/>
        <v>618</v>
      </c>
      <c r="Q499" s="9" t="str">
        <f>INDEX(Chapter,MATCH(P499,Chapter!$A$1:$A$681,0),8)</f>
        <v>תכנון ומחקר</v>
      </c>
      <c r="R499" s="9" t="str">
        <f t="shared" si="60"/>
        <v>6181</v>
      </c>
      <c r="S499" s="9" t="e">
        <f>INDEX(Chapter,MATCH(R499,Chapter!$A$1:$A$681,0),8)</f>
        <v>#N/A</v>
      </c>
      <c r="T499" s="9"/>
      <c r="U499" s="9" t="str">
        <f t="shared" si="61"/>
        <v>1</v>
      </c>
      <c r="V499" s="9" t="str">
        <f>IF($L499&lt;"6",INDEX(Revenue_type,MATCH(U499*1,type!$A$118:$A$168,0),8),INDEX(Expenditure_type,MATCH(U499*1,type!$A$2:$A$117,0),8))</f>
        <v>משכורות וש"ע לעובדים לפי תקן</v>
      </c>
      <c r="W499" s="9" t="str">
        <f t="shared" si="62"/>
        <v>13</v>
      </c>
      <c r="X499" s="9" t="str">
        <f>IF($L499&lt;"6",INDEX(Revenue_type,MATCH(W499*1,type!$A$118:$A$168,0),8),INDEX(Expenditure_type,MATCH(W499*1,type!$A$2:$A$117,0),8))</f>
        <v>שעות נוספות</v>
      </c>
      <c r="Y499" s="9" t="str">
        <f t="shared" si="63"/>
        <v>131</v>
      </c>
      <c r="Z499" s="9" t="e">
        <f>IF($L499&lt;"6",INDEX(Revenue_type,MATCH(Y499*1,type!$A$118:$A$168,0),8),INDEX(Expenditure_type,MATCH(Y499*1,type!$A$2:$A$117,0),8))</f>
        <v>#N/A</v>
      </c>
    </row>
    <row r="500" spans="1:26" ht="15.75" customHeight="1" outlineLevel="2">
      <c r="A500" s="57">
        <v>140</v>
      </c>
      <c r="B500" s="18">
        <v>618100</v>
      </c>
      <c r="C500">
        <v>1</v>
      </c>
      <c r="D500" t="str">
        <f t="shared" si="56"/>
        <v>1618100.140</v>
      </c>
      <c r="E500" s="59" t="s">
        <v>2694</v>
      </c>
      <c r="F500" s="12"/>
      <c r="G500"/>
      <c r="H500" s="58">
        <v>335000</v>
      </c>
      <c r="I500" s="15">
        <v>216000</v>
      </c>
      <c r="J500" s="12">
        <v>220700</v>
      </c>
      <c r="K500" s="9" t="e">
        <v>#NAME?</v>
      </c>
      <c r="L500" s="9" t="str">
        <f t="shared" si="57"/>
        <v>6</v>
      </c>
      <c r="M500" s="9" t="str">
        <f>INDEX(Chapter,MATCH(L500,Chapter!$A$1:$A$681,0),8)</f>
        <v>הנהלה כללית</v>
      </c>
      <c r="N500" s="9" t="str">
        <f t="shared" si="58"/>
        <v>61</v>
      </c>
      <c r="O500" s="9" t="str">
        <f>INDEX(Chapter,MATCH(N500,Chapter!$A$1:$A$681,0),8)</f>
        <v>מינהל כללי</v>
      </c>
      <c r="P500" s="9" t="str">
        <f t="shared" si="59"/>
        <v>618</v>
      </c>
      <c r="Q500" s="9" t="str">
        <f>INDEX(Chapter,MATCH(P500,Chapter!$A$1:$A$681,0),8)</f>
        <v>תכנון ומחקר</v>
      </c>
      <c r="R500" s="9" t="str">
        <f t="shared" si="60"/>
        <v>6181</v>
      </c>
      <c r="S500" s="9" t="e">
        <f>INDEX(Chapter,MATCH(R500,Chapter!$A$1:$A$681,0),8)</f>
        <v>#N/A</v>
      </c>
      <c r="T500" s="9"/>
      <c r="U500" s="9" t="str">
        <f t="shared" si="61"/>
        <v>1</v>
      </c>
      <c r="V500" s="9" t="str">
        <f>IF($L500&lt;"6",INDEX(Revenue_type,MATCH(U500*1,type!$A$118:$A$168,0),8),INDEX(Expenditure_type,MATCH(U500*1,type!$A$2:$A$117,0),8))</f>
        <v>משכורות וש"ע לעובדים לפי תקן</v>
      </c>
      <c r="W500" s="9" t="str">
        <f t="shared" si="62"/>
        <v>14</v>
      </c>
      <c r="X500" s="9" t="str">
        <f>IF($L500&lt;"6",INDEX(Revenue_type,MATCH(W500*1,type!$A$118:$A$168,0),8),INDEX(Expenditure_type,MATCH(W500*1,type!$A$2:$A$117,0),8))</f>
        <v>החזר הוצאות</v>
      </c>
      <c r="Y500" s="9" t="str">
        <f t="shared" si="63"/>
        <v>140</v>
      </c>
      <c r="Z500" s="9" t="e">
        <f>IF($L500&lt;"6",INDEX(Revenue_type,MATCH(Y500*1,type!$A$118:$A$168,0),8),INDEX(Expenditure_type,MATCH(Y500*1,type!$A$2:$A$117,0),8))</f>
        <v>#N/A</v>
      </c>
    </row>
    <row r="501" spans="1:26" ht="15.75" customHeight="1" outlineLevel="2">
      <c r="A501" s="57">
        <v>181</v>
      </c>
      <c r="B501" s="18">
        <v>618100</v>
      </c>
      <c r="C501">
        <v>1</v>
      </c>
      <c r="D501" t="str">
        <f t="shared" si="56"/>
        <v>1618100.181</v>
      </c>
      <c r="E501" s="59" t="s">
        <v>2695</v>
      </c>
      <c r="F501" s="12"/>
      <c r="G501"/>
      <c r="H501" s="58">
        <v>294000</v>
      </c>
      <c r="I501" s="15">
        <v>205000</v>
      </c>
      <c r="J501" s="12">
        <v>197400</v>
      </c>
      <c r="K501" s="9" t="e">
        <v>#NAME?</v>
      </c>
      <c r="L501" s="9" t="str">
        <f t="shared" si="57"/>
        <v>6</v>
      </c>
      <c r="M501" s="9" t="str">
        <f>INDEX(Chapter,MATCH(L501,Chapter!$A$1:$A$681,0),8)</f>
        <v>הנהלה כללית</v>
      </c>
      <c r="N501" s="9" t="str">
        <f t="shared" si="58"/>
        <v>61</v>
      </c>
      <c r="O501" s="9" t="str">
        <f>INDEX(Chapter,MATCH(N501,Chapter!$A$1:$A$681,0),8)</f>
        <v>מינהל כללי</v>
      </c>
      <c r="P501" s="9" t="str">
        <f t="shared" si="59"/>
        <v>618</v>
      </c>
      <c r="Q501" s="9" t="str">
        <f>INDEX(Chapter,MATCH(P501,Chapter!$A$1:$A$681,0),8)</f>
        <v>תכנון ומחקר</v>
      </c>
      <c r="R501" s="9" t="str">
        <f t="shared" si="60"/>
        <v>6181</v>
      </c>
      <c r="S501" s="9" t="e">
        <f>INDEX(Chapter,MATCH(R501,Chapter!$A$1:$A$681,0),8)</f>
        <v>#N/A</v>
      </c>
      <c r="T501" s="9"/>
      <c r="U501" s="9" t="str">
        <f t="shared" si="61"/>
        <v>1</v>
      </c>
      <c r="V501" s="9" t="str">
        <f>IF($L501&lt;"6",INDEX(Revenue_type,MATCH(U501*1,type!$A$118:$A$168,0),8),INDEX(Expenditure_type,MATCH(U501*1,type!$A$2:$A$117,0),8))</f>
        <v>משכורות וש"ע לעובדים לפי תקן</v>
      </c>
      <c r="W501" s="9" t="str">
        <f t="shared" si="62"/>
        <v>18</v>
      </c>
      <c r="X501" s="9" t="str">
        <f>IF($L501&lt;"6",INDEX(Revenue_type,MATCH(W501*1,type!$A$118:$A$168,0),8),INDEX(Expenditure_type,MATCH(W501*1,type!$A$2:$A$117,0),8))</f>
        <v>נלוות לשכר</v>
      </c>
      <c r="Y501" s="9" t="str">
        <f t="shared" si="63"/>
        <v>181</v>
      </c>
      <c r="Z501" s="9" t="str">
        <f>IF($L501&lt;"6",INDEX(Revenue_type,MATCH(Y501*1,type!$A$118:$A$168,0),8),INDEX(Expenditure_type,MATCH(Y501*1,type!$A$2:$A$117,0),8))</f>
        <v>הפרשות סוציאליות</v>
      </c>
    </row>
    <row r="502" spans="1:26" ht="15.75" customHeight="1" outlineLevel="2">
      <c r="A502" s="57">
        <v>182</v>
      </c>
      <c r="B502" s="18">
        <v>618100</v>
      </c>
      <c r="C502">
        <v>1</v>
      </c>
      <c r="D502" t="str">
        <f t="shared" si="56"/>
        <v>1618100.182</v>
      </c>
      <c r="E502" s="59" t="s">
        <v>2696</v>
      </c>
      <c r="F502" s="12"/>
      <c r="G502"/>
      <c r="H502" s="58">
        <v>371000</v>
      </c>
      <c r="I502" s="15">
        <v>257000</v>
      </c>
      <c r="J502" s="12">
        <v>247500</v>
      </c>
      <c r="K502" s="9" t="e">
        <v>#NAME?</v>
      </c>
      <c r="L502" s="9" t="str">
        <f t="shared" si="57"/>
        <v>6</v>
      </c>
      <c r="M502" s="9" t="str">
        <f>INDEX(Chapter,MATCH(L502,Chapter!$A$1:$A$681,0),8)</f>
        <v>הנהלה כללית</v>
      </c>
      <c r="N502" s="9" t="str">
        <f t="shared" si="58"/>
        <v>61</v>
      </c>
      <c r="O502" s="9" t="str">
        <f>INDEX(Chapter,MATCH(N502,Chapter!$A$1:$A$681,0),8)</f>
        <v>מינהל כללי</v>
      </c>
      <c r="P502" s="9" t="str">
        <f t="shared" si="59"/>
        <v>618</v>
      </c>
      <c r="Q502" s="9" t="str">
        <f>INDEX(Chapter,MATCH(P502,Chapter!$A$1:$A$681,0),8)</f>
        <v>תכנון ומחקר</v>
      </c>
      <c r="R502" s="9" t="str">
        <f t="shared" si="60"/>
        <v>6181</v>
      </c>
      <c r="S502" s="9" t="e">
        <f>INDEX(Chapter,MATCH(R502,Chapter!$A$1:$A$681,0),8)</f>
        <v>#N/A</v>
      </c>
      <c r="T502" s="9"/>
      <c r="U502" s="9" t="str">
        <f t="shared" si="61"/>
        <v>1</v>
      </c>
      <c r="V502" s="9" t="str">
        <f>IF($L502&lt;"6",INDEX(Revenue_type,MATCH(U502*1,type!$A$118:$A$168,0),8),INDEX(Expenditure_type,MATCH(U502*1,type!$A$2:$A$117,0),8))</f>
        <v>משכורות וש"ע לעובדים לפי תקן</v>
      </c>
      <c r="W502" s="9" t="str">
        <f t="shared" si="62"/>
        <v>18</v>
      </c>
      <c r="X502" s="9" t="str">
        <f>IF($L502&lt;"6",INDEX(Revenue_type,MATCH(W502*1,type!$A$118:$A$168,0),8),INDEX(Expenditure_type,MATCH(W502*1,type!$A$2:$A$117,0),8))</f>
        <v>נלוות לשכר</v>
      </c>
      <c r="Y502" s="9" t="str">
        <f t="shared" si="63"/>
        <v>182</v>
      </c>
      <c r="Z502" s="9" t="str">
        <f>IF($L502&lt;"6",INDEX(Revenue_type,MATCH(Y502*1,type!$A$118:$A$168,0),8),INDEX(Expenditure_type,MATCH(Y502*1,type!$A$2:$A$117,0),8))</f>
        <v>מיסיום ועלויות</v>
      </c>
    </row>
    <row r="503" spans="1:26" ht="15.75" customHeight="1" outlineLevel="2">
      <c r="A503" s="57">
        <v>470</v>
      </c>
      <c r="B503" s="18">
        <v>618101</v>
      </c>
      <c r="C503">
        <v>1</v>
      </c>
      <c r="D503" t="str">
        <f t="shared" si="56"/>
        <v>1618101.470</v>
      </c>
      <c r="E503" s="59" t="s">
        <v>2697</v>
      </c>
      <c r="F503" s="12"/>
      <c r="G503"/>
      <c r="H503" s="58">
        <v>4600</v>
      </c>
      <c r="I503" s="15">
        <v>4600</v>
      </c>
      <c r="J503" s="12">
        <v>3200</v>
      </c>
      <c r="K503" s="9" t="e">
        <v>#NAME?</v>
      </c>
      <c r="L503" s="9" t="str">
        <f t="shared" si="57"/>
        <v>6</v>
      </c>
      <c r="M503" s="9" t="str">
        <f>INDEX(Chapter,MATCH(L503,Chapter!$A$1:$A$681,0),8)</f>
        <v>הנהלה כללית</v>
      </c>
      <c r="N503" s="9" t="str">
        <f t="shared" si="58"/>
        <v>61</v>
      </c>
      <c r="O503" s="9" t="str">
        <f>INDEX(Chapter,MATCH(N503,Chapter!$A$1:$A$681,0),8)</f>
        <v>מינהל כללי</v>
      </c>
      <c r="P503" s="9" t="str">
        <f t="shared" si="59"/>
        <v>618</v>
      </c>
      <c r="Q503" s="9" t="str">
        <f>INDEX(Chapter,MATCH(P503,Chapter!$A$1:$A$681,0),8)</f>
        <v>תכנון ומחקר</v>
      </c>
      <c r="R503" s="9" t="str">
        <f t="shared" si="60"/>
        <v>6181</v>
      </c>
      <c r="S503" s="9" t="e">
        <f>INDEX(Chapter,MATCH(R503,Chapter!$A$1:$A$681,0),8)</f>
        <v>#N/A</v>
      </c>
      <c r="T503" s="9"/>
      <c r="U503" s="9" t="str">
        <f t="shared" si="61"/>
        <v>4</v>
      </c>
      <c r="V503" s="9" t="str">
        <f>IF($L503&lt;"6",INDEX(Revenue_type,MATCH(U503*1,type!$A$118:$A$168,0),8),INDEX(Expenditure_type,MATCH(U503*1,type!$A$2:$A$117,0),8))</f>
        <v>אחזקת בינים ואספקת ציוד</v>
      </c>
      <c r="W503" s="9" t="str">
        <f t="shared" si="62"/>
        <v>47</v>
      </c>
      <c r="X503" s="9" t="str">
        <f>IF($L503&lt;"6",INDEX(Revenue_type,MATCH(W503*1,type!$A$118:$A$168,0),8),INDEX(Expenditure_type,MATCH(W503*1,type!$A$2:$A$117,0),8))</f>
        <v>ציוד משרדי מתכלה</v>
      </c>
      <c r="Y503" s="9" t="str">
        <f t="shared" si="63"/>
        <v>470</v>
      </c>
      <c r="Z503" s="9" t="e">
        <f>IF($L503&lt;"6",INDEX(Revenue_type,MATCH(Y503*1,type!$A$118:$A$168,0),8),INDEX(Expenditure_type,MATCH(Y503*1,type!$A$2:$A$117,0),8))</f>
        <v>#N/A</v>
      </c>
    </row>
    <row r="504" spans="1:26" ht="15.75" customHeight="1" outlineLevel="2">
      <c r="A504" s="57">
        <v>740</v>
      </c>
      <c r="B504" s="18">
        <v>618101</v>
      </c>
      <c r="C504"/>
      <c r="D504"/>
      <c r="E504" s="17" t="s">
        <v>2727</v>
      </c>
      <c r="F504" s="12"/>
      <c r="G504"/>
      <c r="H504" s="15">
        <v>100000</v>
      </c>
      <c r="I504" s="15">
        <v>600000</v>
      </c>
      <c r="J504" s="12">
        <v>62100</v>
      </c>
      <c r="K504" s="9"/>
      <c r="L504" s="9" t="str">
        <f t="shared" si="57"/>
        <v>6</v>
      </c>
      <c r="M504" s="9" t="str">
        <f>INDEX(Chapter,MATCH(L504,Chapter!$A$1:$A$681,0),8)</f>
        <v>הנהלה כללית</v>
      </c>
      <c r="N504" s="9" t="str">
        <f t="shared" si="58"/>
        <v>61</v>
      </c>
      <c r="O504" s="9" t="str">
        <f>INDEX(Chapter,MATCH(N504,Chapter!$A$1:$A$681,0),8)</f>
        <v>מינהל כללי</v>
      </c>
      <c r="P504" s="9" t="str">
        <f t="shared" si="59"/>
        <v>618</v>
      </c>
      <c r="Q504" s="9" t="str">
        <f>INDEX(Chapter,MATCH(P504,Chapter!$A$1:$A$681,0),8)</f>
        <v>תכנון ומחקר</v>
      </c>
      <c r="R504" s="9" t="str">
        <f t="shared" si="60"/>
        <v>6181</v>
      </c>
      <c r="S504" s="9" t="e">
        <f>INDEX(Chapter,MATCH(R504,Chapter!$A$1:$A$681,0),8)</f>
        <v>#N/A</v>
      </c>
      <c r="T504" s="9"/>
      <c r="U504" s="9" t="str">
        <f t="shared" si="61"/>
        <v>7</v>
      </c>
      <c r="V504" s="9" t="str">
        <f>IF($L504&lt;"6",INDEX(Revenue_type,MATCH(U504*1,type!$A$118:$A$168,0),8),INDEX(Expenditure_type,MATCH(U504*1,type!$A$2:$A$117,0),8))</f>
        <v>הוצאות לפעולות</v>
      </c>
      <c r="W504" s="9" t="str">
        <f t="shared" si="62"/>
        <v>74</v>
      </c>
      <c r="X504" s="9" t="str">
        <f>IF($L504&lt;"6",INDEX(Revenue_type,MATCH(W504*1,type!$A$118:$A$168,0),8),INDEX(Expenditure_type,MATCH(W504*1,type!$A$2:$A$117,0),8))</f>
        <v>כלים, מכשירים וציוד</v>
      </c>
      <c r="Y504" s="9" t="str">
        <f t="shared" si="63"/>
        <v>740</v>
      </c>
      <c r="Z504" s="9" t="e">
        <f>IF($L504&lt;"6",INDEX(Revenue_type,MATCH(Y504*1,type!$A$118:$A$168,0),8),INDEX(Expenditure_type,MATCH(Y504*1,type!$A$2:$A$117,0),8))</f>
        <v>#N/A</v>
      </c>
    </row>
    <row r="505" spans="1:26" ht="15.75" customHeight="1" outlineLevel="2">
      <c r="A505" s="57">
        <v>750</v>
      </c>
      <c r="B505" s="18">
        <v>618101</v>
      </c>
      <c r="C505"/>
      <c r="D505"/>
      <c r="E505" s="17" t="s">
        <v>2728</v>
      </c>
      <c r="F505" s="12"/>
      <c r="G505"/>
      <c r="H505" s="15">
        <v>3537000</v>
      </c>
      <c r="I505" s="15">
        <v>3460000</v>
      </c>
      <c r="J505" s="12">
        <v>2786500</v>
      </c>
      <c r="K505" s="9"/>
      <c r="L505" s="9" t="str">
        <f t="shared" si="57"/>
        <v>6</v>
      </c>
      <c r="M505" s="9" t="str">
        <f>INDEX(Chapter,MATCH(L505,Chapter!$A$1:$A$681,0),8)</f>
        <v>הנהלה כללית</v>
      </c>
      <c r="N505" s="9" t="str">
        <f t="shared" si="58"/>
        <v>61</v>
      </c>
      <c r="O505" s="9" t="str">
        <f>INDEX(Chapter,MATCH(N505,Chapter!$A$1:$A$681,0),8)</f>
        <v>מינהל כללי</v>
      </c>
      <c r="P505" s="9" t="str">
        <f t="shared" si="59"/>
        <v>618</v>
      </c>
      <c r="Q505" s="9" t="str">
        <f>INDEX(Chapter,MATCH(P505,Chapter!$A$1:$A$681,0),8)</f>
        <v>תכנון ומחקר</v>
      </c>
      <c r="R505" s="9" t="str">
        <f t="shared" si="60"/>
        <v>6181</v>
      </c>
      <c r="S505" s="9" t="e">
        <f>INDEX(Chapter,MATCH(R505,Chapter!$A$1:$A$681,0),8)</f>
        <v>#N/A</v>
      </c>
      <c r="T505" s="9"/>
      <c r="U505" s="9" t="str">
        <f t="shared" si="61"/>
        <v>7</v>
      </c>
      <c r="V505" s="9" t="str">
        <f>IF($L505&lt;"6",INDEX(Revenue_type,MATCH(U505*1,type!$A$118:$A$168,0),8),INDEX(Expenditure_type,MATCH(U505*1,type!$A$2:$A$117,0),8))</f>
        <v>הוצאות לפעולות</v>
      </c>
      <c r="W505" s="9" t="str">
        <f t="shared" si="62"/>
        <v>75</v>
      </c>
      <c r="X505" s="9" t="str">
        <f>IF($L505&lt;"6",INDEX(Revenue_type,MATCH(W505*1,type!$A$118:$A$168,0),8),INDEX(Expenditure_type,MATCH(W505*1,type!$A$2:$A$117,0),8))</f>
        <v>עבודות קבלניות</v>
      </c>
      <c r="Y505" s="9" t="str">
        <f t="shared" si="63"/>
        <v>750</v>
      </c>
      <c r="Z505" s="9" t="e">
        <f>IF($L505&lt;"6",INDEX(Revenue_type,MATCH(Y505*1,type!$A$118:$A$168,0),8),INDEX(Expenditure_type,MATCH(Y505*1,type!$A$2:$A$117,0),8))</f>
        <v>#N/A</v>
      </c>
    </row>
    <row r="506" spans="1:26" ht="15.75" customHeight="1" outlineLevel="2">
      <c r="A506" s="57">
        <v>750</v>
      </c>
      <c r="B506" s="18">
        <v>618102</v>
      </c>
      <c r="C506"/>
      <c r="D506"/>
      <c r="E506" s="17" t="s">
        <v>2729</v>
      </c>
      <c r="F506" s="12"/>
      <c r="G506"/>
      <c r="H506" s="15">
        <v>1100000</v>
      </c>
      <c r="I506" s="15">
        <v>1000000</v>
      </c>
      <c r="J506" s="12">
        <v>999400</v>
      </c>
      <c r="K506" s="9"/>
      <c r="L506" s="9" t="str">
        <f t="shared" si="57"/>
        <v>6</v>
      </c>
      <c r="M506" s="9" t="str">
        <f>INDEX(Chapter,MATCH(L506,Chapter!$A$1:$A$681,0),8)</f>
        <v>הנהלה כללית</v>
      </c>
      <c r="N506" s="9" t="str">
        <f t="shared" si="58"/>
        <v>61</v>
      </c>
      <c r="O506" s="9" t="str">
        <f>INDEX(Chapter,MATCH(N506,Chapter!$A$1:$A$681,0),8)</f>
        <v>מינהל כללי</v>
      </c>
      <c r="P506" s="9" t="str">
        <f t="shared" si="59"/>
        <v>618</v>
      </c>
      <c r="Q506" s="9" t="str">
        <f>INDEX(Chapter,MATCH(P506,Chapter!$A$1:$A$681,0),8)</f>
        <v>תכנון ומחקר</v>
      </c>
      <c r="R506" s="9" t="str">
        <f t="shared" si="60"/>
        <v>6181</v>
      </c>
      <c r="S506" s="9" t="e">
        <f>INDEX(Chapter,MATCH(R506,Chapter!$A$1:$A$681,0),8)</f>
        <v>#N/A</v>
      </c>
      <c r="T506" s="9"/>
      <c r="U506" s="9" t="str">
        <f t="shared" si="61"/>
        <v>7</v>
      </c>
      <c r="V506" s="9" t="str">
        <f>IF($L506&lt;"6",INDEX(Revenue_type,MATCH(U506*1,type!$A$118:$A$168,0),8),INDEX(Expenditure_type,MATCH(U506*1,type!$A$2:$A$117,0),8))</f>
        <v>הוצאות לפעולות</v>
      </c>
      <c r="W506" s="9" t="str">
        <f t="shared" si="62"/>
        <v>75</v>
      </c>
      <c r="X506" s="9" t="str">
        <f>IF($L506&lt;"6",INDEX(Revenue_type,MATCH(W506*1,type!$A$118:$A$168,0),8),INDEX(Expenditure_type,MATCH(W506*1,type!$A$2:$A$117,0),8))</f>
        <v>עבודות קבלניות</v>
      </c>
      <c r="Y506" s="9" t="str">
        <f t="shared" si="63"/>
        <v>750</v>
      </c>
      <c r="Z506" s="9" t="e">
        <f>IF($L506&lt;"6",INDEX(Revenue_type,MATCH(Y506*1,type!$A$118:$A$168,0),8),INDEX(Expenditure_type,MATCH(Y506*1,type!$A$2:$A$117,0),8))</f>
        <v>#N/A</v>
      </c>
    </row>
    <row r="507" spans="1:26" ht="15.75" customHeight="1" outlineLevel="2">
      <c r="A507" s="57">
        <v>750</v>
      </c>
      <c r="B507" s="18">
        <v>618103</v>
      </c>
      <c r="C507"/>
      <c r="D507"/>
      <c r="E507" s="17" t="s">
        <v>2730</v>
      </c>
      <c r="F507" s="12"/>
      <c r="G507"/>
      <c r="H507" s="15">
        <v>450000</v>
      </c>
      <c r="I507" s="15">
        <v>230000</v>
      </c>
      <c r="J507" s="12">
        <v>0</v>
      </c>
      <c r="K507" s="9"/>
      <c r="L507" s="9" t="str">
        <f t="shared" si="57"/>
        <v>6</v>
      </c>
      <c r="M507" s="9" t="str">
        <f>INDEX(Chapter,MATCH(L507,Chapter!$A$1:$A$681,0),8)</f>
        <v>הנהלה כללית</v>
      </c>
      <c r="N507" s="9" t="str">
        <f t="shared" si="58"/>
        <v>61</v>
      </c>
      <c r="O507" s="9" t="str">
        <f>INDEX(Chapter,MATCH(N507,Chapter!$A$1:$A$681,0),8)</f>
        <v>מינהל כללי</v>
      </c>
      <c r="P507" s="9" t="str">
        <f t="shared" si="59"/>
        <v>618</v>
      </c>
      <c r="Q507" s="9" t="str">
        <f>INDEX(Chapter,MATCH(P507,Chapter!$A$1:$A$681,0),8)</f>
        <v>תכנון ומחקר</v>
      </c>
      <c r="R507" s="9" t="str">
        <f t="shared" si="60"/>
        <v>6181</v>
      </c>
      <c r="S507" s="9" t="e">
        <f>INDEX(Chapter,MATCH(R507,Chapter!$A$1:$A$681,0),8)</f>
        <v>#N/A</v>
      </c>
      <c r="T507" s="9"/>
      <c r="U507" s="9" t="str">
        <f t="shared" si="61"/>
        <v>7</v>
      </c>
      <c r="V507" s="9" t="str">
        <f>IF($L507&lt;"6",INDEX(Revenue_type,MATCH(U507*1,type!$A$118:$A$168,0),8),INDEX(Expenditure_type,MATCH(U507*1,type!$A$2:$A$117,0),8))</f>
        <v>הוצאות לפעולות</v>
      </c>
      <c r="W507" s="9" t="str">
        <f t="shared" si="62"/>
        <v>75</v>
      </c>
      <c r="X507" s="9" t="str">
        <f>IF($L507&lt;"6",INDEX(Revenue_type,MATCH(W507*1,type!$A$118:$A$168,0),8),INDEX(Expenditure_type,MATCH(W507*1,type!$A$2:$A$117,0),8))</f>
        <v>עבודות קבלניות</v>
      </c>
      <c r="Y507" s="9" t="str">
        <f t="shared" si="63"/>
        <v>750</v>
      </c>
      <c r="Z507" s="9" t="e">
        <f>IF($L507&lt;"6",INDEX(Revenue_type,MATCH(Y507*1,type!$A$118:$A$168,0),8),INDEX(Expenditure_type,MATCH(Y507*1,type!$A$2:$A$117,0),8))</f>
        <v>#N/A</v>
      </c>
    </row>
    <row r="508" spans="1:26" ht="15.75" customHeight="1" outlineLevel="2">
      <c r="A508" s="57">
        <v>750</v>
      </c>
      <c r="B508" s="18">
        <v>618104</v>
      </c>
      <c r="C508"/>
      <c r="D508"/>
      <c r="E508" s="17" t="s">
        <v>2731</v>
      </c>
      <c r="F508" s="12"/>
      <c r="G508"/>
      <c r="H508" s="15">
        <v>800000</v>
      </c>
      <c r="I508" s="15">
        <v>830000</v>
      </c>
      <c r="J508" s="12">
        <v>844900</v>
      </c>
      <c r="K508" s="9"/>
      <c r="L508" s="9" t="str">
        <f t="shared" si="57"/>
        <v>6</v>
      </c>
      <c r="M508" s="9" t="str">
        <f>INDEX(Chapter,MATCH(L508,Chapter!$A$1:$A$681,0),8)</f>
        <v>הנהלה כללית</v>
      </c>
      <c r="N508" s="9" t="str">
        <f t="shared" si="58"/>
        <v>61</v>
      </c>
      <c r="O508" s="9" t="str">
        <f>INDEX(Chapter,MATCH(N508,Chapter!$A$1:$A$681,0),8)</f>
        <v>מינהל כללי</v>
      </c>
      <c r="P508" s="9" t="str">
        <f t="shared" si="59"/>
        <v>618</v>
      </c>
      <c r="Q508" s="9" t="str">
        <f>INDEX(Chapter,MATCH(P508,Chapter!$A$1:$A$681,0),8)</f>
        <v>תכנון ומחקר</v>
      </c>
      <c r="R508" s="9" t="str">
        <f t="shared" si="60"/>
        <v>6181</v>
      </c>
      <c r="S508" s="9" t="e">
        <f>INDEX(Chapter,MATCH(R508,Chapter!$A$1:$A$681,0),8)</f>
        <v>#N/A</v>
      </c>
      <c r="T508" s="9"/>
      <c r="U508" s="9" t="str">
        <f t="shared" si="61"/>
        <v>7</v>
      </c>
      <c r="V508" s="9" t="str">
        <f>IF($L508&lt;"6",INDEX(Revenue_type,MATCH(U508*1,type!$A$118:$A$168,0),8),INDEX(Expenditure_type,MATCH(U508*1,type!$A$2:$A$117,0),8))</f>
        <v>הוצאות לפעולות</v>
      </c>
      <c r="W508" s="9" t="str">
        <f t="shared" si="62"/>
        <v>75</v>
      </c>
      <c r="X508" s="9" t="str">
        <f>IF($L508&lt;"6",INDEX(Revenue_type,MATCH(W508*1,type!$A$118:$A$168,0),8),INDEX(Expenditure_type,MATCH(W508*1,type!$A$2:$A$117,0),8))</f>
        <v>עבודות קבלניות</v>
      </c>
      <c r="Y508" s="9" t="str">
        <f t="shared" si="63"/>
        <v>750</v>
      </c>
      <c r="Z508" s="9" t="e">
        <f>IF($L508&lt;"6",INDEX(Revenue_type,MATCH(Y508*1,type!$A$118:$A$168,0),8),INDEX(Expenditure_type,MATCH(Y508*1,type!$A$2:$A$117,0),8))</f>
        <v>#N/A</v>
      </c>
    </row>
    <row r="509" spans="1:26" ht="15.75" customHeight="1" outlineLevel="2">
      <c r="A509" s="57">
        <v>470</v>
      </c>
      <c r="B509" s="18">
        <v>618201</v>
      </c>
      <c r="C509"/>
      <c r="D509"/>
      <c r="E509" s="17" t="s">
        <v>2697</v>
      </c>
      <c r="F509" s="12"/>
      <c r="G509"/>
      <c r="H509" s="15">
        <v>10000</v>
      </c>
      <c r="I509" s="15">
        <v>10000</v>
      </c>
      <c r="J509" s="12">
        <v>5100</v>
      </c>
      <c r="K509" s="9"/>
      <c r="L509" s="9" t="str">
        <f t="shared" si="57"/>
        <v>6</v>
      </c>
      <c r="M509" s="9" t="str">
        <f>INDEX(Chapter,MATCH(L509,Chapter!$A$1:$A$681,0),8)</f>
        <v>הנהלה כללית</v>
      </c>
      <c r="N509" s="9" t="str">
        <f t="shared" si="58"/>
        <v>61</v>
      </c>
      <c r="O509" s="9" t="str">
        <f>INDEX(Chapter,MATCH(N509,Chapter!$A$1:$A$681,0),8)</f>
        <v>מינהל כללי</v>
      </c>
      <c r="P509" s="9" t="str">
        <f t="shared" si="59"/>
        <v>618</v>
      </c>
      <c r="Q509" s="9" t="str">
        <f>INDEX(Chapter,MATCH(P509,Chapter!$A$1:$A$681,0),8)</f>
        <v>תכנון ומחקר</v>
      </c>
      <c r="R509" s="9" t="str">
        <f t="shared" si="60"/>
        <v>6182</v>
      </c>
      <c r="S509" s="9" t="e">
        <f>INDEX(Chapter,MATCH(R509,Chapter!$A$1:$A$681,0),8)</f>
        <v>#N/A</v>
      </c>
      <c r="T509" s="9"/>
      <c r="U509" s="9" t="str">
        <f t="shared" si="61"/>
        <v>4</v>
      </c>
      <c r="V509" s="9" t="str">
        <f>IF($L509&lt;"6",INDEX(Revenue_type,MATCH(U509*1,type!$A$118:$A$168,0),8),INDEX(Expenditure_type,MATCH(U509*1,type!$A$2:$A$117,0),8))</f>
        <v>אחזקת בינים ואספקת ציוד</v>
      </c>
      <c r="W509" s="9" t="str">
        <f t="shared" si="62"/>
        <v>47</v>
      </c>
      <c r="X509" s="9" t="str">
        <f>IF($L509&lt;"6",INDEX(Revenue_type,MATCH(W509*1,type!$A$118:$A$168,0),8),INDEX(Expenditure_type,MATCH(W509*1,type!$A$2:$A$117,0),8))</f>
        <v>ציוד משרדי מתכלה</v>
      </c>
      <c r="Y509" s="9" t="str">
        <f t="shared" si="63"/>
        <v>470</v>
      </c>
      <c r="Z509" s="9" t="e">
        <f>IF($L509&lt;"6",INDEX(Revenue_type,MATCH(Y509*1,type!$A$118:$A$168,0),8),INDEX(Expenditure_type,MATCH(Y509*1,type!$A$2:$A$117,0),8))</f>
        <v>#N/A</v>
      </c>
    </row>
    <row r="510" spans="1:26" ht="15.75" customHeight="1" outlineLevel="2">
      <c r="A510" s="57">
        <v>520</v>
      </c>
      <c r="B510" s="18">
        <v>618201</v>
      </c>
      <c r="C510"/>
      <c r="D510"/>
      <c r="E510" s="17" t="s">
        <v>2732</v>
      </c>
      <c r="F510" s="12"/>
      <c r="G510"/>
      <c r="H510" s="15">
        <v>33000</v>
      </c>
      <c r="I510" s="15">
        <v>33000</v>
      </c>
      <c r="J510" s="12">
        <v>2600</v>
      </c>
      <c r="K510" s="9"/>
      <c r="L510" s="9" t="str">
        <f t="shared" si="57"/>
        <v>6</v>
      </c>
      <c r="M510" s="9" t="str">
        <f>INDEX(Chapter,MATCH(L510,Chapter!$A$1:$A$681,0),8)</f>
        <v>הנהלה כללית</v>
      </c>
      <c r="N510" s="9" t="str">
        <f t="shared" si="58"/>
        <v>61</v>
      </c>
      <c r="O510" s="9" t="str">
        <f>INDEX(Chapter,MATCH(N510,Chapter!$A$1:$A$681,0),8)</f>
        <v>מינהל כללי</v>
      </c>
      <c r="P510" s="9" t="str">
        <f t="shared" si="59"/>
        <v>618</v>
      </c>
      <c r="Q510" s="9" t="str">
        <f>INDEX(Chapter,MATCH(P510,Chapter!$A$1:$A$681,0),8)</f>
        <v>תכנון ומחקר</v>
      </c>
      <c r="R510" s="9" t="str">
        <f t="shared" si="60"/>
        <v>6182</v>
      </c>
      <c r="S510" s="9" t="e">
        <f>INDEX(Chapter,MATCH(R510,Chapter!$A$1:$A$681,0),8)</f>
        <v>#N/A</v>
      </c>
      <c r="T510" s="9"/>
      <c r="U510" s="9" t="str">
        <f t="shared" si="61"/>
        <v>5</v>
      </c>
      <c r="V510" s="9" t="str">
        <f>IF($L510&lt;"6",INDEX(Revenue_type,MATCH(U510*1,type!$A$118:$A$168,0),8),INDEX(Expenditure_type,MATCH(U510*1,type!$A$2:$A$117,0),8))</f>
        <v>הוצאות מנהליות</v>
      </c>
      <c r="W510" s="9" t="str">
        <f t="shared" si="62"/>
        <v>52</v>
      </c>
      <c r="X510" s="9" t="str">
        <f>IF($L510&lt;"6",INDEX(Revenue_type,MATCH(W510*1,type!$A$118:$A$168,0),8),INDEX(Expenditure_type,MATCH(W510*1,type!$A$2:$A$117,0),8))</f>
        <v>השתלמויות וספרות מקצועית</v>
      </c>
      <c r="Y510" s="9" t="str">
        <f t="shared" si="63"/>
        <v>520</v>
      </c>
      <c r="Z510" s="9" t="e">
        <f>IF($L510&lt;"6",INDEX(Revenue_type,MATCH(Y510*1,type!$A$118:$A$168,0),8),INDEX(Expenditure_type,MATCH(Y510*1,type!$A$2:$A$117,0),8))</f>
        <v>#N/A</v>
      </c>
    </row>
    <row r="511" spans="1:26" ht="15.75" customHeight="1" outlineLevel="2">
      <c r="A511" s="57">
        <v>750</v>
      </c>
      <c r="B511" s="18">
        <v>618201</v>
      </c>
      <c r="C511"/>
      <c r="D511"/>
      <c r="E511" s="17" t="s">
        <v>2705</v>
      </c>
      <c r="F511" s="12"/>
      <c r="G511"/>
      <c r="H511" s="15">
        <v>160000</v>
      </c>
      <c r="I511" s="15">
        <v>240000</v>
      </c>
      <c r="J511" s="12">
        <v>244900</v>
      </c>
      <c r="K511" s="9"/>
      <c r="L511" s="9" t="str">
        <f t="shared" si="57"/>
        <v>6</v>
      </c>
      <c r="M511" s="9" t="str">
        <f>INDEX(Chapter,MATCH(L511,Chapter!$A$1:$A$681,0),8)</f>
        <v>הנהלה כללית</v>
      </c>
      <c r="N511" s="9" t="str">
        <f t="shared" si="58"/>
        <v>61</v>
      </c>
      <c r="O511" s="9" t="str">
        <f>INDEX(Chapter,MATCH(N511,Chapter!$A$1:$A$681,0),8)</f>
        <v>מינהל כללי</v>
      </c>
      <c r="P511" s="9" t="str">
        <f t="shared" si="59"/>
        <v>618</v>
      </c>
      <c r="Q511" s="9" t="str">
        <f>INDEX(Chapter,MATCH(P511,Chapter!$A$1:$A$681,0),8)</f>
        <v>תכנון ומחקר</v>
      </c>
      <c r="R511" s="9" t="str">
        <f t="shared" si="60"/>
        <v>6182</v>
      </c>
      <c r="S511" s="9" t="e">
        <f>INDEX(Chapter,MATCH(R511,Chapter!$A$1:$A$681,0),8)</f>
        <v>#N/A</v>
      </c>
      <c r="T511" s="9"/>
      <c r="U511" s="9" t="str">
        <f t="shared" si="61"/>
        <v>7</v>
      </c>
      <c r="V511" s="9" t="str">
        <f>IF($L511&lt;"6",INDEX(Revenue_type,MATCH(U511*1,type!$A$118:$A$168,0),8),INDEX(Expenditure_type,MATCH(U511*1,type!$A$2:$A$117,0),8))</f>
        <v>הוצאות לפעולות</v>
      </c>
      <c r="W511" s="9" t="str">
        <f t="shared" si="62"/>
        <v>75</v>
      </c>
      <c r="X511" s="9" t="str">
        <f>IF($L511&lt;"6",INDEX(Revenue_type,MATCH(W511*1,type!$A$118:$A$168,0),8),INDEX(Expenditure_type,MATCH(W511*1,type!$A$2:$A$117,0),8))</f>
        <v>עבודות קבלניות</v>
      </c>
      <c r="Y511" s="9" t="str">
        <f t="shared" si="63"/>
        <v>750</v>
      </c>
      <c r="Z511" s="9" t="e">
        <f>IF($L511&lt;"6",INDEX(Revenue_type,MATCH(Y511*1,type!$A$118:$A$168,0),8),INDEX(Expenditure_type,MATCH(Y511*1,type!$A$2:$A$117,0),8))</f>
        <v>#N/A</v>
      </c>
    </row>
    <row r="512" spans="1:26" ht="15.75" customHeight="1" outlineLevel="2">
      <c r="A512" s="57">
        <v>110</v>
      </c>
      <c r="B512" s="18">
        <v>621000</v>
      </c>
      <c r="C512"/>
      <c r="D512"/>
      <c r="E512" s="17" t="s">
        <v>2689</v>
      </c>
      <c r="F512" s="12"/>
      <c r="G512"/>
      <c r="H512" s="15">
        <v>5386000</v>
      </c>
      <c r="I512" s="15">
        <v>5365000</v>
      </c>
      <c r="J512" s="12">
        <v>4969300</v>
      </c>
      <c r="K512" s="9"/>
      <c r="L512" s="9" t="str">
        <f t="shared" si="57"/>
        <v>6</v>
      </c>
      <c r="M512" s="9" t="str">
        <f>INDEX(Chapter,MATCH(L512,Chapter!$A$1:$A$681,0),8)</f>
        <v>הנהלה כללית</v>
      </c>
      <c r="N512" s="9" t="str">
        <f t="shared" si="58"/>
        <v>62</v>
      </c>
      <c r="O512" s="9" t="str">
        <f>INDEX(Chapter,MATCH(N512,Chapter!$A$1:$A$681,0),8)</f>
        <v>מינהל כספי</v>
      </c>
      <c r="P512" s="9" t="str">
        <f t="shared" si="59"/>
        <v>621</v>
      </c>
      <c r="Q512" s="9" t="str">
        <f>INDEX(Chapter,MATCH(P512,Chapter!$A$1:$A$681,0),8)</f>
        <v>הגזברות</v>
      </c>
      <c r="R512" s="9" t="str">
        <f t="shared" si="60"/>
        <v>6210</v>
      </c>
      <c r="S512" s="9" t="e">
        <f>INDEX(Chapter,MATCH(R512,Chapter!$A$1:$A$681,0),8)</f>
        <v>#N/A</v>
      </c>
      <c r="T512" s="9"/>
      <c r="U512" s="9" t="str">
        <f t="shared" si="61"/>
        <v>1</v>
      </c>
      <c r="V512" s="9" t="str">
        <f>IF($L512&lt;"6",INDEX(Revenue_type,MATCH(U512*1,type!$A$118:$A$168,0),8),INDEX(Expenditure_type,MATCH(U512*1,type!$A$2:$A$117,0),8))</f>
        <v>משכורות וש"ע לעובדים לפי תקן</v>
      </c>
      <c r="W512" s="9" t="str">
        <f t="shared" si="62"/>
        <v>11</v>
      </c>
      <c r="X512" s="9" t="str">
        <f>IF($L512&lt;"6",INDEX(Revenue_type,MATCH(W512*1,type!$A$118:$A$168,0),8),INDEX(Expenditure_type,MATCH(W512*1,type!$A$2:$A$117,0),8))</f>
        <v>השכר הקובע</v>
      </c>
      <c r="Y512" s="9" t="str">
        <f t="shared" si="63"/>
        <v>110</v>
      </c>
      <c r="Z512" s="9" t="e">
        <f>IF($L512&lt;"6",INDEX(Revenue_type,MATCH(Y512*1,type!$A$118:$A$168,0),8),INDEX(Expenditure_type,MATCH(Y512*1,type!$A$2:$A$117,0),8))</f>
        <v>#N/A</v>
      </c>
    </row>
    <row r="513" spans="1:26" ht="15.75" customHeight="1" outlineLevel="2">
      <c r="A513" s="57">
        <v>120</v>
      </c>
      <c r="B513" s="18">
        <v>621000</v>
      </c>
      <c r="C513"/>
      <c r="D513"/>
      <c r="E513" s="17" t="s">
        <v>2690</v>
      </c>
      <c r="F513" s="12"/>
      <c r="G513"/>
      <c r="H513" s="15">
        <v>498000</v>
      </c>
      <c r="I513" s="15">
        <v>517000</v>
      </c>
      <c r="J513" s="12">
        <v>479000</v>
      </c>
      <c r="K513" s="9"/>
      <c r="L513" s="9" t="str">
        <f t="shared" si="57"/>
        <v>6</v>
      </c>
      <c r="M513" s="9" t="str">
        <f>INDEX(Chapter,MATCH(L513,Chapter!$A$1:$A$681,0),8)</f>
        <v>הנהלה כללית</v>
      </c>
      <c r="N513" s="9" t="str">
        <f t="shared" si="58"/>
        <v>62</v>
      </c>
      <c r="O513" s="9" t="str">
        <f>INDEX(Chapter,MATCH(N513,Chapter!$A$1:$A$681,0),8)</f>
        <v>מינהל כספי</v>
      </c>
      <c r="P513" s="9" t="str">
        <f t="shared" si="59"/>
        <v>621</v>
      </c>
      <c r="Q513" s="9" t="str">
        <f>INDEX(Chapter,MATCH(P513,Chapter!$A$1:$A$681,0),8)</f>
        <v>הגזברות</v>
      </c>
      <c r="R513" s="9" t="str">
        <f t="shared" si="60"/>
        <v>6210</v>
      </c>
      <c r="S513" s="9" t="e">
        <f>INDEX(Chapter,MATCH(R513,Chapter!$A$1:$A$681,0),8)</f>
        <v>#N/A</v>
      </c>
      <c r="T513" s="9"/>
      <c r="U513" s="9" t="str">
        <f t="shared" si="61"/>
        <v>1</v>
      </c>
      <c r="V513" s="9" t="str">
        <f>IF($L513&lt;"6",INDEX(Revenue_type,MATCH(U513*1,type!$A$118:$A$168,0),8),INDEX(Expenditure_type,MATCH(U513*1,type!$A$2:$A$117,0),8))</f>
        <v>משכורות וש"ע לעובדים לפי תקן</v>
      </c>
      <c r="W513" s="9" t="str">
        <f t="shared" si="62"/>
        <v>12</v>
      </c>
      <c r="X513" s="9" t="str">
        <f>IF($L513&lt;"6",INDEX(Revenue_type,MATCH(W513*1,type!$A$118:$A$168,0),8),INDEX(Expenditure_type,MATCH(W513*1,type!$A$2:$A$117,0),8))</f>
        <v>תוספות שאינן נכללות בשכר הקובע</v>
      </c>
      <c r="Y513" s="9" t="str">
        <f t="shared" si="63"/>
        <v>120</v>
      </c>
      <c r="Z513" s="9" t="e">
        <f>IF($L513&lt;"6",INDEX(Revenue_type,MATCH(Y513*1,type!$A$118:$A$168,0),8),INDEX(Expenditure_type,MATCH(Y513*1,type!$A$2:$A$117,0),8))</f>
        <v>#N/A</v>
      </c>
    </row>
    <row r="514" spans="1:26" ht="15.75" customHeight="1" outlineLevel="2">
      <c r="A514" s="57">
        <v>130</v>
      </c>
      <c r="B514" s="18">
        <v>621000</v>
      </c>
      <c r="C514"/>
      <c r="D514"/>
      <c r="E514" s="17" t="s">
        <v>2691</v>
      </c>
      <c r="F514" s="12"/>
      <c r="G514"/>
      <c r="H514" s="15">
        <v>69000</v>
      </c>
      <c r="I514" s="15">
        <v>21000</v>
      </c>
      <c r="J514" s="12">
        <v>33800</v>
      </c>
      <c r="K514" s="9"/>
      <c r="L514" s="9" t="str">
        <f t="shared" si="57"/>
        <v>6</v>
      </c>
      <c r="M514" s="9" t="str">
        <f>INDEX(Chapter,MATCH(L514,Chapter!$A$1:$A$681,0),8)</f>
        <v>הנהלה כללית</v>
      </c>
      <c r="N514" s="9" t="str">
        <f t="shared" si="58"/>
        <v>62</v>
      </c>
      <c r="O514" s="9" t="str">
        <f>INDEX(Chapter,MATCH(N514,Chapter!$A$1:$A$681,0),8)</f>
        <v>מינהל כספי</v>
      </c>
      <c r="P514" s="9" t="str">
        <f t="shared" si="59"/>
        <v>621</v>
      </c>
      <c r="Q514" s="9" t="str">
        <f>INDEX(Chapter,MATCH(P514,Chapter!$A$1:$A$681,0),8)</f>
        <v>הגזברות</v>
      </c>
      <c r="R514" s="9" t="str">
        <f t="shared" si="60"/>
        <v>6210</v>
      </c>
      <c r="S514" s="9" t="e">
        <f>INDEX(Chapter,MATCH(R514,Chapter!$A$1:$A$681,0),8)</f>
        <v>#N/A</v>
      </c>
      <c r="T514" s="9"/>
      <c r="U514" s="9" t="str">
        <f t="shared" si="61"/>
        <v>1</v>
      </c>
      <c r="V514" s="9" t="str">
        <f>IF($L514&lt;"6",INDEX(Revenue_type,MATCH(U514*1,type!$A$118:$A$168,0),8),INDEX(Expenditure_type,MATCH(U514*1,type!$A$2:$A$117,0),8))</f>
        <v>משכורות וש"ע לעובדים לפי תקן</v>
      </c>
      <c r="W514" s="9" t="str">
        <f t="shared" si="62"/>
        <v>13</v>
      </c>
      <c r="X514" s="9" t="str">
        <f>IF($L514&lt;"6",INDEX(Revenue_type,MATCH(W514*1,type!$A$118:$A$168,0),8),INDEX(Expenditure_type,MATCH(W514*1,type!$A$2:$A$117,0),8))</f>
        <v>שעות נוספות</v>
      </c>
      <c r="Y514" s="9" t="str">
        <f t="shared" si="63"/>
        <v>130</v>
      </c>
      <c r="Z514" s="9" t="e">
        <f>IF($L514&lt;"6",INDEX(Revenue_type,MATCH(Y514*1,type!$A$118:$A$168,0),8),INDEX(Expenditure_type,MATCH(Y514*1,type!$A$2:$A$117,0),8))</f>
        <v>#N/A</v>
      </c>
    </row>
    <row r="515" spans="1:26" ht="15.75" customHeight="1" outlineLevel="2">
      <c r="A515" s="57">
        <v>140</v>
      </c>
      <c r="B515" s="18">
        <v>621000</v>
      </c>
      <c r="C515"/>
      <c r="D515"/>
      <c r="E515" s="17" t="s">
        <v>2694</v>
      </c>
      <c r="F515" s="12"/>
      <c r="G515"/>
      <c r="H515" s="15">
        <v>958000</v>
      </c>
      <c r="I515" s="15">
        <v>936000</v>
      </c>
      <c r="J515" s="12">
        <v>898000</v>
      </c>
      <c r="K515" s="9"/>
      <c r="L515" s="9" t="str">
        <f t="shared" ref="L515:L578" si="64">IF(LEFT($B515,1)*1=0,LEFT($B515,2),LEFT($B515,1))</f>
        <v>6</v>
      </c>
      <c r="M515" s="9" t="str">
        <f>INDEX(Chapter,MATCH(L515,Chapter!$A$1:$A$681,0),8)</f>
        <v>הנהלה כללית</v>
      </c>
      <c r="N515" s="9" t="str">
        <f t="shared" ref="N515:N578" si="65">IF(LEFT($B515,1)*1=0,LEFT($B515,3),LEFT($B515,2))</f>
        <v>62</v>
      </c>
      <c r="O515" s="9" t="str">
        <f>INDEX(Chapter,MATCH(N515,Chapter!$A$1:$A$681,0),8)</f>
        <v>מינהל כספי</v>
      </c>
      <c r="P515" s="9" t="str">
        <f t="shared" ref="P515:P578" si="66">IF(LEFT($B515,1)*1=0,LEFT($B515,4),LEFT($B515,3))</f>
        <v>621</v>
      </c>
      <c r="Q515" s="9" t="str">
        <f>INDEX(Chapter,MATCH(P515,Chapter!$A$1:$A$681,0),8)</f>
        <v>הגזברות</v>
      </c>
      <c r="R515" s="9" t="str">
        <f t="shared" ref="R515:R578" si="67">LEFT($B515,4)</f>
        <v>6210</v>
      </c>
      <c r="S515" s="9" t="e">
        <f>INDEX(Chapter,MATCH(R515,Chapter!$A$1:$A$681,0),8)</f>
        <v>#N/A</v>
      </c>
      <c r="T515" s="9"/>
      <c r="U515" s="9" t="str">
        <f t="shared" ref="U515:U578" si="68">LEFT($A515,1)</f>
        <v>1</v>
      </c>
      <c r="V515" s="9" t="str">
        <f>IF($L515&lt;"6",INDEX(Revenue_type,MATCH(U515*1,type!$A$118:$A$168,0),8),INDEX(Expenditure_type,MATCH(U515*1,type!$A$2:$A$117,0),8))</f>
        <v>משכורות וש"ע לעובדים לפי תקן</v>
      </c>
      <c r="W515" s="9" t="str">
        <f t="shared" ref="W515:W578" si="69">LEFT($A515,2)</f>
        <v>14</v>
      </c>
      <c r="X515" s="9" t="str">
        <f>IF($L515&lt;"6",INDEX(Revenue_type,MATCH(W515*1,type!$A$118:$A$168,0),8),INDEX(Expenditure_type,MATCH(W515*1,type!$A$2:$A$117,0),8))</f>
        <v>החזר הוצאות</v>
      </c>
      <c r="Y515" s="9" t="str">
        <f t="shared" ref="Y515:Y578" si="70">LEFT($A515,3)</f>
        <v>140</v>
      </c>
      <c r="Z515" s="9" t="e">
        <f>IF($L515&lt;"6",INDEX(Revenue_type,MATCH(Y515*1,type!$A$118:$A$168,0),8),INDEX(Expenditure_type,MATCH(Y515*1,type!$A$2:$A$117,0),8))</f>
        <v>#N/A</v>
      </c>
    </row>
    <row r="516" spans="1:26" ht="15.75" customHeight="1" outlineLevel="2">
      <c r="A516" s="57">
        <v>181</v>
      </c>
      <c r="B516" s="18">
        <v>621000</v>
      </c>
      <c r="C516"/>
      <c r="D516"/>
      <c r="E516" s="17" t="s">
        <v>2695</v>
      </c>
      <c r="F516" s="12"/>
      <c r="G516"/>
      <c r="H516" s="15">
        <v>972000</v>
      </c>
      <c r="I516" s="15">
        <v>915000</v>
      </c>
      <c r="J516" s="12">
        <v>833900</v>
      </c>
      <c r="K516" s="9"/>
      <c r="L516" s="9" t="str">
        <f t="shared" si="64"/>
        <v>6</v>
      </c>
      <c r="M516" s="9" t="str">
        <f>INDEX(Chapter,MATCH(L516,Chapter!$A$1:$A$681,0),8)</f>
        <v>הנהלה כללית</v>
      </c>
      <c r="N516" s="9" t="str">
        <f t="shared" si="65"/>
        <v>62</v>
      </c>
      <c r="O516" s="9" t="str">
        <f>INDEX(Chapter,MATCH(N516,Chapter!$A$1:$A$681,0),8)</f>
        <v>מינהל כספי</v>
      </c>
      <c r="P516" s="9" t="str">
        <f t="shared" si="66"/>
        <v>621</v>
      </c>
      <c r="Q516" s="9" t="str">
        <f>INDEX(Chapter,MATCH(P516,Chapter!$A$1:$A$681,0),8)</f>
        <v>הגזברות</v>
      </c>
      <c r="R516" s="9" t="str">
        <f t="shared" si="67"/>
        <v>6210</v>
      </c>
      <c r="S516" s="9" t="e">
        <f>INDEX(Chapter,MATCH(R516,Chapter!$A$1:$A$681,0),8)</f>
        <v>#N/A</v>
      </c>
      <c r="T516" s="9"/>
      <c r="U516" s="9" t="str">
        <f t="shared" si="68"/>
        <v>1</v>
      </c>
      <c r="V516" s="9" t="str">
        <f>IF($L516&lt;"6",INDEX(Revenue_type,MATCH(U516*1,type!$A$118:$A$168,0),8),INDEX(Expenditure_type,MATCH(U516*1,type!$A$2:$A$117,0),8))</f>
        <v>משכורות וש"ע לעובדים לפי תקן</v>
      </c>
      <c r="W516" s="9" t="str">
        <f t="shared" si="69"/>
        <v>18</v>
      </c>
      <c r="X516" s="9" t="str">
        <f>IF($L516&lt;"6",INDEX(Revenue_type,MATCH(W516*1,type!$A$118:$A$168,0),8),INDEX(Expenditure_type,MATCH(W516*1,type!$A$2:$A$117,0),8))</f>
        <v>נלוות לשכר</v>
      </c>
      <c r="Y516" s="9" t="str">
        <f t="shared" si="70"/>
        <v>181</v>
      </c>
      <c r="Z516" s="9" t="str">
        <f>IF($L516&lt;"6",INDEX(Revenue_type,MATCH(Y516*1,type!$A$118:$A$168,0),8),INDEX(Expenditure_type,MATCH(Y516*1,type!$A$2:$A$117,0),8))</f>
        <v>הפרשות סוציאליות</v>
      </c>
    </row>
    <row r="517" spans="1:26" ht="15.75" customHeight="1" outlineLevel="2">
      <c r="A517" s="57">
        <v>182</v>
      </c>
      <c r="B517" s="18">
        <v>621000</v>
      </c>
      <c r="C517"/>
      <c r="D517"/>
      <c r="E517" s="17" t="s">
        <v>2696</v>
      </c>
      <c r="F517" s="12"/>
      <c r="G517"/>
      <c r="H517" s="15">
        <v>946000</v>
      </c>
      <c r="I517" s="15">
        <v>896000</v>
      </c>
      <c r="J517" s="12">
        <v>808200</v>
      </c>
      <c r="K517" s="9"/>
      <c r="L517" s="9" t="str">
        <f t="shared" si="64"/>
        <v>6</v>
      </c>
      <c r="M517" s="9" t="str">
        <f>INDEX(Chapter,MATCH(L517,Chapter!$A$1:$A$681,0),8)</f>
        <v>הנהלה כללית</v>
      </c>
      <c r="N517" s="9" t="str">
        <f t="shared" si="65"/>
        <v>62</v>
      </c>
      <c r="O517" s="9" t="str">
        <f>INDEX(Chapter,MATCH(N517,Chapter!$A$1:$A$681,0),8)</f>
        <v>מינהל כספי</v>
      </c>
      <c r="P517" s="9" t="str">
        <f t="shared" si="66"/>
        <v>621</v>
      </c>
      <c r="Q517" s="9" t="str">
        <f>INDEX(Chapter,MATCH(P517,Chapter!$A$1:$A$681,0),8)</f>
        <v>הגזברות</v>
      </c>
      <c r="R517" s="9" t="str">
        <f t="shared" si="67"/>
        <v>6210</v>
      </c>
      <c r="S517" s="9" t="e">
        <f>INDEX(Chapter,MATCH(R517,Chapter!$A$1:$A$681,0),8)</f>
        <v>#N/A</v>
      </c>
      <c r="T517" s="9"/>
      <c r="U517" s="9" t="str">
        <f t="shared" si="68"/>
        <v>1</v>
      </c>
      <c r="V517" s="9" t="str">
        <f>IF($L517&lt;"6",INDEX(Revenue_type,MATCH(U517*1,type!$A$118:$A$168,0),8),INDEX(Expenditure_type,MATCH(U517*1,type!$A$2:$A$117,0),8))</f>
        <v>משכורות וש"ע לעובדים לפי תקן</v>
      </c>
      <c r="W517" s="9" t="str">
        <f t="shared" si="69"/>
        <v>18</v>
      </c>
      <c r="X517" s="9" t="str">
        <f>IF($L517&lt;"6",INDEX(Revenue_type,MATCH(W517*1,type!$A$118:$A$168,0),8),INDEX(Expenditure_type,MATCH(W517*1,type!$A$2:$A$117,0),8))</f>
        <v>נלוות לשכר</v>
      </c>
      <c r="Y517" s="9" t="str">
        <f t="shared" si="70"/>
        <v>182</v>
      </c>
      <c r="Z517" s="9" t="str">
        <f>IF($L517&lt;"6",INDEX(Revenue_type,MATCH(Y517*1,type!$A$118:$A$168,0),8),INDEX(Expenditure_type,MATCH(Y517*1,type!$A$2:$A$117,0),8))</f>
        <v>מיסיום ועלויות</v>
      </c>
    </row>
    <row r="518" spans="1:26" ht="15.75" customHeight="1" outlineLevel="2">
      <c r="A518" s="57">
        <v>210</v>
      </c>
      <c r="B518" s="18">
        <v>621000</v>
      </c>
      <c r="C518"/>
      <c r="D518"/>
      <c r="E518" s="17" t="s">
        <v>2689</v>
      </c>
      <c r="F518" s="12"/>
      <c r="G518"/>
      <c r="H518" s="15">
        <v>0</v>
      </c>
      <c r="I518" s="15">
        <v>0</v>
      </c>
      <c r="J518" s="12">
        <v>82500</v>
      </c>
      <c r="K518" s="9"/>
      <c r="L518" s="9" t="str">
        <f t="shared" si="64"/>
        <v>6</v>
      </c>
      <c r="M518" s="9" t="str">
        <f>INDEX(Chapter,MATCH(L518,Chapter!$A$1:$A$681,0),8)</f>
        <v>הנהלה כללית</v>
      </c>
      <c r="N518" s="9" t="str">
        <f t="shared" si="65"/>
        <v>62</v>
      </c>
      <c r="O518" s="9" t="str">
        <f>INDEX(Chapter,MATCH(N518,Chapter!$A$1:$A$681,0),8)</f>
        <v>מינהל כספי</v>
      </c>
      <c r="P518" s="9" t="str">
        <f t="shared" si="66"/>
        <v>621</v>
      </c>
      <c r="Q518" s="9" t="str">
        <f>INDEX(Chapter,MATCH(P518,Chapter!$A$1:$A$681,0),8)</f>
        <v>הגזברות</v>
      </c>
      <c r="R518" s="9" t="str">
        <f t="shared" si="67"/>
        <v>6210</v>
      </c>
      <c r="S518" s="9" t="e">
        <f>INDEX(Chapter,MATCH(R518,Chapter!$A$1:$A$681,0),8)</f>
        <v>#N/A</v>
      </c>
      <c r="T518" s="9"/>
      <c r="U518" s="9" t="str">
        <f t="shared" si="68"/>
        <v>2</v>
      </c>
      <c r="V518" s="9" t="str">
        <f>IF($L518&lt;"6",INDEX(Revenue_type,MATCH(U518*1,type!$A$118:$A$168,0),8),INDEX(Expenditure_type,MATCH(U518*1,type!$A$2:$A$117,0),8))</f>
        <v>משכורות וש"ע לעובדים בלי תקן</v>
      </c>
      <c r="W518" s="9" t="str">
        <f t="shared" si="69"/>
        <v>21</v>
      </c>
      <c r="X518" s="9" t="str">
        <f>IF($L518&lt;"6",INDEX(Revenue_type,MATCH(W518*1,type!$A$118:$A$168,0),8),INDEX(Expenditure_type,MATCH(W518*1,type!$A$2:$A$117,0),8))</f>
        <v>השכר הקובע</v>
      </c>
      <c r="Y518" s="9" t="str">
        <f t="shared" si="70"/>
        <v>210</v>
      </c>
      <c r="Z518" s="9" t="e">
        <f>IF($L518&lt;"6",INDEX(Revenue_type,MATCH(Y518*1,type!$A$118:$A$168,0),8),INDEX(Expenditure_type,MATCH(Y518*1,type!$A$2:$A$117,0),8))</f>
        <v>#N/A</v>
      </c>
    </row>
    <row r="519" spans="1:26" ht="15.75" customHeight="1" outlineLevel="2">
      <c r="A519" s="57">
        <v>220</v>
      </c>
      <c r="B519" s="18">
        <v>621000</v>
      </c>
      <c r="C519"/>
      <c r="D519"/>
      <c r="E519" s="17" t="s">
        <v>2733</v>
      </c>
      <c r="F519" s="12"/>
      <c r="G519"/>
      <c r="H519" s="15">
        <v>0</v>
      </c>
      <c r="I519" s="15">
        <v>0</v>
      </c>
      <c r="J519" s="12">
        <v>9200</v>
      </c>
      <c r="K519" s="9"/>
      <c r="L519" s="9" t="str">
        <f t="shared" si="64"/>
        <v>6</v>
      </c>
      <c r="M519" s="9" t="str">
        <f>INDEX(Chapter,MATCH(L519,Chapter!$A$1:$A$681,0),8)</f>
        <v>הנהלה כללית</v>
      </c>
      <c r="N519" s="9" t="str">
        <f t="shared" si="65"/>
        <v>62</v>
      </c>
      <c r="O519" s="9" t="str">
        <f>INDEX(Chapter,MATCH(N519,Chapter!$A$1:$A$681,0),8)</f>
        <v>מינהל כספי</v>
      </c>
      <c r="P519" s="9" t="str">
        <f t="shared" si="66"/>
        <v>621</v>
      </c>
      <c r="Q519" s="9" t="str">
        <f>INDEX(Chapter,MATCH(P519,Chapter!$A$1:$A$681,0),8)</f>
        <v>הגזברות</v>
      </c>
      <c r="R519" s="9" t="str">
        <f t="shared" si="67"/>
        <v>6210</v>
      </c>
      <c r="S519" s="9" t="e">
        <f>INDEX(Chapter,MATCH(R519,Chapter!$A$1:$A$681,0),8)</f>
        <v>#N/A</v>
      </c>
      <c r="T519" s="9"/>
      <c r="U519" s="9" t="str">
        <f t="shared" si="68"/>
        <v>2</v>
      </c>
      <c r="V519" s="9" t="str">
        <f>IF($L519&lt;"6",INDEX(Revenue_type,MATCH(U519*1,type!$A$118:$A$168,0),8),INDEX(Expenditure_type,MATCH(U519*1,type!$A$2:$A$117,0),8))</f>
        <v>משכורות וש"ע לעובדים בלי תקן</v>
      </c>
      <c r="W519" s="9" t="str">
        <f t="shared" si="69"/>
        <v>22</v>
      </c>
      <c r="X519" s="9" t="str">
        <f>IF($L519&lt;"6",INDEX(Revenue_type,MATCH(W519*1,type!$A$118:$A$168,0),8),INDEX(Expenditure_type,MATCH(W519*1,type!$A$2:$A$117,0),8))</f>
        <v>תוספות שאינן נכללות בשכר הקובע</v>
      </c>
      <c r="Y519" s="9" t="str">
        <f t="shared" si="70"/>
        <v>220</v>
      </c>
      <c r="Z519" s="9" t="e">
        <f>IF($L519&lt;"6",INDEX(Revenue_type,MATCH(Y519*1,type!$A$118:$A$168,0),8),INDEX(Expenditure_type,MATCH(Y519*1,type!$A$2:$A$117,0),8))</f>
        <v>#N/A</v>
      </c>
    </row>
    <row r="520" spans="1:26" ht="15.75" customHeight="1" outlineLevel="2">
      <c r="A520" s="57">
        <v>233</v>
      </c>
      <c r="B520" s="18">
        <v>621000</v>
      </c>
      <c r="C520"/>
      <c r="D520"/>
      <c r="E520" s="17" t="s">
        <v>2693</v>
      </c>
      <c r="F520" s="12"/>
      <c r="G520"/>
      <c r="H520" s="15">
        <v>0</v>
      </c>
      <c r="I520" s="15">
        <v>0</v>
      </c>
      <c r="J520" s="12">
        <v>700</v>
      </c>
      <c r="K520" s="9"/>
      <c r="L520" s="9" t="str">
        <f t="shared" si="64"/>
        <v>6</v>
      </c>
      <c r="M520" s="9" t="str">
        <f>INDEX(Chapter,MATCH(L520,Chapter!$A$1:$A$681,0),8)</f>
        <v>הנהלה כללית</v>
      </c>
      <c r="N520" s="9" t="str">
        <f t="shared" si="65"/>
        <v>62</v>
      </c>
      <c r="O520" s="9" t="str">
        <f>INDEX(Chapter,MATCH(N520,Chapter!$A$1:$A$681,0),8)</f>
        <v>מינהל כספי</v>
      </c>
      <c r="P520" s="9" t="str">
        <f t="shared" si="66"/>
        <v>621</v>
      </c>
      <c r="Q520" s="9" t="str">
        <f>INDEX(Chapter,MATCH(P520,Chapter!$A$1:$A$681,0),8)</f>
        <v>הגזברות</v>
      </c>
      <c r="R520" s="9" t="str">
        <f t="shared" si="67"/>
        <v>6210</v>
      </c>
      <c r="S520" s="9" t="e">
        <f>INDEX(Chapter,MATCH(R520,Chapter!$A$1:$A$681,0),8)</f>
        <v>#N/A</v>
      </c>
      <c r="T520" s="9"/>
      <c r="U520" s="9" t="str">
        <f t="shared" si="68"/>
        <v>2</v>
      </c>
      <c r="V520" s="9" t="str">
        <f>IF($L520&lt;"6",INDEX(Revenue_type,MATCH(U520*1,type!$A$118:$A$168,0),8),INDEX(Expenditure_type,MATCH(U520*1,type!$A$2:$A$117,0),8))</f>
        <v>משכורות וש"ע לעובדים בלי תקן</v>
      </c>
      <c r="W520" s="9" t="str">
        <f t="shared" si="69"/>
        <v>23</v>
      </c>
      <c r="X520" s="9" t="str">
        <f>IF($L520&lt;"6",INDEX(Revenue_type,MATCH(W520*1,type!$A$118:$A$168,0),8),INDEX(Expenditure_type,MATCH(W520*1,type!$A$2:$A$117,0),8))</f>
        <v>שעות נוספות</v>
      </c>
      <c r="Y520" s="9" t="str">
        <f t="shared" si="70"/>
        <v>233</v>
      </c>
      <c r="Z520" s="9" t="e">
        <f>IF($L520&lt;"6",INDEX(Revenue_type,MATCH(Y520*1,type!$A$118:$A$168,0),8),INDEX(Expenditure_type,MATCH(Y520*1,type!$A$2:$A$117,0),8))</f>
        <v>#N/A</v>
      </c>
    </row>
    <row r="521" spans="1:26" ht="15.75" customHeight="1" outlineLevel="2">
      <c r="A521" s="57">
        <v>240</v>
      </c>
      <c r="B521" s="18">
        <v>621000</v>
      </c>
      <c r="C521"/>
      <c r="D521"/>
      <c r="E521" s="17" t="s">
        <v>2694</v>
      </c>
      <c r="F521" s="12"/>
      <c r="G521"/>
      <c r="H521" s="15">
        <v>0</v>
      </c>
      <c r="I521" s="15">
        <v>0</v>
      </c>
      <c r="J521" s="12">
        <v>19500</v>
      </c>
      <c r="K521" s="9"/>
      <c r="L521" s="9" t="str">
        <f t="shared" si="64"/>
        <v>6</v>
      </c>
      <c r="M521" s="9" t="str">
        <f>INDEX(Chapter,MATCH(L521,Chapter!$A$1:$A$681,0),8)</f>
        <v>הנהלה כללית</v>
      </c>
      <c r="N521" s="9" t="str">
        <f t="shared" si="65"/>
        <v>62</v>
      </c>
      <c r="O521" s="9" t="str">
        <f>INDEX(Chapter,MATCH(N521,Chapter!$A$1:$A$681,0),8)</f>
        <v>מינהל כספי</v>
      </c>
      <c r="P521" s="9" t="str">
        <f t="shared" si="66"/>
        <v>621</v>
      </c>
      <c r="Q521" s="9" t="str">
        <f>INDEX(Chapter,MATCH(P521,Chapter!$A$1:$A$681,0),8)</f>
        <v>הגזברות</v>
      </c>
      <c r="R521" s="9" t="str">
        <f t="shared" si="67"/>
        <v>6210</v>
      </c>
      <c r="S521" s="9" t="e">
        <f>INDEX(Chapter,MATCH(R521,Chapter!$A$1:$A$681,0),8)</f>
        <v>#N/A</v>
      </c>
      <c r="T521" s="9"/>
      <c r="U521" s="9" t="str">
        <f t="shared" si="68"/>
        <v>2</v>
      </c>
      <c r="V521" s="9" t="str">
        <f>IF($L521&lt;"6",INDEX(Revenue_type,MATCH(U521*1,type!$A$118:$A$168,0),8),INDEX(Expenditure_type,MATCH(U521*1,type!$A$2:$A$117,0),8))</f>
        <v>משכורות וש"ע לעובדים בלי תקן</v>
      </c>
      <c r="W521" s="9" t="str">
        <f t="shared" si="69"/>
        <v>24</v>
      </c>
      <c r="X521" s="9" t="str">
        <f>IF($L521&lt;"6",INDEX(Revenue_type,MATCH(W521*1,type!$A$118:$A$168,0),8),INDEX(Expenditure_type,MATCH(W521*1,type!$A$2:$A$117,0),8))</f>
        <v>החזר הוצאות</v>
      </c>
      <c r="Y521" s="9" t="str">
        <f t="shared" si="70"/>
        <v>240</v>
      </c>
      <c r="Z521" s="9" t="e">
        <f>IF($L521&lt;"6",INDEX(Revenue_type,MATCH(Y521*1,type!$A$118:$A$168,0),8),INDEX(Expenditure_type,MATCH(Y521*1,type!$A$2:$A$117,0),8))</f>
        <v>#N/A</v>
      </c>
    </row>
    <row r="522" spans="1:26" ht="15.75" customHeight="1" outlineLevel="2">
      <c r="A522" s="57">
        <v>281</v>
      </c>
      <c r="B522" s="18">
        <v>621000</v>
      </c>
      <c r="C522"/>
      <c r="D522"/>
      <c r="E522" s="17" t="s">
        <v>2695</v>
      </c>
      <c r="F522" s="12"/>
      <c r="G522"/>
      <c r="H522" s="15">
        <v>0</v>
      </c>
      <c r="I522" s="15">
        <v>0</v>
      </c>
      <c r="J522" s="12">
        <v>12900</v>
      </c>
      <c r="K522" s="9"/>
      <c r="L522" s="9" t="str">
        <f t="shared" si="64"/>
        <v>6</v>
      </c>
      <c r="M522" s="9" t="str">
        <f>INDEX(Chapter,MATCH(L522,Chapter!$A$1:$A$681,0),8)</f>
        <v>הנהלה כללית</v>
      </c>
      <c r="N522" s="9" t="str">
        <f t="shared" si="65"/>
        <v>62</v>
      </c>
      <c r="O522" s="9" t="str">
        <f>INDEX(Chapter,MATCH(N522,Chapter!$A$1:$A$681,0),8)</f>
        <v>מינהל כספי</v>
      </c>
      <c r="P522" s="9" t="str">
        <f t="shared" si="66"/>
        <v>621</v>
      </c>
      <c r="Q522" s="9" t="str">
        <f>INDEX(Chapter,MATCH(P522,Chapter!$A$1:$A$681,0),8)</f>
        <v>הגזברות</v>
      </c>
      <c r="R522" s="9" t="str">
        <f t="shared" si="67"/>
        <v>6210</v>
      </c>
      <c r="S522" s="9" t="e">
        <f>INDEX(Chapter,MATCH(R522,Chapter!$A$1:$A$681,0),8)</f>
        <v>#N/A</v>
      </c>
      <c r="T522" s="9"/>
      <c r="U522" s="9" t="str">
        <f t="shared" si="68"/>
        <v>2</v>
      </c>
      <c r="V522" s="9" t="str">
        <f>IF($L522&lt;"6",INDEX(Revenue_type,MATCH(U522*1,type!$A$118:$A$168,0),8),INDEX(Expenditure_type,MATCH(U522*1,type!$A$2:$A$117,0),8))</f>
        <v>משכורות וש"ע לעובדים בלי תקן</v>
      </c>
      <c r="W522" s="9" t="str">
        <f t="shared" si="69"/>
        <v>28</v>
      </c>
      <c r="X522" s="9" t="str">
        <f>IF($L522&lt;"6",INDEX(Revenue_type,MATCH(W522*1,type!$A$118:$A$168,0),8),INDEX(Expenditure_type,MATCH(W522*1,type!$A$2:$A$117,0),8))</f>
        <v>נלוות לשכר</v>
      </c>
      <c r="Y522" s="9" t="str">
        <f t="shared" si="70"/>
        <v>281</v>
      </c>
      <c r="Z522" s="9" t="str">
        <f>IF($L522&lt;"6",INDEX(Revenue_type,MATCH(Y522*1,type!$A$118:$A$168,0),8),INDEX(Expenditure_type,MATCH(Y522*1,type!$A$2:$A$117,0),8))</f>
        <v>הפרשות סוציאליות</v>
      </c>
    </row>
    <row r="523" spans="1:26" ht="15.75" customHeight="1" outlineLevel="2">
      <c r="A523" s="57">
        <v>282</v>
      </c>
      <c r="B523" s="18">
        <v>621000</v>
      </c>
      <c r="C523"/>
      <c r="D523"/>
      <c r="E523" s="17" t="s">
        <v>2696</v>
      </c>
      <c r="F523" s="12"/>
      <c r="G523"/>
      <c r="H523" s="15">
        <v>0</v>
      </c>
      <c r="I523" s="15">
        <v>0</v>
      </c>
      <c r="J523" s="12">
        <v>16100</v>
      </c>
      <c r="K523" s="9"/>
      <c r="L523" s="9" t="str">
        <f t="shared" si="64"/>
        <v>6</v>
      </c>
      <c r="M523" s="9" t="str">
        <f>INDEX(Chapter,MATCH(L523,Chapter!$A$1:$A$681,0),8)</f>
        <v>הנהלה כללית</v>
      </c>
      <c r="N523" s="9" t="str">
        <f t="shared" si="65"/>
        <v>62</v>
      </c>
      <c r="O523" s="9" t="str">
        <f>INDEX(Chapter,MATCH(N523,Chapter!$A$1:$A$681,0),8)</f>
        <v>מינהל כספי</v>
      </c>
      <c r="P523" s="9" t="str">
        <f t="shared" si="66"/>
        <v>621</v>
      </c>
      <c r="Q523" s="9" t="str">
        <f>INDEX(Chapter,MATCH(P523,Chapter!$A$1:$A$681,0),8)</f>
        <v>הגזברות</v>
      </c>
      <c r="R523" s="9" t="str">
        <f t="shared" si="67"/>
        <v>6210</v>
      </c>
      <c r="S523" s="9" t="e">
        <f>INDEX(Chapter,MATCH(R523,Chapter!$A$1:$A$681,0),8)</f>
        <v>#N/A</v>
      </c>
      <c r="T523" s="9"/>
      <c r="U523" s="9" t="str">
        <f t="shared" si="68"/>
        <v>2</v>
      </c>
      <c r="V523" s="9" t="str">
        <f>IF($L523&lt;"6",INDEX(Revenue_type,MATCH(U523*1,type!$A$118:$A$168,0),8),INDEX(Expenditure_type,MATCH(U523*1,type!$A$2:$A$117,0),8))</f>
        <v>משכורות וש"ע לעובדים בלי תקן</v>
      </c>
      <c r="W523" s="9" t="str">
        <f t="shared" si="69"/>
        <v>28</v>
      </c>
      <c r="X523" s="9" t="str">
        <f>IF($L523&lt;"6",INDEX(Revenue_type,MATCH(W523*1,type!$A$118:$A$168,0),8),INDEX(Expenditure_type,MATCH(W523*1,type!$A$2:$A$117,0),8))</f>
        <v>נלוות לשכר</v>
      </c>
      <c r="Y523" s="9" t="str">
        <f t="shared" si="70"/>
        <v>282</v>
      </c>
      <c r="Z523" s="9" t="str">
        <f>IF($L523&lt;"6",INDEX(Revenue_type,MATCH(Y523*1,type!$A$118:$A$168,0),8),INDEX(Expenditure_type,MATCH(Y523*1,type!$A$2:$A$117,0),8))</f>
        <v>מיסיום ועלויות</v>
      </c>
    </row>
    <row r="524" spans="1:26" ht="15.75" customHeight="1" outlineLevel="2">
      <c r="A524" s="57">
        <v>470</v>
      </c>
      <c r="B524" s="18">
        <v>621001</v>
      </c>
      <c r="C524"/>
      <c r="D524"/>
      <c r="E524" s="25" t="s">
        <v>2697</v>
      </c>
      <c r="F524" s="12"/>
      <c r="G524"/>
      <c r="H524" s="15">
        <v>103000</v>
      </c>
      <c r="I524" s="15">
        <v>103000</v>
      </c>
      <c r="J524" s="12">
        <v>76400</v>
      </c>
      <c r="K524" s="9"/>
      <c r="L524" s="9" t="str">
        <f t="shared" si="64"/>
        <v>6</v>
      </c>
      <c r="M524" s="9" t="str">
        <f>INDEX(Chapter,MATCH(L524,Chapter!$A$1:$A$681,0),8)</f>
        <v>הנהלה כללית</v>
      </c>
      <c r="N524" s="9" t="str">
        <f t="shared" si="65"/>
        <v>62</v>
      </c>
      <c r="O524" s="9" t="str">
        <f>INDEX(Chapter,MATCH(N524,Chapter!$A$1:$A$681,0),8)</f>
        <v>מינהל כספי</v>
      </c>
      <c r="P524" s="9" t="str">
        <f t="shared" si="66"/>
        <v>621</v>
      </c>
      <c r="Q524" s="9" t="str">
        <f>INDEX(Chapter,MATCH(P524,Chapter!$A$1:$A$681,0),8)</f>
        <v>הגזברות</v>
      </c>
      <c r="R524" s="9" t="str">
        <f t="shared" si="67"/>
        <v>6210</v>
      </c>
      <c r="S524" s="9" t="e">
        <f>INDEX(Chapter,MATCH(R524,Chapter!$A$1:$A$681,0),8)</f>
        <v>#N/A</v>
      </c>
      <c r="T524" s="9"/>
      <c r="U524" s="9" t="str">
        <f t="shared" si="68"/>
        <v>4</v>
      </c>
      <c r="V524" s="9" t="str">
        <f>IF($L524&lt;"6",INDEX(Revenue_type,MATCH(U524*1,type!$A$118:$A$168,0),8),INDEX(Expenditure_type,MATCH(U524*1,type!$A$2:$A$117,0),8))</f>
        <v>אחזקת בינים ואספקת ציוד</v>
      </c>
      <c r="W524" s="9" t="str">
        <f t="shared" si="69"/>
        <v>47</v>
      </c>
      <c r="X524" s="9" t="str">
        <f>IF($L524&lt;"6",INDEX(Revenue_type,MATCH(W524*1,type!$A$118:$A$168,0),8),INDEX(Expenditure_type,MATCH(W524*1,type!$A$2:$A$117,0),8))</f>
        <v>ציוד משרדי מתכלה</v>
      </c>
      <c r="Y524" s="9" t="str">
        <f t="shared" si="70"/>
        <v>470</v>
      </c>
      <c r="Z524" s="9" t="e">
        <f>IF($L524&lt;"6",INDEX(Revenue_type,MATCH(Y524*1,type!$A$118:$A$168,0),8),INDEX(Expenditure_type,MATCH(Y524*1,type!$A$2:$A$117,0),8))</f>
        <v>#N/A</v>
      </c>
    </row>
    <row r="525" spans="1:26" ht="15.75" customHeight="1" outlineLevel="2">
      <c r="A525" s="57">
        <v>522</v>
      </c>
      <c r="B525" s="18">
        <v>621001</v>
      </c>
      <c r="C525"/>
      <c r="D525"/>
      <c r="E525" s="22" t="s">
        <v>2702</v>
      </c>
      <c r="F525" s="12"/>
      <c r="G525"/>
      <c r="H525" s="15">
        <v>11500</v>
      </c>
      <c r="I525" s="15">
        <v>11500</v>
      </c>
      <c r="J525" s="12">
        <v>13100</v>
      </c>
      <c r="K525" s="9"/>
      <c r="L525" s="9" t="str">
        <f t="shared" si="64"/>
        <v>6</v>
      </c>
      <c r="M525" s="9" t="str">
        <f>INDEX(Chapter,MATCH(L525,Chapter!$A$1:$A$681,0),8)</f>
        <v>הנהלה כללית</v>
      </c>
      <c r="N525" s="9" t="str">
        <f t="shared" si="65"/>
        <v>62</v>
      </c>
      <c r="O525" s="9" t="str">
        <f>INDEX(Chapter,MATCH(N525,Chapter!$A$1:$A$681,0),8)</f>
        <v>מינהל כספי</v>
      </c>
      <c r="P525" s="9" t="str">
        <f t="shared" si="66"/>
        <v>621</v>
      </c>
      <c r="Q525" s="9" t="str">
        <f>INDEX(Chapter,MATCH(P525,Chapter!$A$1:$A$681,0),8)</f>
        <v>הגזברות</v>
      </c>
      <c r="R525" s="9" t="str">
        <f t="shared" si="67"/>
        <v>6210</v>
      </c>
      <c r="S525" s="9" t="e">
        <f>INDEX(Chapter,MATCH(R525,Chapter!$A$1:$A$681,0),8)</f>
        <v>#N/A</v>
      </c>
      <c r="T525" s="9"/>
      <c r="U525" s="9" t="str">
        <f t="shared" si="68"/>
        <v>5</v>
      </c>
      <c r="V525" s="9" t="str">
        <f>IF($L525&lt;"6",INDEX(Revenue_type,MATCH(U525*1,type!$A$118:$A$168,0),8),INDEX(Expenditure_type,MATCH(U525*1,type!$A$2:$A$117,0),8))</f>
        <v>הוצאות מנהליות</v>
      </c>
      <c r="W525" s="9" t="str">
        <f t="shared" si="69"/>
        <v>52</v>
      </c>
      <c r="X525" s="9" t="str">
        <f>IF($L525&lt;"6",INDEX(Revenue_type,MATCH(W525*1,type!$A$118:$A$168,0),8),INDEX(Expenditure_type,MATCH(W525*1,type!$A$2:$A$117,0),8))</f>
        <v>השתלמויות וספרות מקצועית</v>
      </c>
      <c r="Y525" s="9" t="str">
        <f t="shared" si="70"/>
        <v>522</v>
      </c>
      <c r="Z525" s="9" t="str">
        <f>IF($L525&lt;"6",INDEX(Revenue_type,MATCH(Y525*1,type!$A$118:$A$168,0),8),INDEX(Expenditure_type,MATCH(Y525*1,type!$A$2:$A$117,0),8))</f>
        <v>ספרות מקצועית ועיתונות</v>
      </c>
    </row>
    <row r="526" spans="1:26" ht="15.75" customHeight="1" outlineLevel="2">
      <c r="A526" s="57">
        <v>560</v>
      </c>
      <c r="B526" s="18">
        <v>621001</v>
      </c>
      <c r="C526"/>
      <c r="D526"/>
      <c r="E526" s="22" t="s">
        <v>2703</v>
      </c>
      <c r="F526" s="12"/>
      <c r="G526"/>
      <c r="H526" s="15">
        <v>7700</v>
      </c>
      <c r="I526" s="15">
        <v>7700</v>
      </c>
      <c r="J526" s="12">
        <v>7000</v>
      </c>
      <c r="K526" s="9"/>
      <c r="L526" s="9" t="str">
        <f t="shared" si="64"/>
        <v>6</v>
      </c>
      <c r="M526" s="9" t="str">
        <f>INDEX(Chapter,MATCH(L526,Chapter!$A$1:$A$681,0),8)</f>
        <v>הנהלה כללית</v>
      </c>
      <c r="N526" s="9" t="str">
        <f t="shared" si="65"/>
        <v>62</v>
      </c>
      <c r="O526" s="9" t="str">
        <f>INDEX(Chapter,MATCH(N526,Chapter!$A$1:$A$681,0),8)</f>
        <v>מינהל כספי</v>
      </c>
      <c r="P526" s="9" t="str">
        <f t="shared" si="66"/>
        <v>621</v>
      </c>
      <c r="Q526" s="9" t="str">
        <f>INDEX(Chapter,MATCH(P526,Chapter!$A$1:$A$681,0),8)</f>
        <v>הגזברות</v>
      </c>
      <c r="R526" s="9" t="str">
        <f t="shared" si="67"/>
        <v>6210</v>
      </c>
      <c r="S526" s="9" t="e">
        <f>INDEX(Chapter,MATCH(R526,Chapter!$A$1:$A$681,0),8)</f>
        <v>#N/A</v>
      </c>
      <c r="T526" s="9"/>
      <c r="U526" s="9" t="str">
        <f t="shared" si="68"/>
        <v>5</v>
      </c>
      <c r="V526" s="9" t="str">
        <f>IF($L526&lt;"6",INDEX(Revenue_type,MATCH(U526*1,type!$A$118:$A$168,0),8),INDEX(Expenditure_type,MATCH(U526*1,type!$A$2:$A$117,0),8))</f>
        <v>הוצאות מנהליות</v>
      </c>
      <c r="W526" s="9" t="str">
        <f t="shared" si="69"/>
        <v>56</v>
      </c>
      <c r="X526" s="9" t="str">
        <f>IF($L526&lt;"6",INDEX(Revenue_type,MATCH(W526*1,type!$A$118:$A$168,0),8),INDEX(Expenditure_type,MATCH(W526*1,type!$A$2:$A$117,0),8))</f>
        <v>הוצאות משרדיות</v>
      </c>
      <c r="Y526" s="9" t="str">
        <f t="shared" si="70"/>
        <v>560</v>
      </c>
      <c r="Z526" s="9" t="e">
        <f>IF($L526&lt;"6",INDEX(Revenue_type,MATCH(Y526*1,type!$A$118:$A$168,0),8),INDEX(Expenditure_type,MATCH(Y526*1,type!$A$2:$A$117,0),8))</f>
        <v>#N/A</v>
      </c>
    </row>
    <row r="527" spans="1:26" ht="15.75" customHeight="1" outlineLevel="2">
      <c r="A527" s="57">
        <v>750</v>
      </c>
      <c r="B527" s="18">
        <v>621001</v>
      </c>
      <c r="C527"/>
      <c r="D527"/>
      <c r="E527" s="22" t="s">
        <v>2705</v>
      </c>
      <c r="F527" s="12"/>
      <c r="G527"/>
      <c r="H527" s="15">
        <v>130000</v>
      </c>
      <c r="I527" s="15">
        <v>130000</v>
      </c>
      <c r="J527" s="12">
        <v>162200</v>
      </c>
      <c r="K527" s="9"/>
      <c r="L527" s="9" t="str">
        <f t="shared" si="64"/>
        <v>6</v>
      </c>
      <c r="M527" s="9" t="str">
        <f>INDEX(Chapter,MATCH(L527,Chapter!$A$1:$A$681,0),8)</f>
        <v>הנהלה כללית</v>
      </c>
      <c r="N527" s="9" t="str">
        <f t="shared" si="65"/>
        <v>62</v>
      </c>
      <c r="O527" s="9" t="str">
        <f>INDEX(Chapter,MATCH(N527,Chapter!$A$1:$A$681,0),8)</f>
        <v>מינהל כספי</v>
      </c>
      <c r="P527" s="9" t="str">
        <f t="shared" si="66"/>
        <v>621</v>
      </c>
      <c r="Q527" s="9" t="str">
        <f>INDEX(Chapter,MATCH(P527,Chapter!$A$1:$A$681,0),8)</f>
        <v>הגזברות</v>
      </c>
      <c r="R527" s="9" t="str">
        <f t="shared" si="67"/>
        <v>6210</v>
      </c>
      <c r="S527" s="9" t="e">
        <f>INDEX(Chapter,MATCH(R527,Chapter!$A$1:$A$681,0),8)</f>
        <v>#N/A</v>
      </c>
      <c r="T527" s="9"/>
      <c r="U527" s="9" t="str">
        <f t="shared" si="68"/>
        <v>7</v>
      </c>
      <c r="V527" s="9" t="str">
        <f>IF($L527&lt;"6",INDEX(Revenue_type,MATCH(U527*1,type!$A$118:$A$168,0),8),INDEX(Expenditure_type,MATCH(U527*1,type!$A$2:$A$117,0),8))</f>
        <v>הוצאות לפעולות</v>
      </c>
      <c r="W527" s="9" t="str">
        <f t="shared" si="69"/>
        <v>75</v>
      </c>
      <c r="X527" s="9" t="str">
        <f>IF($L527&lt;"6",INDEX(Revenue_type,MATCH(W527*1,type!$A$118:$A$168,0),8),INDEX(Expenditure_type,MATCH(W527*1,type!$A$2:$A$117,0),8))</f>
        <v>עבודות קבלניות</v>
      </c>
      <c r="Y527" s="9" t="str">
        <f t="shared" si="70"/>
        <v>750</v>
      </c>
      <c r="Z527" s="9" t="e">
        <f>IF($L527&lt;"6",INDEX(Revenue_type,MATCH(Y527*1,type!$A$118:$A$168,0),8),INDEX(Expenditure_type,MATCH(Y527*1,type!$A$2:$A$117,0),8))</f>
        <v>#N/A</v>
      </c>
    </row>
    <row r="528" spans="1:26" ht="15.75" customHeight="1" outlineLevel="2">
      <c r="A528" s="57">
        <v>759</v>
      </c>
      <c r="B528" s="18">
        <v>621002</v>
      </c>
      <c r="C528"/>
      <c r="D528"/>
      <c r="E528" s="17" t="s">
        <v>2734</v>
      </c>
      <c r="F528" s="12"/>
      <c r="G528"/>
      <c r="H528" s="15">
        <v>300000</v>
      </c>
      <c r="I528" s="15">
        <v>330000</v>
      </c>
      <c r="J528" s="12">
        <v>300000</v>
      </c>
      <c r="K528" s="9"/>
      <c r="L528" s="9" t="str">
        <f t="shared" si="64"/>
        <v>6</v>
      </c>
      <c r="M528" s="9" t="str">
        <f>INDEX(Chapter,MATCH(L528,Chapter!$A$1:$A$681,0),8)</f>
        <v>הנהלה כללית</v>
      </c>
      <c r="N528" s="9" t="str">
        <f t="shared" si="65"/>
        <v>62</v>
      </c>
      <c r="O528" s="9" t="str">
        <f>INDEX(Chapter,MATCH(N528,Chapter!$A$1:$A$681,0),8)</f>
        <v>מינהל כספי</v>
      </c>
      <c r="P528" s="9" t="str">
        <f t="shared" si="66"/>
        <v>621</v>
      </c>
      <c r="Q528" s="9" t="str">
        <f>INDEX(Chapter,MATCH(P528,Chapter!$A$1:$A$681,0),8)</f>
        <v>הגזברות</v>
      </c>
      <c r="R528" s="9" t="str">
        <f t="shared" si="67"/>
        <v>6210</v>
      </c>
      <c r="S528" s="9" t="e">
        <f>INDEX(Chapter,MATCH(R528,Chapter!$A$1:$A$681,0),8)</f>
        <v>#N/A</v>
      </c>
      <c r="T528" s="9"/>
      <c r="U528" s="9" t="str">
        <f t="shared" si="68"/>
        <v>7</v>
      </c>
      <c r="V528" s="9" t="str">
        <f>IF($L528&lt;"6",INDEX(Revenue_type,MATCH(U528*1,type!$A$118:$A$168,0),8),INDEX(Expenditure_type,MATCH(U528*1,type!$A$2:$A$117,0),8))</f>
        <v>הוצאות לפעולות</v>
      </c>
      <c r="W528" s="9" t="str">
        <f t="shared" si="69"/>
        <v>75</v>
      </c>
      <c r="X528" s="9" t="str">
        <f>IF($L528&lt;"6",INDEX(Revenue_type,MATCH(W528*1,type!$A$118:$A$168,0),8),INDEX(Expenditure_type,MATCH(W528*1,type!$A$2:$A$117,0),8))</f>
        <v>עבודות קבלניות</v>
      </c>
      <c r="Y528" s="9" t="str">
        <f t="shared" si="70"/>
        <v>759</v>
      </c>
      <c r="Z528" s="9" t="e">
        <f>IF($L528&lt;"6",INDEX(Revenue_type,MATCH(Y528*1,type!$A$118:$A$168,0),8),INDEX(Expenditure_type,MATCH(Y528*1,type!$A$2:$A$117,0),8))</f>
        <v>#N/A</v>
      </c>
    </row>
    <row r="529" spans="1:26" ht="15.75" customHeight="1" outlineLevel="2">
      <c r="A529" s="19">
        <v>110</v>
      </c>
      <c r="B529" s="18">
        <v>623000</v>
      </c>
      <c r="C529"/>
      <c r="D529"/>
      <c r="E529" s="25" t="s">
        <v>2689</v>
      </c>
      <c r="F529" s="12"/>
      <c r="G529"/>
      <c r="H529" s="15">
        <v>6472000</v>
      </c>
      <c r="I529" s="15">
        <v>6274000</v>
      </c>
      <c r="J529" s="12">
        <v>5984400</v>
      </c>
      <c r="K529" s="9"/>
      <c r="L529" s="9" t="str">
        <f t="shared" si="64"/>
        <v>6</v>
      </c>
      <c r="M529" s="9" t="str">
        <f>INDEX(Chapter,MATCH(L529,Chapter!$A$1:$A$681,0),8)</f>
        <v>הנהלה כללית</v>
      </c>
      <c r="N529" s="9" t="str">
        <f t="shared" si="65"/>
        <v>62</v>
      </c>
      <c r="O529" s="9" t="str">
        <f>INDEX(Chapter,MATCH(N529,Chapter!$A$1:$A$681,0),8)</f>
        <v>מינהל כספי</v>
      </c>
      <c r="P529" s="9" t="str">
        <f t="shared" si="66"/>
        <v>623</v>
      </c>
      <c r="Q529" s="9" t="str">
        <f>INDEX(Chapter,MATCH(P529,Chapter!$A$1:$A$681,0),8)</f>
        <v>גבייה</v>
      </c>
      <c r="R529" s="9" t="str">
        <f t="shared" si="67"/>
        <v>6230</v>
      </c>
      <c r="S529" s="9" t="e">
        <f>INDEX(Chapter,MATCH(R529,Chapter!$A$1:$A$681,0),8)</f>
        <v>#N/A</v>
      </c>
      <c r="T529" s="9"/>
      <c r="U529" s="9" t="str">
        <f t="shared" si="68"/>
        <v>1</v>
      </c>
      <c r="V529" s="9" t="str">
        <f>IF($L529&lt;"6",INDEX(Revenue_type,MATCH(U529*1,type!$A$118:$A$168,0),8),INDEX(Expenditure_type,MATCH(U529*1,type!$A$2:$A$117,0),8))</f>
        <v>משכורות וש"ע לעובדים לפי תקן</v>
      </c>
      <c r="W529" s="9" t="str">
        <f t="shared" si="69"/>
        <v>11</v>
      </c>
      <c r="X529" s="9" t="str">
        <f>IF($L529&lt;"6",INDEX(Revenue_type,MATCH(W529*1,type!$A$118:$A$168,0),8),INDEX(Expenditure_type,MATCH(W529*1,type!$A$2:$A$117,0),8))</f>
        <v>השכר הקובע</v>
      </c>
      <c r="Y529" s="9" t="str">
        <f t="shared" si="70"/>
        <v>110</v>
      </c>
      <c r="Z529" s="9" t="e">
        <f>IF($L529&lt;"6",INDEX(Revenue_type,MATCH(Y529*1,type!$A$118:$A$168,0),8),INDEX(Expenditure_type,MATCH(Y529*1,type!$A$2:$A$117,0),8))</f>
        <v>#N/A</v>
      </c>
    </row>
    <row r="530" spans="1:26" ht="15.75" customHeight="1" outlineLevel="2">
      <c r="A530" s="19">
        <v>120</v>
      </c>
      <c r="B530" s="18">
        <v>623000</v>
      </c>
      <c r="C530"/>
      <c r="D530"/>
      <c r="E530" s="25" t="s">
        <v>2690</v>
      </c>
      <c r="F530" s="12"/>
      <c r="G530"/>
      <c r="H530" s="15">
        <v>793000</v>
      </c>
      <c r="I530" s="15">
        <v>753000</v>
      </c>
      <c r="J530" s="12">
        <v>728100</v>
      </c>
      <c r="K530" s="9"/>
      <c r="L530" s="9" t="str">
        <f t="shared" si="64"/>
        <v>6</v>
      </c>
      <c r="M530" s="9" t="str">
        <f>INDEX(Chapter,MATCH(L530,Chapter!$A$1:$A$681,0),8)</f>
        <v>הנהלה כללית</v>
      </c>
      <c r="N530" s="9" t="str">
        <f t="shared" si="65"/>
        <v>62</v>
      </c>
      <c r="O530" s="9" t="str">
        <f>INDEX(Chapter,MATCH(N530,Chapter!$A$1:$A$681,0),8)</f>
        <v>מינהל כספי</v>
      </c>
      <c r="P530" s="9" t="str">
        <f t="shared" si="66"/>
        <v>623</v>
      </c>
      <c r="Q530" s="9" t="str">
        <f>INDEX(Chapter,MATCH(P530,Chapter!$A$1:$A$681,0),8)</f>
        <v>גבייה</v>
      </c>
      <c r="R530" s="9" t="str">
        <f t="shared" si="67"/>
        <v>6230</v>
      </c>
      <c r="S530" s="9" t="e">
        <f>INDEX(Chapter,MATCH(R530,Chapter!$A$1:$A$681,0),8)</f>
        <v>#N/A</v>
      </c>
      <c r="T530" s="9"/>
      <c r="U530" s="9" t="str">
        <f t="shared" si="68"/>
        <v>1</v>
      </c>
      <c r="V530" s="9" t="str">
        <f>IF($L530&lt;"6",INDEX(Revenue_type,MATCH(U530*1,type!$A$118:$A$168,0),8),INDEX(Expenditure_type,MATCH(U530*1,type!$A$2:$A$117,0),8))</f>
        <v>משכורות וש"ע לעובדים לפי תקן</v>
      </c>
      <c r="W530" s="9" t="str">
        <f t="shared" si="69"/>
        <v>12</v>
      </c>
      <c r="X530" s="9" t="str">
        <f>IF($L530&lt;"6",INDEX(Revenue_type,MATCH(W530*1,type!$A$118:$A$168,0),8),INDEX(Expenditure_type,MATCH(W530*1,type!$A$2:$A$117,0),8))</f>
        <v>תוספות שאינן נכללות בשכר הקובע</v>
      </c>
      <c r="Y530" s="9" t="str">
        <f t="shared" si="70"/>
        <v>120</v>
      </c>
      <c r="Z530" s="9" t="e">
        <f>IF($L530&lt;"6",INDEX(Revenue_type,MATCH(Y530*1,type!$A$118:$A$168,0),8),INDEX(Expenditure_type,MATCH(Y530*1,type!$A$2:$A$117,0),8))</f>
        <v>#N/A</v>
      </c>
    </row>
    <row r="531" spans="1:26" ht="15.75" customHeight="1" outlineLevel="2">
      <c r="A531" s="19">
        <v>130</v>
      </c>
      <c r="B531" s="18">
        <v>623000</v>
      </c>
      <c r="C531"/>
      <c r="D531"/>
      <c r="E531" s="25" t="s">
        <v>2691</v>
      </c>
      <c r="F531" s="12"/>
      <c r="G531"/>
      <c r="H531" s="15">
        <v>6000</v>
      </c>
      <c r="I531" s="15">
        <v>159000</v>
      </c>
      <c r="J531" s="12">
        <v>199400</v>
      </c>
      <c r="K531" s="9"/>
      <c r="L531" s="9" t="str">
        <f t="shared" si="64"/>
        <v>6</v>
      </c>
      <c r="M531" s="9" t="str">
        <f>INDEX(Chapter,MATCH(L531,Chapter!$A$1:$A$681,0),8)</f>
        <v>הנהלה כללית</v>
      </c>
      <c r="N531" s="9" t="str">
        <f t="shared" si="65"/>
        <v>62</v>
      </c>
      <c r="O531" s="9" t="str">
        <f>INDEX(Chapter,MATCH(N531,Chapter!$A$1:$A$681,0),8)</f>
        <v>מינהל כספי</v>
      </c>
      <c r="P531" s="9" t="str">
        <f t="shared" si="66"/>
        <v>623</v>
      </c>
      <c r="Q531" s="9" t="str">
        <f>INDEX(Chapter,MATCH(P531,Chapter!$A$1:$A$681,0),8)</f>
        <v>גבייה</v>
      </c>
      <c r="R531" s="9" t="str">
        <f t="shared" si="67"/>
        <v>6230</v>
      </c>
      <c r="S531" s="9" t="e">
        <f>INDEX(Chapter,MATCH(R531,Chapter!$A$1:$A$681,0),8)</f>
        <v>#N/A</v>
      </c>
      <c r="T531" s="9"/>
      <c r="U531" s="9" t="str">
        <f t="shared" si="68"/>
        <v>1</v>
      </c>
      <c r="V531" s="9" t="str">
        <f>IF($L531&lt;"6",INDEX(Revenue_type,MATCH(U531*1,type!$A$118:$A$168,0),8),INDEX(Expenditure_type,MATCH(U531*1,type!$A$2:$A$117,0),8))</f>
        <v>משכורות וש"ע לעובדים לפי תקן</v>
      </c>
      <c r="W531" s="9" t="str">
        <f t="shared" si="69"/>
        <v>13</v>
      </c>
      <c r="X531" s="9" t="str">
        <f>IF($L531&lt;"6",INDEX(Revenue_type,MATCH(W531*1,type!$A$118:$A$168,0),8),INDEX(Expenditure_type,MATCH(W531*1,type!$A$2:$A$117,0),8))</f>
        <v>שעות נוספות</v>
      </c>
      <c r="Y531" s="9" t="str">
        <f t="shared" si="70"/>
        <v>130</v>
      </c>
      <c r="Z531" s="9" t="e">
        <f>IF($L531&lt;"6",INDEX(Revenue_type,MATCH(Y531*1,type!$A$118:$A$168,0),8),INDEX(Expenditure_type,MATCH(Y531*1,type!$A$2:$A$117,0),8))</f>
        <v>#N/A</v>
      </c>
    </row>
    <row r="532" spans="1:26" ht="15.75" customHeight="1" outlineLevel="2">
      <c r="A532" s="19">
        <v>140</v>
      </c>
      <c r="B532" s="18">
        <v>623000</v>
      </c>
      <c r="C532"/>
      <c r="D532"/>
      <c r="E532" s="17" t="s">
        <v>2694</v>
      </c>
      <c r="F532" s="12"/>
      <c r="G532"/>
      <c r="H532" s="15">
        <v>852000</v>
      </c>
      <c r="I532" s="15">
        <v>868000</v>
      </c>
      <c r="J532" s="12">
        <v>834600</v>
      </c>
      <c r="K532" s="9"/>
      <c r="L532" s="9" t="str">
        <f t="shared" si="64"/>
        <v>6</v>
      </c>
      <c r="M532" s="9" t="str">
        <f>INDEX(Chapter,MATCH(L532,Chapter!$A$1:$A$681,0),8)</f>
        <v>הנהלה כללית</v>
      </c>
      <c r="N532" s="9" t="str">
        <f t="shared" si="65"/>
        <v>62</v>
      </c>
      <c r="O532" s="9" t="str">
        <f>INDEX(Chapter,MATCH(N532,Chapter!$A$1:$A$681,0),8)</f>
        <v>מינהל כספי</v>
      </c>
      <c r="P532" s="9" t="str">
        <f t="shared" si="66"/>
        <v>623</v>
      </c>
      <c r="Q532" s="9" t="str">
        <f>INDEX(Chapter,MATCH(P532,Chapter!$A$1:$A$681,0),8)</f>
        <v>גבייה</v>
      </c>
      <c r="R532" s="9" t="str">
        <f t="shared" si="67"/>
        <v>6230</v>
      </c>
      <c r="S532" s="9" t="e">
        <f>INDEX(Chapter,MATCH(R532,Chapter!$A$1:$A$681,0),8)</f>
        <v>#N/A</v>
      </c>
      <c r="T532" s="9"/>
      <c r="U532" s="9" t="str">
        <f t="shared" si="68"/>
        <v>1</v>
      </c>
      <c r="V532" s="9" t="str">
        <f>IF($L532&lt;"6",INDEX(Revenue_type,MATCH(U532*1,type!$A$118:$A$168,0),8),INDEX(Expenditure_type,MATCH(U532*1,type!$A$2:$A$117,0),8))</f>
        <v>משכורות וש"ע לעובדים לפי תקן</v>
      </c>
      <c r="W532" s="9" t="str">
        <f t="shared" si="69"/>
        <v>14</v>
      </c>
      <c r="X532" s="9" t="str">
        <f>IF($L532&lt;"6",INDEX(Revenue_type,MATCH(W532*1,type!$A$118:$A$168,0),8),INDEX(Expenditure_type,MATCH(W532*1,type!$A$2:$A$117,0),8))</f>
        <v>החזר הוצאות</v>
      </c>
      <c r="Y532" s="9" t="str">
        <f t="shared" si="70"/>
        <v>140</v>
      </c>
      <c r="Z532" s="9" t="e">
        <f>IF($L532&lt;"6",INDEX(Revenue_type,MATCH(Y532*1,type!$A$118:$A$168,0),8),INDEX(Expenditure_type,MATCH(Y532*1,type!$A$2:$A$117,0),8))</f>
        <v>#N/A</v>
      </c>
    </row>
    <row r="533" spans="1:26" ht="15.75" customHeight="1" outlineLevel="2">
      <c r="A533" s="19">
        <v>181</v>
      </c>
      <c r="B533" s="18">
        <v>623000</v>
      </c>
      <c r="C533"/>
      <c r="D533"/>
      <c r="E533" s="17" t="s">
        <v>2695</v>
      </c>
      <c r="F533" s="12"/>
      <c r="G533"/>
      <c r="H533" s="15">
        <v>1084000</v>
      </c>
      <c r="I533" s="15">
        <v>1037000</v>
      </c>
      <c r="J533" s="12">
        <v>957600</v>
      </c>
      <c r="K533" s="9"/>
      <c r="L533" s="9" t="str">
        <f t="shared" si="64"/>
        <v>6</v>
      </c>
      <c r="M533" s="9" t="str">
        <f>INDEX(Chapter,MATCH(L533,Chapter!$A$1:$A$681,0),8)</f>
        <v>הנהלה כללית</v>
      </c>
      <c r="N533" s="9" t="str">
        <f t="shared" si="65"/>
        <v>62</v>
      </c>
      <c r="O533" s="9" t="str">
        <f>INDEX(Chapter,MATCH(N533,Chapter!$A$1:$A$681,0),8)</f>
        <v>מינהל כספי</v>
      </c>
      <c r="P533" s="9" t="str">
        <f t="shared" si="66"/>
        <v>623</v>
      </c>
      <c r="Q533" s="9" t="str">
        <f>INDEX(Chapter,MATCH(P533,Chapter!$A$1:$A$681,0),8)</f>
        <v>גבייה</v>
      </c>
      <c r="R533" s="9" t="str">
        <f t="shared" si="67"/>
        <v>6230</v>
      </c>
      <c r="S533" s="9" t="e">
        <f>INDEX(Chapter,MATCH(R533,Chapter!$A$1:$A$681,0),8)</f>
        <v>#N/A</v>
      </c>
      <c r="T533" s="9"/>
      <c r="U533" s="9" t="str">
        <f t="shared" si="68"/>
        <v>1</v>
      </c>
      <c r="V533" s="9" t="str">
        <f>IF($L533&lt;"6",INDEX(Revenue_type,MATCH(U533*1,type!$A$118:$A$168,0),8),INDEX(Expenditure_type,MATCH(U533*1,type!$A$2:$A$117,0),8))</f>
        <v>משכורות וש"ע לעובדים לפי תקן</v>
      </c>
      <c r="W533" s="9" t="str">
        <f t="shared" si="69"/>
        <v>18</v>
      </c>
      <c r="X533" s="9" t="str">
        <f>IF($L533&lt;"6",INDEX(Revenue_type,MATCH(W533*1,type!$A$118:$A$168,0),8),INDEX(Expenditure_type,MATCH(W533*1,type!$A$2:$A$117,0),8))</f>
        <v>נלוות לשכר</v>
      </c>
      <c r="Y533" s="9" t="str">
        <f t="shared" si="70"/>
        <v>181</v>
      </c>
      <c r="Z533" s="9" t="str">
        <f>IF($L533&lt;"6",INDEX(Revenue_type,MATCH(Y533*1,type!$A$118:$A$168,0),8),INDEX(Expenditure_type,MATCH(Y533*1,type!$A$2:$A$117,0),8))</f>
        <v>הפרשות סוציאליות</v>
      </c>
    </row>
    <row r="534" spans="1:26" ht="15.75" customHeight="1" outlineLevel="2">
      <c r="A534" s="19">
        <v>182</v>
      </c>
      <c r="B534" s="18">
        <v>623000</v>
      </c>
      <c r="C534"/>
      <c r="D534"/>
      <c r="E534" s="25" t="s">
        <v>2696</v>
      </c>
      <c r="F534" s="12"/>
      <c r="G534"/>
      <c r="H534" s="15">
        <v>1163000</v>
      </c>
      <c r="I534" s="15">
        <v>1128000</v>
      </c>
      <c r="J534" s="12">
        <v>1052500</v>
      </c>
      <c r="K534" s="9"/>
      <c r="L534" s="9" t="str">
        <f t="shared" si="64"/>
        <v>6</v>
      </c>
      <c r="M534" s="9" t="str">
        <f>INDEX(Chapter,MATCH(L534,Chapter!$A$1:$A$681,0),8)</f>
        <v>הנהלה כללית</v>
      </c>
      <c r="N534" s="9" t="str">
        <f t="shared" si="65"/>
        <v>62</v>
      </c>
      <c r="O534" s="9" t="str">
        <f>INDEX(Chapter,MATCH(N534,Chapter!$A$1:$A$681,0),8)</f>
        <v>מינהל כספי</v>
      </c>
      <c r="P534" s="9" t="str">
        <f t="shared" si="66"/>
        <v>623</v>
      </c>
      <c r="Q534" s="9" t="str">
        <f>INDEX(Chapter,MATCH(P534,Chapter!$A$1:$A$681,0),8)</f>
        <v>גבייה</v>
      </c>
      <c r="R534" s="9" t="str">
        <f t="shared" si="67"/>
        <v>6230</v>
      </c>
      <c r="S534" s="9" t="e">
        <f>INDEX(Chapter,MATCH(R534,Chapter!$A$1:$A$681,0),8)</f>
        <v>#N/A</v>
      </c>
      <c r="T534" s="9"/>
      <c r="U534" s="9" t="str">
        <f t="shared" si="68"/>
        <v>1</v>
      </c>
      <c r="V534" s="9" t="str">
        <f>IF($L534&lt;"6",INDEX(Revenue_type,MATCH(U534*1,type!$A$118:$A$168,0),8),INDEX(Expenditure_type,MATCH(U534*1,type!$A$2:$A$117,0),8))</f>
        <v>משכורות וש"ע לעובדים לפי תקן</v>
      </c>
      <c r="W534" s="9" t="str">
        <f t="shared" si="69"/>
        <v>18</v>
      </c>
      <c r="X534" s="9" t="str">
        <f>IF($L534&lt;"6",INDEX(Revenue_type,MATCH(W534*1,type!$A$118:$A$168,0),8),INDEX(Expenditure_type,MATCH(W534*1,type!$A$2:$A$117,0),8))</f>
        <v>נלוות לשכר</v>
      </c>
      <c r="Y534" s="9" t="str">
        <f t="shared" si="70"/>
        <v>182</v>
      </c>
      <c r="Z534" s="9" t="str">
        <f>IF($L534&lt;"6",INDEX(Revenue_type,MATCH(Y534*1,type!$A$118:$A$168,0),8),INDEX(Expenditure_type,MATCH(Y534*1,type!$A$2:$A$117,0),8))</f>
        <v>מיסיום ועלויות</v>
      </c>
    </row>
    <row r="535" spans="1:26" ht="15.75" customHeight="1" outlineLevel="2">
      <c r="A535" s="19">
        <v>210</v>
      </c>
      <c r="B535" s="18">
        <v>623000</v>
      </c>
      <c r="C535"/>
      <c r="D535"/>
      <c r="E535" s="25" t="s">
        <v>2689</v>
      </c>
      <c r="F535" s="12"/>
      <c r="G535"/>
      <c r="H535" s="15">
        <v>174000</v>
      </c>
      <c r="I535" s="15">
        <v>89000</v>
      </c>
      <c r="J535" s="12">
        <v>151500</v>
      </c>
      <c r="K535" s="9"/>
      <c r="L535" s="9" t="str">
        <f t="shared" si="64"/>
        <v>6</v>
      </c>
      <c r="M535" s="9" t="str">
        <f>INDEX(Chapter,MATCH(L535,Chapter!$A$1:$A$681,0),8)</f>
        <v>הנהלה כללית</v>
      </c>
      <c r="N535" s="9" t="str">
        <f t="shared" si="65"/>
        <v>62</v>
      </c>
      <c r="O535" s="9" t="str">
        <f>INDEX(Chapter,MATCH(N535,Chapter!$A$1:$A$681,0),8)</f>
        <v>מינהל כספי</v>
      </c>
      <c r="P535" s="9" t="str">
        <f t="shared" si="66"/>
        <v>623</v>
      </c>
      <c r="Q535" s="9" t="str">
        <f>INDEX(Chapter,MATCH(P535,Chapter!$A$1:$A$681,0),8)</f>
        <v>גבייה</v>
      </c>
      <c r="R535" s="9" t="str">
        <f t="shared" si="67"/>
        <v>6230</v>
      </c>
      <c r="S535" s="9" t="e">
        <f>INDEX(Chapter,MATCH(R535,Chapter!$A$1:$A$681,0),8)</f>
        <v>#N/A</v>
      </c>
      <c r="T535" s="9"/>
      <c r="U535" s="9" t="str">
        <f t="shared" si="68"/>
        <v>2</v>
      </c>
      <c r="V535" s="9" t="str">
        <f>IF($L535&lt;"6",INDEX(Revenue_type,MATCH(U535*1,type!$A$118:$A$168,0),8),INDEX(Expenditure_type,MATCH(U535*1,type!$A$2:$A$117,0),8))</f>
        <v>משכורות וש"ע לעובדים בלי תקן</v>
      </c>
      <c r="W535" s="9" t="str">
        <f t="shared" si="69"/>
        <v>21</v>
      </c>
      <c r="X535" s="9" t="str">
        <f>IF($L535&lt;"6",INDEX(Revenue_type,MATCH(W535*1,type!$A$118:$A$168,0),8),INDEX(Expenditure_type,MATCH(W535*1,type!$A$2:$A$117,0),8))</f>
        <v>השכר הקובע</v>
      </c>
      <c r="Y535" s="9" t="str">
        <f t="shared" si="70"/>
        <v>210</v>
      </c>
      <c r="Z535" s="9" t="e">
        <f>IF($L535&lt;"6",INDEX(Revenue_type,MATCH(Y535*1,type!$A$118:$A$168,0),8),INDEX(Expenditure_type,MATCH(Y535*1,type!$A$2:$A$117,0),8))</f>
        <v>#N/A</v>
      </c>
    </row>
    <row r="536" spans="1:26" ht="15.75" customHeight="1" outlineLevel="2">
      <c r="A536" s="19">
        <v>220</v>
      </c>
      <c r="B536" s="18">
        <v>623000</v>
      </c>
      <c r="C536"/>
      <c r="D536"/>
      <c r="E536" s="25" t="s">
        <v>2733</v>
      </c>
      <c r="F536" s="12"/>
      <c r="G536"/>
      <c r="H536" s="15">
        <v>14000</v>
      </c>
      <c r="I536" s="15">
        <v>1000</v>
      </c>
      <c r="J536" s="12">
        <v>3000</v>
      </c>
      <c r="K536" s="9"/>
      <c r="L536" s="9" t="str">
        <f t="shared" si="64"/>
        <v>6</v>
      </c>
      <c r="M536" s="9" t="str">
        <f>INDEX(Chapter,MATCH(L536,Chapter!$A$1:$A$681,0),8)</f>
        <v>הנהלה כללית</v>
      </c>
      <c r="N536" s="9" t="str">
        <f t="shared" si="65"/>
        <v>62</v>
      </c>
      <c r="O536" s="9" t="str">
        <f>INDEX(Chapter,MATCH(N536,Chapter!$A$1:$A$681,0),8)</f>
        <v>מינהל כספי</v>
      </c>
      <c r="P536" s="9" t="str">
        <f t="shared" si="66"/>
        <v>623</v>
      </c>
      <c r="Q536" s="9" t="str">
        <f>INDEX(Chapter,MATCH(P536,Chapter!$A$1:$A$681,0),8)</f>
        <v>גבייה</v>
      </c>
      <c r="R536" s="9" t="str">
        <f t="shared" si="67"/>
        <v>6230</v>
      </c>
      <c r="S536" s="9" t="e">
        <f>INDEX(Chapter,MATCH(R536,Chapter!$A$1:$A$681,0),8)</f>
        <v>#N/A</v>
      </c>
      <c r="T536" s="9"/>
      <c r="U536" s="9" t="str">
        <f t="shared" si="68"/>
        <v>2</v>
      </c>
      <c r="V536" s="9" t="str">
        <f>IF($L536&lt;"6",INDEX(Revenue_type,MATCH(U536*1,type!$A$118:$A$168,0),8),INDEX(Expenditure_type,MATCH(U536*1,type!$A$2:$A$117,0),8))</f>
        <v>משכורות וש"ע לעובדים בלי תקן</v>
      </c>
      <c r="W536" s="9" t="str">
        <f t="shared" si="69"/>
        <v>22</v>
      </c>
      <c r="X536" s="9" t="str">
        <f>IF($L536&lt;"6",INDEX(Revenue_type,MATCH(W536*1,type!$A$118:$A$168,0),8),INDEX(Expenditure_type,MATCH(W536*1,type!$A$2:$A$117,0),8))</f>
        <v>תוספות שאינן נכללות בשכר הקובע</v>
      </c>
      <c r="Y536" s="9" t="str">
        <f t="shared" si="70"/>
        <v>220</v>
      </c>
      <c r="Z536" s="9" t="e">
        <f>IF($L536&lt;"6",INDEX(Revenue_type,MATCH(Y536*1,type!$A$118:$A$168,0),8),INDEX(Expenditure_type,MATCH(Y536*1,type!$A$2:$A$117,0),8))</f>
        <v>#N/A</v>
      </c>
    </row>
    <row r="537" spans="1:26" ht="15.75" customHeight="1" outlineLevel="2">
      <c r="A537" s="19">
        <v>230</v>
      </c>
      <c r="B537" s="18">
        <v>623000</v>
      </c>
      <c r="C537"/>
      <c r="D537"/>
      <c r="E537" s="17" t="s">
        <v>2691</v>
      </c>
      <c r="F537" s="12"/>
      <c r="G537"/>
      <c r="H537" s="15">
        <v>1000</v>
      </c>
      <c r="I537" s="15">
        <v>12000</v>
      </c>
      <c r="J537" s="12">
        <v>10500</v>
      </c>
      <c r="K537" s="9"/>
      <c r="L537" s="9" t="str">
        <f t="shared" si="64"/>
        <v>6</v>
      </c>
      <c r="M537" s="9" t="str">
        <f>INDEX(Chapter,MATCH(L537,Chapter!$A$1:$A$681,0),8)</f>
        <v>הנהלה כללית</v>
      </c>
      <c r="N537" s="9" t="str">
        <f t="shared" si="65"/>
        <v>62</v>
      </c>
      <c r="O537" s="9" t="str">
        <f>INDEX(Chapter,MATCH(N537,Chapter!$A$1:$A$681,0),8)</f>
        <v>מינהל כספי</v>
      </c>
      <c r="P537" s="9" t="str">
        <f t="shared" si="66"/>
        <v>623</v>
      </c>
      <c r="Q537" s="9" t="str">
        <f>INDEX(Chapter,MATCH(P537,Chapter!$A$1:$A$681,0),8)</f>
        <v>גבייה</v>
      </c>
      <c r="R537" s="9" t="str">
        <f t="shared" si="67"/>
        <v>6230</v>
      </c>
      <c r="S537" s="9" t="e">
        <f>INDEX(Chapter,MATCH(R537,Chapter!$A$1:$A$681,0),8)</f>
        <v>#N/A</v>
      </c>
      <c r="T537" s="9"/>
      <c r="U537" s="9" t="str">
        <f t="shared" si="68"/>
        <v>2</v>
      </c>
      <c r="V537" s="9" t="str">
        <f>IF($L537&lt;"6",INDEX(Revenue_type,MATCH(U537*1,type!$A$118:$A$168,0),8),INDEX(Expenditure_type,MATCH(U537*1,type!$A$2:$A$117,0),8))</f>
        <v>משכורות וש"ע לעובדים בלי תקן</v>
      </c>
      <c r="W537" s="9" t="str">
        <f t="shared" si="69"/>
        <v>23</v>
      </c>
      <c r="X537" s="9" t="str">
        <f>IF($L537&lt;"6",INDEX(Revenue_type,MATCH(W537*1,type!$A$118:$A$168,0),8),INDEX(Expenditure_type,MATCH(W537*1,type!$A$2:$A$117,0),8))</f>
        <v>שעות נוספות</v>
      </c>
      <c r="Y537" s="9" t="str">
        <f t="shared" si="70"/>
        <v>230</v>
      </c>
      <c r="Z537" s="9" t="e">
        <f>IF($L537&lt;"6",INDEX(Revenue_type,MATCH(Y537*1,type!$A$118:$A$168,0),8),INDEX(Expenditure_type,MATCH(Y537*1,type!$A$2:$A$117,0),8))</f>
        <v>#N/A</v>
      </c>
    </row>
    <row r="538" spans="1:26" ht="15.75" customHeight="1" outlineLevel="2">
      <c r="A538" s="19">
        <v>233</v>
      </c>
      <c r="B538" s="18">
        <v>623000</v>
      </c>
      <c r="C538"/>
      <c r="D538"/>
      <c r="E538" s="17" t="s">
        <v>2735</v>
      </c>
      <c r="F538" s="12"/>
      <c r="G538"/>
      <c r="H538" s="15">
        <v>8000</v>
      </c>
      <c r="I538" s="15">
        <v>1000</v>
      </c>
      <c r="J538" s="12">
        <v>1300</v>
      </c>
      <c r="K538" s="9"/>
      <c r="L538" s="9" t="str">
        <f t="shared" si="64"/>
        <v>6</v>
      </c>
      <c r="M538" s="9" t="str">
        <f>INDEX(Chapter,MATCH(L538,Chapter!$A$1:$A$681,0),8)</f>
        <v>הנהלה כללית</v>
      </c>
      <c r="N538" s="9" t="str">
        <f t="shared" si="65"/>
        <v>62</v>
      </c>
      <c r="O538" s="9" t="str">
        <f>INDEX(Chapter,MATCH(N538,Chapter!$A$1:$A$681,0),8)</f>
        <v>מינהל כספי</v>
      </c>
      <c r="P538" s="9" t="str">
        <f t="shared" si="66"/>
        <v>623</v>
      </c>
      <c r="Q538" s="9" t="str">
        <f>INDEX(Chapter,MATCH(P538,Chapter!$A$1:$A$681,0),8)</f>
        <v>גבייה</v>
      </c>
      <c r="R538" s="9" t="str">
        <f t="shared" si="67"/>
        <v>6230</v>
      </c>
      <c r="S538" s="9" t="e">
        <f>INDEX(Chapter,MATCH(R538,Chapter!$A$1:$A$681,0),8)</f>
        <v>#N/A</v>
      </c>
      <c r="T538" s="9"/>
      <c r="U538" s="9" t="str">
        <f t="shared" si="68"/>
        <v>2</v>
      </c>
      <c r="V538" s="9" t="str">
        <f>IF($L538&lt;"6",INDEX(Revenue_type,MATCH(U538*1,type!$A$118:$A$168,0),8),INDEX(Expenditure_type,MATCH(U538*1,type!$A$2:$A$117,0),8))</f>
        <v>משכורות וש"ע לעובדים בלי תקן</v>
      </c>
      <c r="W538" s="9" t="str">
        <f t="shared" si="69"/>
        <v>23</v>
      </c>
      <c r="X538" s="9" t="str">
        <f>IF($L538&lt;"6",INDEX(Revenue_type,MATCH(W538*1,type!$A$118:$A$168,0),8),INDEX(Expenditure_type,MATCH(W538*1,type!$A$2:$A$117,0),8))</f>
        <v>שעות נוספות</v>
      </c>
      <c r="Y538" s="9" t="str">
        <f t="shared" si="70"/>
        <v>233</v>
      </c>
      <c r="Z538" s="9" t="e">
        <f>IF($L538&lt;"6",INDEX(Revenue_type,MATCH(Y538*1,type!$A$118:$A$168,0),8),INDEX(Expenditure_type,MATCH(Y538*1,type!$A$2:$A$117,0),8))</f>
        <v>#N/A</v>
      </c>
    </row>
    <row r="539" spans="1:26" ht="15.75" customHeight="1" outlineLevel="2">
      <c r="A539" s="19">
        <v>240</v>
      </c>
      <c r="B539" s="18">
        <v>623000</v>
      </c>
      <c r="C539"/>
      <c r="D539"/>
      <c r="E539" s="25" t="s">
        <v>2694</v>
      </c>
      <c r="F539" s="12"/>
      <c r="G539"/>
      <c r="H539" s="15">
        <v>5000</v>
      </c>
      <c r="I539" s="15">
        <v>3000</v>
      </c>
      <c r="J539" s="12">
        <v>5000</v>
      </c>
      <c r="K539" s="9"/>
      <c r="L539" s="9" t="str">
        <f t="shared" si="64"/>
        <v>6</v>
      </c>
      <c r="M539" s="9" t="str">
        <f>INDEX(Chapter,MATCH(L539,Chapter!$A$1:$A$681,0),8)</f>
        <v>הנהלה כללית</v>
      </c>
      <c r="N539" s="9" t="str">
        <f t="shared" si="65"/>
        <v>62</v>
      </c>
      <c r="O539" s="9" t="str">
        <f>INDEX(Chapter,MATCH(N539,Chapter!$A$1:$A$681,0),8)</f>
        <v>מינהל כספי</v>
      </c>
      <c r="P539" s="9" t="str">
        <f t="shared" si="66"/>
        <v>623</v>
      </c>
      <c r="Q539" s="9" t="str">
        <f>INDEX(Chapter,MATCH(P539,Chapter!$A$1:$A$681,0),8)</f>
        <v>גבייה</v>
      </c>
      <c r="R539" s="9" t="str">
        <f t="shared" si="67"/>
        <v>6230</v>
      </c>
      <c r="S539" s="9" t="e">
        <f>INDEX(Chapter,MATCH(R539,Chapter!$A$1:$A$681,0),8)</f>
        <v>#N/A</v>
      </c>
      <c r="T539" s="9"/>
      <c r="U539" s="9" t="str">
        <f t="shared" si="68"/>
        <v>2</v>
      </c>
      <c r="V539" s="9" t="str">
        <f>IF($L539&lt;"6",INDEX(Revenue_type,MATCH(U539*1,type!$A$118:$A$168,0),8),INDEX(Expenditure_type,MATCH(U539*1,type!$A$2:$A$117,0),8))</f>
        <v>משכורות וש"ע לעובדים בלי תקן</v>
      </c>
      <c r="W539" s="9" t="str">
        <f t="shared" si="69"/>
        <v>24</v>
      </c>
      <c r="X539" s="9" t="str">
        <f>IF($L539&lt;"6",INDEX(Revenue_type,MATCH(W539*1,type!$A$118:$A$168,0),8),INDEX(Expenditure_type,MATCH(W539*1,type!$A$2:$A$117,0),8))</f>
        <v>החזר הוצאות</v>
      </c>
      <c r="Y539" s="9" t="str">
        <f t="shared" si="70"/>
        <v>240</v>
      </c>
      <c r="Z539" s="9" t="e">
        <f>IF($L539&lt;"6",INDEX(Revenue_type,MATCH(Y539*1,type!$A$118:$A$168,0),8),INDEX(Expenditure_type,MATCH(Y539*1,type!$A$2:$A$117,0),8))</f>
        <v>#N/A</v>
      </c>
    </row>
    <row r="540" spans="1:26" ht="15.75" customHeight="1" outlineLevel="2">
      <c r="A540" s="19">
        <v>281</v>
      </c>
      <c r="B540" s="18">
        <v>623000</v>
      </c>
      <c r="C540"/>
      <c r="D540"/>
      <c r="E540" s="17" t="s">
        <v>2695</v>
      </c>
      <c r="F540" s="12"/>
      <c r="G540"/>
      <c r="H540" s="15">
        <v>23000</v>
      </c>
      <c r="I540" s="15">
        <v>12000</v>
      </c>
      <c r="J540" s="12">
        <v>18700</v>
      </c>
      <c r="K540" s="9"/>
      <c r="L540" s="9" t="str">
        <f t="shared" si="64"/>
        <v>6</v>
      </c>
      <c r="M540" s="9" t="str">
        <f>INDEX(Chapter,MATCH(L540,Chapter!$A$1:$A$681,0),8)</f>
        <v>הנהלה כללית</v>
      </c>
      <c r="N540" s="9" t="str">
        <f t="shared" si="65"/>
        <v>62</v>
      </c>
      <c r="O540" s="9" t="str">
        <f>INDEX(Chapter,MATCH(N540,Chapter!$A$1:$A$681,0),8)</f>
        <v>מינהל כספי</v>
      </c>
      <c r="P540" s="9" t="str">
        <f t="shared" si="66"/>
        <v>623</v>
      </c>
      <c r="Q540" s="9" t="str">
        <f>INDEX(Chapter,MATCH(P540,Chapter!$A$1:$A$681,0),8)</f>
        <v>גבייה</v>
      </c>
      <c r="R540" s="9" t="str">
        <f t="shared" si="67"/>
        <v>6230</v>
      </c>
      <c r="S540" s="9" t="e">
        <f>INDEX(Chapter,MATCH(R540,Chapter!$A$1:$A$681,0),8)</f>
        <v>#N/A</v>
      </c>
      <c r="T540" s="9"/>
      <c r="U540" s="9" t="str">
        <f t="shared" si="68"/>
        <v>2</v>
      </c>
      <c r="V540" s="9" t="str">
        <f>IF($L540&lt;"6",INDEX(Revenue_type,MATCH(U540*1,type!$A$118:$A$168,0),8),INDEX(Expenditure_type,MATCH(U540*1,type!$A$2:$A$117,0),8))</f>
        <v>משכורות וש"ע לעובדים בלי תקן</v>
      </c>
      <c r="W540" s="9" t="str">
        <f t="shared" si="69"/>
        <v>28</v>
      </c>
      <c r="X540" s="9" t="str">
        <f>IF($L540&lt;"6",INDEX(Revenue_type,MATCH(W540*1,type!$A$118:$A$168,0),8),INDEX(Expenditure_type,MATCH(W540*1,type!$A$2:$A$117,0),8))</f>
        <v>נלוות לשכר</v>
      </c>
      <c r="Y540" s="9" t="str">
        <f t="shared" si="70"/>
        <v>281</v>
      </c>
      <c r="Z540" s="9" t="str">
        <f>IF($L540&lt;"6",INDEX(Revenue_type,MATCH(Y540*1,type!$A$118:$A$168,0),8),INDEX(Expenditure_type,MATCH(Y540*1,type!$A$2:$A$117,0),8))</f>
        <v>הפרשות סוציאליות</v>
      </c>
    </row>
    <row r="541" spans="1:26" ht="15.75" customHeight="1" outlineLevel="2">
      <c r="A541" s="19">
        <v>282</v>
      </c>
      <c r="B541" s="18">
        <v>623000</v>
      </c>
      <c r="C541"/>
      <c r="D541"/>
      <c r="E541" s="17" t="s">
        <v>2696</v>
      </c>
      <c r="F541" s="12"/>
      <c r="G541"/>
      <c r="H541" s="15">
        <v>28000</v>
      </c>
      <c r="I541" s="15">
        <v>10000</v>
      </c>
      <c r="J541" s="12">
        <v>16400</v>
      </c>
      <c r="K541" s="9"/>
      <c r="L541" s="9" t="str">
        <f t="shared" si="64"/>
        <v>6</v>
      </c>
      <c r="M541" s="9" t="str">
        <f>INDEX(Chapter,MATCH(L541,Chapter!$A$1:$A$681,0),8)</f>
        <v>הנהלה כללית</v>
      </c>
      <c r="N541" s="9" t="str">
        <f t="shared" si="65"/>
        <v>62</v>
      </c>
      <c r="O541" s="9" t="str">
        <f>INDEX(Chapter,MATCH(N541,Chapter!$A$1:$A$681,0),8)</f>
        <v>מינהל כספי</v>
      </c>
      <c r="P541" s="9" t="str">
        <f t="shared" si="66"/>
        <v>623</v>
      </c>
      <c r="Q541" s="9" t="str">
        <f>INDEX(Chapter,MATCH(P541,Chapter!$A$1:$A$681,0),8)</f>
        <v>גבייה</v>
      </c>
      <c r="R541" s="9" t="str">
        <f t="shared" si="67"/>
        <v>6230</v>
      </c>
      <c r="S541" s="9" t="e">
        <f>INDEX(Chapter,MATCH(R541,Chapter!$A$1:$A$681,0),8)</f>
        <v>#N/A</v>
      </c>
      <c r="T541" s="9"/>
      <c r="U541" s="9" t="str">
        <f t="shared" si="68"/>
        <v>2</v>
      </c>
      <c r="V541" s="9" t="str">
        <f>IF($L541&lt;"6",INDEX(Revenue_type,MATCH(U541*1,type!$A$118:$A$168,0),8),INDEX(Expenditure_type,MATCH(U541*1,type!$A$2:$A$117,0),8))</f>
        <v>משכורות וש"ע לעובדים בלי תקן</v>
      </c>
      <c r="W541" s="9" t="str">
        <f t="shared" si="69"/>
        <v>28</v>
      </c>
      <c r="X541" s="9" t="str">
        <f>IF($L541&lt;"6",INDEX(Revenue_type,MATCH(W541*1,type!$A$118:$A$168,0),8),INDEX(Expenditure_type,MATCH(W541*1,type!$A$2:$A$117,0),8))</f>
        <v>נלוות לשכר</v>
      </c>
      <c r="Y541" s="9" t="str">
        <f t="shared" si="70"/>
        <v>282</v>
      </c>
      <c r="Z541" s="9" t="str">
        <f>IF($L541&lt;"6",INDEX(Revenue_type,MATCH(Y541*1,type!$A$118:$A$168,0),8),INDEX(Expenditure_type,MATCH(Y541*1,type!$A$2:$A$117,0),8))</f>
        <v>מיסיום ועלויות</v>
      </c>
    </row>
    <row r="542" spans="1:26" ht="15.75" customHeight="1" outlineLevel="2">
      <c r="A542" s="19">
        <v>470</v>
      </c>
      <c r="B542" s="18">
        <v>623001</v>
      </c>
      <c r="C542"/>
      <c r="D542"/>
      <c r="E542" s="17" t="s">
        <v>2697</v>
      </c>
      <c r="F542" s="12"/>
      <c r="G542"/>
      <c r="H542" s="15">
        <v>200000</v>
      </c>
      <c r="I542" s="15">
        <v>150000</v>
      </c>
      <c r="J542" s="12">
        <v>149100</v>
      </c>
      <c r="K542" s="9"/>
      <c r="L542" s="9" t="str">
        <f t="shared" si="64"/>
        <v>6</v>
      </c>
      <c r="M542" s="9" t="str">
        <f>INDEX(Chapter,MATCH(L542,Chapter!$A$1:$A$681,0),8)</f>
        <v>הנהלה כללית</v>
      </c>
      <c r="N542" s="9" t="str">
        <f t="shared" si="65"/>
        <v>62</v>
      </c>
      <c r="O542" s="9" t="str">
        <f>INDEX(Chapter,MATCH(N542,Chapter!$A$1:$A$681,0),8)</f>
        <v>מינהל כספי</v>
      </c>
      <c r="P542" s="9" t="str">
        <f t="shared" si="66"/>
        <v>623</v>
      </c>
      <c r="Q542" s="9" t="str">
        <f>INDEX(Chapter,MATCH(P542,Chapter!$A$1:$A$681,0),8)</f>
        <v>גבייה</v>
      </c>
      <c r="R542" s="9" t="str">
        <f t="shared" si="67"/>
        <v>6230</v>
      </c>
      <c r="S542" s="9" t="e">
        <f>INDEX(Chapter,MATCH(R542,Chapter!$A$1:$A$681,0),8)</f>
        <v>#N/A</v>
      </c>
      <c r="T542" s="9"/>
      <c r="U542" s="9" t="str">
        <f t="shared" si="68"/>
        <v>4</v>
      </c>
      <c r="V542" s="9" t="str">
        <f>IF($L542&lt;"6",INDEX(Revenue_type,MATCH(U542*1,type!$A$118:$A$168,0),8),INDEX(Expenditure_type,MATCH(U542*1,type!$A$2:$A$117,0),8))</f>
        <v>אחזקת בינים ואספקת ציוד</v>
      </c>
      <c r="W542" s="9" t="str">
        <f t="shared" si="69"/>
        <v>47</v>
      </c>
      <c r="X542" s="9" t="str">
        <f>IF($L542&lt;"6",INDEX(Revenue_type,MATCH(W542*1,type!$A$118:$A$168,0),8),INDEX(Expenditure_type,MATCH(W542*1,type!$A$2:$A$117,0),8))</f>
        <v>ציוד משרדי מתכלה</v>
      </c>
      <c r="Y542" s="9" t="str">
        <f t="shared" si="70"/>
        <v>470</v>
      </c>
      <c r="Z542" s="9" t="e">
        <f>IF($L542&lt;"6",INDEX(Revenue_type,MATCH(Y542*1,type!$A$118:$A$168,0),8),INDEX(Expenditure_type,MATCH(Y542*1,type!$A$2:$A$117,0),8))</f>
        <v>#N/A</v>
      </c>
    </row>
    <row r="543" spans="1:26" ht="15.75" customHeight="1" outlineLevel="2">
      <c r="A543" s="19">
        <v>522</v>
      </c>
      <c r="B543" s="18">
        <v>623001</v>
      </c>
      <c r="C543"/>
      <c r="D543"/>
      <c r="E543" s="17" t="s">
        <v>2702</v>
      </c>
      <c r="F543" s="12"/>
      <c r="G543"/>
      <c r="H543" s="15">
        <v>6600</v>
      </c>
      <c r="I543" s="15">
        <v>6600</v>
      </c>
      <c r="J543" s="12">
        <v>7000</v>
      </c>
      <c r="K543" s="9"/>
      <c r="L543" s="9" t="str">
        <f t="shared" si="64"/>
        <v>6</v>
      </c>
      <c r="M543" s="9" t="str">
        <f>INDEX(Chapter,MATCH(L543,Chapter!$A$1:$A$681,0),8)</f>
        <v>הנהלה כללית</v>
      </c>
      <c r="N543" s="9" t="str">
        <f t="shared" si="65"/>
        <v>62</v>
      </c>
      <c r="O543" s="9" t="str">
        <f>INDEX(Chapter,MATCH(N543,Chapter!$A$1:$A$681,0),8)</f>
        <v>מינהל כספי</v>
      </c>
      <c r="P543" s="9" t="str">
        <f t="shared" si="66"/>
        <v>623</v>
      </c>
      <c r="Q543" s="9" t="str">
        <f>INDEX(Chapter,MATCH(P543,Chapter!$A$1:$A$681,0),8)</f>
        <v>גבייה</v>
      </c>
      <c r="R543" s="9" t="str">
        <f t="shared" si="67"/>
        <v>6230</v>
      </c>
      <c r="S543" s="9" t="e">
        <f>INDEX(Chapter,MATCH(R543,Chapter!$A$1:$A$681,0),8)</f>
        <v>#N/A</v>
      </c>
      <c r="T543" s="9"/>
      <c r="U543" s="9" t="str">
        <f t="shared" si="68"/>
        <v>5</v>
      </c>
      <c r="V543" s="9" t="str">
        <f>IF($L543&lt;"6",INDEX(Revenue_type,MATCH(U543*1,type!$A$118:$A$168,0),8),INDEX(Expenditure_type,MATCH(U543*1,type!$A$2:$A$117,0),8))</f>
        <v>הוצאות מנהליות</v>
      </c>
      <c r="W543" s="9" t="str">
        <f t="shared" si="69"/>
        <v>52</v>
      </c>
      <c r="X543" s="9" t="str">
        <f>IF($L543&lt;"6",INDEX(Revenue_type,MATCH(W543*1,type!$A$118:$A$168,0),8),INDEX(Expenditure_type,MATCH(W543*1,type!$A$2:$A$117,0),8))</f>
        <v>השתלמויות וספרות מקצועית</v>
      </c>
      <c r="Y543" s="9" t="str">
        <f t="shared" si="70"/>
        <v>522</v>
      </c>
      <c r="Z543" s="9" t="str">
        <f>IF($L543&lt;"6",INDEX(Revenue_type,MATCH(Y543*1,type!$A$118:$A$168,0),8),INDEX(Expenditure_type,MATCH(Y543*1,type!$A$2:$A$117,0),8))</f>
        <v>ספרות מקצועית ועיתונות</v>
      </c>
    </row>
    <row r="544" spans="1:26" ht="15.75" customHeight="1" outlineLevel="2">
      <c r="A544" s="19">
        <v>560</v>
      </c>
      <c r="B544" s="18">
        <v>623001</v>
      </c>
      <c r="C544"/>
      <c r="D544"/>
      <c r="E544" s="17" t="s">
        <v>2703</v>
      </c>
      <c r="F544" s="12"/>
      <c r="G544"/>
      <c r="H544" s="15">
        <v>50000</v>
      </c>
      <c r="I544" s="15">
        <v>30000</v>
      </c>
      <c r="J544" s="12">
        <v>29800</v>
      </c>
      <c r="K544" s="9"/>
      <c r="L544" s="9" t="str">
        <f t="shared" si="64"/>
        <v>6</v>
      </c>
      <c r="M544" s="9" t="str">
        <f>INDEX(Chapter,MATCH(L544,Chapter!$A$1:$A$681,0),8)</f>
        <v>הנהלה כללית</v>
      </c>
      <c r="N544" s="9" t="str">
        <f t="shared" si="65"/>
        <v>62</v>
      </c>
      <c r="O544" s="9" t="str">
        <f>INDEX(Chapter,MATCH(N544,Chapter!$A$1:$A$681,0),8)</f>
        <v>מינהל כספי</v>
      </c>
      <c r="P544" s="9" t="str">
        <f t="shared" si="66"/>
        <v>623</v>
      </c>
      <c r="Q544" s="9" t="str">
        <f>INDEX(Chapter,MATCH(P544,Chapter!$A$1:$A$681,0),8)</f>
        <v>גבייה</v>
      </c>
      <c r="R544" s="9" t="str">
        <f t="shared" si="67"/>
        <v>6230</v>
      </c>
      <c r="S544" s="9" t="e">
        <f>INDEX(Chapter,MATCH(R544,Chapter!$A$1:$A$681,0),8)</f>
        <v>#N/A</v>
      </c>
      <c r="T544" s="9"/>
      <c r="U544" s="9" t="str">
        <f t="shared" si="68"/>
        <v>5</v>
      </c>
      <c r="V544" s="9" t="str">
        <f>IF($L544&lt;"6",INDEX(Revenue_type,MATCH(U544*1,type!$A$118:$A$168,0),8),INDEX(Expenditure_type,MATCH(U544*1,type!$A$2:$A$117,0),8))</f>
        <v>הוצאות מנהליות</v>
      </c>
      <c r="W544" s="9" t="str">
        <f t="shared" si="69"/>
        <v>56</v>
      </c>
      <c r="X544" s="9" t="str">
        <f>IF($L544&lt;"6",INDEX(Revenue_type,MATCH(W544*1,type!$A$118:$A$168,0),8),INDEX(Expenditure_type,MATCH(W544*1,type!$A$2:$A$117,0),8))</f>
        <v>הוצאות משרדיות</v>
      </c>
      <c r="Y544" s="9" t="str">
        <f t="shared" si="70"/>
        <v>560</v>
      </c>
      <c r="Z544" s="9" t="e">
        <f>IF($L544&lt;"6",INDEX(Revenue_type,MATCH(Y544*1,type!$A$118:$A$168,0),8),INDEX(Expenditure_type,MATCH(Y544*1,type!$A$2:$A$117,0),8))</f>
        <v>#N/A</v>
      </c>
    </row>
    <row r="545" spans="1:26" ht="15.75" customHeight="1" outlineLevel="2">
      <c r="A545" s="19">
        <v>750</v>
      </c>
      <c r="B545" s="18">
        <v>623001</v>
      </c>
      <c r="C545"/>
      <c r="D545"/>
      <c r="E545" s="36" t="s">
        <v>2705</v>
      </c>
      <c r="F545" s="12"/>
      <c r="G545"/>
      <c r="H545" s="15">
        <v>105000</v>
      </c>
      <c r="I545" s="15">
        <v>95000</v>
      </c>
      <c r="J545" s="12">
        <v>93600</v>
      </c>
      <c r="K545" s="9"/>
      <c r="L545" s="9" t="str">
        <f t="shared" si="64"/>
        <v>6</v>
      </c>
      <c r="M545" s="9" t="str">
        <f>INDEX(Chapter,MATCH(L545,Chapter!$A$1:$A$681,0),8)</f>
        <v>הנהלה כללית</v>
      </c>
      <c r="N545" s="9" t="str">
        <f t="shared" si="65"/>
        <v>62</v>
      </c>
      <c r="O545" s="9" t="str">
        <f>INDEX(Chapter,MATCH(N545,Chapter!$A$1:$A$681,0),8)</f>
        <v>מינהל כספי</v>
      </c>
      <c r="P545" s="9" t="str">
        <f t="shared" si="66"/>
        <v>623</v>
      </c>
      <c r="Q545" s="9" t="str">
        <f>INDEX(Chapter,MATCH(P545,Chapter!$A$1:$A$681,0),8)</f>
        <v>גבייה</v>
      </c>
      <c r="R545" s="9" t="str">
        <f t="shared" si="67"/>
        <v>6230</v>
      </c>
      <c r="S545" s="9" t="e">
        <f>INDEX(Chapter,MATCH(R545,Chapter!$A$1:$A$681,0),8)</f>
        <v>#N/A</v>
      </c>
      <c r="T545" s="9"/>
      <c r="U545" s="9" t="str">
        <f t="shared" si="68"/>
        <v>7</v>
      </c>
      <c r="V545" s="9" t="str">
        <f>IF($L545&lt;"6",INDEX(Revenue_type,MATCH(U545*1,type!$A$118:$A$168,0),8),INDEX(Expenditure_type,MATCH(U545*1,type!$A$2:$A$117,0),8))</f>
        <v>הוצאות לפעולות</v>
      </c>
      <c r="W545" s="9" t="str">
        <f t="shared" si="69"/>
        <v>75</v>
      </c>
      <c r="X545" s="9" t="str">
        <f>IF($L545&lt;"6",INDEX(Revenue_type,MATCH(W545*1,type!$A$118:$A$168,0),8),INDEX(Expenditure_type,MATCH(W545*1,type!$A$2:$A$117,0),8))</f>
        <v>עבודות קבלניות</v>
      </c>
      <c r="Y545" s="9" t="str">
        <f t="shared" si="70"/>
        <v>750</v>
      </c>
      <c r="Z545" s="9" t="e">
        <f>IF($L545&lt;"6",INDEX(Revenue_type,MATCH(Y545*1,type!$A$118:$A$168,0),8),INDEX(Expenditure_type,MATCH(Y545*1,type!$A$2:$A$117,0),8))</f>
        <v>#N/A</v>
      </c>
    </row>
    <row r="546" spans="1:26" ht="15.75" customHeight="1" outlineLevel="2">
      <c r="A546" s="19">
        <v>750</v>
      </c>
      <c r="B546" s="18">
        <v>623102</v>
      </c>
      <c r="C546"/>
      <c r="D546"/>
      <c r="E546" s="25" t="s">
        <v>2736</v>
      </c>
      <c r="F546" s="12"/>
      <c r="G546"/>
      <c r="H546" s="15">
        <v>2000000</v>
      </c>
      <c r="I546" s="15">
        <v>1800000</v>
      </c>
      <c r="J546" s="12">
        <v>1778400</v>
      </c>
      <c r="K546" s="9"/>
      <c r="L546" s="9" t="str">
        <f t="shared" si="64"/>
        <v>6</v>
      </c>
      <c r="M546" s="9" t="str">
        <f>INDEX(Chapter,MATCH(L546,Chapter!$A$1:$A$681,0),8)</f>
        <v>הנהלה כללית</v>
      </c>
      <c r="N546" s="9" t="str">
        <f t="shared" si="65"/>
        <v>62</v>
      </c>
      <c r="O546" s="9" t="str">
        <f>INDEX(Chapter,MATCH(N546,Chapter!$A$1:$A$681,0),8)</f>
        <v>מינהל כספי</v>
      </c>
      <c r="P546" s="9" t="str">
        <f t="shared" si="66"/>
        <v>623</v>
      </c>
      <c r="Q546" s="9" t="str">
        <f>INDEX(Chapter,MATCH(P546,Chapter!$A$1:$A$681,0),8)</f>
        <v>גבייה</v>
      </c>
      <c r="R546" s="9" t="str">
        <f t="shared" si="67"/>
        <v>6231</v>
      </c>
      <c r="S546" s="9" t="str">
        <f>INDEX(Chapter,MATCH(R546,Chapter!$A$1:$A$681,0),8)</f>
        <v>מזכירות ומינהל</v>
      </c>
      <c r="T546" s="9"/>
      <c r="U546" s="9" t="str">
        <f t="shared" si="68"/>
        <v>7</v>
      </c>
      <c r="V546" s="9" t="str">
        <f>IF($L546&lt;"6",INDEX(Revenue_type,MATCH(U546*1,type!$A$118:$A$168,0),8),INDEX(Expenditure_type,MATCH(U546*1,type!$A$2:$A$117,0),8))</f>
        <v>הוצאות לפעולות</v>
      </c>
      <c r="W546" s="9" t="str">
        <f t="shared" si="69"/>
        <v>75</v>
      </c>
      <c r="X546" s="9" t="str">
        <f>IF($L546&lt;"6",INDEX(Revenue_type,MATCH(W546*1,type!$A$118:$A$168,0),8),INDEX(Expenditure_type,MATCH(W546*1,type!$A$2:$A$117,0),8))</f>
        <v>עבודות קבלניות</v>
      </c>
      <c r="Y546" s="9" t="str">
        <f t="shared" si="70"/>
        <v>750</v>
      </c>
      <c r="Z546" s="9" t="e">
        <f>IF($L546&lt;"6",INDEX(Revenue_type,MATCH(Y546*1,type!$A$118:$A$168,0),8),INDEX(Expenditure_type,MATCH(Y546*1,type!$A$2:$A$117,0),8))</f>
        <v>#N/A</v>
      </c>
    </row>
    <row r="547" spans="1:26" ht="15.75" customHeight="1" outlineLevel="2">
      <c r="A547" s="19">
        <v>758</v>
      </c>
      <c r="B547" s="18">
        <v>623102</v>
      </c>
      <c r="C547"/>
      <c r="D547"/>
      <c r="E547" s="17" t="s">
        <v>2737</v>
      </c>
      <c r="F547" s="12"/>
      <c r="G547"/>
      <c r="H547" s="15">
        <v>1000000</v>
      </c>
      <c r="I547" s="15">
        <v>0</v>
      </c>
      <c r="J547" s="12">
        <v>0</v>
      </c>
      <c r="K547" s="9"/>
      <c r="L547" s="9" t="str">
        <f t="shared" si="64"/>
        <v>6</v>
      </c>
      <c r="M547" s="9" t="str">
        <f>INDEX(Chapter,MATCH(L547,Chapter!$A$1:$A$681,0),8)</f>
        <v>הנהלה כללית</v>
      </c>
      <c r="N547" s="9" t="str">
        <f t="shared" si="65"/>
        <v>62</v>
      </c>
      <c r="O547" s="9" t="str">
        <f>INDEX(Chapter,MATCH(N547,Chapter!$A$1:$A$681,0),8)</f>
        <v>מינהל כספי</v>
      </c>
      <c r="P547" s="9" t="str">
        <f t="shared" si="66"/>
        <v>623</v>
      </c>
      <c r="Q547" s="9" t="str">
        <f>INDEX(Chapter,MATCH(P547,Chapter!$A$1:$A$681,0),8)</f>
        <v>גבייה</v>
      </c>
      <c r="R547" s="9" t="str">
        <f t="shared" si="67"/>
        <v>6231</v>
      </c>
      <c r="S547" s="9" t="str">
        <f>INDEX(Chapter,MATCH(R547,Chapter!$A$1:$A$681,0),8)</f>
        <v>מזכירות ומינהל</v>
      </c>
      <c r="T547" s="9"/>
      <c r="U547" s="9" t="str">
        <f t="shared" si="68"/>
        <v>7</v>
      </c>
      <c r="V547" s="9" t="str">
        <f>IF($L547&lt;"6",INDEX(Revenue_type,MATCH(U547*1,type!$A$118:$A$168,0),8),INDEX(Expenditure_type,MATCH(U547*1,type!$A$2:$A$117,0),8))</f>
        <v>הוצאות לפעולות</v>
      </c>
      <c r="W547" s="9" t="str">
        <f t="shared" si="69"/>
        <v>75</v>
      </c>
      <c r="X547" s="9" t="str">
        <f>IF($L547&lt;"6",INDEX(Revenue_type,MATCH(W547*1,type!$A$118:$A$168,0),8),INDEX(Expenditure_type,MATCH(W547*1,type!$A$2:$A$117,0),8))</f>
        <v>עבודות קבלניות</v>
      </c>
      <c r="Y547" s="9" t="str">
        <f t="shared" si="70"/>
        <v>758</v>
      </c>
      <c r="Z547" s="9" t="e">
        <f>IF($L547&lt;"6",INDEX(Revenue_type,MATCH(Y547*1,type!$A$118:$A$168,0),8),INDEX(Expenditure_type,MATCH(Y547*1,type!$A$2:$A$117,0),8))</f>
        <v>#N/A</v>
      </c>
    </row>
    <row r="548" spans="1:26" ht="15.75" customHeight="1" outlineLevel="2">
      <c r="A548" s="19">
        <v>759</v>
      </c>
      <c r="B548" s="18">
        <v>623102</v>
      </c>
      <c r="C548"/>
      <c r="D548"/>
      <c r="E548" s="17" t="s">
        <v>2738</v>
      </c>
      <c r="F548" s="12"/>
      <c r="G548"/>
      <c r="H548" s="15">
        <v>1500000</v>
      </c>
      <c r="I548" s="15">
        <v>1920000</v>
      </c>
      <c r="J548" s="12">
        <v>5915900</v>
      </c>
      <c r="K548" s="9"/>
      <c r="L548" s="9" t="str">
        <f t="shared" si="64"/>
        <v>6</v>
      </c>
      <c r="M548" s="9" t="str">
        <f>INDEX(Chapter,MATCH(L548,Chapter!$A$1:$A$681,0),8)</f>
        <v>הנהלה כללית</v>
      </c>
      <c r="N548" s="9" t="str">
        <f t="shared" si="65"/>
        <v>62</v>
      </c>
      <c r="O548" s="9" t="str">
        <f>INDEX(Chapter,MATCH(N548,Chapter!$A$1:$A$681,0),8)</f>
        <v>מינהל כספי</v>
      </c>
      <c r="P548" s="9" t="str">
        <f t="shared" si="66"/>
        <v>623</v>
      </c>
      <c r="Q548" s="9" t="str">
        <f>INDEX(Chapter,MATCH(P548,Chapter!$A$1:$A$681,0),8)</f>
        <v>גבייה</v>
      </c>
      <c r="R548" s="9" t="str">
        <f t="shared" si="67"/>
        <v>6231</v>
      </c>
      <c r="S548" s="9" t="str">
        <f>INDEX(Chapter,MATCH(R548,Chapter!$A$1:$A$681,0),8)</f>
        <v>מזכירות ומינהל</v>
      </c>
      <c r="T548" s="9"/>
      <c r="U548" s="9" t="str">
        <f t="shared" si="68"/>
        <v>7</v>
      </c>
      <c r="V548" s="9" t="str">
        <f>IF($L548&lt;"6",INDEX(Revenue_type,MATCH(U548*1,type!$A$118:$A$168,0),8),INDEX(Expenditure_type,MATCH(U548*1,type!$A$2:$A$117,0),8))</f>
        <v>הוצאות לפעולות</v>
      </c>
      <c r="W548" s="9" t="str">
        <f t="shared" si="69"/>
        <v>75</v>
      </c>
      <c r="X548" s="9" t="str">
        <f>IF($L548&lt;"6",INDEX(Revenue_type,MATCH(W548*1,type!$A$118:$A$168,0),8),INDEX(Expenditure_type,MATCH(W548*1,type!$A$2:$A$117,0),8))</f>
        <v>עבודות קבלניות</v>
      </c>
      <c r="Y548" s="9" t="str">
        <f t="shared" si="70"/>
        <v>759</v>
      </c>
      <c r="Z548" s="9" t="e">
        <f>IF($L548&lt;"6",INDEX(Revenue_type,MATCH(Y548*1,type!$A$118:$A$168,0),8),INDEX(Expenditure_type,MATCH(Y548*1,type!$A$2:$A$117,0),8))</f>
        <v>#N/A</v>
      </c>
    </row>
    <row r="549" spans="1:26" ht="15.75" customHeight="1" outlineLevel="2">
      <c r="A549" s="19">
        <v>580</v>
      </c>
      <c r="B549" s="18">
        <v>623103</v>
      </c>
      <c r="C549"/>
      <c r="D549"/>
      <c r="E549" s="17" t="s">
        <v>2739</v>
      </c>
      <c r="F549" s="12"/>
      <c r="G549"/>
      <c r="H549" s="15">
        <v>300000</v>
      </c>
      <c r="I549" s="15">
        <v>300000</v>
      </c>
      <c r="J549" s="12">
        <v>203400</v>
      </c>
      <c r="K549" s="9"/>
      <c r="L549" s="9" t="str">
        <f t="shared" si="64"/>
        <v>6</v>
      </c>
      <c r="M549" s="9" t="str">
        <f>INDEX(Chapter,MATCH(L549,Chapter!$A$1:$A$681,0),8)</f>
        <v>הנהלה כללית</v>
      </c>
      <c r="N549" s="9" t="str">
        <f t="shared" si="65"/>
        <v>62</v>
      </c>
      <c r="O549" s="9" t="str">
        <f>INDEX(Chapter,MATCH(N549,Chapter!$A$1:$A$681,0),8)</f>
        <v>מינהל כספי</v>
      </c>
      <c r="P549" s="9" t="str">
        <f t="shared" si="66"/>
        <v>623</v>
      </c>
      <c r="Q549" s="9" t="str">
        <f>INDEX(Chapter,MATCH(P549,Chapter!$A$1:$A$681,0),8)</f>
        <v>גבייה</v>
      </c>
      <c r="R549" s="9" t="str">
        <f t="shared" si="67"/>
        <v>6231</v>
      </c>
      <c r="S549" s="9" t="str">
        <f>INDEX(Chapter,MATCH(R549,Chapter!$A$1:$A$681,0),8)</f>
        <v>מזכירות ומינהל</v>
      </c>
      <c r="T549" s="9"/>
      <c r="U549" s="9" t="str">
        <f t="shared" si="68"/>
        <v>5</v>
      </c>
      <c r="V549" s="9" t="str">
        <f>IF($L549&lt;"6",INDEX(Revenue_type,MATCH(U549*1,type!$A$118:$A$168,0),8),INDEX(Expenditure_type,MATCH(U549*1,type!$A$2:$A$117,0),8))</f>
        <v>הוצאות מנהליות</v>
      </c>
      <c r="W549" s="9" t="str">
        <f t="shared" si="69"/>
        <v>58</v>
      </c>
      <c r="X549" s="9" t="str">
        <f>IF($L549&lt;"6",INDEX(Revenue_type,MATCH(W549*1,type!$A$118:$A$168,0),8),INDEX(Expenditure_type,MATCH(W549*1,type!$A$2:$A$117,0),8))</f>
        <v>הוצאות ארגוניות שונות</v>
      </c>
      <c r="Y549" s="9" t="str">
        <f t="shared" si="70"/>
        <v>580</v>
      </c>
      <c r="Z549" s="9" t="e">
        <f>IF($L549&lt;"6",INDEX(Revenue_type,MATCH(Y549*1,type!$A$118:$A$168,0),8),INDEX(Expenditure_type,MATCH(Y549*1,type!$A$2:$A$117,0),8))</f>
        <v>#N/A</v>
      </c>
    </row>
    <row r="550" spans="1:26" ht="15.75" customHeight="1" outlineLevel="2">
      <c r="A550" s="19">
        <v>750</v>
      </c>
      <c r="B550" s="18">
        <v>623103</v>
      </c>
      <c r="C550"/>
      <c r="D550"/>
      <c r="E550" s="17" t="s">
        <v>2740</v>
      </c>
      <c r="F550" s="12"/>
      <c r="G550"/>
      <c r="H550" s="15">
        <v>150000</v>
      </c>
      <c r="I550" s="15">
        <v>150000</v>
      </c>
      <c r="J550" s="12">
        <v>99900</v>
      </c>
      <c r="K550" s="9"/>
      <c r="L550" s="9" t="str">
        <f t="shared" si="64"/>
        <v>6</v>
      </c>
      <c r="M550" s="9" t="str">
        <f>INDEX(Chapter,MATCH(L550,Chapter!$A$1:$A$681,0),8)</f>
        <v>הנהלה כללית</v>
      </c>
      <c r="N550" s="9" t="str">
        <f t="shared" si="65"/>
        <v>62</v>
      </c>
      <c r="O550" s="9" t="str">
        <f>INDEX(Chapter,MATCH(N550,Chapter!$A$1:$A$681,0),8)</f>
        <v>מינהל כספי</v>
      </c>
      <c r="P550" s="9" t="str">
        <f t="shared" si="66"/>
        <v>623</v>
      </c>
      <c r="Q550" s="9" t="str">
        <f>INDEX(Chapter,MATCH(P550,Chapter!$A$1:$A$681,0),8)</f>
        <v>גבייה</v>
      </c>
      <c r="R550" s="9" t="str">
        <f t="shared" si="67"/>
        <v>6231</v>
      </c>
      <c r="S550" s="9" t="str">
        <f>INDEX(Chapter,MATCH(R550,Chapter!$A$1:$A$681,0),8)</f>
        <v>מזכירות ומינהל</v>
      </c>
      <c r="T550" s="9"/>
      <c r="U550" s="9" t="str">
        <f t="shared" si="68"/>
        <v>7</v>
      </c>
      <c r="V550" s="9" t="str">
        <f>IF($L550&lt;"6",INDEX(Revenue_type,MATCH(U550*1,type!$A$118:$A$168,0),8),INDEX(Expenditure_type,MATCH(U550*1,type!$A$2:$A$117,0),8))</f>
        <v>הוצאות לפעולות</v>
      </c>
      <c r="W550" s="9" t="str">
        <f t="shared" si="69"/>
        <v>75</v>
      </c>
      <c r="X550" s="9" t="str">
        <f>IF($L550&lt;"6",INDEX(Revenue_type,MATCH(W550*1,type!$A$118:$A$168,0),8),INDEX(Expenditure_type,MATCH(W550*1,type!$A$2:$A$117,0),8))</f>
        <v>עבודות קבלניות</v>
      </c>
      <c r="Y550" s="9" t="str">
        <f t="shared" si="70"/>
        <v>750</v>
      </c>
      <c r="Z550" s="9" t="e">
        <f>IF($L550&lt;"6",INDEX(Revenue_type,MATCH(Y550*1,type!$A$118:$A$168,0),8),INDEX(Expenditure_type,MATCH(Y550*1,type!$A$2:$A$117,0),8))</f>
        <v>#N/A</v>
      </c>
    </row>
    <row r="551" spans="1:26" ht="15.75" customHeight="1" outlineLevel="2">
      <c r="A551" s="19">
        <v>750</v>
      </c>
      <c r="B551" s="18">
        <v>623104</v>
      </c>
      <c r="C551"/>
      <c r="D551"/>
      <c r="E551" s="17" t="s">
        <v>2741</v>
      </c>
      <c r="F551" s="12"/>
      <c r="G551"/>
      <c r="H551" s="15">
        <v>260000</v>
      </c>
      <c r="I551" s="15">
        <v>0</v>
      </c>
      <c r="J551" s="12">
        <v>0</v>
      </c>
      <c r="K551" s="9"/>
      <c r="L551" s="9" t="str">
        <f t="shared" si="64"/>
        <v>6</v>
      </c>
      <c r="M551" s="9" t="str">
        <f>INDEX(Chapter,MATCH(L551,Chapter!$A$1:$A$681,0),8)</f>
        <v>הנהלה כללית</v>
      </c>
      <c r="N551" s="9" t="str">
        <f t="shared" si="65"/>
        <v>62</v>
      </c>
      <c r="O551" s="9" t="str">
        <f>INDEX(Chapter,MATCH(N551,Chapter!$A$1:$A$681,0),8)</f>
        <v>מינהל כספי</v>
      </c>
      <c r="P551" s="9" t="str">
        <f t="shared" si="66"/>
        <v>623</v>
      </c>
      <c r="Q551" s="9" t="str">
        <f>INDEX(Chapter,MATCH(P551,Chapter!$A$1:$A$681,0),8)</f>
        <v>גבייה</v>
      </c>
      <c r="R551" s="9" t="str">
        <f t="shared" si="67"/>
        <v>6231</v>
      </c>
      <c r="S551" s="9" t="str">
        <f>INDEX(Chapter,MATCH(R551,Chapter!$A$1:$A$681,0),8)</f>
        <v>מזכירות ומינהל</v>
      </c>
      <c r="T551" s="9"/>
      <c r="U551" s="9" t="str">
        <f t="shared" si="68"/>
        <v>7</v>
      </c>
      <c r="V551" s="9" t="str">
        <f>IF($L551&lt;"6",INDEX(Revenue_type,MATCH(U551*1,type!$A$118:$A$168,0),8),INDEX(Expenditure_type,MATCH(U551*1,type!$A$2:$A$117,0),8))</f>
        <v>הוצאות לפעולות</v>
      </c>
      <c r="W551" s="9" t="str">
        <f t="shared" si="69"/>
        <v>75</v>
      </c>
      <c r="X551" s="9" t="str">
        <f>IF($L551&lt;"6",INDEX(Revenue_type,MATCH(W551*1,type!$A$118:$A$168,0),8),INDEX(Expenditure_type,MATCH(W551*1,type!$A$2:$A$117,0),8))</f>
        <v>עבודות קבלניות</v>
      </c>
      <c r="Y551" s="9" t="str">
        <f t="shared" si="70"/>
        <v>750</v>
      </c>
      <c r="Z551" s="9" t="e">
        <f>IF($L551&lt;"6",INDEX(Revenue_type,MATCH(Y551*1,type!$A$118:$A$168,0),8),INDEX(Expenditure_type,MATCH(Y551*1,type!$A$2:$A$117,0),8))</f>
        <v>#N/A</v>
      </c>
    </row>
    <row r="552" spans="1:26" ht="15.75" customHeight="1" outlineLevel="2">
      <c r="A552" s="19">
        <v>750</v>
      </c>
      <c r="B552" s="18">
        <v>623105</v>
      </c>
      <c r="C552"/>
      <c r="D552"/>
      <c r="E552" s="17" t="s">
        <v>2742</v>
      </c>
      <c r="F552" s="12"/>
      <c r="G552"/>
      <c r="H552" s="15">
        <v>250000</v>
      </c>
      <c r="I552" s="15">
        <v>225000</v>
      </c>
      <c r="J552" s="12">
        <v>143200</v>
      </c>
      <c r="K552" s="9"/>
      <c r="L552" s="9" t="str">
        <f t="shared" si="64"/>
        <v>6</v>
      </c>
      <c r="M552" s="9" t="str">
        <f>INDEX(Chapter,MATCH(L552,Chapter!$A$1:$A$681,0),8)</f>
        <v>הנהלה כללית</v>
      </c>
      <c r="N552" s="9" t="str">
        <f t="shared" si="65"/>
        <v>62</v>
      </c>
      <c r="O552" s="9" t="str">
        <f>INDEX(Chapter,MATCH(N552,Chapter!$A$1:$A$681,0),8)</f>
        <v>מינהל כספי</v>
      </c>
      <c r="P552" s="9" t="str">
        <f t="shared" si="66"/>
        <v>623</v>
      </c>
      <c r="Q552" s="9" t="str">
        <f>INDEX(Chapter,MATCH(P552,Chapter!$A$1:$A$681,0),8)</f>
        <v>גבייה</v>
      </c>
      <c r="R552" s="9" t="str">
        <f t="shared" si="67"/>
        <v>6231</v>
      </c>
      <c r="S552" s="9" t="str">
        <f>INDEX(Chapter,MATCH(R552,Chapter!$A$1:$A$681,0),8)</f>
        <v>מזכירות ומינהל</v>
      </c>
      <c r="T552" s="9"/>
      <c r="U552" s="9" t="str">
        <f t="shared" si="68"/>
        <v>7</v>
      </c>
      <c r="V552" s="9" t="str">
        <f>IF($L552&lt;"6",INDEX(Revenue_type,MATCH(U552*1,type!$A$118:$A$168,0),8),INDEX(Expenditure_type,MATCH(U552*1,type!$A$2:$A$117,0),8))</f>
        <v>הוצאות לפעולות</v>
      </c>
      <c r="W552" s="9" t="str">
        <f t="shared" si="69"/>
        <v>75</v>
      </c>
      <c r="X552" s="9" t="str">
        <f>IF($L552&lt;"6",INDEX(Revenue_type,MATCH(W552*1,type!$A$118:$A$168,0),8),INDEX(Expenditure_type,MATCH(W552*1,type!$A$2:$A$117,0),8))</f>
        <v>עבודות קבלניות</v>
      </c>
      <c r="Y552" s="9" t="str">
        <f t="shared" si="70"/>
        <v>750</v>
      </c>
      <c r="Z552" s="9" t="e">
        <f>IF($L552&lt;"6",INDEX(Revenue_type,MATCH(Y552*1,type!$A$118:$A$168,0),8),INDEX(Expenditure_type,MATCH(Y552*1,type!$A$2:$A$117,0),8))</f>
        <v>#N/A</v>
      </c>
    </row>
    <row r="553" spans="1:26" ht="15.75" customHeight="1" outlineLevel="2">
      <c r="A553" s="19">
        <v>580</v>
      </c>
      <c r="B553" s="18">
        <v>623106</v>
      </c>
      <c r="C553"/>
      <c r="D553"/>
      <c r="E553" s="17" t="s">
        <v>2743</v>
      </c>
      <c r="F553" s="12"/>
      <c r="G553"/>
      <c r="H553" s="15">
        <v>585000</v>
      </c>
      <c r="I553" s="15">
        <v>585000</v>
      </c>
      <c r="J553" s="12">
        <v>454500</v>
      </c>
      <c r="K553" s="9"/>
      <c r="L553" s="9" t="str">
        <f t="shared" si="64"/>
        <v>6</v>
      </c>
      <c r="M553" s="9" t="str">
        <f>INDEX(Chapter,MATCH(L553,Chapter!$A$1:$A$681,0),8)</f>
        <v>הנהלה כללית</v>
      </c>
      <c r="N553" s="9" t="str">
        <f t="shared" si="65"/>
        <v>62</v>
      </c>
      <c r="O553" s="9" t="str">
        <f>INDEX(Chapter,MATCH(N553,Chapter!$A$1:$A$681,0),8)</f>
        <v>מינהל כספי</v>
      </c>
      <c r="P553" s="9" t="str">
        <f t="shared" si="66"/>
        <v>623</v>
      </c>
      <c r="Q553" s="9" t="str">
        <f>INDEX(Chapter,MATCH(P553,Chapter!$A$1:$A$681,0),8)</f>
        <v>גבייה</v>
      </c>
      <c r="R553" s="9" t="str">
        <f t="shared" si="67"/>
        <v>6231</v>
      </c>
      <c r="S553" s="9" t="str">
        <f>INDEX(Chapter,MATCH(R553,Chapter!$A$1:$A$681,0),8)</f>
        <v>מזכירות ומינהל</v>
      </c>
      <c r="T553" s="9"/>
      <c r="U553" s="9" t="str">
        <f t="shared" si="68"/>
        <v>5</v>
      </c>
      <c r="V553" s="9" t="str">
        <f>IF($L553&lt;"6",INDEX(Revenue_type,MATCH(U553*1,type!$A$118:$A$168,0),8),INDEX(Expenditure_type,MATCH(U553*1,type!$A$2:$A$117,0),8))</f>
        <v>הוצאות מנהליות</v>
      </c>
      <c r="W553" s="9" t="str">
        <f t="shared" si="69"/>
        <v>58</v>
      </c>
      <c r="X553" s="9" t="str">
        <f>IF($L553&lt;"6",INDEX(Revenue_type,MATCH(W553*1,type!$A$118:$A$168,0),8),INDEX(Expenditure_type,MATCH(W553*1,type!$A$2:$A$117,0),8))</f>
        <v>הוצאות ארגוניות שונות</v>
      </c>
      <c r="Y553" s="9" t="str">
        <f t="shared" si="70"/>
        <v>580</v>
      </c>
      <c r="Z553" s="9" t="e">
        <f>IF($L553&lt;"6",INDEX(Revenue_type,MATCH(Y553*1,type!$A$118:$A$168,0),8),INDEX(Expenditure_type,MATCH(Y553*1,type!$A$2:$A$117,0),8))</f>
        <v>#N/A</v>
      </c>
    </row>
    <row r="554" spans="1:26" ht="15.75" customHeight="1" outlineLevel="2">
      <c r="A554" s="19">
        <v>581</v>
      </c>
      <c r="B554" s="18">
        <v>623108</v>
      </c>
      <c r="C554"/>
      <c r="D554"/>
      <c r="E554" s="17" t="s">
        <v>2744</v>
      </c>
      <c r="F554" s="12"/>
      <c r="G554"/>
      <c r="H554" s="15">
        <v>810000</v>
      </c>
      <c r="I554" s="15">
        <v>810000</v>
      </c>
      <c r="J554" s="12">
        <v>729500</v>
      </c>
      <c r="K554" s="9"/>
      <c r="L554" s="9" t="str">
        <f t="shared" si="64"/>
        <v>6</v>
      </c>
      <c r="M554" s="9" t="str">
        <f>INDEX(Chapter,MATCH(L554,Chapter!$A$1:$A$681,0),8)</f>
        <v>הנהלה כללית</v>
      </c>
      <c r="N554" s="9" t="str">
        <f t="shared" si="65"/>
        <v>62</v>
      </c>
      <c r="O554" s="9" t="str">
        <f>INDEX(Chapter,MATCH(N554,Chapter!$A$1:$A$681,0),8)</f>
        <v>מינהל כספי</v>
      </c>
      <c r="P554" s="9" t="str">
        <f t="shared" si="66"/>
        <v>623</v>
      </c>
      <c r="Q554" s="9" t="str">
        <f>INDEX(Chapter,MATCH(P554,Chapter!$A$1:$A$681,0),8)</f>
        <v>גבייה</v>
      </c>
      <c r="R554" s="9" t="str">
        <f t="shared" si="67"/>
        <v>6231</v>
      </c>
      <c r="S554" s="9" t="str">
        <f>INDEX(Chapter,MATCH(R554,Chapter!$A$1:$A$681,0),8)</f>
        <v>מזכירות ומינהל</v>
      </c>
      <c r="T554" s="9"/>
      <c r="U554" s="9" t="str">
        <f t="shared" si="68"/>
        <v>5</v>
      </c>
      <c r="V554" s="9" t="str">
        <f>IF($L554&lt;"6",INDEX(Revenue_type,MATCH(U554*1,type!$A$118:$A$168,0),8),INDEX(Expenditure_type,MATCH(U554*1,type!$A$2:$A$117,0),8))</f>
        <v>הוצאות מנהליות</v>
      </c>
      <c r="W554" s="9" t="str">
        <f t="shared" si="69"/>
        <v>58</v>
      </c>
      <c r="X554" s="9" t="str">
        <f>IF($L554&lt;"6",INDEX(Revenue_type,MATCH(W554*1,type!$A$118:$A$168,0),8),INDEX(Expenditure_type,MATCH(W554*1,type!$A$2:$A$117,0),8))</f>
        <v>הוצאות ארגוניות שונות</v>
      </c>
      <c r="Y554" s="9" t="str">
        <f t="shared" si="70"/>
        <v>581</v>
      </c>
      <c r="Z554" s="9" t="str">
        <f>IF($L554&lt;"6",INDEX(Revenue_type,MATCH(Y554*1,type!$A$118:$A$168,0),8),INDEX(Expenditure_type,MATCH(Y554*1,type!$A$2:$A$117,0),8))</f>
        <v>הוצאות משפטיות (אגרת בולים)</v>
      </c>
    </row>
    <row r="555" spans="1:26" ht="15.75" customHeight="1" outlineLevel="2">
      <c r="A555" s="19">
        <v>750</v>
      </c>
      <c r="B555" s="18">
        <v>623109</v>
      </c>
      <c r="C555"/>
      <c r="D555"/>
      <c r="E555" s="17" t="s">
        <v>2745</v>
      </c>
      <c r="F555" s="12"/>
      <c r="G555"/>
      <c r="H555" s="15">
        <v>800000</v>
      </c>
      <c r="I555" s="15">
        <v>630000</v>
      </c>
      <c r="J555" s="12">
        <v>701900</v>
      </c>
      <c r="K555" s="9"/>
      <c r="L555" s="9" t="str">
        <f t="shared" si="64"/>
        <v>6</v>
      </c>
      <c r="M555" s="9" t="str">
        <f>INDEX(Chapter,MATCH(L555,Chapter!$A$1:$A$681,0),8)</f>
        <v>הנהלה כללית</v>
      </c>
      <c r="N555" s="9" t="str">
        <f t="shared" si="65"/>
        <v>62</v>
      </c>
      <c r="O555" s="9" t="str">
        <f>INDEX(Chapter,MATCH(N555,Chapter!$A$1:$A$681,0),8)</f>
        <v>מינהל כספי</v>
      </c>
      <c r="P555" s="9" t="str">
        <f t="shared" si="66"/>
        <v>623</v>
      </c>
      <c r="Q555" s="9" t="str">
        <f>INDEX(Chapter,MATCH(P555,Chapter!$A$1:$A$681,0),8)</f>
        <v>גבייה</v>
      </c>
      <c r="R555" s="9" t="str">
        <f t="shared" si="67"/>
        <v>6231</v>
      </c>
      <c r="S555" s="9" t="str">
        <f>INDEX(Chapter,MATCH(R555,Chapter!$A$1:$A$681,0),8)</f>
        <v>מזכירות ומינהל</v>
      </c>
      <c r="T555" s="9"/>
      <c r="U555" s="9" t="str">
        <f t="shared" si="68"/>
        <v>7</v>
      </c>
      <c r="V555" s="9" t="str">
        <f>IF($L555&lt;"6",INDEX(Revenue_type,MATCH(U555*1,type!$A$118:$A$168,0),8),INDEX(Expenditure_type,MATCH(U555*1,type!$A$2:$A$117,0),8))</f>
        <v>הוצאות לפעולות</v>
      </c>
      <c r="W555" s="9" t="str">
        <f t="shared" si="69"/>
        <v>75</v>
      </c>
      <c r="X555" s="9" t="str">
        <f>IF($L555&lt;"6",INDEX(Revenue_type,MATCH(W555*1,type!$A$118:$A$168,0),8),INDEX(Expenditure_type,MATCH(W555*1,type!$A$2:$A$117,0),8))</f>
        <v>עבודות קבלניות</v>
      </c>
      <c r="Y555" s="9" t="str">
        <f t="shared" si="70"/>
        <v>750</v>
      </c>
      <c r="Z555" s="9" t="e">
        <f>IF($L555&lt;"6",INDEX(Revenue_type,MATCH(Y555*1,type!$A$118:$A$168,0),8),INDEX(Expenditure_type,MATCH(Y555*1,type!$A$2:$A$117,0),8))</f>
        <v>#N/A</v>
      </c>
    </row>
    <row r="556" spans="1:26" ht="15.75" customHeight="1" outlineLevel="2">
      <c r="A556" s="19">
        <v>750</v>
      </c>
      <c r="B556" s="18">
        <v>623110</v>
      </c>
      <c r="C556"/>
      <c r="D556"/>
      <c r="E556" s="17" t="s">
        <v>2746</v>
      </c>
      <c r="F556" s="12"/>
      <c r="G556"/>
      <c r="H556" s="15">
        <v>120000</v>
      </c>
      <c r="I556" s="15">
        <v>120000</v>
      </c>
      <c r="J556" s="12">
        <v>101700</v>
      </c>
      <c r="K556" s="9"/>
      <c r="L556" s="9" t="str">
        <f t="shared" si="64"/>
        <v>6</v>
      </c>
      <c r="M556" s="9" t="str">
        <f>INDEX(Chapter,MATCH(L556,Chapter!$A$1:$A$681,0),8)</f>
        <v>הנהלה כללית</v>
      </c>
      <c r="N556" s="9" t="str">
        <f t="shared" si="65"/>
        <v>62</v>
      </c>
      <c r="O556" s="9" t="str">
        <f>INDEX(Chapter,MATCH(N556,Chapter!$A$1:$A$681,0),8)</f>
        <v>מינהל כספי</v>
      </c>
      <c r="P556" s="9" t="str">
        <f t="shared" si="66"/>
        <v>623</v>
      </c>
      <c r="Q556" s="9" t="str">
        <f>INDEX(Chapter,MATCH(P556,Chapter!$A$1:$A$681,0),8)</f>
        <v>גבייה</v>
      </c>
      <c r="R556" s="9" t="str">
        <f t="shared" si="67"/>
        <v>6231</v>
      </c>
      <c r="S556" s="9" t="str">
        <f>INDEX(Chapter,MATCH(R556,Chapter!$A$1:$A$681,0),8)</f>
        <v>מזכירות ומינהל</v>
      </c>
      <c r="T556" s="9"/>
      <c r="U556" s="9" t="str">
        <f t="shared" si="68"/>
        <v>7</v>
      </c>
      <c r="V556" s="9" t="str">
        <f>IF($L556&lt;"6",INDEX(Revenue_type,MATCH(U556*1,type!$A$118:$A$168,0),8),INDEX(Expenditure_type,MATCH(U556*1,type!$A$2:$A$117,0),8))</f>
        <v>הוצאות לפעולות</v>
      </c>
      <c r="W556" s="9" t="str">
        <f t="shared" si="69"/>
        <v>75</v>
      </c>
      <c r="X556" s="9" t="str">
        <f>IF($L556&lt;"6",INDEX(Revenue_type,MATCH(W556*1,type!$A$118:$A$168,0),8),INDEX(Expenditure_type,MATCH(W556*1,type!$A$2:$A$117,0),8))</f>
        <v>עבודות קבלניות</v>
      </c>
      <c r="Y556" s="9" t="str">
        <f t="shared" si="70"/>
        <v>750</v>
      </c>
      <c r="Z556" s="9" t="e">
        <f>IF($L556&lt;"6",INDEX(Revenue_type,MATCH(Y556*1,type!$A$118:$A$168,0),8),INDEX(Expenditure_type,MATCH(Y556*1,type!$A$2:$A$117,0),8))</f>
        <v>#N/A</v>
      </c>
    </row>
    <row r="557" spans="1:26" ht="15.75" customHeight="1" outlineLevel="2">
      <c r="A557" s="19">
        <v>750</v>
      </c>
      <c r="B557" s="18">
        <v>623111</v>
      </c>
      <c r="C557"/>
      <c r="D557"/>
      <c r="E557" s="17" t="s">
        <v>2747</v>
      </c>
      <c r="F557" s="12"/>
      <c r="G557"/>
      <c r="H557" s="15">
        <v>650000</v>
      </c>
      <c r="I557" s="15">
        <v>750000</v>
      </c>
      <c r="J557" s="12">
        <v>737700</v>
      </c>
      <c r="K557" s="9"/>
      <c r="L557" s="9" t="str">
        <f t="shared" si="64"/>
        <v>6</v>
      </c>
      <c r="M557" s="9" t="str">
        <f>INDEX(Chapter,MATCH(L557,Chapter!$A$1:$A$681,0),8)</f>
        <v>הנהלה כללית</v>
      </c>
      <c r="N557" s="9" t="str">
        <f t="shared" si="65"/>
        <v>62</v>
      </c>
      <c r="O557" s="9" t="str">
        <f>INDEX(Chapter,MATCH(N557,Chapter!$A$1:$A$681,0),8)</f>
        <v>מינהל כספי</v>
      </c>
      <c r="P557" s="9" t="str">
        <f t="shared" si="66"/>
        <v>623</v>
      </c>
      <c r="Q557" s="9" t="str">
        <f>INDEX(Chapter,MATCH(P557,Chapter!$A$1:$A$681,0),8)</f>
        <v>גבייה</v>
      </c>
      <c r="R557" s="9" t="str">
        <f t="shared" si="67"/>
        <v>6231</v>
      </c>
      <c r="S557" s="9" t="str">
        <f>INDEX(Chapter,MATCH(R557,Chapter!$A$1:$A$681,0),8)</f>
        <v>מזכירות ומינהל</v>
      </c>
      <c r="T557" s="9"/>
      <c r="U557" s="9" t="str">
        <f t="shared" si="68"/>
        <v>7</v>
      </c>
      <c r="V557" s="9" t="str">
        <f>IF($L557&lt;"6",INDEX(Revenue_type,MATCH(U557*1,type!$A$118:$A$168,0),8),INDEX(Expenditure_type,MATCH(U557*1,type!$A$2:$A$117,0),8))</f>
        <v>הוצאות לפעולות</v>
      </c>
      <c r="W557" s="9" t="str">
        <f t="shared" si="69"/>
        <v>75</v>
      </c>
      <c r="X557" s="9" t="str">
        <f>IF($L557&lt;"6",INDEX(Revenue_type,MATCH(W557*1,type!$A$118:$A$168,0),8),INDEX(Expenditure_type,MATCH(W557*1,type!$A$2:$A$117,0),8))</f>
        <v>עבודות קבלניות</v>
      </c>
      <c r="Y557" s="9" t="str">
        <f t="shared" si="70"/>
        <v>750</v>
      </c>
      <c r="Z557" s="9" t="e">
        <f>IF($L557&lt;"6",INDEX(Revenue_type,MATCH(Y557*1,type!$A$118:$A$168,0),8),INDEX(Expenditure_type,MATCH(Y557*1,type!$A$2:$A$117,0),8))</f>
        <v>#N/A</v>
      </c>
    </row>
    <row r="558" spans="1:26" ht="15.75" customHeight="1" outlineLevel="2">
      <c r="A558" s="19">
        <v>610</v>
      </c>
      <c r="B558" s="18">
        <v>631001</v>
      </c>
      <c r="C558"/>
      <c r="D558"/>
      <c r="E558" s="17" t="s">
        <v>2748</v>
      </c>
      <c r="F558" s="12"/>
      <c r="G558"/>
      <c r="H558" s="15">
        <v>3500000</v>
      </c>
      <c r="I558" s="15">
        <v>3500000</v>
      </c>
      <c r="J558" s="12">
        <v>3795100</v>
      </c>
      <c r="K558" s="9"/>
      <c r="L558" s="9" t="str">
        <f t="shared" si="64"/>
        <v>6</v>
      </c>
      <c r="M558" s="9" t="str">
        <f>INDEX(Chapter,MATCH(L558,Chapter!$A$1:$A$681,0),8)</f>
        <v>הנהלה כללית</v>
      </c>
      <c r="N558" s="9" t="str">
        <f t="shared" si="65"/>
        <v>63</v>
      </c>
      <c r="O558" s="9" t="str">
        <f>INDEX(Chapter,MATCH(N558,Chapter!$A$1:$A$681,0),8)</f>
        <v>הוצאות מימון</v>
      </c>
      <c r="P558" s="9" t="str">
        <f t="shared" si="66"/>
        <v>631</v>
      </c>
      <c r="Q558" s="9" t="str">
        <f>INDEX(Chapter,MATCH(P558,Chapter!$A$1:$A$681,0),8)</f>
        <v>עמלות והוצאות בנקאיות</v>
      </c>
      <c r="R558" s="9" t="str">
        <f t="shared" si="67"/>
        <v>6310</v>
      </c>
      <c r="S558" s="9" t="e">
        <f>INDEX(Chapter,MATCH(R558,Chapter!$A$1:$A$681,0),8)</f>
        <v>#N/A</v>
      </c>
      <c r="T558" s="9"/>
      <c r="U558" s="9" t="str">
        <f t="shared" si="68"/>
        <v>6</v>
      </c>
      <c r="V558" s="9" t="str">
        <f>IF($L558&lt;"6",INDEX(Revenue_type,MATCH(U558*1,type!$A$118:$A$168,0),8),INDEX(Expenditure_type,MATCH(U558*1,type!$A$2:$A$117,0),8))</f>
        <v>מימון ופירעון מלוות</v>
      </c>
      <c r="W558" s="9" t="str">
        <f t="shared" si="69"/>
        <v>61</v>
      </c>
      <c r="X558" s="9" t="str">
        <f>IF($L558&lt;"6",INDEX(Revenue_type,MATCH(W558*1,type!$A$118:$A$168,0),8),INDEX(Expenditure_type,MATCH(W558*1,type!$A$2:$A$117,0),8))</f>
        <v>עמלות</v>
      </c>
      <c r="Y558" s="9" t="str">
        <f t="shared" si="70"/>
        <v>610</v>
      </c>
      <c r="Z558" s="9" t="e">
        <f>IF($L558&lt;"6",INDEX(Revenue_type,MATCH(Y558*1,type!$A$118:$A$168,0),8),INDEX(Expenditure_type,MATCH(Y558*1,type!$A$2:$A$117,0),8))</f>
        <v>#N/A</v>
      </c>
    </row>
    <row r="559" spans="1:26" ht="15.75" customHeight="1" outlineLevel="2">
      <c r="A559" s="19">
        <v>620</v>
      </c>
      <c r="B559" s="18">
        <v>632001</v>
      </c>
      <c r="C559"/>
      <c r="D559"/>
      <c r="E559" s="17" t="s">
        <v>2749</v>
      </c>
      <c r="F559" s="12"/>
      <c r="G559"/>
      <c r="H559" s="15">
        <v>100000</v>
      </c>
      <c r="I559" s="15">
        <v>200000</v>
      </c>
      <c r="J559" s="12">
        <v>10900</v>
      </c>
      <c r="K559" s="9"/>
      <c r="L559" s="9" t="str">
        <f t="shared" si="64"/>
        <v>6</v>
      </c>
      <c r="M559" s="9" t="str">
        <f>INDEX(Chapter,MATCH(L559,Chapter!$A$1:$A$681,0),8)</f>
        <v>הנהלה כללית</v>
      </c>
      <c r="N559" s="9" t="str">
        <f t="shared" si="65"/>
        <v>63</v>
      </c>
      <c r="O559" s="9" t="str">
        <f>INDEX(Chapter,MATCH(N559,Chapter!$A$1:$A$681,0),8)</f>
        <v>הוצאות מימון</v>
      </c>
      <c r="P559" s="9" t="str">
        <f t="shared" si="66"/>
        <v>632</v>
      </c>
      <c r="Q559" s="9" t="str">
        <f>INDEX(Chapter,MATCH(P559,Chapter!$A$1:$A$681,0),8)</f>
        <v>הוצאות מימון</v>
      </c>
      <c r="R559" s="9" t="str">
        <f t="shared" si="67"/>
        <v>6320</v>
      </c>
      <c r="S559" s="9" t="e">
        <f>INDEX(Chapter,MATCH(R559,Chapter!$A$1:$A$681,0),8)</f>
        <v>#N/A</v>
      </c>
      <c r="T559" s="9"/>
      <c r="U559" s="9" t="str">
        <f t="shared" si="68"/>
        <v>6</v>
      </c>
      <c r="V559" s="9" t="str">
        <f>IF($L559&lt;"6",INDEX(Revenue_type,MATCH(U559*1,type!$A$118:$A$168,0),8),INDEX(Expenditure_type,MATCH(U559*1,type!$A$2:$A$117,0),8))</f>
        <v>מימון ופירעון מלוות</v>
      </c>
      <c r="W559" s="9" t="str">
        <f t="shared" si="69"/>
        <v>62</v>
      </c>
      <c r="X559" s="9" t="str">
        <f>IF($L559&lt;"6",INDEX(Revenue_type,MATCH(W559*1,type!$A$118:$A$168,0),8),INDEX(Expenditure_type,MATCH(W559*1,type!$A$2:$A$117,0),8))</f>
        <v>ריבית משיכת יתר</v>
      </c>
      <c r="Y559" s="9" t="str">
        <f t="shared" si="70"/>
        <v>620</v>
      </c>
      <c r="Z559" s="9" t="e">
        <f>IF($L559&lt;"6",INDEX(Revenue_type,MATCH(Y559*1,type!$A$118:$A$168,0),8),INDEX(Expenditure_type,MATCH(Y559*1,type!$A$2:$A$117,0),8))</f>
        <v>#N/A</v>
      </c>
    </row>
    <row r="560" spans="1:26" ht="15.75" customHeight="1" outlineLevel="2">
      <c r="A560" s="19">
        <v>862</v>
      </c>
      <c r="B560" s="18">
        <v>632001</v>
      </c>
      <c r="C560"/>
      <c r="D560"/>
      <c r="E560" s="17" t="s">
        <v>2750</v>
      </c>
      <c r="F560" s="12"/>
      <c r="G560"/>
      <c r="H560" s="15">
        <v>1000000</v>
      </c>
      <c r="I560" s="15">
        <v>1000000</v>
      </c>
      <c r="J560" s="12">
        <v>377200</v>
      </c>
      <c r="K560" s="9"/>
      <c r="L560" s="9" t="str">
        <f t="shared" si="64"/>
        <v>6</v>
      </c>
      <c r="M560" s="9" t="str">
        <f>INDEX(Chapter,MATCH(L560,Chapter!$A$1:$A$681,0),8)</f>
        <v>הנהלה כללית</v>
      </c>
      <c r="N560" s="9" t="str">
        <f t="shared" si="65"/>
        <v>63</v>
      </c>
      <c r="O560" s="9" t="str">
        <f>INDEX(Chapter,MATCH(N560,Chapter!$A$1:$A$681,0),8)</f>
        <v>הוצאות מימון</v>
      </c>
      <c r="P560" s="9" t="str">
        <f t="shared" si="66"/>
        <v>632</v>
      </c>
      <c r="Q560" s="9" t="str">
        <f>INDEX(Chapter,MATCH(P560,Chapter!$A$1:$A$681,0),8)</f>
        <v>הוצאות מימון</v>
      </c>
      <c r="R560" s="9" t="str">
        <f t="shared" si="67"/>
        <v>6320</v>
      </c>
      <c r="S560" s="9" t="e">
        <f>INDEX(Chapter,MATCH(R560,Chapter!$A$1:$A$681,0),8)</f>
        <v>#N/A</v>
      </c>
      <c r="T560" s="9"/>
      <c r="U560" s="9" t="str">
        <f t="shared" si="68"/>
        <v>8</v>
      </c>
      <c r="V560" s="9" t="str">
        <f>IF($L560&lt;"6",INDEX(Revenue_type,MATCH(U560*1,type!$A$118:$A$168,0),8),INDEX(Expenditure_type,MATCH(U560*1,type!$A$2:$A$117,0),8))</f>
        <v>השתתפויות תמיכות ותרומות</v>
      </c>
      <c r="W560" s="9" t="str">
        <f t="shared" si="69"/>
        <v>86</v>
      </c>
      <c r="X560" s="9" t="str">
        <f>IF($L560&lt;"6",INDEX(Revenue_type,MATCH(W560*1,type!$A$118:$A$168,0),8),INDEX(Expenditure_type,MATCH(W560*1,type!$A$2:$A$117,0),8))</f>
        <v>הנחות</v>
      </c>
      <c r="Y560" s="9" t="str">
        <f t="shared" si="70"/>
        <v>862</v>
      </c>
      <c r="Z560" s="9" t="e">
        <f>IF($L560&lt;"6",INDEX(Revenue_type,MATCH(Y560*1,type!$A$118:$A$168,0),8),INDEX(Expenditure_type,MATCH(Y560*1,type!$A$2:$A$117,0),8))</f>
        <v>#N/A</v>
      </c>
    </row>
    <row r="561" spans="1:26" ht="15.75" customHeight="1" outlineLevel="2">
      <c r="A561" s="19">
        <v>691</v>
      </c>
      <c r="B561" s="18">
        <v>649000</v>
      </c>
      <c r="C561"/>
      <c r="D561"/>
      <c r="E561" s="25" t="s">
        <v>2751</v>
      </c>
      <c r="F561" s="12"/>
      <c r="G561"/>
      <c r="H561" s="15">
        <v>2265000</v>
      </c>
      <c r="I561" s="15">
        <v>2264000</v>
      </c>
      <c r="J561" s="12">
        <v>8600500</v>
      </c>
      <c r="K561" s="9"/>
      <c r="L561" s="9" t="str">
        <f t="shared" si="64"/>
        <v>6</v>
      </c>
      <c r="M561" s="9" t="str">
        <f>INDEX(Chapter,MATCH(L561,Chapter!$A$1:$A$681,0),8)</f>
        <v>הנהלה כללית</v>
      </c>
      <c r="N561" s="9" t="str">
        <f t="shared" si="65"/>
        <v>64</v>
      </c>
      <c r="O561" s="9" t="str">
        <f>INDEX(Chapter,MATCH(N561,Chapter!$A$1:$A$681,0),8)</f>
        <v>פרעון מלוות</v>
      </c>
      <c r="P561" s="9" t="str">
        <f t="shared" si="66"/>
        <v>649</v>
      </c>
      <c r="Q561" s="9" t="str">
        <f>INDEX(Chapter,MATCH(P561,Chapter!$A$1:$A$681,0),8)</f>
        <v>פרעון מלוות מוכר</v>
      </c>
      <c r="R561" s="9" t="str">
        <f t="shared" si="67"/>
        <v>6490</v>
      </c>
      <c r="S561" s="9" t="e">
        <f>INDEX(Chapter,MATCH(R561,Chapter!$A$1:$A$681,0),8)</f>
        <v>#N/A</v>
      </c>
      <c r="T561" s="9"/>
      <c r="U561" s="9" t="str">
        <f t="shared" si="68"/>
        <v>6</v>
      </c>
      <c r="V561" s="9" t="str">
        <f>IF($L561&lt;"6",INDEX(Revenue_type,MATCH(U561*1,type!$A$118:$A$168,0),8),INDEX(Expenditure_type,MATCH(U561*1,type!$A$2:$A$117,0),8))</f>
        <v>מימון ופירעון מלוות</v>
      </c>
      <c r="W561" s="9" t="str">
        <f t="shared" si="69"/>
        <v>69</v>
      </c>
      <c r="X561" s="9" t="str">
        <f>IF($L561&lt;"6",INDEX(Revenue_type,MATCH(W561*1,type!$A$118:$A$168,0),8),INDEX(Expenditure_type,MATCH(W561*1,type!$A$2:$A$117,0),8))</f>
        <v>שונות</v>
      </c>
      <c r="Y561" s="9" t="str">
        <f t="shared" si="70"/>
        <v>691</v>
      </c>
      <c r="Z561" s="9" t="str">
        <f>IF($L561&lt;"6",INDEX(Revenue_type,MATCH(Y561*1,type!$A$118:$A$168,0),8),INDEX(Expenditure_type,MATCH(Y561*1,type!$A$2:$A$117,0),8))</f>
        <v>תשלום ע"ח קרן</v>
      </c>
    </row>
    <row r="562" spans="1:26" ht="15.75" customHeight="1" outlineLevel="2">
      <c r="A562" s="19">
        <v>692</v>
      </c>
      <c r="B562" s="18">
        <v>649000</v>
      </c>
      <c r="C562"/>
      <c r="D562"/>
      <c r="E562" s="17" t="s">
        <v>2752</v>
      </c>
      <c r="F562" s="12"/>
      <c r="G562"/>
      <c r="H562" s="15">
        <v>652000</v>
      </c>
      <c r="I562" s="15">
        <v>716000</v>
      </c>
      <c r="J562" s="12">
        <v>2125900</v>
      </c>
      <c r="K562" s="9"/>
      <c r="L562" s="9" t="str">
        <f t="shared" si="64"/>
        <v>6</v>
      </c>
      <c r="M562" s="9" t="str">
        <f>INDEX(Chapter,MATCH(L562,Chapter!$A$1:$A$681,0),8)</f>
        <v>הנהלה כללית</v>
      </c>
      <c r="N562" s="9" t="str">
        <f t="shared" si="65"/>
        <v>64</v>
      </c>
      <c r="O562" s="9" t="str">
        <f>INDEX(Chapter,MATCH(N562,Chapter!$A$1:$A$681,0),8)</f>
        <v>פרעון מלוות</v>
      </c>
      <c r="P562" s="9" t="str">
        <f t="shared" si="66"/>
        <v>649</v>
      </c>
      <c r="Q562" s="9" t="str">
        <f>INDEX(Chapter,MATCH(P562,Chapter!$A$1:$A$681,0),8)</f>
        <v>פרעון מלוות מוכר</v>
      </c>
      <c r="R562" s="9" t="str">
        <f t="shared" si="67"/>
        <v>6490</v>
      </c>
      <c r="S562" s="9" t="e">
        <f>INDEX(Chapter,MATCH(R562,Chapter!$A$1:$A$681,0),8)</f>
        <v>#N/A</v>
      </c>
      <c r="T562" s="9"/>
      <c r="U562" s="9" t="str">
        <f t="shared" si="68"/>
        <v>6</v>
      </c>
      <c r="V562" s="9" t="str">
        <f>IF($L562&lt;"6",INDEX(Revenue_type,MATCH(U562*1,type!$A$118:$A$168,0),8),INDEX(Expenditure_type,MATCH(U562*1,type!$A$2:$A$117,0),8))</f>
        <v>מימון ופירעון מלוות</v>
      </c>
      <c r="W562" s="9" t="str">
        <f t="shared" si="69"/>
        <v>69</v>
      </c>
      <c r="X562" s="9" t="str">
        <f>IF($L562&lt;"6",INDEX(Revenue_type,MATCH(W562*1,type!$A$118:$A$168,0),8),INDEX(Expenditure_type,MATCH(W562*1,type!$A$2:$A$117,0),8))</f>
        <v>שונות</v>
      </c>
      <c r="Y562" s="9" t="str">
        <f t="shared" si="70"/>
        <v>692</v>
      </c>
      <c r="Z562" s="9" t="str">
        <f>IF($L562&lt;"6",INDEX(Revenue_type,MATCH(Y562*1,type!$A$118:$A$168,0),8),INDEX(Expenditure_type,MATCH(Y562*1,type!$A$2:$A$117,0),8))</f>
        <v>תשלום ע"ח ריבית</v>
      </c>
    </row>
    <row r="563" spans="1:26" ht="15.75" customHeight="1" outlineLevel="2">
      <c r="A563" s="19">
        <v>693</v>
      </c>
      <c r="B563" s="18">
        <v>649000</v>
      </c>
      <c r="C563"/>
      <c r="D563"/>
      <c r="E563" s="17" t="s">
        <v>2753</v>
      </c>
      <c r="F563" s="12"/>
      <c r="G563"/>
      <c r="H563" s="15">
        <v>2000</v>
      </c>
      <c r="I563" s="15">
        <v>226000</v>
      </c>
      <c r="J563" s="12">
        <v>2779100</v>
      </c>
      <c r="K563" s="9"/>
      <c r="L563" s="9" t="str">
        <f t="shared" si="64"/>
        <v>6</v>
      </c>
      <c r="M563" s="9" t="str">
        <f>INDEX(Chapter,MATCH(L563,Chapter!$A$1:$A$681,0),8)</f>
        <v>הנהלה כללית</v>
      </c>
      <c r="N563" s="9" t="str">
        <f t="shared" si="65"/>
        <v>64</v>
      </c>
      <c r="O563" s="9" t="str">
        <f>INDEX(Chapter,MATCH(N563,Chapter!$A$1:$A$681,0),8)</f>
        <v>פרעון מלוות</v>
      </c>
      <c r="P563" s="9" t="str">
        <f t="shared" si="66"/>
        <v>649</v>
      </c>
      <c r="Q563" s="9" t="str">
        <f>INDEX(Chapter,MATCH(P563,Chapter!$A$1:$A$681,0),8)</f>
        <v>פרעון מלוות מוכר</v>
      </c>
      <c r="R563" s="9" t="str">
        <f t="shared" si="67"/>
        <v>6490</v>
      </c>
      <c r="S563" s="9" t="e">
        <f>INDEX(Chapter,MATCH(R563,Chapter!$A$1:$A$681,0),8)</f>
        <v>#N/A</v>
      </c>
      <c r="T563" s="9"/>
      <c r="U563" s="9" t="str">
        <f t="shared" si="68"/>
        <v>6</v>
      </c>
      <c r="V563" s="9" t="str">
        <f>IF($L563&lt;"6",INDEX(Revenue_type,MATCH(U563*1,type!$A$118:$A$168,0),8),INDEX(Expenditure_type,MATCH(U563*1,type!$A$2:$A$117,0),8))</f>
        <v>מימון ופירעון מלוות</v>
      </c>
      <c r="W563" s="9" t="str">
        <f t="shared" si="69"/>
        <v>69</v>
      </c>
      <c r="X563" s="9" t="str">
        <f>IF($L563&lt;"6",INDEX(Revenue_type,MATCH(W563*1,type!$A$118:$A$168,0),8),INDEX(Expenditure_type,MATCH(W563*1,type!$A$2:$A$117,0),8))</f>
        <v>שונות</v>
      </c>
      <c r="Y563" s="9" t="str">
        <f t="shared" si="70"/>
        <v>693</v>
      </c>
      <c r="Z563" s="9" t="str">
        <f>IF($L563&lt;"6",INDEX(Revenue_type,MATCH(Y563*1,type!$A$118:$A$168,0),8),INDEX(Expenditure_type,MATCH(Y563*1,type!$A$2:$A$117,0),8))</f>
        <v>תשלום ע"ח הצמדת ערך</v>
      </c>
    </row>
    <row r="564" spans="1:26" ht="15.75" customHeight="1" outlineLevel="2">
      <c r="A564" s="19">
        <v>691</v>
      </c>
      <c r="B564" s="18">
        <v>649001</v>
      </c>
      <c r="C564"/>
      <c r="D564"/>
      <c r="E564" s="26" t="s">
        <v>2754</v>
      </c>
      <c r="F564" s="12"/>
      <c r="G564"/>
      <c r="H564" s="15">
        <v>44661000</v>
      </c>
      <c r="I564" s="15">
        <v>38902000</v>
      </c>
      <c r="J564" s="12">
        <v>93399800</v>
      </c>
      <c r="K564" s="9"/>
      <c r="L564" s="9" t="str">
        <f t="shared" si="64"/>
        <v>6</v>
      </c>
      <c r="M564" s="9" t="str">
        <f>INDEX(Chapter,MATCH(L564,Chapter!$A$1:$A$681,0),8)</f>
        <v>הנהלה כללית</v>
      </c>
      <c r="N564" s="9" t="str">
        <f t="shared" si="65"/>
        <v>64</v>
      </c>
      <c r="O564" s="9" t="str">
        <f>INDEX(Chapter,MATCH(N564,Chapter!$A$1:$A$681,0),8)</f>
        <v>פרעון מלוות</v>
      </c>
      <c r="P564" s="9" t="str">
        <f t="shared" si="66"/>
        <v>649</v>
      </c>
      <c r="Q564" s="9" t="str">
        <f>INDEX(Chapter,MATCH(P564,Chapter!$A$1:$A$681,0),8)</f>
        <v>פרעון מלוות מוכר</v>
      </c>
      <c r="R564" s="9" t="str">
        <f t="shared" si="67"/>
        <v>6490</v>
      </c>
      <c r="S564" s="9" t="e">
        <f>INDEX(Chapter,MATCH(R564,Chapter!$A$1:$A$681,0),8)</f>
        <v>#N/A</v>
      </c>
      <c r="T564" s="9"/>
      <c r="U564" s="9" t="str">
        <f t="shared" si="68"/>
        <v>6</v>
      </c>
      <c r="V564" s="9" t="str">
        <f>IF($L564&lt;"6",INDEX(Revenue_type,MATCH(U564*1,type!$A$118:$A$168,0),8),INDEX(Expenditure_type,MATCH(U564*1,type!$A$2:$A$117,0),8))</f>
        <v>מימון ופירעון מלוות</v>
      </c>
      <c r="W564" s="9" t="str">
        <f t="shared" si="69"/>
        <v>69</v>
      </c>
      <c r="X564" s="9" t="str">
        <f>IF($L564&lt;"6",INDEX(Revenue_type,MATCH(W564*1,type!$A$118:$A$168,0),8),INDEX(Expenditure_type,MATCH(W564*1,type!$A$2:$A$117,0),8))</f>
        <v>שונות</v>
      </c>
      <c r="Y564" s="9" t="str">
        <f t="shared" si="70"/>
        <v>691</v>
      </c>
      <c r="Z564" s="9" t="str">
        <f>IF($L564&lt;"6",INDEX(Revenue_type,MATCH(Y564*1,type!$A$118:$A$168,0),8),INDEX(Expenditure_type,MATCH(Y564*1,type!$A$2:$A$117,0),8))</f>
        <v>תשלום ע"ח קרן</v>
      </c>
    </row>
    <row r="565" spans="1:26" ht="15.75" customHeight="1" outlineLevel="2">
      <c r="A565" s="19">
        <v>692</v>
      </c>
      <c r="B565" s="18">
        <v>649001</v>
      </c>
      <c r="C565"/>
      <c r="D565"/>
      <c r="E565" s="17" t="s">
        <v>2755</v>
      </c>
      <c r="F565" s="12"/>
      <c r="G565"/>
      <c r="H565" s="15">
        <v>12976000</v>
      </c>
      <c r="I565" s="15">
        <v>12075000</v>
      </c>
      <c r="J565" s="12">
        <v>16556200</v>
      </c>
      <c r="K565" s="9"/>
      <c r="L565" s="9" t="str">
        <f t="shared" si="64"/>
        <v>6</v>
      </c>
      <c r="M565" s="9" t="str">
        <f>INDEX(Chapter,MATCH(L565,Chapter!$A$1:$A$681,0),8)</f>
        <v>הנהלה כללית</v>
      </c>
      <c r="N565" s="9" t="str">
        <f t="shared" si="65"/>
        <v>64</v>
      </c>
      <c r="O565" s="9" t="str">
        <f>INDEX(Chapter,MATCH(N565,Chapter!$A$1:$A$681,0),8)</f>
        <v>פרעון מלוות</v>
      </c>
      <c r="P565" s="9" t="str">
        <f t="shared" si="66"/>
        <v>649</v>
      </c>
      <c r="Q565" s="9" t="str">
        <f>INDEX(Chapter,MATCH(P565,Chapter!$A$1:$A$681,0),8)</f>
        <v>פרעון מלוות מוכר</v>
      </c>
      <c r="R565" s="9" t="str">
        <f t="shared" si="67"/>
        <v>6490</v>
      </c>
      <c r="S565" s="9" t="e">
        <f>INDEX(Chapter,MATCH(R565,Chapter!$A$1:$A$681,0),8)</f>
        <v>#N/A</v>
      </c>
      <c r="T565" s="9"/>
      <c r="U565" s="9" t="str">
        <f t="shared" si="68"/>
        <v>6</v>
      </c>
      <c r="V565" s="9" t="str">
        <f>IF($L565&lt;"6",INDEX(Revenue_type,MATCH(U565*1,type!$A$118:$A$168,0),8),INDEX(Expenditure_type,MATCH(U565*1,type!$A$2:$A$117,0),8))</f>
        <v>מימון ופירעון מלוות</v>
      </c>
      <c r="W565" s="9" t="str">
        <f t="shared" si="69"/>
        <v>69</v>
      </c>
      <c r="X565" s="9" t="str">
        <f>IF($L565&lt;"6",INDEX(Revenue_type,MATCH(W565*1,type!$A$118:$A$168,0),8),INDEX(Expenditure_type,MATCH(W565*1,type!$A$2:$A$117,0),8))</f>
        <v>שונות</v>
      </c>
      <c r="Y565" s="9" t="str">
        <f t="shared" si="70"/>
        <v>692</v>
      </c>
      <c r="Z565" s="9" t="str">
        <f>IF($L565&lt;"6",INDEX(Revenue_type,MATCH(Y565*1,type!$A$118:$A$168,0),8),INDEX(Expenditure_type,MATCH(Y565*1,type!$A$2:$A$117,0),8))</f>
        <v>תשלום ע"ח ריבית</v>
      </c>
    </row>
    <row r="566" spans="1:26" ht="15.75" customHeight="1" outlineLevel="2">
      <c r="A566" s="19">
        <v>693</v>
      </c>
      <c r="B566" s="18">
        <v>649001</v>
      </c>
      <c r="C566"/>
      <c r="D566"/>
      <c r="E566" s="21" t="s">
        <v>2756</v>
      </c>
      <c r="F566" s="12"/>
      <c r="G566"/>
      <c r="H566" s="15">
        <v>1351000</v>
      </c>
      <c r="I566" s="15">
        <v>1399000</v>
      </c>
      <c r="J566" s="12">
        <v>6366600</v>
      </c>
      <c r="K566" s="9"/>
      <c r="L566" s="9" t="str">
        <f t="shared" si="64"/>
        <v>6</v>
      </c>
      <c r="M566" s="9" t="str">
        <f>INDEX(Chapter,MATCH(L566,Chapter!$A$1:$A$681,0),8)</f>
        <v>הנהלה כללית</v>
      </c>
      <c r="N566" s="9" t="str">
        <f t="shared" si="65"/>
        <v>64</v>
      </c>
      <c r="O566" s="9" t="str">
        <f>INDEX(Chapter,MATCH(N566,Chapter!$A$1:$A$681,0),8)</f>
        <v>פרעון מלוות</v>
      </c>
      <c r="P566" s="9" t="str">
        <f t="shared" si="66"/>
        <v>649</v>
      </c>
      <c r="Q566" s="9" t="str">
        <f>INDEX(Chapter,MATCH(P566,Chapter!$A$1:$A$681,0),8)</f>
        <v>פרעון מלוות מוכר</v>
      </c>
      <c r="R566" s="9" t="str">
        <f t="shared" si="67"/>
        <v>6490</v>
      </c>
      <c r="S566" s="9" t="e">
        <f>INDEX(Chapter,MATCH(R566,Chapter!$A$1:$A$681,0),8)</f>
        <v>#N/A</v>
      </c>
      <c r="T566" s="9"/>
      <c r="U566" s="9" t="str">
        <f t="shared" si="68"/>
        <v>6</v>
      </c>
      <c r="V566" s="9" t="str">
        <f>IF($L566&lt;"6",INDEX(Revenue_type,MATCH(U566*1,type!$A$118:$A$168,0),8),INDEX(Expenditure_type,MATCH(U566*1,type!$A$2:$A$117,0),8))</f>
        <v>מימון ופירעון מלוות</v>
      </c>
      <c r="W566" s="9" t="str">
        <f t="shared" si="69"/>
        <v>69</v>
      </c>
      <c r="X566" s="9" t="str">
        <f>IF($L566&lt;"6",INDEX(Revenue_type,MATCH(W566*1,type!$A$118:$A$168,0),8),INDEX(Expenditure_type,MATCH(W566*1,type!$A$2:$A$117,0),8))</f>
        <v>שונות</v>
      </c>
      <c r="Y566" s="9" t="str">
        <f t="shared" si="70"/>
        <v>693</v>
      </c>
      <c r="Z566" s="9" t="str">
        <f>IF($L566&lt;"6",INDEX(Revenue_type,MATCH(Y566*1,type!$A$118:$A$168,0),8),INDEX(Expenditure_type,MATCH(Y566*1,type!$A$2:$A$117,0),8))</f>
        <v>תשלום ע"ח הצמדת ערך</v>
      </c>
    </row>
    <row r="567" spans="1:26" ht="15.75" customHeight="1" outlineLevel="2">
      <c r="A567" s="19">
        <v>691</v>
      </c>
      <c r="B567" s="18">
        <v>649002</v>
      </c>
      <c r="C567"/>
      <c r="D567"/>
      <c r="E567" s="17" t="s">
        <v>2757</v>
      </c>
      <c r="F567" s="12"/>
      <c r="G567"/>
      <c r="H567" s="15">
        <v>1301000</v>
      </c>
      <c r="I567" s="15">
        <v>1301000</v>
      </c>
      <c r="J567" s="12">
        <v>208600</v>
      </c>
      <c r="K567" s="9"/>
      <c r="L567" s="9" t="str">
        <f t="shared" si="64"/>
        <v>6</v>
      </c>
      <c r="M567" s="9" t="str">
        <f>INDEX(Chapter,MATCH(L567,Chapter!$A$1:$A$681,0),8)</f>
        <v>הנהלה כללית</v>
      </c>
      <c r="N567" s="9" t="str">
        <f t="shared" si="65"/>
        <v>64</v>
      </c>
      <c r="O567" s="9" t="str">
        <f>INDEX(Chapter,MATCH(N567,Chapter!$A$1:$A$681,0),8)</f>
        <v>פרעון מלוות</v>
      </c>
      <c r="P567" s="9" t="str">
        <f t="shared" si="66"/>
        <v>649</v>
      </c>
      <c r="Q567" s="9" t="str">
        <f>INDEX(Chapter,MATCH(P567,Chapter!$A$1:$A$681,0),8)</f>
        <v>פרעון מלוות מוכר</v>
      </c>
      <c r="R567" s="9" t="str">
        <f t="shared" si="67"/>
        <v>6490</v>
      </c>
      <c r="S567" s="9" t="e">
        <f>INDEX(Chapter,MATCH(R567,Chapter!$A$1:$A$681,0),8)</f>
        <v>#N/A</v>
      </c>
      <c r="T567" s="9"/>
      <c r="U567" s="9" t="str">
        <f t="shared" si="68"/>
        <v>6</v>
      </c>
      <c r="V567" s="9" t="str">
        <f>IF($L567&lt;"6",INDEX(Revenue_type,MATCH(U567*1,type!$A$118:$A$168,0),8),INDEX(Expenditure_type,MATCH(U567*1,type!$A$2:$A$117,0),8))</f>
        <v>מימון ופירעון מלוות</v>
      </c>
      <c r="W567" s="9" t="str">
        <f t="shared" si="69"/>
        <v>69</v>
      </c>
      <c r="X567" s="9" t="str">
        <f>IF($L567&lt;"6",INDEX(Revenue_type,MATCH(W567*1,type!$A$118:$A$168,0),8),INDEX(Expenditure_type,MATCH(W567*1,type!$A$2:$A$117,0),8))</f>
        <v>שונות</v>
      </c>
      <c r="Y567" s="9" t="str">
        <f t="shared" si="70"/>
        <v>691</v>
      </c>
      <c r="Z567" s="9" t="str">
        <f>IF($L567&lt;"6",INDEX(Revenue_type,MATCH(Y567*1,type!$A$118:$A$168,0),8),INDEX(Expenditure_type,MATCH(Y567*1,type!$A$2:$A$117,0),8))</f>
        <v>תשלום ע"ח קרן</v>
      </c>
    </row>
    <row r="568" spans="1:26" ht="15.75" customHeight="1" outlineLevel="2">
      <c r="A568" s="19">
        <v>692</v>
      </c>
      <c r="B568" s="18">
        <v>649002</v>
      </c>
      <c r="C568"/>
      <c r="D568"/>
      <c r="E568" s="17" t="s">
        <v>2758</v>
      </c>
      <c r="F568" s="12"/>
      <c r="G568"/>
      <c r="H568" s="15">
        <v>267000</v>
      </c>
      <c r="I568" s="15">
        <v>293000</v>
      </c>
      <c r="J568" s="12">
        <v>45000</v>
      </c>
      <c r="K568" s="9"/>
      <c r="L568" s="9" t="str">
        <f t="shared" si="64"/>
        <v>6</v>
      </c>
      <c r="M568" s="9" t="str">
        <f>INDEX(Chapter,MATCH(L568,Chapter!$A$1:$A$681,0),8)</f>
        <v>הנהלה כללית</v>
      </c>
      <c r="N568" s="9" t="str">
        <f t="shared" si="65"/>
        <v>64</v>
      </c>
      <c r="O568" s="9" t="str">
        <f>INDEX(Chapter,MATCH(N568,Chapter!$A$1:$A$681,0),8)</f>
        <v>פרעון מלוות</v>
      </c>
      <c r="P568" s="9" t="str">
        <f t="shared" si="66"/>
        <v>649</v>
      </c>
      <c r="Q568" s="9" t="str">
        <f>INDEX(Chapter,MATCH(P568,Chapter!$A$1:$A$681,0),8)</f>
        <v>פרעון מלוות מוכר</v>
      </c>
      <c r="R568" s="9" t="str">
        <f t="shared" si="67"/>
        <v>6490</v>
      </c>
      <c r="S568" s="9" t="e">
        <f>INDEX(Chapter,MATCH(R568,Chapter!$A$1:$A$681,0),8)</f>
        <v>#N/A</v>
      </c>
      <c r="T568" s="9"/>
      <c r="U568" s="9" t="str">
        <f t="shared" si="68"/>
        <v>6</v>
      </c>
      <c r="V568" s="9" t="str">
        <f>IF($L568&lt;"6",INDEX(Revenue_type,MATCH(U568*1,type!$A$118:$A$168,0),8),INDEX(Expenditure_type,MATCH(U568*1,type!$A$2:$A$117,0),8))</f>
        <v>מימון ופירעון מלוות</v>
      </c>
      <c r="W568" s="9" t="str">
        <f t="shared" si="69"/>
        <v>69</v>
      </c>
      <c r="X568" s="9" t="str">
        <f>IF($L568&lt;"6",INDEX(Revenue_type,MATCH(W568*1,type!$A$118:$A$168,0),8),INDEX(Expenditure_type,MATCH(W568*1,type!$A$2:$A$117,0),8))</f>
        <v>שונות</v>
      </c>
      <c r="Y568" s="9" t="str">
        <f t="shared" si="70"/>
        <v>692</v>
      </c>
      <c r="Z568" s="9" t="str">
        <f>IF($L568&lt;"6",INDEX(Revenue_type,MATCH(Y568*1,type!$A$118:$A$168,0),8),INDEX(Expenditure_type,MATCH(Y568*1,type!$A$2:$A$117,0),8))</f>
        <v>תשלום ע"ח ריבית</v>
      </c>
    </row>
    <row r="569" spans="1:26" ht="15.75" customHeight="1" outlineLevel="2">
      <c r="A569" s="19">
        <v>110</v>
      </c>
      <c r="B569" s="18">
        <v>711000</v>
      </c>
      <c r="C569"/>
      <c r="D569"/>
      <c r="E569" s="17" t="s">
        <v>2689</v>
      </c>
      <c r="F569" s="12"/>
      <c r="G569"/>
      <c r="H569" s="15">
        <v>743000</v>
      </c>
      <c r="I569" s="15">
        <v>959000</v>
      </c>
      <c r="J569" s="12">
        <v>809500</v>
      </c>
      <c r="K569" s="9"/>
      <c r="L569" s="9" t="str">
        <f t="shared" si="64"/>
        <v>7</v>
      </c>
      <c r="M569" s="9" t="str">
        <f>INDEX(Chapter,MATCH(L569,Chapter!$A$1:$A$681,0),8)</f>
        <v>שירותים מקומיים</v>
      </c>
      <c r="N569" s="9" t="str">
        <f t="shared" si="65"/>
        <v>71</v>
      </c>
      <c r="O569" s="9" t="str">
        <f>INDEX(Chapter,MATCH(N569,Chapter!$A$1:$A$681,0),8)</f>
        <v>תברואה</v>
      </c>
      <c r="P569" s="9" t="str">
        <f t="shared" si="66"/>
        <v>711</v>
      </c>
      <c r="Q569" s="9" t="str">
        <f>INDEX(Chapter,MATCH(P569,Chapter!$A$1:$A$681,0),8)</f>
        <v>מינהל תברואה</v>
      </c>
      <c r="R569" s="9" t="str">
        <f t="shared" si="67"/>
        <v>7110</v>
      </c>
      <c r="S569" s="9" t="e">
        <f>INDEX(Chapter,MATCH(R569,Chapter!$A$1:$A$681,0),8)</f>
        <v>#N/A</v>
      </c>
      <c r="T569" s="9"/>
      <c r="U569" s="9" t="str">
        <f t="shared" si="68"/>
        <v>1</v>
      </c>
      <c r="V569" s="9" t="str">
        <f>IF($L569&lt;"6",INDEX(Revenue_type,MATCH(U569*1,type!$A$118:$A$168,0),8),INDEX(Expenditure_type,MATCH(U569*1,type!$A$2:$A$117,0),8))</f>
        <v>משכורות וש"ע לעובדים לפי תקן</v>
      </c>
      <c r="W569" s="9" t="str">
        <f t="shared" si="69"/>
        <v>11</v>
      </c>
      <c r="X569" s="9" t="str">
        <f>IF($L569&lt;"6",INDEX(Revenue_type,MATCH(W569*1,type!$A$118:$A$168,0),8),INDEX(Expenditure_type,MATCH(W569*1,type!$A$2:$A$117,0),8))</f>
        <v>השכר הקובע</v>
      </c>
      <c r="Y569" s="9" t="str">
        <f t="shared" si="70"/>
        <v>110</v>
      </c>
      <c r="Z569" s="9" t="e">
        <f>IF($L569&lt;"6",INDEX(Revenue_type,MATCH(Y569*1,type!$A$118:$A$168,0),8),INDEX(Expenditure_type,MATCH(Y569*1,type!$A$2:$A$117,0),8))</f>
        <v>#N/A</v>
      </c>
    </row>
    <row r="570" spans="1:26" ht="15.75" customHeight="1" outlineLevel="2">
      <c r="A570" s="19">
        <v>120</v>
      </c>
      <c r="B570" s="18">
        <v>711000</v>
      </c>
      <c r="C570"/>
      <c r="D570"/>
      <c r="E570" s="17" t="s">
        <v>2690</v>
      </c>
      <c r="F570" s="12"/>
      <c r="G570"/>
      <c r="H570" s="15">
        <v>58000</v>
      </c>
      <c r="I570" s="15">
        <v>78000</v>
      </c>
      <c r="J570" s="12">
        <v>67400</v>
      </c>
      <c r="K570" s="9"/>
      <c r="L570" s="9" t="str">
        <f t="shared" si="64"/>
        <v>7</v>
      </c>
      <c r="M570" s="9" t="str">
        <f>INDEX(Chapter,MATCH(L570,Chapter!$A$1:$A$681,0),8)</f>
        <v>שירותים מקומיים</v>
      </c>
      <c r="N570" s="9" t="str">
        <f t="shared" si="65"/>
        <v>71</v>
      </c>
      <c r="O570" s="9" t="str">
        <f>INDEX(Chapter,MATCH(N570,Chapter!$A$1:$A$681,0),8)</f>
        <v>תברואה</v>
      </c>
      <c r="P570" s="9" t="str">
        <f t="shared" si="66"/>
        <v>711</v>
      </c>
      <c r="Q570" s="9" t="str">
        <f>INDEX(Chapter,MATCH(P570,Chapter!$A$1:$A$681,0),8)</f>
        <v>מינהל תברואה</v>
      </c>
      <c r="R570" s="9" t="str">
        <f t="shared" si="67"/>
        <v>7110</v>
      </c>
      <c r="S570" s="9" t="e">
        <f>INDEX(Chapter,MATCH(R570,Chapter!$A$1:$A$681,0),8)</f>
        <v>#N/A</v>
      </c>
      <c r="T570" s="9"/>
      <c r="U570" s="9" t="str">
        <f t="shared" si="68"/>
        <v>1</v>
      </c>
      <c r="V570" s="9" t="str">
        <f>IF($L570&lt;"6",INDEX(Revenue_type,MATCH(U570*1,type!$A$118:$A$168,0),8),INDEX(Expenditure_type,MATCH(U570*1,type!$A$2:$A$117,0),8))</f>
        <v>משכורות וש"ע לעובדים לפי תקן</v>
      </c>
      <c r="W570" s="9" t="str">
        <f t="shared" si="69"/>
        <v>12</v>
      </c>
      <c r="X570" s="9" t="str">
        <f>IF($L570&lt;"6",INDEX(Revenue_type,MATCH(W570*1,type!$A$118:$A$168,0),8),INDEX(Expenditure_type,MATCH(W570*1,type!$A$2:$A$117,0),8))</f>
        <v>תוספות שאינן נכללות בשכר הקובע</v>
      </c>
      <c r="Y570" s="9" t="str">
        <f t="shared" si="70"/>
        <v>120</v>
      </c>
      <c r="Z570" s="9" t="e">
        <f>IF($L570&lt;"6",INDEX(Revenue_type,MATCH(Y570*1,type!$A$118:$A$168,0),8),INDEX(Expenditure_type,MATCH(Y570*1,type!$A$2:$A$117,0),8))</f>
        <v>#N/A</v>
      </c>
    </row>
    <row r="571" spans="1:26" ht="15.75" customHeight="1" outlineLevel="2">
      <c r="A571" s="19">
        <v>130</v>
      </c>
      <c r="B571" s="18">
        <v>711000</v>
      </c>
      <c r="C571"/>
      <c r="D571"/>
      <c r="E571" s="22" t="s">
        <v>2691</v>
      </c>
      <c r="F571" s="12"/>
      <c r="G571"/>
      <c r="H571" s="15">
        <v>26000</v>
      </c>
      <c r="I571" s="15">
        <v>47000</v>
      </c>
      <c r="J571" s="12">
        <v>40900</v>
      </c>
      <c r="K571" s="9"/>
      <c r="L571" s="9" t="str">
        <f t="shared" si="64"/>
        <v>7</v>
      </c>
      <c r="M571" s="9" t="str">
        <f>INDEX(Chapter,MATCH(L571,Chapter!$A$1:$A$681,0),8)</f>
        <v>שירותים מקומיים</v>
      </c>
      <c r="N571" s="9" t="str">
        <f t="shared" si="65"/>
        <v>71</v>
      </c>
      <c r="O571" s="9" t="str">
        <f>INDEX(Chapter,MATCH(N571,Chapter!$A$1:$A$681,0),8)</f>
        <v>תברואה</v>
      </c>
      <c r="P571" s="9" t="str">
        <f t="shared" si="66"/>
        <v>711</v>
      </c>
      <c r="Q571" s="9" t="str">
        <f>INDEX(Chapter,MATCH(P571,Chapter!$A$1:$A$681,0),8)</f>
        <v>מינהל תברואה</v>
      </c>
      <c r="R571" s="9" t="str">
        <f t="shared" si="67"/>
        <v>7110</v>
      </c>
      <c r="S571" s="9" t="e">
        <f>INDEX(Chapter,MATCH(R571,Chapter!$A$1:$A$681,0),8)</f>
        <v>#N/A</v>
      </c>
      <c r="T571" s="9"/>
      <c r="U571" s="9" t="str">
        <f t="shared" si="68"/>
        <v>1</v>
      </c>
      <c r="V571" s="9" t="str">
        <f>IF($L571&lt;"6",INDEX(Revenue_type,MATCH(U571*1,type!$A$118:$A$168,0),8),INDEX(Expenditure_type,MATCH(U571*1,type!$A$2:$A$117,0),8))</f>
        <v>משכורות וש"ע לעובדים לפי תקן</v>
      </c>
      <c r="W571" s="9" t="str">
        <f t="shared" si="69"/>
        <v>13</v>
      </c>
      <c r="X571" s="9" t="str">
        <f>IF($L571&lt;"6",INDEX(Revenue_type,MATCH(W571*1,type!$A$118:$A$168,0),8),INDEX(Expenditure_type,MATCH(W571*1,type!$A$2:$A$117,0),8))</f>
        <v>שעות נוספות</v>
      </c>
      <c r="Y571" s="9" t="str">
        <f t="shared" si="70"/>
        <v>130</v>
      </c>
      <c r="Z571" s="9" t="e">
        <f>IF($L571&lt;"6",INDEX(Revenue_type,MATCH(Y571*1,type!$A$118:$A$168,0),8),INDEX(Expenditure_type,MATCH(Y571*1,type!$A$2:$A$117,0),8))</f>
        <v>#N/A</v>
      </c>
    </row>
    <row r="572" spans="1:26" ht="15.75" customHeight="1" outlineLevel="2">
      <c r="A572" s="19">
        <v>131</v>
      </c>
      <c r="B572" s="18">
        <v>711000</v>
      </c>
      <c r="C572"/>
      <c r="D572"/>
      <c r="E572" s="17" t="s">
        <v>2692</v>
      </c>
      <c r="F572" s="12"/>
      <c r="G572"/>
      <c r="H572" s="15">
        <v>24000</v>
      </c>
      <c r="I572" s="15">
        <v>29000</v>
      </c>
      <c r="J572" s="12">
        <v>23300</v>
      </c>
      <c r="K572" s="9"/>
      <c r="L572" s="9" t="str">
        <f t="shared" si="64"/>
        <v>7</v>
      </c>
      <c r="M572" s="9" t="str">
        <f>INDEX(Chapter,MATCH(L572,Chapter!$A$1:$A$681,0),8)</f>
        <v>שירותים מקומיים</v>
      </c>
      <c r="N572" s="9" t="str">
        <f t="shared" si="65"/>
        <v>71</v>
      </c>
      <c r="O572" s="9" t="str">
        <f>INDEX(Chapter,MATCH(N572,Chapter!$A$1:$A$681,0),8)</f>
        <v>תברואה</v>
      </c>
      <c r="P572" s="9" t="str">
        <f t="shared" si="66"/>
        <v>711</v>
      </c>
      <c r="Q572" s="9" t="str">
        <f>INDEX(Chapter,MATCH(P572,Chapter!$A$1:$A$681,0),8)</f>
        <v>מינהל תברואה</v>
      </c>
      <c r="R572" s="9" t="str">
        <f t="shared" si="67"/>
        <v>7110</v>
      </c>
      <c r="S572" s="9" t="e">
        <f>INDEX(Chapter,MATCH(R572,Chapter!$A$1:$A$681,0),8)</f>
        <v>#N/A</v>
      </c>
      <c r="T572" s="9"/>
      <c r="U572" s="9" t="str">
        <f t="shared" si="68"/>
        <v>1</v>
      </c>
      <c r="V572" s="9" t="str">
        <f>IF($L572&lt;"6",INDEX(Revenue_type,MATCH(U572*1,type!$A$118:$A$168,0),8),INDEX(Expenditure_type,MATCH(U572*1,type!$A$2:$A$117,0),8))</f>
        <v>משכורות וש"ע לעובדים לפי תקן</v>
      </c>
      <c r="W572" s="9" t="str">
        <f t="shared" si="69"/>
        <v>13</v>
      </c>
      <c r="X572" s="9" t="str">
        <f>IF($L572&lt;"6",INDEX(Revenue_type,MATCH(W572*1,type!$A$118:$A$168,0),8),INDEX(Expenditure_type,MATCH(W572*1,type!$A$2:$A$117,0),8))</f>
        <v>שעות נוספות</v>
      </c>
      <c r="Y572" s="9" t="str">
        <f t="shared" si="70"/>
        <v>131</v>
      </c>
      <c r="Z572" s="9" t="e">
        <f>IF($L572&lt;"6",INDEX(Revenue_type,MATCH(Y572*1,type!$A$118:$A$168,0),8),INDEX(Expenditure_type,MATCH(Y572*1,type!$A$2:$A$117,0),8))</f>
        <v>#N/A</v>
      </c>
    </row>
    <row r="573" spans="1:26" ht="15.75" customHeight="1" outlineLevel="2">
      <c r="A573" s="19">
        <v>133</v>
      </c>
      <c r="B573" s="18">
        <v>711000</v>
      </c>
      <c r="C573"/>
      <c r="D573"/>
      <c r="E573" s="17" t="s">
        <v>2693</v>
      </c>
      <c r="F573" s="12"/>
      <c r="G573"/>
      <c r="H573" s="15">
        <v>0</v>
      </c>
      <c r="I573" s="15">
        <v>0</v>
      </c>
      <c r="J573" s="12">
        <v>500</v>
      </c>
      <c r="K573" s="9"/>
      <c r="L573" s="9" t="str">
        <f t="shared" si="64"/>
        <v>7</v>
      </c>
      <c r="M573" s="9" t="str">
        <f>INDEX(Chapter,MATCH(L573,Chapter!$A$1:$A$681,0),8)</f>
        <v>שירותים מקומיים</v>
      </c>
      <c r="N573" s="9" t="str">
        <f t="shared" si="65"/>
        <v>71</v>
      </c>
      <c r="O573" s="9" t="str">
        <f>INDEX(Chapter,MATCH(N573,Chapter!$A$1:$A$681,0),8)</f>
        <v>תברואה</v>
      </c>
      <c r="P573" s="9" t="str">
        <f t="shared" si="66"/>
        <v>711</v>
      </c>
      <c r="Q573" s="9" t="str">
        <f>INDEX(Chapter,MATCH(P573,Chapter!$A$1:$A$681,0),8)</f>
        <v>מינהל תברואה</v>
      </c>
      <c r="R573" s="9" t="str">
        <f t="shared" si="67"/>
        <v>7110</v>
      </c>
      <c r="S573" s="9" t="e">
        <f>INDEX(Chapter,MATCH(R573,Chapter!$A$1:$A$681,0),8)</f>
        <v>#N/A</v>
      </c>
      <c r="T573" s="9"/>
      <c r="U573" s="9" t="str">
        <f t="shared" si="68"/>
        <v>1</v>
      </c>
      <c r="V573" s="9" t="str">
        <f>IF($L573&lt;"6",INDEX(Revenue_type,MATCH(U573*1,type!$A$118:$A$168,0),8),INDEX(Expenditure_type,MATCH(U573*1,type!$A$2:$A$117,0),8))</f>
        <v>משכורות וש"ע לעובדים לפי תקן</v>
      </c>
      <c r="W573" s="9" t="str">
        <f t="shared" si="69"/>
        <v>13</v>
      </c>
      <c r="X573" s="9" t="str">
        <f>IF($L573&lt;"6",INDEX(Revenue_type,MATCH(W573*1,type!$A$118:$A$168,0),8),INDEX(Expenditure_type,MATCH(W573*1,type!$A$2:$A$117,0),8))</f>
        <v>שעות נוספות</v>
      </c>
      <c r="Y573" s="9" t="str">
        <f t="shared" si="70"/>
        <v>133</v>
      </c>
      <c r="Z573" s="9" t="e">
        <f>IF($L573&lt;"6",INDEX(Revenue_type,MATCH(Y573*1,type!$A$118:$A$168,0),8),INDEX(Expenditure_type,MATCH(Y573*1,type!$A$2:$A$117,0),8))</f>
        <v>#N/A</v>
      </c>
    </row>
    <row r="574" spans="1:26" ht="15.75" customHeight="1" outlineLevel="2">
      <c r="A574" s="19">
        <v>140</v>
      </c>
      <c r="B574" s="18">
        <v>711000</v>
      </c>
      <c r="C574"/>
      <c r="D574"/>
      <c r="E574" s="26" t="s">
        <v>2694</v>
      </c>
      <c r="F574" s="12"/>
      <c r="G574"/>
      <c r="H574" s="15">
        <v>82000</v>
      </c>
      <c r="I574" s="15">
        <v>124000</v>
      </c>
      <c r="J574" s="12">
        <v>93300</v>
      </c>
      <c r="K574" s="9"/>
      <c r="L574" s="9" t="str">
        <f t="shared" si="64"/>
        <v>7</v>
      </c>
      <c r="M574" s="9" t="str">
        <f>INDEX(Chapter,MATCH(L574,Chapter!$A$1:$A$681,0),8)</f>
        <v>שירותים מקומיים</v>
      </c>
      <c r="N574" s="9" t="str">
        <f t="shared" si="65"/>
        <v>71</v>
      </c>
      <c r="O574" s="9" t="str">
        <f>INDEX(Chapter,MATCH(N574,Chapter!$A$1:$A$681,0),8)</f>
        <v>תברואה</v>
      </c>
      <c r="P574" s="9" t="str">
        <f t="shared" si="66"/>
        <v>711</v>
      </c>
      <c r="Q574" s="9" t="str">
        <f>INDEX(Chapter,MATCH(P574,Chapter!$A$1:$A$681,0),8)</f>
        <v>מינהל תברואה</v>
      </c>
      <c r="R574" s="9" t="str">
        <f t="shared" si="67"/>
        <v>7110</v>
      </c>
      <c r="S574" s="9" t="e">
        <f>INDEX(Chapter,MATCH(R574,Chapter!$A$1:$A$681,0),8)</f>
        <v>#N/A</v>
      </c>
      <c r="T574" s="9"/>
      <c r="U574" s="9" t="str">
        <f t="shared" si="68"/>
        <v>1</v>
      </c>
      <c r="V574" s="9" t="str">
        <f>IF($L574&lt;"6",INDEX(Revenue_type,MATCH(U574*1,type!$A$118:$A$168,0),8),INDEX(Expenditure_type,MATCH(U574*1,type!$A$2:$A$117,0),8))</f>
        <v>משכורות וש"ע לעובדים לפי תקן</v>
      </c>
      <c r="W574" s="9" t="str">
        <f t="shared" si="69"/>
        <v>14</v>
      </c>
      <c r="X574" s="9" t="str">
        <f>IF($L574&lt;"6",INDEX(Revenue_type,MATCH(W574*1,type!$A$118:$A$168,0),8),INDEX(Expenditure_type,MATCH(W574*1,type!$A$2:$A$117,0),8))</f>
        <v>החזר הוצאות</v>
      </c>
      <c r="Y574" s="9" t="str">
        <f t="shared" si="70"/>
        <v>140</v>
      </c>
      <c r="Z574" s="9" t="e">
        <f>IF($L574&lt;"6",INDEX(Revenue_type,MATCH(Y574*1,type!$A$118:$A$168,0),8),INDEX(Expenditure_type,MATCH(Y574*1,type!$A$2:$A$117,0),8))</f>
        <v>#N/A</v>
      </c>
    </row>
    <row r="575" spans="1:26" ht="15.75" customHeight="1" outlineLevel="2">
      <c r="A575" s="19">
        <v>181</v>
      </c>
      <c r="B575" s="18">
        <v>711000</v>
      </c>
      <c r="C575"/>
      <c r="D575"/>
      <c r="E575" s="26" t="s">
        <v>2695</v>
      </c>
      <c r="F575" s="12"/>
      <c r="G575"/>
      <c r="H575" s="15">
        <v>135000</v>
      </c>
      <c r="I575" s="15">
        <v>171000</v>
      </c>
      <c r="J575" s="12">
        <v>139000</v>
      </c>
      <c r="K575" s="9"/>
      <c r="L575" s="9" t="str">
        <f t="shared" si="64"/>
        <v>7</v>
      </c>
      <c r="M575" s="9" t="str">
        <f>INDEX(Chapter,MATCH(L575,Chapter!$A$1:$A$681,0),8)</f>
        <v>שירותים מקומיים</v>
      </c>
      <c r="N575" s="9" t="str">
        <f t="shared" si="65"/>
        <v>71</v>
      </c>
      <c r="O575" s="9" t="str">
        <f>INDEX(Chapter,MATCH(N575,Chapter!$A$1:$A$681,0),8)</f>
        <v>תברואה</v>
      </c>
      <c r="P575" s="9" t="str">
        <f t="shared" si="66"/>
        <v>711</v>
      </c>
      <c r="Q575" s="9" t="str">
        <f>INDEX(Chapter,MATCH(P575,Chapter!$A$1:$A$681,0),8)</f>
        <v>מינהל תברואה</v>
      </c>
      <c r="R575" s="9" t="str">
        <f t="shared" si="67"/>
        <v>7110</v>
      </c>
      <c r="S575" s="9" t="e">
        <f>INDEX(Chapter,MATCH(R575,Chapter!$A$1:$A$681,0),8)</f>
        <v>#N/A</v>
      </c>
      <c r="T575" s="9"/>
      <c r="U575" s="9" t="str">
        <f t="shared" si="68"/>
        <v>1</v>
      </c>
      <c r="V575" s="9" t="str">
        <f>IF($L575&lt;"6",INDEX(Revenue_type,MATCH(U575*1,type!$A$118:$A$168,0),8),INDEX(Expenditure_type,MATCH(U575*1,type!$A$2:$A$117,0),8))</f>
        <v>משכורות וש"ע לעובדים לפי תקן</v>
      </c>
      <c r="W575" s="9" t="str">
        <f t="shared" si="69"/>
        <v>18</v>
      </c>
      <c r="X575" s="9" t="str">
        <f>IF($L575&lt;"6",INDEX(Revenue_type,MATCH(W575*1,type!$A$118:$A$168,0),8),INDEX(Expenditure_type,MATCH(W575*1,type!$A$2:$A$117,0),8))</f>
        <v>נלוות לשכר</v>
      </c>
      <c r="Y575" s="9" t="str">
        <f t="shared" si="70"/>
        <v>181</v>
      </c>
      <c r="Z575" s="9" t="str">
        <f>IF($L575&lt;"6",INDEX(Revenue_type,MATCH(Y575*1,type!$A$118:$A$168,0),8),INDEX(Expenditure_type,MATCH(Y575*1,type!$A$2:$A$117,0),8))</f>
        <v>הפרשות סוציאליות</v>
      </c>
    </row>
    <row r="576" spans="1:26" ht="15.75" customHeight="1" outlineLevel="2">
      <c r="A576" s="19">
        <v>182</v>
      </c>
      <c r="B576" s="18">
        <v>711000</v>
      </c>
      <c r="C576"/>
      <c r="D576"/>
      <c r="E576" s="26" t="s">
        <v>2696</v>
      </c>
      <c r="F576" s="12"/>
      <c r="G576"/>
      <c r="H576" s="15">
        <v>125000</v>
      </c>
      <c r="I576" s="15">
        <v>160000</v>
      </c>
      <c r="J576" s="12">
        <v>131800</v>
      </c>
      <c r="K576" s="9"/>
      <c r="L576" s="9" t="str">
        <f t="shared" si="64"/>
        <v>7</v>
      </c>
      <c r="M576" s="9" t="str">
        <f>INDEX(Chapter,MATCH(L576,Chapter!$A$1:$A$681,0),8)</f>
        <v>שירותים מקומיים</v>
      </c>
      <c r="N576" s="9" t="str">
        <f t="shared" si="65"/>
        <v>71</v>
      </c>
      <c r="O576" s="9" t="str">
        <f>INDEX(Chapter,MATCH(N576,Chapter!$A$1:$A$681,0),8)</f>
        <v>תברואה</v>
      </c>
      <c r="P576" s="9" t="str">
        <f t="shared" si="66"/>
        <v>711</v>
      </c>
      <c r="Q576" s="9" t="str">
        <f>INDEX(Chapter,MATCH(P576,Chapter!$A$1:$A$681,0),8)</f>
        <v>מינהל תברואה</v>
      </c>
      <c r="R576" s="9" t="str">
        <f t="shared" si="67"/>
        <v>7110</v>
      </c>
      <c r="S576" s="9" t="e">
        <f>INDEX(Chapter,MATCH(R576,Chapter!$A$1:$A$681,0),8)</f>
        <v>#N/A</v>
      </c>
      <c r="T576" s="9"/>
      <c r="U576" s="9" t="str">
        <f t="shared" si="68"/>
        <v>1</v>
      </c>
      <c r="V576" s="9" t="str">
        <f>IF($L576&lt;"6",INDEX(Revenue_type,MATCH(U576*1,type!$A$118:$A$168,0),8),INDEX(Expenditure_type,MATCH(U576*1,type!$A$2:$A$117,0),8))</f>
        <v>משכורות וש"ע לעובדים לפי תקן</v>
      </c>
      <c r="W576" s="9" t="str">
        <f t="shared" si="69"/>
        <v>18</v>
      </c>
      <c r="X576" s="9" t="str">
        <f>IF($L576&lt;"6",INDEX(Revenue_type,MATCH(W576*1,type!$A$118:$A$168,0),8),INDEX(Expenditure_type,MATCH(W576*1,type!$A$2:$A$117,0),8))</f>
        <v>נלוות לשכר</v>
      </c>
      <c r="Y576" s="9" t="str">
        <f t="shared" si="70"/>
        <v>182</v>
      </c>
      <c r="Z576" s="9" t="str">
        <f>IF($L576&lt;"6",INDEX(Revenue_type,MATCH(Y576*1,type!$A$118:$A$168,0),8),INDEX(Expenditure_type,MATCH(Y576*1,type!$A$2:$A$117,0),8))</f>
        <v>מיסיום ועלויות</v>
      </c>
    </row>
    <row r="577" spans="1:26" ht="15.75" customHeight="1" outlineLevel="2">
      <c r="A577" s="19">
        <v>470</v>
      </c>
      <c r="B577" s="18">
        <v>711001</v>
      </c>
      <c r="C577"/>
      <c r="D577"/>
      <c r="E577" s="17" t="s">
        <v>2697</v>
      </c>
      <c r="F577" s="12"/>
      <c r="G577"/>
      <c r="H577" s="15">
        <v>8500</v>
      </c>
      <c r="I577" s="15">
        <v>8500</v>
      </c>
      <c r="J577" s="12">
        <v>6300</v>
      </c>
      <c r="K577" s="9"/>
      <c r="L577" s="9" t="str">
        <f t="shared" si="64"/>
        <v>7</v>
      </c>
      <c r="M577" s="9" t="str">
        <f>INDEX(Chapter,MATCH(L577,Chapter!$A$1:$A$681,0),8)</f>
        <v>שירותים מקומיים</v>
      </c>
      <c r="N577" s="9" t="str">
        <f t="shared" si="65"/>
        <v>71</v>
      </c>
      <c r="O577" s="9" t="str">
        <f>INDEX(Chapter,MATCH(N577,Chapter!$A$1:$A$681,0),8)</f>
        <v>תברואה</v>
      </c>
      <c r="P577" s="9" t="str">
        <f t="shared" si="66"/>
        <v>711</v>
      </c>
      <c r="Q577" s="9" t="str">
        <f>INDEX(Chapter,MATCH(P577,Chapter!$A$1:$A$681,0),8)</f>
        <v>מינהל תברואה</v>
      </c>
      <c r="R577" s="9" t="str">
        <f t="shared" si="67"/>
        <v>7110</v>
      </c>
      <c r="S577" s="9" t="e">
        <f>INDEX(Chapter,MATCH(R577,Chapter!$A$1:$A$681,0),8)</f>
        <v>#N/A</v>
      </c>
      <c r="T577" s="9"/>
      <c r="U577" s="9" t="str">
        <f t="shared" si="68"/>
        <v>4</v>
      </c>
      <c r="V577" s="9" t="str">
        <f>IF($L577&lt;"6",INDEX(Revenue_type,MATCH(U577*1,type!$A$118:$A$168,0),8),INDEX(Expenditure_type,MATCH(U577*1,type!$A$2:$A$117,0),8))</f>
        <v>אחזקת בינים ואספקת ציוד</v>
      </c>
      <c r="W577" s="9" t="str">
        <f t="shared" si="69"/>
        <v>47</v>
      </c>
      <c r="X577" s="9" t="str">
        <f>IF($L577&lt;"6",INDEX(Revenue_type,MATCH(W577*1,type!$A$118:$A$168,0),8),INDEX(Expenditure_type,MATCH(W577*1,type!$A$2:$A$117,0),8))</f>
        <v>ציוד משרדי מתכלה</v>
      </c>
      <c r="Y577" s="9" t="str">
        <f t="shared" si="70"/>
        <v>470</v>
      </c>
      <c r="Z577" s="9" t="e">
        <f>IF($L577&lt;"6",INDEX(Revenue_type,MATCH(Y577*1,type!$A$118:$A$168,0),8),INDEX(Expenditure_type,MATCH(Y577*1,type!$A$2:$A$117,0),8))</f>
        <v>#N/A</v>
      </c>
    </row>
    <row r="578" spans="1:26" ht="15.75" customHeight="1" outlineLevel="2">
      <c r="A578" s="19">
        <v>560</v>
      </c>
      <c r="B578" s="18">
        <v>711001</v>
      </c>
      <c r="C578"/>
      <c r="D578"/>
      <c r="E578" s="17" t="s">
        <v>2759</v>
      </c>
      <c r="F578" s="12"/>
      <c r="G578"/>
      <c r="H578" s="15">
        <v>8300</v>
      </c>
      <c r="I578" s="15">
        <v>8300</v>
      </c>
      <c r="J578" s="12">
        <v>11000</v>
      </c>
      <c r="K578" s="9"/>
      <c r="L578" s="9" t="str">
        <f t="shared" si="64"/>
        <v>7</v>
      </c>
      <c r="M578" s="9" t="str">
        <f>INDEX(Chapter,MATCH(L578,Chapter!$A$1:$A$681,0),8)</f>
        <v>שירותים מקומיים</v>
      </c>
      <c r="N578" s="9" t="str">
        <f t="shared" si="65"/>
        <v>71</v>
      </c>
      <c r="O578" s="9" t="str">
        <f>INDEX(Chapter,MATCH(N578,Chapter!$A$1:$A$681,0),8)</f>
        <v>תברואה</v>
      </c>
      <c r="P578" s="9" t="str">
        <f t="shared" si="66"/>
        <v>711</v>
      </c>
      <c r="Q578" s="9" t="str">
        <f>INDEX(Chapter,MATCH(P578,Chapter!$A$1:$A$681,0),8)</f>
        <v>מינהל תברואה</v>
      </c>
      <c r="R578" s="9" t="str">
        <f t="shared" si="67"/>
        <v>7110</v>
      </c>
      <c r="S578" s="9" t="e">
        <f>INDEX(Chapter,MATCH(R578,Chapter!$A$1:$A$681,0),8)</f>
        <v>#N/A</v>
      </c>
      <c r="T578" s="9"/>
      <c r="U578" s="9" t="str">
        <f t="shared" si="68"/>
        <v>5</v>
      </c>
      <c r="V578" s="9" t="str">
        <f>IF($L578&lt;"6",INDEX(Revenue_type,MATCH(U578*1,type!$A$118:$A$168,0),8),INDEX(Expenditure_type,MATCH(U578*1,type!$A$2:$A$117,0),8))</f>
        <v>הוצאות מנהליות</v>
      </c>
      <c r="W578" s="9" t="str">
        <f t="shared" si="69"/>
        <v>56</v>
      </c>
      <c r="X578" s="9" t="str">
        <f>IF($L578&lt;"6",INDEX(Revenue_type,MATCH(W578*1,type!$A$118:$A$168,0),8),INDEX(Expenditure_type,MATCH(W578*1,type!$A$2:$A$117,0),8))</f>
        <v>הוצאות משרדיות</v>
      </c>
      <c r="Y578" s="9" t="str">
        <f t="shared" si="70"/>
        <v>560</v>
      </c>
      <c r="Z578" s="9" t="e">
        <f>IF($L578&lt;"6",INDEX(Revenue_type,MATCH(Y578*1,type!$A$118:$A$168,0),8),INDEX(Expenditure_type,MATCH(Y578*1,type!$A$2:$A$117,0),8))</f>
        <v>#N/A</v>
      </c>
    </row>
    <row r="579" spans="1:26" ht="15.75" customHeight="1" outlineLevel="2">
      <c r="A579" s="19">
        <v>740</v>
      </c>
      <c r="B579" s="18">
        <v>711001</v>
      </c>
      <c r="C579"/>
      <c r="D579"/>
      <c r="E579" s="17" t="s">
        <v>2704</v>
      </c>
      <c r="F579" s="12"/>
      <c r="G579"/>
      <c r="H579" s="15">
        <v>6000</v>
      </c>
      <c r="I579" s="15">
        <v>6000</v>
      </c>
      <c r="J579" s="12">
        <v>6000</v>
      </c>
      <c r="K579" s="9"/>
      <c r="L579" s="9" t="str">
        <f t="shared" ref="L579:L642" si="71">IF(LEFT($B579,1)*1=0,LEFT($B579,2),LEFT($B579,1))</f>
        <v>7</v>
      </c>
      <c r="M579" s="9" t="str">
        <f>INDEX(Chapter,MATCH(L579,Chapter!$A$1:$A$681,0),8)</f>
        <v>שירותים מקומיים</v>
      </c>
      <c r="N579" s="9" t="str">
        <f t="shared" ref="N579:N642" si="72">IF(LEFT($B579,1)*1=0,LEFT($B579,3),LEFT($B579,2))</f>
        <v>71</v>
      </c>
      <c r="O579" s="9" t="str">
        <f>INDEX(Chapter,MATCH(N579,Chapter!$A$1:$A$681,0),8)</f>
        <v>תברואה</v>
      </c>
      <c r="P579" s="9" t="str">
        <f t="shared" ref="P579:P642" si="73">IF(LEFT($B579,1)*1=0,LEFT($B579,4),LEFT($B579,3))</f>
        <v>711</v>
      </c>
      <c r="Q579" s="9" t="str">
        <f>INDEX(Chapter,MATCH(P579,Chapter!$A$1:$A$681,0),8)</f>
        <v>מינהל תברואה</v>
      </c>
      <c r="R579" s="9" t="str">
        <f t="shared" ref="R579:R642" si="74">LEFT($B579,4)</f>
        <v>7110</v>
      </c>
      <c r="S579" s="9" t="e">
        <f>INDEX(Chapter,MATCH(R579,Chapter!$A$1:$A$681,0),8)</f>
        <v>#N/A</v>
      </c>
      <c r="T579" s="9"/>
      <c r="U579" s="9" t="str">
        <f t="shared" ref="U579:U642" si="75">LEFT($A579,1)</f>
        <v>7</v>
      </c>
      <c r="V579" s="9" t="str">
        <f>IF($L579&lt;"6",INDEX(Revenue_type,MATCH(U579*1,type!$A$118:$A$168,0),8),INDEX(Expenditure_type,MATCH(U579*1,type!$A$2:$A$117,0),8))</f>
        <v>הוצאות לפעולות</v>
      </c>
      <c r="W579" s="9" t="str">
        <f t="shared" ref="W579:W642" si="76">LEFT($A579,2)</f>
        <v>74</v>
      </c>
      <c r="X579" s="9" t="str">
        <f>IF($L579&lt;"6",INDEX(Revenue_type,MATCH(W579*1,type!$A$118:$A$168,0),8),INDEX(Expenditure_type,MATCH(W579*1,type!$A$2:$A$117,0),8))</f>
        <v>כלים, מכשירים וציוד</v>
      </c>
      <c r="Y579" s="9" t="str">
        <f t="shared" ref="Y579:Y642" si="77">LEFT($A579,3)</f>
        <v>740</v>
      </c>
      <c r="Z579" s="9" t="e">
        <f>IF($L579&lt;"6",INDEX(Revenue_type,MATCH(Y579*1,type!$A$118:$A$168,0),8),INDEX(Expenditure_type,MATCH(Y579*1,type!$A$2:$A$117,0),8))</f>
        <v>#N/A</v>
      </c>
    </row>
    <row r="580" spans="1:26" ht="15.75" customHeight="1" outlineLevel="2">
      <c r="A580" s="19">
        <v>750</v>
      </c>
      <c r="B580" s="18">
        <v>711001</v>
      </c>
      <c r="C580"/>
      <c r="D580"/>
      <c r="E580" s="17" t="s">
        <v>2705</v>
      </c>
      <c r="F580" s="12"/>
      <c r="G580"/>
      <c r="H580" s="15">
        <v>66000</v>
      </c>
      <c r="I580" s="15">
        <v>66000</v>
      </c>
      <c r="J580" s="12">
        <v>49400</v>
      </c>
      <c r="K580" s="9"/>
      <c r="L580" s="9" t="str">
        <f t="shared" si="71"/>
        <v>7</v>
      </c>
      <c r="M580" s="9" t="str">
        <f>INDEX(Chapter,MATCH(L580,Chapter!$A$1:$A$681,0),8)</f>
        <v>שירותים מקומיים</v>
      </c>
      <c r="N580" s="9" t="str">
        <f t="shared" si="72"/>
        <v>71</v>
      </c>
      <c r="O580" s="9" t="str">
        <f>INDEX(Chapter,MATCH(N580,Chapter!$A$1:$A$681,0),8)</f>
        <v>תברואה</v>
      </c>
      <c r="P580" s="9" t="str">
        <f t="shared" si="73"/>
        <v>711</v>
      </c>
      <c r="Q580" s="9" t="str">
        <f>INDEX(Chapter,MATCH(P580,Chapter!$A$1:$A$681,0),8)</f>
        <v>מינהל תברואה</v>
      </c>
      <c r="R580" s="9" t="str">
        <f t="shared" si="74"/>
        <v>7110</v>
      </c>
      <c r="S580" s="9" t="e">
        <f>INDEX(Chapter,MATCH(R580,Chapter!$A$1:$A$681,0),8)</f>
        <v>#N/A</v>
      </c>
      <c r="T580" s="9"/>
      <c r="U580" s="9" t="str">
        <f t="shared" si="75"/>
        <v>7</v>
      </c>
      <c r="V580" s="9" t="str">
        <f>IF($L580&lt;"6",INDEX(Revenue_type,MATCH(U580*1,type!$A$118:$A$168,0),8),INDEX(Expenditure_type,MATCH(U580*1,type!$A$2:$A$117,0),8))</f>
        <v>הוצאות לפעולות</v>
      </c>
      <c r="W580" s="9" t="str">
        <f t="shared" si="76"/>
        <v>75</v>
      </c>
      <c r="X580" s="9" t="str">
        <f>IF($L580&lt;"6",INDEX(Revenue_type,MATCH(W580*1,type!$A$118:$A$168,0),8),INDEX(Expenditure_type,MATCH(W580*1,type!$A$2:$A$117,0),8))</f>
        <v>עבודות קבלניות</v>
      </c>
      <c r="Y580" s="9" t="str">
        <f t="shared" si="77"/>
        <v>750</v>
      </c>
      <c r="Z580" s="9" t="e">
        <f>IF($L580&lt;"6",INDEX(Revenue_type,MATCH(Y580*1,type!$A$118:$A$168,0),8),INDEX(Expenditure_type,MATCH(Y580*1,type!$A$2:$A$117,0),8))</f>
        <v>#N/A</v>
      </c>
    </row>
    <row r="581" spans="1:26" ht="15.75" customHeight="1" outlineLevel="2">
      <c r="A581" s="19">
        <v>110</v>
      </c>
      <c r="B581" s="18">
        <v>712200</v>
      </c>
      <c r="C581"/>
      <c r="D581"/>
      <c r="E581" s="17" t="s">
        <v>2689</v>
      </c>
      <c r="F581" s="12"/>
      <c r="G581"/>
      <c r="H581" s="15">
        <v>5788000</v>
      </c>
      <c r="I581" s="15">
        <v>5567000</v>
      </c>
      <c r="J581" s="12">
        <v>5510700</v>
      </c>
      <c r="K581" s="9"/>
      <c r="L581" s="9" t="str">
        <f t="shared" si="71"/>
        <v>7</v>
      </c>
      <c r="M581" s="9" t="str">
        <f>INDEX(Chapter,MATCH(L581,Chapter!$A$1:$A$681,0),8)</f>
        <v>שירותים מקומיים</v>
      </c>
      <c r="N581" s="9" t="str">
        <f t="shared" si="72"/>
        <v>71</v>
      </c>
      <c r="O581" s="9" t="str">
        <f>INDEX(Chapter,MATCH(N581,Chapter!$A$1:$A$681,0),8)</f>
        <v>תברואה</v>
      </c>
      <c r="P581" s="9" t="str">
        <f t="shared" si="73"/>
        <v>712</v>
      </c>
      <c r="Q581" s="9" t="str">
        <f>INDEX(Chapter,MATCH(P581,Chapter!$A$1:$A$681,0),8)</f>
        <v>שירותי ניקיון</v>
      </c>
      <c r="R581" s="9" t="str">
        <f t="shared" si="74"/>
        <v>7122</v>
      </c>
      <c r="S581" s="9" t="str">
        <f>INDEX(Chapter,MATCH(R581,Chapter!$A$1:$A$681,0),8)</f>
        <v>ניקוי רחובות</v>
      </c>
      <c r="T581" s="9"/>
      <c r="U581" s="9" t="str">
        <f t="shared" si="75"/>
        <v>1</v>
      </c>
      <c r="V581" s="9" t="str">
        <f>IF($L581&lt;"6",INDEX(Revenue_type,MATCH(U581*1,type!$A$118:$A$168,0),8),INDEX(Expenditure_type,MATCH(U581*1,type!$A$2:$A$117,0),8))</f>
        <v>משכורות וש"ע לעובדים לפי תקן</v>
      </c>
      <c r="W581" s="9" t="str">
        <f t="shared" si="76"/>
        <v>11</v>
      </c>
      <c r="X581" s="9" t="str">
        <f>IF($L581&lt;"6",INDEX(Revenue_type,MATCH(W581*1,type!$A$118:$A$168,0),8),INDEX(Expenditure_type,MATCH(W581*1,type!$A$2:$A$117,0),8))</f>
        <v>השכר הקובע</v>
      </c>
      <c r="Y581" s="9" t="str">
        <f t="shared" si="77"/>
        <v>110</v>
      </c>
      <c r="Z581" s="9" t="e">
        <f>IF($L581&lt;"6",INDEX(Revenue_type,MATCH(Y581*1,type!$A$118:$A$168,0),8),INDEX(Expenditure_type,MATCH(Y581*1,type!$A$2:$A$117,0),8))</f>
        <v>#N/A</v>
      </c>
    </row>
    <row r="582" spans="1:26" ht="15.75" customHeight="1" outlineLevel="2">
      <c r="A582" s="19">
        <v>120</v>
      </c>
      <c r="B582" s="18">
        <v>712200</v>
      </c>
      <c r="C582"/>
      <c r="D582"/>
      <c r="E582" s="17" t="s">
        <v>2690</v>
      </c>
      <c r="F582" s="12"/>
      <c r="G582"/>
      <c r="H582" s="15">
        <v>640000</v>
      </c>
      <c r="I582" s="15">
        <v>643000</v>
      </c>
      <c r="J582" s="12">
        <v>630800</v>
      </c>
      <c r="K582" s="9"/>
      <c r="L582" s="9" t="str">
        <f t="shared" si="71"/>
        <v>7</v>
      </c>
      <c r="M582" s="9" t="str">
        <f>INDEX(Chapter,MATCH(L582,Chapter!$A$1:$A$681,0),8)</f>
        <v>שירותים מקומיים</v>
      </c>
      <c r="N582" s="9" t="str">
        <f t="shared" si="72"/>
        <v>71</v>
      </c>
      <c r="O582" s="9" t="str">
        <f>INDEX(Chapter,MATCH(N582,Chapter!$A$1:$A$681,0),8)</f>
        <v>תברואה</v>
      </c>
      <c r="P582" s="9" t="str">
        <f t="shared" si="73"/>
        <v>712</v>
      </c>
      <c r="Q582" s="9" t="str">
        <f>INDEX(Chapter,MATCH(P582,Chapter!$A$1:$A$681,0),8)</f>
        <v>שירותי ניקיון</v>
      </c>
      <c r="R582" s="9" t="str">
        <f t="shared" si="74"/>
        <v>7122</v>
      </c>
      <c r="S582" s="9" t="str">
        <f>INDEX(Chapter,MATCH(R582,Chapter!$A$1:$A$681,0),8)</f>
        <v>ניקוי רחובות</v>
      </c>
      <c r="T582" s="9"/>
      <c r="U582" s="9" t="str">
        <f t="shared" si="75"/>
        <v>1</v>
      </c>
      <c r="V582" s="9" t="str">
        <f>IF($L582&lt;"6",INDEX(Revenue_type,MATCH(U582*1,type!$A$118:$A$168,0),8),INDEX(Expenditure_type,MATCH(U582*1,type!$A$2:$A$117,0),8))</f>
        <v>משכורות וש"ע לעובדים לפי תקן</v>
      </c>
      <c r="W582" s="9" t="str">
        <f t="shared" si="76"/>
        <v>12</v>
      </c>
      <c r="X582" s="9" t="str">
        <f>IF($L582&lt;"6",INDEX(Revenue_type,MATCH(W582*1,type!$A$118:$A$168,0),8),INDEX(Expenditure_type,MATCH(W582*1,type!$A$2:$A$117,0),8))</f>
        <v>תוספות שאינן נכללות בשכר הקובע</v>
      </c>
      <c r="Y582" s="9" t="str">
        <f t="shared" si="77"/>
        <v>120</v>
      </c>
      <c r="Z582" s="9" t="e">
        <f>IF($L582&lt;"6",INDEX(Revenue_type,MATCH(Y582*1,type!$A$118:$A$168,0),8),INDEX(Expenditure_type,MATCH(Y582*1,type!$A$2:$A$117,0),8))</f>
        <v>#N/A</v>
      </c>
    </row>
    <row r="583" spans="1:26" ht="15.75" customHeight="1" outlineLevel="2">
      <c r="A583" s="19">
        <v>130</v>
      </c>
      <c r="B583" s="18">
        <v>712200</v>
      </c>
      <c r="C583"/>
      <c r="D583"/>
      <c r="E583" s="17" t="s">
        <v>2691</v>
      </c>
      <c r="F583" s="12"/>
      <c r="G583"/>
      <c r="H583" s="15">
        <v>244000</v>
      </c>
      <c r="I583" s="15">
        <v>142000</v>
      </c>
      <c r="J583" s="12">
        <v>216300</v>
      </c>
      <c r="K583" s="9"/>
      <c r="L583" s="9" t="str">
        <f t="shared" si="71"/>
        <v>7</v>
      </c>
      <c r="M583" s="9" t="str">
        <f>INDEX(Chapter,MATCH(L583,Chapter!$A$1:$A$681,0),8)</f>
        <v>שירותים מקומיים</v>
      </c>
      <c r="N583" s="9" t="str">
        <f t="shared" si="72"/>
        <v>71</v>
      </c>
      <c r="O583" s="9" t="str">
        <f>INDEX(Chapter,MATCH(N583,Chapter!$A$1:$A$681,0),8)</f>
        <v>תברואה</v>
      </c>
      <c r="P583" s="9" t="str">
        <f t="shared" si="73"/>
        <v>712</v>
      </c>
      <c r="Q583" s="9" t="str">
        <f>INDEX(Chapter,MATCH(P583,Chapter!$A$1:$A$681,0),8)</f>
        <v>שירותי ניקיון</v>
      </c>
      <c r="R583" s="9" t="str">
        <f t="shared" si="74"/>
        <v>7122</v>
      </c>
      <c r="S583" s="9" t="str">
        <f>INDEX(Chapter,MATCH(R583,Chapter!$A$1:$A$681,0),8)</f>
        <v>ניקוי רחובות</v>
      </c>
      <c r="T583" s="9"/>
      <c r="U583" s="9" t="str">
        <f t="shared" si="75"/>
        <v>1</v>
      </c>
      <c r="V583" s="9" t="str">
        <f>IF($L583&lt;"6",INDEX(Revenue_type,MATCH(U583*1,type!$A$118:$A$168,0),8),INDEX(Expenditure_type,MATCH(U583*1,type!$A$2:$A$117,0),8))</f>
        <v>משכורות וש"ע לעובדים לפי תקן</v>
      </c>
      <c r="W583" s="9" t="str">
        <f t="shared" si="76"/>
        <v>13</v>
      </c>
      <c r="X583" s="9" t="str">
        <f>IF($L583&lt;"6",INDEX(Revenue_type,MATCH(W583*1,type!$A$118:$A$168,0),8),INDEX(Expenditure_type,MATCH(W583*1,type!$A$2:$A$117,0),8))</f>
        <v>שעות נוספות</v>
      </c>
      <c r="Y583" s="9" t="str">
        <f t="shared" si="77"/>
        <v>130</v>
      </c>
      <c r="Z583" s="9" t="e">
        <f>IF($L583&lt;"6",INDEX(Revenue_type,MATCH(Y583*1,type!$A$118:$A$168,0),8),INDEX(Expenditure_type,MATCH(Y583*1,type!$A$2:$A$117,0),8))</f>
        <v>#N/A</v>
      </c>
    </row>
    <row r="584" spans="1:26" ht="15.75" customHeight="1" outlineLevel="2">
      <c r="A584" s="19">
        <v>131</v>
      </c>
      <c r="B584" s="18">
        <v>712200</v>
      </c>
      <c r="C584"/>
      <c r="D584"/>
      <c r="E584" s="17" t="s">
        <v>2692</v>
      </c>
      <c r="F584" s="12"/>
      <c r="G584"/>
      <c r="H584" s="15">
        <v>100000</v>
      </c>
      <c r="I584" s="15">
        <v>90000</v>
      </c>
      <c r="J584" s="12">
        <v>90200</v>
      </c>
      <c r="K584" s="9"/>
      <c r="L584" s="9" t="str">
        <f t="shared" si="71"/>
        <v>7</v>
      </c>
      <c r="M584" s="9" t="str">
        <f>INDEX(Chapter,MATCH(L584,Chapter!$A$1:$A$681,0),8)</f>
        <v>שירותים מקומיים</v>
      </c>
      <c r="N584" s="9" t="str">
        <f t="shared" si="72"/>
        <v>71</v>
      </c>
      <c r="O584" s="9" t="str">
        <f>INDEX(Chapter,MATCH(N584,Chapter!$A$1:$A$681,0),8)</f>
        <v>תברואה</v>
      </c>
      <c r="P584" s="9" t="str">
        <f t="shared" si="73"/>
        <v>712</v>
      </c>
      <c r="Q584" s="9" t="str">
        <f>INDEX(Chapter,MATCH(P584,Chapter!$A$1:$A$681,0),8)</f>
        <v>שירותי ניקיון</v>
      </c>
      <c r="R584" s="9" t="str">
        <f t="shared" si="74"/>
        <v>7122</v>
      </c>
      <c r="S584" s="9" t="str">
        <f>INDEX(Chapter,MATCH(R584,Chapter!$A$1:$A$681,0),8)</f>
        <v>ניקוי רחובות</v>
      </c>
      <c r="T584" s="9"/>
      <c r="U584" s="9" t="str">
        <f t="shared" si="75"/>
        <v>1</v>
      </c>
      <c r="V584" s="9" t="str">
        <f>IF($L584&lt;"6",INDEX(Revenue_type,MATCH(U584*1,type!$A$118:$A$168,0),8),INDEX(Expenditure_type,MATCH(U584*1,type!$A$2:$A$117,0),8))</f>
        <v>משכורות וש"ע לעובדים לפי תקן</v>
      </c>
      <c r="W584" s="9" t="str">
        <f t="shared" si="76"/>
        <v>13</v>
      </c>
      <c r="X584" s="9" t="str">
        <f>IF($L584&lt;"6",INDEX(Revenue_type,MATCH(W584*1,type!$A$118:$A$168,0),8),INDEX(Expenditure_type,MATCH(W584*1,type!$A$2:$A$117,0),8))</f>
        <v>שעות נוספות</v>
      </c>
      <c r="Y584" s="9" t="str">
        <f t="shared" si="77"/>
        <v>131</v>
      </c>
      <c r="Z584" s="9" t="e">
        <f>IF($L584&lt;"6",INDEX(Revenue_type,MATCH(Y584*1,type!$A$118:$A$168,0),8),INDEX(Expenditure_type,MATCH(Y584*1,type!$A$2:$A$117,0),8))</f>
        <v>#N/A</v>
      </c>
    </row>
    <row r="585" spans="1:26" ht="15.75" customHeight="1" outlineLevel="2">
      <c r="A585" s="19">
        <v>132</v>
      </c>
      <c r="B585" s="18">
        <v>712200</v>
      </c>
      <c r="C585"/>
      <c r="D585"/>
      <c r="E585" s="17" t="s">
        <v>2760</v>
      </c>
      <c r="F585" s="12"/>
      <c r="G585"/>
      <c r="H585" s="15">
        <v>1093000</v>
      </c>
      <c r="I585" s="15">
        <v>1137000</v>
      </c>
      <c r="J585" s="12">
        <v>1105300</v>
      </c>
      <c r="K585" s="9"/>
      <c r="L585" s="9" t="str">
        <f t="shared" si="71"/>
        <v>7</v>
      </c>
      <c r="M585" s="9" t="str">
        <f>INDEX(Chapter,MATCH(L585,Chapter!$A$1:$A$681,0),8)</f>
        <v>שירותים מקומיים</v>
      </c>
      <c r="N585" s="9" t="str">
        <f t="shared" si="72"/>
        <v>71</v>
      </c>
      <c r="O585" s="9" t="str">
        <f>INDEX(Chapter,MATCH(N585,Chapter!$A$1:$A$681,0),8)</f>
        <v>תברואה</v>
      </c>
      <c r="P585" s="9" t="str">
        <f t="shared" si="73"/>
        <v>712</v>
      </c>
      <c r="Q585" s="9" t="str">
        <f>INDEX(Chapter,MATCH(P585,Chapter!$A$1:$A$681,0),8)</f>
        <v>שירותי ניקיון</v>
      </c>
      <c r="R585" s="9" t="str">
        <f t="shared" si="74"/>
        <v>7122</v>
      </c>
      <c r="S585" s="9" t="str">
        <f>INDEX(Chapter,MATCH(R585,Chapter!$A$1:$A$681,0),8)</f>
        <v>ניקוי רחובות</v>
      </c>
      <c r="T585" s="9"/>
      <c r="U585" s="9" t="str">
        <f t="shared" si="75"/>
        <v>1</v>
      </c>
      <c r="V585" s="9" t="str">
        <f>IF($L585&lt;"6",INDEX(Revenue_type,MATCH(U585*1,type!$A$118:$A$168,0),8),INDEX(Expenditure_type,MATCH(U585*1,type!$A$2:$A$117,0),8))</f>
        <v>משכורות וש"ע לעובדים לפי תקן</v>
      </c>
      <c r="W585" s="9" t="str">
        <f t="shared" si="76"/>
        <v>13</v>
      </c>
      <c r="X585" s="9" t="str">
        <f>IF($L585&lt;"6",INDEX(Revenue_type,MATCH(W585*1,type!$A$118:$A$168,0),8),INDEX(Expenditure_type,MATCH(W585*1,type!$A$2:$A$117,0),8))</f>
        <v>שעות נוספות</v>
      </c>
      <c r="Y585" s="9" t="str">
        <f t="shared" si="77"/>
        <v>132</v>
      </c>
      <c r="Z585" s="9" t="e">
        <f>IF($L585&lt;"6",INDEX(Revenue_type,MATCH(Y585*1,type!$A$118:$A$168,0),8),INDEX(Expenditure_type,MATCH(Y585*1,type!$A$2:$A$117,0),8))</f>
        <v>#N/A</v>
      </c>
    </row>
    <row r="586" spans="1:26" ht="15.75" customHeight="1" outlineLevel="2">
      <c r="A586" s="19">
        <v>133</v>
      </c>
      <c r="B586" s="18">
        <v>712200</v>
      </c>
      <c r="C586"/>
      <c r="D586"/>
      <c r="E586" s="17" t="s">
        <v>2761</v>
      </c>
      <c r="F586" s="12"/>
      <c r="G586"/>
      <c r="H586" s="15">
        <v>131000</v>
      </c>
      <c r="I586" s="15">
        <v>6000</v>
      </c>
      <c r="J586" s="12">
        <v>8500</v>
      </c>
      <c r="K586" s="9"/>
      <c r="L586" s="9" t="str">
        <f t="shared" si="71"/>
        <v>7</v>
      </c>
      <c r="M586" s="9" t="str">
        <f>INDEX(Chapter,MATCH(L586,Chapter!$A$1:$A$681,0),8)</f>
        <v>שירותים מקומיים</v>
      </c>
      <c r="N586" s="9" t="str">
        <f t="shared" si="72"/>
        <v>71</v>
      </c>
      <c r="O586" s="9" t="str">
        <f>INDEX(Chapter,MATCH(N586,Chapter!$A$1:$A$681,0),8)</f>
        <v>תברואה</v>
      </c>
      <c r="P586" s="9" t="str">
        <f t="shared" si="73"/>
        <v>712</v>
      </c>
      <c r="Q586" s="9" t="str">
        <f>INDEX(Chapter,MATCH(P586,Chapter!$A$1:$A$681,0),8)</f>
        <v>שירותי ניקיון</v>
      </c>
      <c r="R586" s="9" t="str">
        <f t="shared" si="74"/>
        <v>7122</v>
      </c>
      <c r="S586" s="9" t="str">
        <f>INDEX(Chapter,MATCH(R586,Chapter!$A$1:$A$681,0),8)</f>
        <v>ניקוי רחובות</v>
      </c>
      <c r="T586" s="9"/>
      <c r="U586" s="9" t="str">
        <f t="shared" si="75"/>
        <v>1</v>
      </c>
      <c r="V586" s="9" t="str">
        <f>IF($L586&lt;"6",INDEX(Revenue_type,MATCH(U586*1,type!$A$118:$A$168,0),8),INDEX(Expenditure_type,MATCH(U586*1,type!$A$2:$A$117,0),8))</f>
        <v>משכורות וש"ע לעובדים לפי תקן</v>
      </c>
      <c r="W586" s="9" t="str">
        <f t="shared" si="76"/>
        <v>13</v>
      </c>
      <c r="X586" s="9" t="str">
        <f>IF($L586&lt;"6",INDEX(Revenue_type,MATCH(W586*1,type!$A$118:$A$168,0),8),INDEX(Expenditure_type,MATCH(W586*1,type!$A$2:$A$117,0),8))</f>
        <v>שעות נוספות</v>
      </c>
      <c r="Y586" s="9" t="str">
        <f t="shared" si="77"/>
        <v>133</v>
      </c>
      <c r="Z586" s="9" t="e">
        <f>IF($L586&lt;"6",INDEX(Revenue_type,MATCH(Y586*1,type!$A$118:$A$168,0),8),INDEX(Expenditure_type,MATCH(Y586*1,type!$A$2:$A$117,0),8))</f>
        <v>#N/A</v>
      </c>
    </row>
    <row r="587" spans="1:26" ht="15.75" customHeight="1" outlineLevel="2">
      <c r="A587" s="19">
        <v>140</v>
      </c>
      <c r="B587" s="18">
        <v>712200</v>
      </c>
      <c r="C587"/>
      <c r="D587"/>
      <c r="E587" s="17" t="s">
        <v>2694</v>
      </c>
      <c r="F587" s="12"/>
      <c r="G587"/>
      <c r="H587" s="15">
        <v>595000</v>
      </c>
      <c r="I587" s="15">
        <v>600000</v>
      </c>
      <c r="J587" s="12">
        <v>584000</v>
      </c>
      <c r="K587" s="9"/>
      <c r="L587" s="9" t="str">
        <f t="shared" si="71"/>
        <v>7</v>
      </c>
      <c r="M587" s="9" t="str">
        <f>INDEX(Chapter,MATCH(L587,Chapter!$A$1:$A$681,0),8)</f>
        <v>שירותים מקומיים</v>
      </c>
      <c r="N587" s="9" t="str">
        <f t="shared" si="72"/>
        <v>71</v>
      </c>
      <c r="O587" s="9" t="str">
        <f>INDEX(Chapter,MATCH(N587,Chapter!$A$1:$A$681,0),8)</f>
        <v>תברואה</v>
      </c>
      <c r="P587" s="9" t="str">
        <f t="shared" si="73"/>
        <v>712</v>
      </c>
      <c r="Q587" s="9" t="str">
        <f>INDEX(Chapter,MATCH(P587,Chapter!$A$1:$A$681,0),8)</f>
        <v>שירותי ניקיון</v>
      </c>
      <c r="R587" s="9" t="str">
        <f t="shared" si="74"/>
        <v>7122</v>
      </c>
      <c r="S587" s="9" t="str">
        <f>INDEX(Chapter,MATCH(R587,Chapter!$A$1:$A$681,0),8)</f>
        <v>ניקוי רחובות</v>
      </c>
      <c r="T587" s="9"/>
      <c r="U587" s="9" t="str">
        <f t="shared" si="75"/>
        <v>1</v>
      </c>
      <c r="V587" s="9" t="str">
        <f>IF($L587&lt;"6",INDEX(Revenue_type,MATCH(U587*1,type!$A$118:$A$168,0),8),INDEX(Expenditure_type,MATCH(U587*1,type!$A$2:$A$117,0),8))</f>
        <v>משכורות וש"ע לעובדים לפי תקן</v>
      </c>
      <c r="W587" s="9" t="str">
        <f t="shared" si="76"/>
        <v>14</v>
      </c>
      <c r="X587" s="9" t="str">
        <f>IF($L587&lt;"6",INDEX(Revenue_type,MATCH(W587*1,type!$A$118:$A$168,0),8),INDEX(Expenditure_type,MATCH(W587*1,type!$A$2:$A$117,0),8))</f>
        <v>החזר הוצאות</v>
      </c>
      <c r="Y587" s="9" t="str">
        <f t="shared" si="77"/>
        <v>140</v>
      </c>
      <c r="Z587" s="9" t="e">
        <f>IF($L587&lt;"6",INDEX(Revenue_type,MATCH(Y587*1,type!$A$118:$A$168,0),8),INDEX(Expenditure_type,MATCH(Y587*1,type!$A$2:$A$117,0),8))</f>
        <v>#N/A</v>
      </c>
    </row>
    <row r="588" spans="1:26" ht="15.75" customHeight="1" outlineLevel="2">
      <c r="A588" s="19">
        <v>181</v>
      </c>
      <c r="B588" s="18">
        <v>712200</v>
      </c>
      <c r="C588"/>
      <c r="D588"/>
      <c r="E588" s="17" t="s">
        <v>2695</v>
      </c>
      <c r="F588" s="12"/>
      <c r="G588"/>
      <c r="H588" s="15">
        <v>1171000</v>
      </c>
      <c r="I588" s="15">
        <v>1077000</v>
      </c>
      <c r="J588" s="12">
        <v>1037500</v>
      </c>
      <c r="K588" s="9"/>
      <c r="L588" s="9" t="str">
        <f t="shared" si="71"/>
        <v>7</v>
      </c>
      <c r="M588" s="9" t="str">
        <f>INDEX(Chapter,MATCH(L588,Chapter!$A$1:$A$681,0),8)</f>
        <v>שירותים מקומיים</v>
      </c>
      <c r="N588" s="9" t="str">
        <f t="shared" si="72"/>
        <v>71</v>
      </c>
      <c r="O588" s="9" t="str">
        <f>INDEX(Chapter,MATCH(N588,Chapter!$A$1:$A$681,0),8)</f>
        <v>תברואה</v>
      </c>
      <c r="P588" s="9" t="str">
        <f t="shared" si="73"/>
        <v>712</v>
      </c>
      <c r="Q588" s="9" t="str">
        <f>INDEX(Chapter,MATCH(P588,Chapter!$A$1:$A$681,0),8)</f>
        <v>שירותי ניקיון</v>
      </c>
      <c r="R588" s="9" t="str">
        <f t="shared" si="74"/>
        <v>7122</v>
      </c>
      <c r="S588" s="9" t="str">
        <f>INDEX(Chapter,MATCH(R588,Chapter!$A$1:$A$681,0),8)</f>
        <v>ניקוי רחובות</v>
      </c>
      <c r="T588" s="9"/>
      <c r="U588" s="9" t="str">
        <f t="shared" si="75"/>
        <v>1</v>
      </c>
      <c r="V588" s="9" t="str">
        <f>IF($L588&lt;"6",INDEX(Revenue_type,MATCH(U588*1,type!$A$118:$A$168,0),8),INDEX(Expenditure_type,MATCH(U588*1,type!$A$2:$A$117,0),8))</f>
        <v>משכורות וש"ע לעובדים לפי תקן</v>
      </c>
      <c r="W588" s="9" t="str">
        <f t="shared" si="76"/>
        <v>18</v>
      </c>
      <c r="X588" s="9" t="str">
        <f>IF($L588&lt;"6",INDEX(Revenue_type,MATCH(W588*1,type!$A$118:$A$168,0),8),INDEX(Expenditure_type,MATCH(W588*1,type!$A$2:$A$117,0),8))</f>
        <v>נלוות לשכר</v>
      </c>
      <c r="Y588" s="9" t="str">
        <f t="shared" si="77"/>
        <v>181</v>
      </c>
      <c r="Z588" s="9" t="str">
        <f>IF($L588&lt;"6",INDEX(Revenue_type,MATCH(Y588*1,type!$A$118:$A$168,0),8),INDEX(Expenditure_type,MATCH(Y588*1,type!$A$2:$A$117,0),8))</f>
        <v>הפרשות סוציאליות</v>
      </c>
    </row>
    <row r="589" spans="1:26" ht="15.75" customHeight="1" outlineLevel="2">
      <c r="A589" s="19">
        <v>182</v>
      </c>
      <c r="B589" s="18">
        <v>712200</v>
      </c>
      <c r="C589"/>
      <c r="D589"/>
      <c r="E589" s="17" t="s">
        <v>2696</v>
      </c>
      <c r="F589" s="12"/>
      <c r="G589"/>
      <c r="H589" s="15">
        <v>1043000</v>
      </c>
      <c r="I589" s="15">
        <v>983000</v>
      </c>
      <c r="J589" s="12">
        <v>939700</v>
      </c>
      <c r="K589" s="9"/>
      <c r="L589" s="9" t="str">
        <f t="shared" si="71"/>
        <v>7</v>
      </c>
      <c r="M589" s="9" t="str">
        <f>INDEX(Chapter,MATCH(L589,Chapter!$A$1:$A$681,0),8)</f>
        <v>שירותים מקומיים</v>
      </c>
      <c r="N589" s="9" t="str">
        <f t="shared" si="72"/>
        <v>71</v>
      </c>
      <c r="O589" s="9" t="str">
        <f>INDEX(Chapter,MATCH(N589,Chapter!$A$1:$A$681,0),8)</f>
        <v>תברואה</v>
      </c>
      <c r="P589" s="9" t="str">
        <f t="shared" si="73"/>
        <v>712</v>
      </c>
      <c r="Q589" s="9" t="str">
        <f>INDEX(Chapter,MATCH(P589,Chapter!$A$1:$A$681,0),8)</f>
        <v>שירותי ניקיון</v>
      </c>
      <c r="R589" s="9" t="str">
        <f t="shared" si="74"/>
        <v>7122</v>
      </c>
      <c r="S589" s="9" t="str">
        <f>INDEX(Chapter,MATCH(R589,Chapter!$A$1:$A$681,0),8)</f>
        <v>ניקוי רחובות</v>
      </c>
      <c r="T589" s="9"/>
      <c r="U589" s="9" t="str">
        <f t="shared" si="75"/>
        <v>1</v>
      </c>
      <c r="V589" s="9" t="str">
        <f>IF($L589&lt;"6",INDEX(Revenue_type,MATCH(U589*1,type!$A$118:$A$168,0),8),INDEX(Expenditure_type,MATCH(U589*1,type!$A$2:$A$117,0),8))</f>
        <v>משכורות וש"ע לעובדים לפי תקן</v>
      </c>
      <c r="W589" s="9" t="str">
        <f t="shared" si="76"/>
        <v>18</v>
      </c>
      <c r="X589" s="9" t="str">
        <f>IF($L589&lt;"6",INDEX(Revenue_type,MATCH(W589*1,type!$A$118:$A$168,0),8),INDEX(Expenditure_type,MATCH(W589*1,type!$A$2:$A$117,0),8))</f>
        <v>נלוות לשכר</v>
      </c>
      <c r="Y589" s="9" t="str">
        <f t="shared" si="77"/>
        <v>182</v>
      </c>
      <c r="Z589" s="9" t="str">
        <f>IF($L589&lt;"6",INDEX(Revenue_type,MATCH(Y589*1,type!$A$118:$A$168,0),8),INDEX(Expenditure_type,MATCH(Y589*1,type!$A$2:$A$117,0),8))</f>
        <v>מיסיום ועלויות</v>
      </c>
    </row>
    <row r="590" spans="1:26" ht="15.75" customHeight="1" outlineLevel="2">
      <c r="A590" s="19">
        <v>210</v>
      </c>
      <c r="B590" s="18">
        <v>712200</v>
      </c>
      <c r="C590"/>
      <c r="D590"/>
      <c r="E590" s="17" t="s">
        <v>2689</v>
      </c>
      <c r="F590" s="12"/>
      <c r="G590"/>
      <c r="H590" s="15">
        <v>0</v>
      </c>
      <c r="I590" s="15">
        <v>0</v>
      </c>
      <c r="J590" s="12">
        <v>4200</v>
      </c>
      <c r="K590" s="9"/>
      <c r="L590" s="9" t="str">
        <f t="shared" si="71"/>
        <v>7</v>
      </c>
      <c r="M590" s="9" t="str">
        <f>INDEX(Chapter,MATCH(L590,Chapter!$A$1:$A$681,0),8)</f>
        <v>שירותים מקומיים</v>
      </c>
      <c r="N590" s="9" t="str">
        <f t="shared" si="72"/>
        <v>71</v>
      </c>
      <c r="O590" s="9" t="str">
        <f>INDEX(Chapter,MATCH(N590,Chapter!$A$1:$A$681,0),8)</f>
        <v>תברואה</v>
      </c>
      <c r="P590" s="9" t="str">
        <f t="shared" si="73"/>
        <v>712</v>
      </c>
      <c r="Q590" s="9" t="str">
        <f>INDEX(Chapter,MATCH(P590,Chapter!$A$1:$A$681,0),8)</f>
        <v>שירותי ניקיון</v>
      </c>
      <c r="R590" s="9" t="str">
        <f t="shared" si="74"/>
        <v>7122</v>
      </c>
      <c r="S590" s="9" t="str">
        <f>INDEX(Chapter,MATCH(R590,Chapter!$A$1:$A$681,0),8)</f>
        <v>ניקוי רחובות</v>
      </c>
      <c r="T590" s="9"/>
      <c r="U590" s="9" t="str">
        <f t="shared" si="75"/>
        <v>2</v>
      </c>
      <c r="V590" s="9" t="str">
        <f>IF($L590&lt;"6",INDEX(Revenue_type,MATCH(U590*1,type!$A$118:$A$168,0),8),INDEX(Expenditure_type,MATCH(U590*1,type!$A$2:$A$117,0),8))</f>
        <v>משכורות וש"ע לעובדים בלי תקן</v>
      </c>
      <c r="W590" s="9" t="str">
        <f t="shared" si="76"/>
        <v>21</v>
      </c>
      <c r="X590" s="9" t="str">
        <f>IF($L590&lt;"6",INDEX(Revenue_type,MATCH(W590*1,type!$A$118:$A$168,0),8),INDEX(Expenditure_type,MATCH(W590*1,type!$A$2:$A$117,0),8))</f>
        <v>השכר הקובע</v>
      </c>
      <c r="Y590" s="9" t="str">
        <f t="shared" si="77"/>
        <v>210</v>
      </c>
      <c r="Z590" s="9" t="e">
        <f>IF($L590&lt;"6",INDEX(Revenue_type,MATCH(Y590*1,type!$A$118:$A$168,0),8),INDEX(Expenditure_type,MATCH(Y590*1,type!$A$2:$A$117,0),8))</f>
        <v>#N/A</v>
      </c>
    </row>
    <row r="591" spans="1:26" ht="15.75" customHeight="1" outlineLevel="2">
      <c r="A591" s="19">
        <v>240</v>
      </c>
      <c r="B591" s="18">
        <v>712200</v>
      </c>
      <c r="C591"/>
      <c r="D591"/>
      <c r="E591" s="17" t="s">
        <v>2694</v>
      </c>
      <c r="F591" s="12"/>
      <c r="G591"/>
      <c r="H591" s="15">
        <v>0</v>
      </c>
      <c r="I591" s="15">
        <v>0</v>
      </c>
      <c r="J591" s="12">
        <v>100</v>
      </c>
      <c r="K591" s="9"/>
      <c r="L591" s="9" t="str">
        <f t="shared" si="71"/>
        <v>7</v>
      </c>
      <c r="M591" s="9" t="str">
        <f>INDEX(Chapter,MATCH(L591,Chapter!$A$1:$A$681,0),8)</f>
        <v>שירותים מקומיים</v>
      </c>
      <c r="N591" s="9" t="str">
        <f t="shared" si="72"/>
        <v>71</v>
      </c>
      <c r="O591" s="9" t="str">
        <f>INDEX(Chapter,MATCH(N591,Chapter!$A$1:$A$681,0),8)</f>
        <v>תברואה</v>
      </c>
      <c r="P591" s="9" t="str">
        <f t="shared" si="73"/>
        <v>712</v>
      </c>
      <c r="Q591" s="9" t="str">
        <f>INDEX(Chapter,MATCH(P591,Chapter!$A$1:$A$681,0),8)</f>
        <v>שירותי ניקיון</v>
      </c>
      <c r="R591" s="9" t="str">
        <f t="shared" si="74"/>
        <v>7122</v>
      </c>
      <c r="S591" s="9" t="str">
        <f>INDEX(Chapter,MATCH(R591,Chapter!$A$1:$A$681,0),8)</f>
        <v>ניקוי רחובות</v>
      </c>
      <c r="T591" s="9"/>
      <c r="U591" s="9" t="str">
        <f t="shared" si="75"/>
        <v>2</v>
      </c>
      <c r="V591" s="9" t="str">
        <f>IF($L591&lt;"6",INDEX(Revenue_type,MATCH(U591*1,type!$A$118:$A$168,0),8),INDEX(Expenditure_type,MATCH(U591*1,type!$A$2:$A$117,0),8))</f>
        <v>משכורות וש"ע לעובדים בלי תקן</v>
      </c>
      <c r="W591" s="9" t="str">
        <f t="shared" si="76"/>
        <v>24</v>
      </c>
      <c r="X591" s="9" t="str">
        <f>IF($L591&lt;"6",INDEX(Revenue_type,MATCH(W591*1,type!$A$118:$A$168,0),8),INDEX(Expenditure_type,MATCH(W591*1,type!$A$2:$A$117,0),8))</f>
        <v>החזר הוצאות</v>
      </c>
      <c r="Y591" s="9" t="str">
        <f t="shared" si="77"/>
        <v>240</v>
      </c>
      <c r="Z591" s="9" t="e">
        <f>IF($L591&lt;"6",INDEX(Revenue_type,MATCH(Y591*1,type!$A$118:$A$168,0),8),INDEX(Expenditure_type,MATCH(Y591*1,type!$A$2:$A$117,0),8))</f>
        <v>#N/A</v>
      </c>
    </row>
    <row r="592" spans="1:26" ht="15.75" customHeight="1" outlineLevel="2">
      <c r="A592" s="19">
        <v>281</v>
      </c>
      <c r="B592" s="18">
        <v>712200</v>
      </c>
      <c r="C592"/>
      <c r="D592"/>
      <c r="E592" s="17" t="s">
        <v>2695</v>
      </c>
      <c r="F592" s="12"/>
      <c r="G592"/>
      <c r="H592" s="15">
        <v>0</v>
      </c>
      <c r="I592" s="15">
        <v>0</v>
      </c>
      <c r="J592" s="12">
        <v>500</v>
      </c>
      <c r="K592" s="9"/>
      <c r="L592" s="9" t="str">
        <f t="shared" si="71"/>
        <v>7</v>
      </c>
      <c r="M592" s="9" t="str">
        <f>INDEX(Chapter,MATCH(L592,Chapter!$A$1:$A$681,0),8)</f>
        <v>שירותים מקומיים</v>
      </c>
      <c r="N592" s="9" t="str">
        <f t="shared" si="72"/>
        <v>71</v>
      </c>
      <c r="O592" s="9" t="str">
        <f>INDEX(Chapter,MATCH(N592,Chapter!$A$1:$A$681,0),8)</f>
        <v>תברואה</v>
      </c>
      <c r="P592" s="9" t="str">
        <f t="shared" si="73"/>
        <v>712</v>
      </c>
      <c r="Q592" s="9" t="str">
        <f>INDEX(Chapter,MATCH(P592,Chapter!$A$1:$A$681,0),8)</f>
        <v>שירותי ניקיון</v>
      </c>
      <c r="R592" s="9" t="str">
        <f t="shared" si="74"/>
        <v>7122</v>
      </c>
      <c r="S592" s="9" t="str">
        <f>INDEX(Chapter,MATCH(R592,Chapter!$A$1:$A$681,0),8)</f>
        <v>ניקוי רחובות</v>
      </c>
      <c r="T592" s="9"/>
      <c r="U592" s="9" t="str">
        <f t="shared" si="75"/>
        <v>2</v>
      </c>
      <c r="V592" s="9" t="str">
        <f>IF($L592&lt;"6",INDEX(Revenue_type,MATCH(U592*1,type!$A$118:$A$168,0),8),INDEX(Expenditure_type,MATCH(U592*1,type!$A$2:$A$117,0),8))</f>
        <v>משכורות וש"ע לעובדים בלי תקן</v>
      </c>
      <c r="W592" s="9" t="str">
        <f t="shared" si="76"/>
        <v>28</v>
      </c>
      <c r="X592" s="9" t="str">
        <f>IF($L592&lt;"6",INDEX(Revenue_type,MATCH(W592*1,type!$A$118:$A$168,0),8),INDEX(Expenditure_type,MATCH(W592*1,type!$A$2:$A$117,0),8))</f>
        <v>נלוות לשכר</v>
      </c>
      <c r="Y592" s="9" t="str">
        <f t="shared" si="77"/>
        <v>281</v>
      </c>
      <c r="Z592" s="9" t="str">
        <f>IF($L592&lt;"6",INDEX(Revenue_type,MATCH(Y592*1,type!$A$118:$A$168,0),8),INDEX(Expenditure_type,MATCH(Y592*1,type!$A$2:$A$117,0),8))</f>
        <v>הפרשות סוציאליות</v>
      </c>
    </row>
    <row r="593" spans="1:26" ht="15.75" customHeight="1" outlineLevel="2">
      <c r="A593" s="19">
        <v>282</v>
      </c>
      <c r="B593" s="18">
        <v>712200</v>
      </c>
      <c r="C593"/>
      <c r="D593"/>
      <c r="E593" s="17" t="s">
        <v>2696</v>
      </c>
      <c r="F593" s="12"/>
      <c r="G593"/>
      <c r="H593" s="15">
        <v>0</v>
      </c>
      <c r="I593" s="15">
        <v>0</v>
      </c>
      <c r="J593" s="12">
        <v>600</v>
      </c>
      <c r="K593" s="9"/>
      <c r="L593" s="9" t="str">
        <f t="shared" si="71"/>
        <v>7</v>
      </c>
      <c r="M593" s="9" t="str">
        <f>INDEX(Chapter,MATCH(L593,Chapter!$A$1:$A$681,0),8)</f>
        <v>שירותים מקומיים</v>
      </c>
      <c r="N593" s="9" t="str">
        <f t="shared" si="72"/>
        <v>71</v>
      </c>
      <c r="O593" s="9" t="str">
        <f>INDEX(Chapter,MATCH(N593,Chapter!$A$1:$A$681,0),8)</f>
        <v>תברואה</v>
      </c>
      <c r="P593" s="9" t="str">
        <f t="shared" si="73"/>
        <v>712</v>
      </c>
      <c r="Q593" s="9" t="str">
        <f>INDEX(Chapter,MATCH(P593,Chapter!$A$1:$A$681,0),8)</f>
        <v>שירותי ניקיון</v>
      </c>
      <c r="R593" s="9" t="str">
        <f t="shared" si="74"/>
        <v>7122</v>
      </c>
      <c r="S593" s="9" t="str">
        <f>INDEX(Chapter,MATCH(R593,Chapter!$A$1:$A$681,0),8)</f>
        <v>ניקוי רחובות</v>
      </c>
      <c r="T593" s="9"/>
      <c r="U593" s="9" t="str">
        <f t="shared" si="75"/>
        <v>2</v>
      </c>
      <c r="V593" s="9" t="str">
        <f>IF($L593&lt;"6",INDEX(Revenue_type,MATCH(U593*1,type!$A$118:$A$168,0),8),INDEX(Expenditure_type,MATCH(U593*1,type!$A$2:$A$117,0),8))</f>
        <v>משכורות וש"ע לעובדים בלי תקן</v>
      </c>
      <c r="W593" s="9" t="str">
        <f t="shared" si="76"/>
        <v>28</v>
      </c>
      <c r="X593" s="9" t="str">
        <f>IF($L593&lt;"6",INDEX(Revenue_type,MATCH(W593*1,type!$A$118:$A$168,0),8),INDEX(Expenditure_type,MATCH(W593*1,type!$A$2:$A$117,0),8))</f>
        <v>נלוות לשכר</v>
      </c>
      <c r="Y593" s="9" t="str">
        <f t="shared" si="77"/>
        <v>282</v>
      </c>
      <c r="Z593" s="9" t="str">
        <f>IF($L593&lt;"6",INDEX(Revenue_type,MATCH(Y593*1,type!$A$118:$A$168,0),8),INDEX(Expenditure_type,MATCH(Y593*1,type!$A$2:$A$117,0),8))</f>
        <v>מיסיום ועלויות</v>
      </c>
    </row>
    <row r="594" spans="1:26" ht="15.75" customHeight="1" outlineLevel="2">
      <c r="A594" s="19">
        <v>740</v>
      </c>
      <c r="B594" s="18">
        <v>712202</v>
      </c>
      <c r="C594"/>
      <c r="D594"/>
      <c r="E594" s="17" t="s">
        <v>2704</v>
      </c>
      <c r="F594" s="12"/>
      <c r="G594"/>
      <c r="H594" s="15">
        <v>27000</v>
      </c>
      <c r="I594" s="15">
        <v>27000</v>
      </c>
      <c r="J594" s="12">
        <v>24100</v>
      </c>
      <c r="K594" s="9"/>
      <c r="L594" s="9" t="str">
        <f t="shared" si="71"/>
        <v>7</v>
      </c>
      <c r="M594" s="9" t="str">
        <f>INDEX(Chapter,MATCH(L594,Chapter!$A$1:$A$681,0),8)</f>
        <v>שירותים מקומיים</v>
      </c>
      <c r="N594" s="9" t="str">
        <f t="shared" si="72"/>
        <v>71</v>
      </c>
      <c r="O594" s="9" t="str">
        <f>INDEX(Chapter,MATCH(N594,Chapter!$A$1:$A$681,0),8)</f>
        <v>תברואה</v>
      </c>
      <c r="P594" s="9" t="str">
        <f t="shared" si="73"/>
        <v>712</v>
      </c>
      <c r="Q594" s="9" t="str">
        <f>INDEX(Chapter,MATCH(P594,Chapter!$A$1:$A$681,0),8)</f>
        <v>שירותי ניקיון</v>
      </c>
      <c r="R594" s="9" t="str">
        <f t="shared" si="74"/>
        <v>7122</v>
      </c>
      <c r="S594" s="9" t="str">
        <f>INDEX(Chapter,MATCH(R594,Chapter!$A$1:$A$681,0),8)</f>
        <v>ניקוי רחובות</v>
      </c>
      <c r="T594" s="9"/>
      <c r="U594" s="9" t="str">
        <f t="shared" si="75"/>
        <v>7</v>
      </c>
      <c r="V594" s="9" t="str">
        <f>IF($L594&lt;"6",INDEX(Revenue_type,MATCH(U594*1,type!$A$118:$A$168,0),8),INDEX(Expenditure_type,MATCH(U594*1,type!$A$2:$A$117,0),8))</f>
        <v>הוצאות לפעולות</v>
      </c>
      <c r="W594" s="9" t="str">
        <f t="shared" si="76"/>
        <v>74</v>
      </c>
      <c r="X594" s="9" t="str">
        <f>IF($L594&lt;"6",INDEX(Revenue_type,MATCH(W594*1,type!$A$118:$A$168,0),8),INDEX(Expenditure_type,MATCH(W594*1,type!$A$2:$A$117,0),8))</f>
        <v>כלים, מכשירים וציוד</v>
      </c>
      <c r="Y594" s="9" t="str">
        <f t="shared" si="77"/>
        <v>740</v>
      </c>
      <c r="Z594" s="9" t="e">
        <f>IF($L594&lt;"6",INDEX(Revenue_type,MATCH(Y594*1,type!$A$118:$A$168,0),8),INDEX(Expenditure_type,MATCH(Y594*1,type!$A$2:$A$117,0),8))</f>
        <v>#N/A</v>
      </c>
    </row>
    <row r="595" spans="1:26" ht="15.75" customHeight="1" outlineLevel="2">
      <c r="A595" s="19">
        <v>750</v>
      </c>
      <c r="B595" s="18">
        <v>712202</v>
      </c>
      <c r="C595"/>
      <c r="D595"/>
      <c r="E595" s="17" t="s">
        <v>2762</v>
      </c>
      <c r="F595" s="12"/>
      <c r="G595"/>
      <c r="H595" s="15">
        <v>22000000</v>
      </c>
      <c r="I595" s="15">
        <v>22850000</v>
      </c>
      <c r="J595" s="12">
        <v>20357600</v>
      </c>
      <c r="K595" s="9"/>
      <c r="L595" s="9" t="str">
        <f t="shared" si="71"/>
        <v>7</v>
      </c>
      <c r="M595" s="9" t="str">
        <f>INDEX(Chapter,MATCH(L595,Chapter!$A$1:$A$681,0),8)</f>
        <v>שירותים מקומיים</v>
      </c>
      <c r="N595" s="9" t="str">
        <f t="shared" si="72"/>
        <v>71</v>
      </c>
      <c r="O595" s="9" t="str">
        <f>INDEX(Chapter,MATCH(N595,Chapter!$A$1:$A$681,0),8)</f>
        <v>תברואה</v>
      </c>
      <c r="P595" s="9" t="str">
        <f t="shared" si="73"/>
        <v>712</v>
      </c>
      <c r="Q595" s="9" t="str">
        <f>INDEX(Chapter,MATCH(P595,Chapter!$A$1:$A$681,0),8)</f>
        <v>שירותי ניקיון</v>
      </c>
      <c r="R595" s="9" t="str">
        <f t="shared" si="74"/>
        <v>7122</v>
      </c>
      <c r="S595" s="9" t="str">
        <f>INDEX(Chapter,MATCH(R595,Chapter!$A$1:$A$681,0),8)</f>
        <v>ניקוי רחובות</v>
      </c>
      <c r="T595" s="9"/>
      <c r="U595" s="9" t="str">
        <f t="shared" si="75"/>
        <v>7</v>
      </c>
      <c r="V595" s="9" t="str">
        <f>IF($L595&lt;"6",INDEX(Revenue_type,MATCH(U595*1,type!$A$118:$A$168,0),8),INDEX(Expenditure_type,MATCH(U595*1,type!$A$2:$A$117,0),8))</f>
        <v>הוצאות לפעולות</v>
      </c>
      <c r="W595" s="9" t="str">
        <f t="shared" si="76"/>
        <v>75</v>
      </c>
      <c r="X595" s="9" t="str">
        <f>IF($L595&lt;"6",INDEX(Revenue_type,MATCH(W595*1,type!$A$118:$A$168,0),8),INDEX(Expenditure_type,MATCH(W595*1,type!$A$2:$A$117,0),8))</f>
        <v>עבודות קבלניות</v>
      </c>
      <c r="Y595" s="9" t="str">
        <f t="shared" si="77"/>
        <v>750</v>
      </c>
      <c r="Z595" s="9" t="e">
        <f>IF($L595&lt;"6",INDEX(Revenue_type,MATCH(Y595*1,type!$A$118:$A$168,0),8),INDEX(Expenditure_type,MATCH(Y595*1,type!$A$2:$A$117,0),8))</f>
        <v>#N/A</v>
      </c>
    </row>
    <row r="596" spans="1:26" ht="15.75" customHeight="1" outlineLevel="2">
      <c r="A596" s="19">
        <v>752</v>
      </c>
      <c r="B596" s="18">
        <v>712202</v>
      </c>
      <c r="C596"/>
      <c r="D596"/>
      <c r="E596" s="17" t="s">
        <v>2763</v>
      </c>
      <c r="F596" s="12"/>
      <c r="G596"/>
      <c r="H596" s="15">
        <v>660000</v>
      </c>
      <c r="I596" s="15">
        <v>620000</v>
      </c>
      <c r="J596" s="12">
        <v>581000</v>
      </c>
      <c r="K596" s="9"/>
      <c r="L596" s="9" t="str">
        <f t="shared" si="71"/>
        <v>7</v>
      </c>
      <c r="M596" s="9" t="str">
        <f>INDEX(Chapter,MATCH(L596,Chapter!$A$1:$A$681,0),8)</f>
        <v>שירותים מקומיים</v>
      </c>
      <c r="N596" s="9" t="str">
        <f t="shared" si="72"/>
        <v>71</v>
      </c>
      <c r="O596" s="9" t="str">
        <f>INDEX(Chapter,MATCH(N596,Chapter!$A$1:$A$681,0),8)</f>
        <v>תברואה</v>
      </c>
      <c r="P596" s="9" t="str">
        <f t="shared" si="73"/>
        <v>712</v>
      </c>
      <c r="Q596" s="9" t="str">
        <f>INDEX(Chapter,MATCH(P596,Chapter!$A$1:$A$681,0),8)</f>
        <v>שירותי ניקיון</v>
      </c>
      <c r="R596" s="9" t="str">
        <f t="shared" si="74"/>
        <v>7122</v>
      </c>
      <c r="S596" s="9" t="str">
        <f>INDEX(Chapter,MATCH(R596,Chapter!$A$1:$A$681,0),8)</f>
        <v>ניקוי רחובות</v>
      </c>
      <c r="T596" s="9"/>
      <c r="U596" s="9" t="str">
        <f t="shared" si="75"/>
        <v>7</v>
      </c>
      <c r="V596" s="9" t="str">
        <f>IF($L596&lt;"6",INDEX(Revenue_type,MATCH(U596*1,type!$A$118:$A$168,0),8),INDEX(Expenditure_type,MATCH(U596*1,type!$A$2:$A$117,0),8))</f>
        <v>הוצאות לפעולות</v>
      </c>
      <c r="W596" s="9" t="str">
        <f t="shared" si="76"/>
        <v>75</v>
      </c>
      <c r="X596" s="9" t="str">
        <f>IF($L596&lt;"6",INDEX(Revenue_type,MATCH(W596*1,type!$A$118:$A$168,0),8),INDEX(Expenditure_type,MATCH(W596*1,type!$A$2:$A$117,0),8))</f>
        <v>עבודות קבלניות</v>
      </c>
      <c r="Y596" s="9" t="str">
        <f t="shared" si="77"/>
        <v>752</v>
      </c>
      <c r="Z596" s="9" t="e">
        <f>IF($L596&lt;"6",INDEX(Revenue_type,MATCH(Y596*1,type!$A$118:$A$168,0),8),INDEX(Expenditure_type,MATCH(Y596*1,type!$A$2:$A$117,0),8))</f>
        <v>#N/A</v>
      </c>
    </row>
    <row r="597" spans="1:26" ht="15.75" customHeight="1" outlineLevel="2">
      <c r="A597" s="19">
        <v>740</v>
      </c>
      <c r="B597" s="18">
        <v>712304</v>
      </c>
      <c r="C597"/>
      <c r="D597"/>
      <c r="E597" s="17" t="s">
        <v>2704</v>
      </c>
      <c r="F597" s="12"/>
      <c r="G597"/>
      <c r="H597" s="15">
        <v>30000</v>
      </c>
      <c r="I597" s="15">
        <v>30000</v>
      </c>
      <c r="J597" s="12">
        <v>25600</v>
      </c>
      <c r="K597" s="9"/>
      <c r="L597" s="9" t="str">
        <f t="shared" si="71"/>
        <v>7</v>
      </c>
      <c r="M597" s="9" t="str">
        <f>INDEX(Chapter,MATCH(L597,Chapter!$A$1:$A$681,0),8)</f>
        <v>שירותים מקומיים</v>
      </c>
      <c r="N597" s="9" t="str">
        <f t="shared" si="72"/>
        <v>71</v>
      </c>
      <c r="O597" s="9" t="str">
        <f>INDEX(Chapter,MATCH(N597,Chapter!$A$1:$A$681,0),8)</f>
        <v>תברואה</v>
      </c>
      <c r="P597" s="9" t="str">
        <f t="shared" si="73"/>
        <v>712</v>
      </c>
      <c r="Q597" s="9" t="str">
        <f>INDEX(Chapter,MATCH(P597,Chapter!$A$1:$A$681,0),8)</f>
        <v>שירותי ניקיון</v>
      </c>
      <c r="R597" s="9" t="str">
        <f t="shared" si="74"/>
        <v>7123</v>
      </c>
      <c r="S597" s="9" t="str">
        <f>INDEX(Chapter,MATCH(R597,Chapter!$A$1:$A$681,0),8)</f>
        <v>אסוף ובעור אשפה</v>
      </c>
      <c r="T597" s="9"/>
      <c r="U597" s="9" t="str">
        <f t="shared" si="75"/>
        <v>7</v>
      </c>
      <c r="V597" s="9" t="str">
        <f>IF($L597&lt;"6",INDEX(Revenue_type,MATCH(U597*1,type!$A$118:$A$168,0),8),INDEX(Expenditure_type,MATCH(U597*1,type!$A$2:$A$117,0),8))</f>
        <v>הוצאות לפעולות</v>
      </c>
      <c r="W597" s="9" t="str">
        <f t="shared" si="76"/>
        <v>74</v>
      </c>
      <c r="X597" s="9" t="str">
        <f>IF($L597&lt;"6",INDEX(Revenue_type,MATCH(W597*1,type!$A$118:$A$168,0),8),INDEX(Expenditure_type,MATCH(W597*1,type!$A$2:$A$117,0),8))</f>
        <v>כלים, מכשירים וציוד</v>
      </c>
      <c r="Y597" s="9" t="str">
        <f t="shared" si="77"/>
        <v>740</v>
      </c>
      <c r="Z597" s="9" t="e">
        <f>IF($L597&lt;"6",INDEX(Revenue_type,MATCH(Y597*1,type!$A$118:$A$168,0),8),INDEX(Expenditure_type,MATCH(Y597*1,type!$A$2:$A$117,0),8))</f>
        <v>#N/A</v>
      </c>
    </row>
    <row r="598" spans="1:26" ht="15.75" customHeight="1" outlineLevel="2">
      <c r="A598" s="19">
        <v>744</v>
      </c>
      <c r="B598" s="18">
        <v>712304</v>
      </c>
      <c r="C598"/>
      <c r="D598"/>
      <c r="E598" s="17" t="s">
        <v>2764</v>
      </c>
      <c r="F598" s="12"/>
      <c r="G598"/>
      <c r="H598" s="15">
        <v>0</v>
      </c>
      <c r="I598" s="15">
        <v>800000</v>
      </c>
      <c r="J598" s="12">
        <v>0</v>
      </c>
      <c r="K598" s="9"/>
      <c r="L598" s="9" t="str">
        <f t="shared" si="71"/>
        <v>7</v>
      </c>
      <c r="M598" s="9" t="str">
        <f>INDEX(Chapter,MATCH(L598,Chapter!$A$1:$A$681,0),8)</f>
        <v>שירותים מקומיים</v>
      </c>
      <c r="N598" s="9" t="str">
        <f t="shared" si="72"/>
        <v>71</v>
      </c>
      <c r="O598" s="9" t="str">
        <f>INDEX(Chapter,MATCH(N598,Chapter!$A$1:$A$681,0),8)</f>
        <v>תברואה</v>
      </c>
      <c r="P598" s="9" t="str">
        <f t="shared" si="73"/>
        <v>712</v>
      </c>
      <c r="Q598" s="9" t="str">
        <f>INDEX(Chapter,MATCH(P598,Chapter!$A$1:$A$681,0),8)</f>
        <v>שירותי ניקיון</v>
      </c>
      <c r="R598" s="9" t="str">
        <f t="shared" si="74"/>
        <v>7123</v>
      </c>
      <c r="S598" s="9" t="str">
        <f>INDEX(Chapter,MATCH(R598,Chapter!$A$1:$A$681,0),8)</f>
        <v>אסוף ובעור אשפה</v>
      </c>
      <c r="T598" s="9"/>
      <c r="U598" s="9" t="str">
        <f t="shared" si="75"/>
        <v>7</v>
      </c>
      <c r="V598" s="9" t="str">
        <f>IF($L598&lt;"6",INDEX(Revenue_type,MATCH(U598*1,type!$A$118:$A$168,0),8),INDEX(Expenditure_type,MATCH(U598*1,type!$A$2:$A$117,0),8))</f>
        <v>הוצאות לפעולות</v>
      </c>
      <c r="W598" s="9" t="str">
        <f t="shared" si="76"/>
        <v>74</v>
      </c>
      <c r="X598" s="9" t="str">
        <f>IF($L598&lt;"6",INDEX(Revenue_type,MATCH(W598*1,type!$A$118:$A$168,0),8),INDEX(Expenditure_type,MATCH(W598*1,type!$A$2:$A$117,0),8))</f>
        <v>כלים, מכשירים וציוד</v>
      </c>
      <c r="Y598" s="9" t="str">
        <f t="shared" si="77"/>
        <v>744</v>
      </c>
      <c r="Z598" s="9" t="e">
        <f>IF($L598&lt;"6",INDEX(Revenue_type,MATCH(Y598*1,type!$A$118:$A$168,0),8),INDEX(Expenditure_type,MATCH(Y598*1,type!$A$2:$A$117,0),8))</f>
        <v>#N/A</v>
      </c>
    </row>
    <row r="599" spans="1:26" ht="15.75" customHeight="1" outlineLevel="2">
      <c r="A599" s="19">
        <v>750</v>
      </c>
      <c r="B599" s="18">
        <v>712304</v>
      </c>
      <c r="C599"/>
      <c r="D599"/>
      <c r="E599" s="17" t="s">
        <v>2765</v>
      </c>
      <c r="F599" s="12"/>
      <c r="G599"/>
      <c r="H599" s="15">
        <v>12600000</v>
      </c>
      <c r="I599" s="15">
        <v>11800000</v>
      </c>
      <c r="J599" s="12">
        <v>11631800</v>
      </c>
      <c r="K599" s="9"/>
      <c r="L599" s="9" t="str">
        <f t="shared" si="71"/>
        <v>7</v>
      </c>
      <c r="M599" s="9" t="str">
        <f>INDEX(Chapter,MATCH(L599,Chapter!$A$1:$A$681,0),8)</f>
        <v>שירותים מקומיים</v>
      </c>
      <c r="N599" s="9" t="str">
        <f t="shared" si="72"/>
        <v>71</v>
      </c>
      <c r="O599" s="9" t="str">
        <f>INDEX(Chapter,MATCH(N599,Chapter!$A$1:$A$681,0),8)</f>
        <v>תברואה</v>
      </c>
      <c r="P599" s="9" t="str">
        <f t="shared" si="73"/>
        <v>712</v>
      </c>
      <c r="Q599" s="9" t="str">
        <f>INDEX(Chapter,MATCH(P599,Chapter!$A$1:$A$681,0),8)</f>
        <v>שירותי ניקיון</v>
      </c>
      <c r="R599" s="9" t="str">
        <f t="shared" si="74"/>
        <v>7123</v>
      </c>
      <c r="S599" s="9" t="str">
        <f>INDEX(Chapter,MATCH(R599,Chapter!$A$1:$A$681,0),8)</f>
        <v>אסוף ובעור אשפה</v>
      </c>
      <c r="T599" s="9"/>
      <c r="U599" s="9" t="str">
        <f t="shared" si="75"/>
        <v>7</v>
      </c>
      <c r="V599" s="9" t="str">
        <f>IF($L599&lt;"6",INDEX(Revenue_type,MATCH(U599*1,type!$A$118:$A$168,0),8),INDEX(Expenditure_type,MATCH(U599*1,type!$A$2:$A$117,0),8))</f>
        <v>הוצאות לפעולות</v>
      </c>
      <c r="W599" s="9" t="str">
        <f t="shared" si="76"/>
        <v>75</v>
      </c>
      <c r="X599" s="9" t="str">
        <f>IF($L599&lt;"6",INDEX(Revenue_type,MATCH(W599*1,type!$A$118:$A$168,0),8),INDEX(Expenditure_type,MATCH(W599*1,type!$A$2:$A$117,0),8))</f>
        <v>עבודות קבלניות</v>
      </c>
      <c r="Y599" s="9" t="str">
        <f t="shared" si="77"/>
        <v>750</v>
      </c>
      <c r="Z599" s="9" t="e">
        <f>IF($L599&lt;"6",INDEX(Revenue_type,MATCH(Y599*1,type!$A$118:$A$168,0),8),INDEX(Expenditure_type,MATCH(Y599*1,type!$A$2:$A$117,0),8))</f>
        <v>#N/A</v>
      </c>
    </row>
    <row r="600" spans="1:26" ht="15.75" customHeight="1" outlineLevel="2">
      <c r="A600" s="19">
        <v>751</v>
      </c>
      <c r="B600" s="18">
        <v>712304</v>
      </c>
      <c r="C600"/>
      <c r="D600"/>
      <c r="E600" s="17" t="s">
        <v>2766</v>
      </c>
      <c r="F600" s="12"/>
      <c r="G600"/>
      <c r="H600" s="15">
        <v>1000000</v>
      </c>
      <c r="I600" s="15">
        <v>1050000</v>
      </c>
      <c r="J600" s="12">
        <v>1013100</v>
      </c>
      <c r="K600" s="9"/>
      <c r="L600" s="9" t="str">
        <f t="shared" si="71"/>
        <v>7</v>
      </c>
      <c r="M600" s="9" t="str">
        <f>INDEX(Chapter,MATCH(L600,Chapter!$A$1:$A$681,0),8)</f>
        <v>שירותים מקומיים</v>
      </c>
      <c r="N600" s="9" t="str">
        <f t="shared" si="72"/>
        <v>71</v>
      </c>
      <c r="O600" s="9" t="str">
        <f>INDEX(Chapter,MATCH(N600,Chapter!$A$1:$A$681,0),8)</f>
        <v>תברואה</v>
      </c>
      <c r="P600" s="9" t="str">
        <f t="shared" si="73"/>
        <v>712</v>
      </c>
      <c r="Q600" s="9" t="str">
        <f>INDEX(Chapter,MATCH(P600,Chapter!$A$1:$A$681,0),8)</f>
        <v>שירותי ניקיון</v>
      </c>
      <c r="R600" s="9" t="str">
        <f t="shared" si="74"/>
        <v>7123</v>
      </c>
      <c r="S600" s="9" t="str">
        <f>INDEX(Chapter,MATCH(R600,Chapter!$A$1:$A$681,0),8)</f>
        <v>אסוף ובעור אשפה</v>
      </c>
      <c r="T600" s="9"/>
      <c r="U600" s="9" t="str">
        <f t="shared" si="75"/>
        <v>7</v>
      </c>
      <c r="V600" s="9" t="str">
        <f>IF($L600&lt;"6",INDEX(Revenue_type,MATCH(U600*1,type!$A$118:$A$168,0),8),INDEX(Expenditure_type,MATCH(U600*1,type!$A$2:$A$117,0),8))</f>
        <v>הוצאות לפעולות</v>
      </c>
      <c r="W600" s="9" t="str">
        <f t="shared" si="76"/>
        <v>75</v>
      </c>
      <c r="X600" s="9" t="str">
        <f>IF($L600&lt;"6",INDEX(Revenue_type,MATCH(W600*1,type!$A$118:$A$168,0),8),INDEX(Expenditure_type,MATCH(W600*1,type!$A$2:$A$117,0),8))</f>
        <v>עבודות קבלניות</v>
      </c>
      <c r="Y600" s="9" t="str">
        <f t="shared" si="77"/>
        <v>751</v>
      </c>
      <c r="Z600" s="9" t="e">
        <f>IF($L600&lt;"6",INDEX(Revenue_type,MATCH(Y600*1,type!$A$118:$A$168,0),8),INDEX(Expenditure_type,MATCH(Y600*1,type!$A$2:$A$117,0),8))</f>
        <v>#N/A</v>
      </c>
    </row>
    <row r="601" spans="1:26" ht="15.75" customHeight="1" outlineLevel="2">
      <c r="A601" s="19">
        <v>780</v>
      </c>
      <c r="B601" s="18">
        <v>712304</v>
      </c>
      <c r="C601"/>
      <c r="D601"/>
      <c r="E601" s="17" t="s">
        <v>2767</v>
      </c>
      <c r="F601" s="12"/>
      <c r="G601"/>
      <c r="H601" s="15">
        <v>14600000</v>
      </c>
      <c r="I601" s="15">
        <v>14000000</v>
      </c>
      <c r="J601" s="12">
        <v>11083700</v>
      </c>
      <c r="K601" s="9"/>
      <c r="L601" s="9" t="str">
        <f t="shared" si="71"/>
        <v>7</v>
      </c>
      <c r="M601" s="9" t="str">
        <f>INDEX(Chapter,MATCH(L601,Chapter!$A$1:$A$681,0),8)</f>
        <v>שירותים מקומיים</v>
      </c>
      <c r="N601" s="9" t="str">
        <f t="shared" si="72"/>
        <v>71</v>
      </c>
      <c r="O601" s="9" t="str">
        <f>INDEX(Chapter,MATCH(N601,Chapter!$A$1:$A$681,0),8)</f>
        <v>תברואה</v>
      </c>
      <c r="P601" s="9" t="str">
        <f t="shared" si="73"/>
        <v>712</v>
      </c>
      <c r="Q601" s="9" t="str">
        <f>INDEX(Chapter,MATCH(P601,Chapter!$A$1:$A$681,0),8)</f>
        <v>שירותי ניקיון</v>
      </c>
      <c r="R601" s="9" t="str">
        <f t="shared" si="74"/>
        <v>7123</v>
      </c>
      <c r="S601" s="9" t="str">
        <f>INDEX(Chapter,MATCH(R601,Chapter!$A$1:$A$681,0),8)</f>
        <v>אסוף ובעור אשפה</v>
      </c>
      <c r="T601" s="9"/>
      <c r="U601" s="9" t="str">
        <f t="shared" si="75"/>
        <v>7</v>
      </c>
      <c r="V601" s="9" t="str">
        <f>IF($L601&lt;"6",INDEX(Revenue_type,MATCH(U601*1,type!$A$118:$A$168,0),8),INDEX(Expenditure_type,MATCH(U601*1,type!$A$2:$A$117,0),8))</f>
        <v>הוצאות לפעולות</v>
      </c>
      <c r="W601" s="9" t="str">
        <f t="shared" si="76"/>
        <v>78</v>
      </c>
      <c r="X601" s="9" t="str">
        <f>IF($L601&lt;"6",INDEX(Revenue_type,MATCH(W601*1,type!$A$118:$A$168,0),8),INDEX(Expenditure_type,MATCH(W601*1,type!$A$2:$A$117,0),8))</f>
        <v>הוצאות שונות</v>
      </c>
      <c r="Y601" s="9" t="str">
        <f t="shared" si="77"/>
        <v>780</v>
      </c>
      <c r="Z601" s="9" t="e">
        <f>IF($L601&lt;"6",INDEX(Revenue_type,MATCH(Y601*1,type!$A$118:$A$168,0),8),INDEX(Expenditure_type,MATCH(Y601*1,type!$A$2:$A$117,0),8))</f>
        <v>#N/A</v>
      </c>
    </row>
    <row r="602" spans="1:26" ht="15.75" customHeight="1" outlineLevel="2">
      <c r="A602" s="19">
        <v>750</v>
      </c>
      <c r="B602" s="18">
        <v>712305</v>
      </c>
      <c r="C602"/>
      <c r="D602"/>
      <c r="E602" s="17" t="s">
        <v>2768</v>
      </c>
      <c r="F602" s="12"/>
      <c r="G602"/>
      <c r="H602" s="15">
        <v>8200000</v>
      </c>
      <c r="I602" s="15">
        <v>8050000</v>
      </c>
      <c r="J602" s="12">
        <v>7870500</v>
      </c>
      <c r="K602" s="9"/>
      <c r="L602" s="9" t="str">
        <f t="shared" si="71"/>
        <v>7</v>
      </c>
      <c r="M602" s="9" t="str">
        <f>INDEX(Chapter,MATCH(L602,Chapter!$A$1:$A$681,0),8)</f>
        <v>שירותים מקומיים</v>
      </c>
      <c r="N602" s="9" t="str">
        <f t="shared" si="72"/>
        <v>71</v>
      </c>
      <c r="O602" s="9" t="str">
        <f>INDEX(Chapter,MATCH(N602,Chapter!$A$1:$A$681,0),8)</f>
        <v>תברואה</v>
      </c>
      <c r="P602" s="9" t="str">
        <f t="shared" si="73"/>
        <v>712</v>
      </c>
      <c r="Q602" s="9" t="str">
        <f>INDEX(Chapter,MATCH(P602,Chapter!$A$1:$A$681,0),8)</f>
        <v>שירותי ניקיון</v>
      </c>
      <c r="R602" s="9" t="str">
        <f t="shared" si="74"/>
        <v>7123</v>
      </c>
      <c r="S602" s="9" t="str">
        <f>INDEX(Chapter,MATCH(R602,Chapter!$A$1:$A$681,0),8)</f>
        <v>אסוף ובעור אשפה</v>
      </c>
      <c r="T602" s="9"/>
      <c r="U602" s="9" t="str">
        <f t="shared" si="75"/>
        <v>7</v>
      </c>
      <c r="V602" s="9" t="str">
        <f>IF($L602&lt;"6",INDEX(Revenue_type,MATCH(U602*1,type!$A$118:$A$168,0),8),INDEX(Expenditure_type,MATCH(U602*1,type!$A$2:$A$117,0),8))</f>
        <v>הוצאות לפעולות</v>
      </c>
      <c r="W602" s="9" t="str">
        <f t="shared" si="76"/>
        <v>75</v>
      </c>
      <c r="X602" s="9" t="str">
        <f>IF($L602&lt;"6",INDEX(Revenue_type,MATCH(W602*1,type!$A$118:$A$168,0),8),INDEX(Expenditure_type,MATCH(W602*1,type!$A$2:$A$117,0),8))</f>
        <v>עבודות קבלניות</v>
      </c>
      <c r="Y602" s="9" t="str">
        <f t="shared" si="77"/>
        <v>750</v>
      </c>
      <c r="Z602" s="9" t="e">
        <f>IF($L602&lt;"6",INDEX(Revenue_type,MATCH(Y602*1,type!$A$118:$A$168,0),8),INDEX(Expenditure_type,MATCH(Y602*1,type!$A$2:$A$117,0),8))</f>
        <v>#N/A</v>
      </c>
    </row>
    <row r="603" spans="1:26" ht="15.75" customHeight="1" outlineLevel="2">
      <c r="A603" s="19">
        <v>759</v>
      </c>
      <c r="B603" s="18">
        <v>712305</v>
      </c>
      <c r="C603"/>
      <c r="D603"/>
      <c r="E603" s="17" t="s">
        <v>2769</v>
      </c>
      <c r="F603" s="12"/>
      <c r="G603"/>
      <c r="H603" s="15">
        <v>1160000</v>
      </c>
      <c r="I603" s="15">
        <v>1160000</v>
      </c>
      <c r="J603" s="12">
        <v>1066500</v>
      </c>
      <c r="K603" s="9"/>
      <c r="L603" s="9" t="str">
        <f t="shared" si="71"/>
        <v>7</v>
      </c>
      <c r="M603" s="9" t="str">
        <f>INDEX(Chapter,MATCH(L603,Chapter!$A$1:$A$681,0),8)</f>
        <v>שירותים מקומיים</v>
      </c>
      <c r="N603" s="9" t="str">
        <f t="shared" si="72"/>
        <v>71</v>
      </c>
      <c r="O603" s="9" t="str">
        <f>INDEX(Chapter,MATCH(N603,Chapter!$A$1:$A$681,0),8)</f>
        <v>תברואה</v>
      </c>
      <c r="P603" s="9" t="str">
        <f t="shared" si="73"/>
        <v>712</v>
      </c>
      <c r="Q603" s="9" t="str">
        <f>INDEX(Chapter,MATCH(P603,Chapter!$A$1:$A$681,0),8)</f>
        <v>שירותי ניקיון</v>
      </c>
      <c r="R603" s="9" t="str">
        <f t="shared" si="74"/>
        <v>7123</v>
      </c>
      <c r="S603" s="9" t="str">
        <f>INDEX(Chapter,MATCH(R603,Chapter!$A$1:$A$681,0),8)</f>
        <v>אסוף ובעור אשפה</v>
      </c>
      <c r="T603" s="9"/>
      <c r="U603" s="9" t="str">
        <f t="shared" si="75"/>
        <v>7</v>
      </c>
      <c r="V603" s="9" t="str">
        <f>IF($L603&lt;"6",INDEX(Revenue_type,MATCH(U603*1,type!$A$118:$A$168,0),8),INDEX(Expenditure_type,MATCH(U603*1,type!$A$2:$A$117,0),8))</f>
        <v>הוצאות לפעולות</v>
      </c>
      <c r="W603" s="9" t="str">
        <f t="shared" si="76"/>
        <v>75</v>
      </c>
      <c r="X603" s="9" t="str">
        <f>IF($L603&lt;"6",INDEX(Revenue_type,MATCH(W603*1,type!$A$118:$A$168,0),8),INDEX(Expenditure_type,MATCH(W603*1,type!$A$2:$A$117,0),8))</f>
        <v>עבודות קבלניות</v>
      </c>
      <c r="Y603" s="9" t="str">
        <f t="shared" si="77"/>
        <v>759</v>
      </c>
      <c r="Z603" s="9" t="e">
        <f>IF($L603&lt;"6",INDEX(Revenue_type,MATCH(Y603*1,type!$A$118:$A$168,0),8),INDEX(Expenditure_type,MATCH(Y603*1,type!$A$2:$A$117,0),8))</f>
        <v>#N/A</v>
      </c>
    </row>
    <row r="604" spans="1:26" ht="15.75" customHeight="1" outlineLevel="2">
      <c r="A604" s="19">
        <v>750</v>
      </c>
      <c r="B604" s="18">
        <v>712306</v>
      </c>
      <c r="C604"/>
      <c r="D604"/>
      <c r="E604" s="17" t="s">
        <v>2770</v>
      </c>
      <c r="F604" s="12"/>
      <c r="G604"/>
      <c r="H604" s="15">
        <v>6600000</v>
      </c>
      <c r="I604" s="15">
        <v>6330000</v>
      </c>
      <c r="J604" s="12">
        <v>5985800</v>
      </c>
      <c r="K604" s="9"/>
      <c r="L604" s="9" t="str">
        <f t="shared" si="71"/>
        <v>7</v>
      </c>
      <c r="M604" s="9" t="str">
        <f>INDEX(Chapter,MATCH(L604,Chapter!$A$1:$A$681,0),8)</f>
        <v>שירותים מקומיים</v>
      </c>
      <c r="N604" s="9" t="str">
        <f t="shared" si="72"/>
        <v>71</v>
      </c>
      <c r="O604" s="9" t="str">
        <f>INDEX(Chapter,MATCH(N604,Chapter!$A$1:$A$681,0),8)</f>
        <v>תברואה</v>
      </c>
      <c r="P604" s="9" t="str">
        <f t="shared" si="73"/>
        <v>712</v>
      </c>
      <c r="Q604" s="9" t="str">
        <f>INDEX(Chapter,MATCH(P604,Chapter!$A$1:$A$681,0),8)</f>
        <v>שירותי ניקיון</v>
      </c>
      <c r="R604" s="9" t="str">
        <f t="shared" si="74"/>
        <v>7123</v>
      </c>
      <c r="S604" s="9" t="str">
        <f>INDEX(Chapter,MATCH(R604,Chapter!$A$1:$A$681,0),8)</f>
        <v>אסוף ובעור אשפה</v>
      </c>
      <c r="T604" s="9"/>
      <c r="U604" s="9" t="str">
        <f t="shared" si="75"/>
        <v>7</v>
      </c>
      <c r="V604" s="9" t="str">
        <f>IF($L604&lt;"6",INDEX(Revenue_type,MATCH(U604*1,type!$A$118:$A$168,0),8),INDEX(Expenditure_type,MATCH(U604*1,type!$A$2:$A$117,0),8))</f>
        <v>הוצאות לפעולות</v>
      </c>
      <c r="W604" s="9" t="str">
        <f t="shared" si="76"/>
        <v>75</v>
      </c>
      <c r="X604" s="9" t="str">
        <f>IF($L604&lt;"6",INDEX(Revenue_type,MATCH(W604*1,type!$A$118:$A$168,0),8),INDEX(Expenditure_type,MATCH(W604*1,type!$A$2:$A$117,0),8))</f>
        <v>עבודות קבלניות</v>
      </c>
      <c r="Y604" s="9" t="str">
        <f t="shared" si="77"/>
        <v>750</v>
      </c>
      <c r="Z604" s="9" t="e">
        <f>IF($L604&lt;"6",INDEX(Revenue_type,MATCH(Y604*1,type!$A$118:$A$168,0),8),INDEX(Expenditure_type,MATCH(Y604*1,type!$A$2:$A$117,0),8))</f>
        <v>#N/A</v>
      </c>
    </row>
    <row r="605" spans="1:26" ht="15.75" customHeight="1" outlineLevel="2">
      <c r="A605" s="19">
        <v>780</v>
      </c>
      <c r="B605" s="18">
        <v>712307</v>
      </c>
      <c r="C605"/>
      <c r="D605"/>
      <c r="E605" s="17" t="s">
        <v>2771</v>
      </c>
      <c r="F605" s="12"/>
      <c r="G605"/>
      <c r="H605" s="15">
        <v>22500000</v>
      </c>
      <c r="I605" s="15">
        <v>22200000</v>
      </c>
      <c r="J605" s="12">
        <v>21210400</v>
      </c>
      <c r="K605" s="9"/>
      <c r="L605" s="9" t="str">
        <f t="shared" si="71"/>
        <v>7</v>
      </c>
      <c r="M605" s="9" t="str">
        <f>INDEX(Chapter,MATCH(L605,Chapter!$A$1:$A$681,0),8)</f>
        <v>שירותים מקומיים</v>
      </c>
      <c r="N605" s="9" t="str">
        <f t="shared" si="72"/>
        <v>71</v>
      </c>
      <c r="O605" s="9" t="str">
        <f>INDEX(Chapter,MATCH(N605,Chapter!$A$1:$A$681,0),8)</f>
        <v>תברואה</v>
      </c>
      <c r="P605" s="9" t="str">
        <f t="shared" si="73"/>
        <v>712</v>
      </c>
      <c r="Q605" s="9" t="str">
        <f>INDEX(Chapter,MATCH(P605,Chapter!$A$1:$A$681,0),8)</f>
        <v>שירותי ניקיון</v>
      </c>
      <c r="R605" s="9" t="str">
        <f t="shared" si="74"/>
        <v>7123</v>
      </c>
      <c r="S605" s="9" t="str">
        <f>INDEX(Chapter,MATCH(R605,Chapter!$A$1:$A$681,0),8)</f>
        <v>אסוף ובעור אשפה</v>
      </c>
      <c r="T605" s="9"/>
      <c r="U605" s="9" t="str">
        <f t="shared" si="75"/>
        <v>7</v>
      </c>
      <c r="V605" s="9" t="str">
        <f>IF($L605&lt;"6",INDEX(Revenue_type,MATCH(U605*1,type!$A$118:$A$168,0),8),INDEX(Expenditure_type,MATCH(U605*1,type!$A$2:$A$117,0),8))</f>
        <v>הוצאות לפעולות</v>
      </c>
      <c r="W605" s="9" t="str">
        <f t="shared" si="76"/>
        <v>78</v>
      </c>
      <c r="X605" s="9" t="str">
        <f>IF($L605&lt;"6",INDEX(Revenue_type,MATCH(W605*1,type!$A$118:$A$168,0),8),INDEX(Expenditure_type,MATCH(W605*1,type!$A$2:$A$117,0),8))</f>
        <v>הוצאות שונות</v>
      </c>
      <c r="Y605" s="9" t="str">
        <f t="shared" si="77"/>
        <v>780</v>
      </c>
      <c r="Z605" s="9" t="e">
        <f>IF($L605&lt;"6",INDEX(Revenue_type,MATCH(Y605*1,type!$A$118:$A$168,0),8),INDEX(Expenditure_type,MATCH(Y605*1,type!$A$2:$A$117,0),8))</f>
        <v>#N/A</v>
      </c>
    </row>
    <row r="606" spans="1:26" ht="15.75" customHeight="1" outlineLevel="2">
      <c r="A606" s="19">
        <v>750</v>
      </c>
      <c r="B606" s="18">
        <v>712309</v>
      </c>
      <c r="C606"/>
      <c r="D606"/>
      <c r="E606" s="17" t="s">
        <v>2772</v>
      </c>
      <c r="F606" s="12"/>
      <c r="G606"/>
      <c r="H606" s="15">
        <v>285000</v>
      </c>
      <c r="I606" s="15">
        <v>282000</v>
      </c>
      <c r="J606" s="12">
        <v>276500</v>
      </c>
      <c r="K606" s="9"/>
      <c r="L606" s="9" t="str">
        <f t="shared" si="71"/>
        <v>7</v>
      </c>
      <c r="M606" s="9" t="str">
        <f>INDEX(Chapter,MATCH(L606,Chapter!$A$1:$A$681,0),8)</f>
        <v>שירותים מקומיים</v>
      </c>
      <c r="N606" s="9" t="str">
        <f t="shared" si="72"/>
        <v>71</v>
      </c>
      <c r="O606" s="9" t="str">
        <f>INDEX(Chapter,MATCH(N606,Chapter!$A$1:$A$681,0),8)</f>
        <v>תברואה</v>
      </c>
      <c r="P606" s="9" t="str">
        <f t="shared" si="73"/>
        <v>712</v>
      </c>
      <c r="Q606" s="9" t="str">
        <f>INDEX(Chapter,MATCH(P606,Chapter!$A$1:$A$681,0),8)</f>
        <v>שירותי ניקיון</v>
      </c>
      <c r="R606" s="9" t="str">
        <f t="shared" si="74"/>
        <v>7123</v>
      </c>
      <c r="S606" s="9" t="str">
        <f>INDEX(Chapter,MATCH(R606,Chapter!$A$1:$A$681,0),8)</f>
        <v>אסוף ובעור אשפה</v>
      </c>
      <c r="T606" s="9"/>
      <c r="U606" s="9" t="str">
        <f t="shared" si="75"/>
        <v>7</v>
      </c>
      <c r="V606" s="9" t="str">
        <f>IF($L606&lt;"6",INDEX(Revenue_type,MATCH(U606*1,type!$A$118:$A$168,0),8),INDEX(Expenditure_type,MATCH(U606*1,type!$A$2:$A$117,0),8))</f>
        <v>הוצאות לפעולות</v>
      </c>
      <c r="W606" s="9" t="str">
        <f t="shared" si="76"/>
        <v>75</v>
      </c>
      <c r="X606" s="9" t="str">
        <f>IF($L606&lt;"6",INDEX(Revenue_type,MATCH(W606*1,type!$A$118:$A$168,0),8),INDEX(Expenditure_type,MATCH(W606*1,type!$A$2:$A$117,0),8))</f>
        <v>עבודות קבלניות</v>
      </c>
      <c r="Y606" s="9" t="str">
        <f t="shared" si="77"/>
        <v>750</v>
      </c>
      <c r="Z606" s="9" t="e">
        <f>IF($L606&lt;"6",INDEX(Revenue_type,MATCH(Y606*1,type!$A$118:$A$168,0),8),INDEX(Expenditure_type,MATCH(Y606*1,type!$A$2:$A$117,0),8))</f>
        <v>#N/A</v>
      </c>
    </row>
    <row r="607" spans="1:26" ht="15.75" customHeight="1" outlineLevel="2">
      <c r="A607" s="19">
        <v>110</v>
      </c>
      <c r="B607" s="18">
        <v>713000</v>
      </c>
      <c r="C607"/>
      <c r="D607"/>
      <c r="E607" s="17" t="s">
        <v>2689</v>
      </c>
      <c r="F607" s="12"/>
      <c r="G607"/>
      <c r="H607" s="15">
        <v>529000</v>
      </c>
      <c r="I607" s="15">
        <v>523000</v>
      </c>
      <c r="J607" s="12">
        <v>509300</v>
      </c>
      <c r="K607" s="9"/>
      <c r="L607" s="9" t="str">
        <f t="shared" si="71"/>
        <v>7</v>
      </c>
      <c r="M607" s="9" t="str">
        <f>INDEX(Chapter,MATCH(L607,Chapter!$A$1:$A$681,0),8)</f>
        <v>שירותים מקומיים</v>
      </c>
      <c r="N607" s="9" t="str">
        <f t="shared" si="72"/>
        <v>71</v>
      </c>
      <c r="O607" s="9" t="str">
        <f>INDEX(Chapter,MATCH(N607,Chapter!$A$1:$A$681,0),8)</f>
        <v>תברואה</v>
      </c>
      <c r="P607" s="9" t="str">
        <f t="shared" si="73"/>
        <v>713</v>
      </c>
      <c r="Q607" s="9" t="str">
        <f>INDEX(Chapter,MATCH(P607,Chapter!$A$1:$A$681,0),8)</f>
        <v>פיקוח תברואי</v>
      </c>
      <c r="R607" s="9" t="str">
        <f t="shared" si="74"/>
        <v>7130</v>
      </c>
      <c r="S607" s="9" t="e">
        <f>INDEX(Chapter,MATCH(R607,Chapter!$A$1:$A$681,0),8)</f>
        <v>#N/A</v>
      </c>
      <c r="T607" s="9"/>
      <c r="U607" s="9" t="str">
        <f t="shared" si="75"/>
        <v>1</v>
      </c>
      <c r="V607" s="9" t="str">
        <f>IF($L607&lt;"6",INDEX(Revenue_type,MATCH(U607*1,type!$A$118:$A$168,0),8),INDEX(Expenditure_type,MATCH(U607*1,type!$A$2:$A$117,0),8))</f>
        <v>משכורות וש"ע לעובדים לפי תקן</v>
      </c>
      <c r="W607" s="9" t="str">
        <f t="shared" si="76"/>
        <v>11</v>
      </c>
      <c r="X607" s="9" t="str">
        <f>IF($L607&lt;"6",INDEX(Revenue_type,MATCH(W607*1,type!$A$118:$A$168,0),8),INDEX(Expenditure_type,MATCH(W607*1,type!$A$2:$A$117,0),8))</f>
        <v>השכר הקובע</v>
      </c>
      <c r="Y607" s="9" t="str">
        <f t="shared" si="77"/>
        <v>110</v>
      </c>
      <c r="Z607" s="9" t="e">
        <f>IF($L607&lt;"6",INDEX(Revenue_type,MATCH(Y607*1,type!$A$118:$A$168,0),8),INDEX(Expenditure_type,MATCH(Y607*1,type!$A$2:$A$117,0),8))</f>
        <v>#N/A</v>
      </c>
    </row>
    <row r="608" spans="1:26" ht="15.75" customHeight="1" outlineLevel="2">
      <c r="A608" s="19">
        <v>120</v>
      </c>
      <c r="B608" s="18">
        <v>713000</v>
      </c>
      <c r="C608"/>
      <c r="D608"/>
      <c r="E608" s="17" t="s">
        <v>2690</v>
      </c>
      <c r="F608" s="12"/>
      <c r="G608"/>
      <c r="H608" s="15">
        <v>61000</v>
      </c>
      <c r="I608" s="15">
        <v>60000</v>
      </c>
      <c r="J608" s="12">
        <v>60300</v>
      </c>
      <c r="K608" s="9"/>
      <c r="L608" s="9" t="str">
        <f t="shared" si="71"/>
        <v>7</v>
      </c>
      <c r="M608" s="9" t="str">
        <f>INDEX(Chapter,MATCH(L608,Chapter!$A$1:$A$681,0),8)</f>
        <v>שירותים מקומיים</v>
      </c>
      <c r="N608" s="9" t="str">
        <f t="shared" si="72"/>
        <v>71</v>
      </c>
      <c r="O608" s="9" t="str">
        <f>INDEX(Chapter,MATCH(N608,Chapter!$A$1:$A$681,0),8)</f>
        <v>תברואה</v>
      </c>
      <c r="P608" s="9" t="str">
        <f t="shared" si="73"/>
        <v>713</v>
      </c>
      <c r="Q608" s="9" t="str">
        <f>INDEX(Chapter,MATCH(P608,Chapter!$A$1:$A$681,0),8)</f>
        <v>פיקוח תברואי</v>
      </c>
      <c r="R608" s="9" t="str">
        <f t="shared" si="74"/>
        <v>7130</v>
      </c>
      <c r="S608" s="9" t="e">
        <f>INDEX(Chapter,MATCH(R608,Chapter!$A$1:$A$681,0),8)</f>
        <v>#N/A</v>
      </c>
      <c r="T608" s="9"/>
      <c r="U608" s="9" t="str">
        <f t="shared" si="75"/>
        <v>1</v>
      </c>
      <c r="V608" s="9" t="str">
        <f>IF($L608&lt;"6",INDEX(Revenue_type,MATCH(U608*1,type!$A$118:$A$168,0),8),INDEX(Expenditure_type,MATCH(U608*1,type!$A$2:$A$117,0),8))</f>
        <v>משכורות וש"ע לעובדים לפי תקן</v>
      </c>
      <c r="W608" s="9" t="str">
        <f t="shared" si="76"/>
        <v>12</v>
      </c>
      <c r="X608" s="9" t="str">
        <f>IF($L608&lt;"6",INDEX(Revenue_type,MATCH(W608*1,type!$A$118:$A$168,0),8),INDEX(Expenditure_type,MATCH(W608*1,type!$A$2:$A$117,0),8))</f>
        <v>תוספות שאינן נכללות בשכר הקובע</v>
      </c>
      <c r="Y608" s="9" t="str">
        <f t="shared" si="77"/>
        <v>120</v>
      </c>
      <c r="Z608" s="9" t="e">
        <f>IF($L608&lt;"6",INDEX(Revenue_type,MATCH(Y608*1,type!$A$118:$A$168,0),8),INDEX(Expenditure_type,MATCH(Y608*1,type!$A$2:$A$117,0),8))</f>
        <v>#N/A</v>
      </c>
    </row>
    <row r="609" spans="1:26" ht="15.75" customHeight="1" outlineLevel="2">
      <c r="A609" s="19">
        <v>130</v>
      </c>
      <c r="B609" s="18">
        <v>713000</v>
      </c>
      <c r="C609"/>
      <c r="D609"/>
      <c r="E609" s="17" t="s">
        <v>2691</v>
      </c>
      <c r="F609" s="12"/>
      <c r="G609"/>
      <c r="H609" s="15">
        <v>53000</v>
      </c>
      <c r="I609" s="15">
        <v>34000</v>
      </c>
      <c r="J609" s="12">
        <v>37200</v>
      </c>
      <c r="K609" s="9"/>
      <c r="L609" s="9" t="str">
        <f t="shared" si="71"/>
        <v>7</v>
      </c>
      <c r="M609" s="9" t="str">
        <f>INDEX(Chapter,MATCH(L609,Chapter!$A$1:$A$681,0),8)</f>
        <v>שירותים מקומיים</v>
      </c>
      <c r="N609" s="9" t="str">
        <f t="shared" si="72"/>
        <v>71</v>
      </c>
      <c r="O609" s="9" t="str">
        <f>INDEX(Chapter,MATCH(N609,Chapter!$A$1:$A$681,0),8)</f>
        <v>תברואה</v>
      </c>
      <c r="P609" s="9" t="str">
        <f t="shared" si="73"/>
        <v>713</v>
      </c>
      <c r="Q609" s="9" t="str">
        <f>INDEX(Chapter,MATCH(P609,Chapter!$A$1:$A$681,0),8)</f>
        <v>פיקוח תברואי</v>
      </c>
      <c r="R609" s="9" t="str">
        <f t="shared" si="74"/>
        <v>7130</v>
      </c>
      <c r="S609" s="9" t="e">
        <f>INDEX(Chapter,MATCH(R609,Chapter!$A$1:$A$681,0),8)</f>
        <v>#N/A</v>
      </c>
      <c r="T609" s="9"/>
      <c r="U609" s="9" t="str">
        <f t="shared" si="75"/>
        <v>1</v>
      </c>
      <c r="V609" s="9" t="str">
        <f>IF($L609&lt;"6",INDEX(Revenue_type,MATCH(U609*1,type!$A$118:$A$168,0),8),INDEX(Expenditure_type,MATCH(U609*1,type!$A$2:$A$117,0),8))</f>
        <v>משכורות וש"ע לעובדים לפי תקן</v>
      </c>
      <c r="W609" s="9" t="str">
        <f t="shared" si="76"/>
        <v>13</v>
      </c>
      <c r="X609" s="9" t="str">
        <f>IF($L609&lt;"6",INDEX(Revenue_type,MATCH(W609*1,type!$A$118:$A$168,0),8),INDEX(Expenditure_type,MATCH(W609*1,type!$A$2:$A$117,0),8))</f>
        <v>שעות נוספות</v>
      </c>
      <c r="Y609" s="9" t="str">
        <f t="shared" si="77"/>
        <v>130</v>
      </c>
      <c r="Z609" s="9" t="e">
        <f>IF($L609&lt;"6",INDEX(Revenue_type,MATCH(Y609*1,type!$A$118:$A$168,0),8),INDEX(Expenditure_type,MATCH(Y609*1,type!$A$2:$A$117,0),8))</f>
        <v>#N/A</v>
      </c>
    </row>
    <row r="610" spans="1:26" ht="15.75" customHeight="1" outlineLevel="2">
      <c r="A610" s="19">
        <v>140</v>
      </c>
      <c r="B610" s="18">
        <v>713000</v>
      </c>
      <c r="C610"/>
      <c r="D610"/>
      <c r="E610" s="17" t="s">
        <v>2694</v>
      </c>
      <c r="F610" s="12"/>
      <c r="G610"/>
      <c r="H610" s="15">
        <v>182000</v>
      </c>
      <c r="I610" s="15">
        <v>170000</v>
      </c>
      <c r="J610" s="12">
        <v>171100</v>
      </c>
      <c r="K610" s="9"/>
      <c r="L610" s="9" t="str">
        <f t="shared" si="71"/>
        <v>7</v>
      </c>
      <c r="M610" s="9" t="str">
        <f>INDEX(Chapter,MATCH(L610,Chapter!$A$1:$A$681,0),8)</f>
        <v>שירותים מקומיים</v>
      </c>
      <c r="N610" s="9" t="str">
        <f t="shared" si="72"/>
        <v>71</v>
      </c>
      <c r="O610" s="9" t="str">
        <f>INDEX(Chapter,MATCH(N610,Chapter!$A$1:$A$681,0),8)</f>
        <v>תברואה</v>
      </c>
      <c r="P610" s="9" t="str">
        <f t="shared" si="73"/>
        <v>713</v>
      </c>
      <c r="Q610" s="9" t="str">
        <f>INDEX(Chapter,MATCH(P610,Chapter!$A$1:$A$681,0),8)</f>
        <v>פיקוח תברואי</v>
      </c>
      <c r="R610" s="9" t="str">
        <f t="shared" si="74"/>
        <v>7130</v>
      </c>
      <c r="S610" s="9" t="e">
        <f>INDEX(Chapter,MATCH(R610,Chapter!$A$1:$A$681,0),8)</f>
        <v>#N/A</v>
      </c>
      <c r="T610" s="9"/>
      <c r="U610" s="9" t="str">
        <f t="shared" si="75"/>
        <v>1</v>
      </c>
      <c r="V610" s="9" t="str">
        <f>IF($L610&lt;"6",INDEX(Revenue_type,MATCH(U610*1,type!$A$118:$A$168,0),8),INDEX(Expenditure_type,MATCH(U610*1,type!$A$2:$A$117,0),8))</f>
        <v>משכורות וש"ע לעובדים לפי תקן</v>
      </c>
      <c r="W610" s="9" t="str">
        <f t="shared" si="76"/>
        <v>14</v>
      </c>
      <c r="X610" s="9" t="str">
        <f>IF($L610&lt;"6",INDEX(Revenue_type,MATCH(W610*1,type!$A$118:$A$168,0),8),INDEX(Expenditure_type,MATCH(W610*1,type!$A$2:$A$117,0),8))</f>
        <v>החזר הוצאות</v>
      </c>
      <c r="Y610" s="9" t="str">
        <f t="shared" si="77"/>
        <v>140</v>
      </c>
      <c r="Z610" s="9" t="e">
        <f>IF($L610&lt;"6",INDEX(Revenue_type,MATCH(Y610*1,type!$A$118:$A$168,0),8),INDEX(Expenditure_type,MATCH(Y610*1,type!$A$2:$A$117,0),8))</f>
        <v>#N/A</v>
      </c>
    </row>
    <row r="611" spans="1:26" ht="15.75" customHeight="1" outlineLevel="2">
      <c r="A611" s="19">
        <v>181</v>
      </c>
      <c r="B611" s="18">
        <v>713000</v>
      </c>
      <c r="C611"/>
      <c r="D611"/>
      <c r="E611" s="17" t="s">
        <v>2695</v>
      </c>
      <c r="F611" s="12"/>
      <c r="G611"/>
      <c r="H611" s="15">
        <v>109000</v>
      </c>
      <c r="I611" s="15">
        <v>101000</v>
      </c>
      <c r="J611" s="12">
        <v>96300</v>
      </c>
      <c r="K611" s="9"/>
      <c r="L611" s="9" t="str">
        <f t="shared" si="71"/>
        <v>7</v>
      </c>
      <c r="M611" s="9" t="str">
        <f>INDEX(Chapter,MATCH(L611,Chapter!$A$1:$A$681,0),8)</f>
        <v>שירותים מקומיים</v>
      </c>
      <c r="N611" s="9" t="str">
        <f t="shared" si="72"/>
        <v>71</v>
      </c>
      <c r="O611" s="9" t="str">
        <f>INDEX(Chapter,MATCH(N611,Chapter!$A$1:$A$681,0),8)</f>
        <v>תברואה</v>
      </c>
      <c r="P611" s="9" t="str">
        <f t="shared" si="73"/>
        <v>713</v>
      </c>
      <c r="Q611" s="9" t="str">
        <f>INDEX(Chapter,MATCH(P611,Chapter!$A$1:$A$681,0),8)</f>
        <v>פיקוח תברואי</v>
      </c>
      <c r="R611" s="9" t="str">
        <f t="shared" si="74"/>
        <v>7130</v>
      </c>
      <c r="S611" s="9" t="e">
        <f>INDEX(Chapter,MATCH(R611,Chapter!$A$1:$A$681,0),8)</f>
        <v>#N/A</v>
      </c>
      <c r="T611" s="9"/>
      <c r="U611" s="9" t="str">
        <f t="shared" si="75"/>
        <v>1</v>
      </c>
      <c r="V611" s="9" t="str">
        <f>IF($L611&lt;"6",INDEX(Revenue_type,MATCH(U611*1,type!$A$118:$A$168,0),8),INDEX(Expenditure_type,MATCH(U611*1,type!$A$2:$A$117,0),8))</f>
        <v>משכורות וש"ע לעובדים לפי תקן</v>
      </c>
      <c r="W611" s="9" t="str">
        <f t="shared" si="76"/>
        <v>18</v>
      </c>
      <c r="X611" s="9" t="str">
        <f>IF($L611&lt;"6",INDEX(Revenue_type,MATCH(W611*1,type!$A$118:$A$168,0),8),INDEX(Expenditure_type,MATCH(W611*1,type!$A$2:$A$117,0),8))</f>
        <v>נלוות לשכר</v>
      </c>
      <c r="Y611" s="9" t="str">
        <f t="shared" si="77"/>
        <v>181</v>
      </c>
      <c r="Z611" s="9" t="str">
        <f>IF($L611&lt;"6",INDEX(Revenue_type,MATCH(Y611*1,type!$A$118:$A$168,0),8),INDEX(Expenditure_type,MATCH(Y611*1,type!$A$2:$A$117,0),8))</f>
        <v>הפרשות סוציאליות</v>
      </c>
    </row>
    <row r="612" spans="1:26" ht="15.75" customHeight="1" outlineLevel="2">
      <c r="A612" s="19">
        <v>182</v>
      </c>
      <c r="B612" s="18">
        <v>713000</v>
      </c>
      <c r="C612"/>
      <c r="D612"/>
      <c r="E612" s="17" t="s">
        <v>2696</v>
      </c>
      <c r="F612" s="12"/>
      <c r="G612"/>
      <c r="H612" s="15">
        <v>123000</v>
      </c>
      <c r="I612" s="15">
        <v>116000</v>
      </c>
      <c r="J612" s="12">
        <v>111800</v>
      </c>
      <c r="K612" s="9"/>
      <c r="L612" s="9" t="str">
        <f t="shared" si="71"/>
        <v>7</v>
      </c>
      <c r="M612" s="9" t="str">
        <f>INDEX(Chapter,MATCH(L612,Chapter!$A$1:$A$681,0),8)</f>
        <v>שירותים מקומיים</v>
      </c>
      <c r="N612" s="9" t="str">
        <f t="shared" si="72"/>
        <v>71</v>
      </c>
      <c r="O612" s="9" t="str">
        <f>INDEX(Chapter,MATCH(N612,Chapter!$A$1:$A$681,0),8)</f>
        <v>תברואה</v>
      </c>
      <c r="P612" s="9" t="str">
        <f t="shared" si="73"/>
        <v>713</v>
      </c>
      <c r="Q612" s="9" t="str">
        <f>INDEX(Chapter,MATCH(P612,Chapter!$A$1:$A$681,0),8)</f>
        <v>פיקוח תברואי</v>
      </c>
      <c r="R612" s="9" t="str">
        <f t="shared" si="74"/>
        <v>7130</v>
      </c>
      <c r="S612" s="9" t="e">
        <f>INDEX(Chapter,MATCH(R612,Chapter!$A$1:$A$681,0),8)</f>
        <v>#N/A</v>
      </c>
      <c r="T612" s="9"/>
      <c r="U612" s="9" t="str">
        <f t="shared" si="75"/>
        <v>1</v>
      </c>
      <c r="V612" s="9" t="str">
        <f>IF($L612&lt;"6",INDEX(Revenue_type,MATCH(U612*1,type!$A$118:$A$168,0),8),INDEX(Expenditure_type,MATCH(U612*1,type!$A$2:$A$117,0),8))</f>
        <v>משכורות וש"ע לעובדים לפי תקן</v>
      </c>
      <c r="W612" s="9" t="str">
        <f t="shared" si="76"/>
        <v>18</v>
      </c>
      <c r="X612" s="9" t="str">
        <f>IF($L612&lt;"6",INDEX(Revenue_type,MATCH(W612*1,type!$A$118:$A$168,0),8),INDEX(Expenditure_type,MATCH(W612*1,type!$A$2:$A$117,0),8))</f>
        <v>נלוות לשכר</v>
      </c>
      <c r="Y612" s="9" t="str">
        <f t="shared" si="77"/>
        <v>182</v>
      </c>
      <c r="Z612" s="9" t="str">
        <f>IF($L612&lt;"6",INDEX(Revenue_type,MATCH(Y612*1,type!$A$118:$A$168,0),8),INDEX(Expenditure_type,MATCH(Y612*1,type!$A$2:$A$117,0),8))</f>
        <v>מיסיום ועלויות</v>
      </c>
    </row>
    <row r="613" spans="1:26" ht="15.75" customHeight="1" outlineLevel="2">
      <c r="A613" s="19">
        <v>110</v>
      </c>
      <c r="B613" s="18">
        <v>714000</v>
      </c>
      <c r="C613"/>
      <c r="D613"/>
      <c r="E613" s="17" t="s">
        <v>2689</v>
      </c>
      <c r="F613" s="12"/>
      <c r="G613"/>
      <c r="H613" s="15">
        <v>654000</v>
      </c>
      <c r="I613" s="15">
        <v>490000</v>
      </c>
      <c r="J613" s="12">
        <v>482700</v>
      </c>
      <c r="K613" s="9"/>
      <c r="L613" s="9" t="str">
        <f t="shared" si="71"/>
        <v>7</v>
      </c>
      <c r="M613" s="9" t="str">
        <f>INDEX(Chapter,MATCH(L613,Chapter!$A$1:$A$681,0),8)</f>
        <v>שירותים מקומיים</v>
      </c>
      <c r="N613" s="9" t="str">
        <f t="shared" si="72"/>
        <v>71</v>
      </c>
      <c r="O613" s="9" t="str">
        <f>INDEX(Chapter,MATCH(N613,Chapter!$A$1:$A$681,0),8)</f>
        <v>תברואה</v>
      </c>
      <c r="P613" s="9" t="str">
        <f t="shared" si="73"/>
        <v>714</v>
      </c>
      <c r="Q613" s="9" t="str">
        <f>INDEX(Chapter,MATCH(P613,Chapter!$A$1:$A$681,0),8)</f>
        <v>שרות וטרינרי</v>
      </c>
      <c r="R613" s="9" t="str">
        <f t="shared" si="74"/>
        <v>7140</v>
      </c>
      <c r="S613" s="9" t="e">
        <f>INDEX(Chapter,MATCH(R613,Chapter!$A$1:$A$681,0),8)</f>
        <v>#N/A</v>
      </c>
      <c r="T613" s="9"/>
      <c r="U613" s="9" t="str">
        <f t="shared" si="75"/>
        <v>1</v>
      </c>
      <c r="V613" s="9" t="str">
        <f>IF($L613&lt;"6",INDEX(Revenue_type,MATCH(U613*1,type!$A$118:$A$168,0),8),INDEX(Expenditure_type,MATCH(U613*1,type!$A$2:$A$117,0),8))</f>
        <v>משכורות וש"ע לעובדים לפי תקן</v>
      </c>
      <c r="W613" s="9" t="str">
        <f t="shared" si="76"/>
        <v>11</v>
      </c>
      <c r="X613" s="9" t="str">
        <f>IF($L613&lt;"6",INDEX(Revenue_type,MATCH(W613*1,type!$A$118:$A$168,0),8),INDEX(Expenditure_type,MATCH(W613*1,type!$A$2:$A$117,0),8))</f>
        <v>השכר הקובע</v>
      </c>
      <c r="Y613" s="9" t="str">
        <f t="shared" si="77"/>
        <v>110</v>
      </c>
      <c r="Z613" s="9" t="e">
        <f>IF($L613&lt;"6",INDEX(Revenue_type,MATCH(Y613*1,type!$A$118:$A$168,0),8),INDEX(Expenditure_type,MATCH(Y613*1,type!$A$2:$A$117,0),8))</f>
        <v>#N/A</v>
      </c>
    </row>
    <row r="614" spans="1:26" ht="15.75" customHeight="1" outlineLevel="2">
      <c r="A614" s="19">
        <v>120</v>
      </c>
      <c r="B614" s="18">
        <v>714000</v>
      </c>
      <c r="C614"/>
      <c r="D614"/>
      <c r="E614" s="17" t="s">
        <v>2690</v>
      </c>
      <c r="F614" s="12"/>
      <c r="G614"/>
      <c r="H614" s="15">
        <v>77000</v>
      </c>
      <c r="I614" s="15">
        <v>41000</v>
      </c>
      <c r="J614" s="12">
        <v>41300</v>
      </c>
      <c r="K614" s="9"/>
      <c r="L614" s="9" t="str">
        <f t="shared" si="71"/>
        <v>7</v>
      </c>
      <c r="M614" s="9" t="str">
        <f>INDEX(Chapter,MATCH(L614,Chapter!$A$1:$A$681,0),8)</f>
        <v>שירותים מקומיים</v>
      </c>
      <c r="N614" s="9" t="str">
        <f t="shared" si="72"/>
        <v>71</v>
      </c>
      <c r="O614" s="9" t="str">
        <f>INDEX(Chapter,MATCH(N614,Chapter!$A$1:$A$681,0),8)</f>
        <v>תברואה</v>
      </c>
      <c r="P614" s="9" t="str">
        <f t="shared" si="73"/>
        <v>714</v>
      </c>
      <c r="Q614" s="9" t="str">
        <f>INDEX(Chapter,MATCH(P614,Chapter!$A$1:$A$681,0),8)</f>
        <v>שרות וטרינרי</v>
      </c>
      <c r="R614" s="9" t="str">
        <f t="shared" si="74"/>
        <v>7140</v>
      </c>
      <c r="S614" s="9" t="e">
        <f>INDEX(Chapter,MATCH(R614,Chapter!$A$1:$A$681,0),8)</f>
        <v>#N/A</v>
      </c>
      <c r="T614" s="9"/>
      <c r="U614" s="9" t="str">
        <f t="shared" si="75"/>
        <v>1</v>
      </c>
      <c r="V614" s="9" t="str">
        <f>IF($L614&lt;"6",INDEX(Revenue_type,MATCH(U614*1,type!$A$118:$A$168,0),8),INDEX(Expenditure_type,MATCH(U614*1,type!$A$2:$A$117,0),8))</f>
        <v>משכורות וש"ע לעובדים לפי תקן</v>
      </c>
      <c r="W614" s="9" t="str">
        <f t="shared" si="76"/>
        <v>12</v>
      </c>
      <c r="X614" s="9" t="str">
        <f>IF($L614&lt;"6",INDEX(Revenue_type,MATCH(W614*1,type!$A$118:$A$168,0),8),INDEX(Expenditure_type,MATCH(W614*1,type!$A$2:$A$117,0),8))</f>
        <v>תוספות שאינן נכללות בשכר הקובע</v>
      </c>
      <c r="Y614" s="9" t="str">
        <f t="shared" si="77"/>
        <v>120</v>
      </c>
      <c r="Z614" s="9" t="e">
        <f>IF($L614&lt;"6",INDEX(Revenue_type,MATCH(Y614*1,type!$A$118:$A$168,0),8),INDEX(Expenditure_type,MATCH(Y614*1,type!$A$2:$A$117,0),8))</f>
        <v>#N/A</v>
      </c>
    </row>
    <row r="615" spans="1:26" ht="15.75" customHeight="1" outlineLevel="2">
      <c r="A615" s="19">
        <v>130</v>
      </c>
      <c r="B615" s="18">
        <v>714000</v>
      </c>
      <c r="C615"/>
      <c r="D615"/>
      <c r="E615" s="17" t="s">
        <v>2691</v>
      </c>
      <c r="F615" s="12"/>
      <c r="G615"/>
      <c r="H615" s="15">
        <v>49000</v>
      </c>
      <c r="I615" s="15">
        <v>30000</v>
      </c>
      <c r="J615" s="12">
        <v>43900</v>
      </c>
      <c r="K615" s="9"/>
      <c r="L615" s="9" t="str">
        <f t="shared" si="71"/>
        <v>7</v>
      </c>
      <c r="M615" s="9" t="str">
        <f>INDEX(Chapter,MATCH(L615,Chapter!$A$1:$A$681,0),8)</f>
        <v>שירותים מקומיים</v>
      </c>
      <c r="N615" s="9" t="str">
        <f t="shared" si="72"/>
        <v>71</v>
      </c>
      <c r="O615" s="9" t="str">
        <f>INDEX(Chapter,MATCH(N615,Chapter!$A$1:$A$681,0),8)</f>
        <v>תברואה</v>
      </c>
      <c r="P615" s="9" t="str">
        <f t="shared" si="73"/>
        <v>714</v>
      </c>
      <c r="Q615" s="9" t="str">
        <f>INDEX(Chapter,MATCH(P615,Chapter!$A$1:$A$681,0),8)</f>
        <v>שרות וטרינרי</v>
      </c>
      <c r="R615" s="9" t="str">
        <f t="shared" si="74"/>
        <v>7140</v>
      </c>
      <c r="S615" s="9" t="e">
        <f>INDEX(Chapter,MATCH(R615,Chapter!$A$1:$A$681,0),8)</f>
        <v>#N/A</v>
      </c>
      <c r="T615" s="9"/>
      <c r="U615" s="9" t="str">
        <f t="shared" si="75"/>
        <v>1</v>
      </c>
      <c r="V615" s="9" t="str">
        <f>IF($L615&lt;"6",INDEX(Revenue_type,MATCH(U615*1,type!$A$118:$A$168,0),8),INDEX(Expenditure_type,MATCH(U615*1,type!$A$2:$A$117,0),8))</f>
        <v>משכורות וש"ע לעובדים לפי תקן</v>
      </c>
      <c r="W615" s="9" t="str">
        <f t="shared" si="76"/>
        <v>13</v>
      </c>
      <c r="X615" s="9" t="str">
        <f>IF($L615&lt;"6",INDEX(Revenue_type,MATCH(W615*1,type!$A$118:$A$168,0),8),INDEX(Expenditure_type,MATCH(W615*1,type!$A$2:$A$117,0),8))</f>
        <v>שעות נוספות</v>
      </c>
      <c r="Y615" s="9" t="str">
        <f t="shared" si="77"/>
        <v>130</v>
      </c>
      <c r="Z615" s="9" t="e">
        <f>IF($L615&lt;"6",INDEX(Revenue_type,MATCH(Y615*1,type!$A$118:$A$168,0),8),INDEX(Expenditure_type,MATCH(Y615*1,type!$A$2:$A$117,0),8))</f>
        <v>#N/A</v>
      </c>
    </row>
    <row r="616" spans="1:26" ht="15.75" customHeight="1" outlineLevel="2">
      <c r="A616" s="19">
        <v>131</v>
      </c>
      <c r="B616" s="18">
        <v>714000</v>
      </c>
      <c r="C616"/>
      <c r="D616"/>
      <c r="E616" s="17" t="s">
        <v>2692</v>
      </c>
      <c r="F616" s="12"/>
      <c r="G616"/>
      <c r="H616" s="15">
        <v>402000</v>
      </c>
      <c r="I616" s="15">
        <v>339000</v>
      </c>
      <c r="J616" s="12">
        <v>341200</v>
      </c>
      <c r="K616" s="9"/>
      <c r="L616" s="9" t="str">
        <f t="shared" si="71"/>
        <v>7</v>
      </c>
      <c r="M616" s="9" t="str">
        <f>INDEX(Chapter,MATCH(L616,Chapter!$A$1:$A$681,0),8)</f>
        <v>שירותים מקומיים</v>
      </c>
      <c r="N616" s="9" t="str">
        <f t="shared" si="72"/>
        <v>71</v>
      </c>
      <c r="O616" s="9" t="str">
        <f>INDEX(Chapter,MATCH(N616,Chapter!$A$1:$A$681,0),8)</f>
        <v>תברואה</v>
      </c>
      <c r="P616" s="9" t="str">
        <f t="shared" si="73"/>
        <v>714</v>
      </c>
      <c r="Q616" s="9" t="str">
        <f>INDEX(Chapter,MATCH(P616,Chapter!$A$1:$A$681,0),8)</f>
        <v>שרות וטרינרי</v>
      </c>
      <c r="R616" s="9" t="str">
        <f t="shared" si="74"/>
        <v>7140</v>
      </c>
      <c r="S616" s="9" t="e">
        <f>INDEX(Chapter,MATCH(R616,Chapter!$A$1:$A$681,0),8)</f>
        <v>#N/A</v>
      </c>
      <c r="T616" s="9"/>
      <c r="U616" s="9" t="str">
        <f t="shared" si="75"/>
        <v>1</v>
      </c>
      <c r="V616" s="9" t="str">
        <f>IF($L616&lt;"6",INDEX(Revenue_type,MATCH(U616*1,type!$A$118:$A$168,0),8),INDEX(Expenditure_type,MATCH(U616*1,type!$A$2:$A$117,0),8))</f>
        <v>משכורות וש"ע לעובדים לפי תקן</v>
      </c>
      <c r="W616" s="9" t="str">
        <f t="shared" si="76"/>
        <v>13</v>
      </c>
      <c r="X616" s="9" t="str">
        <f>IF($L616&lt;"6",INDEX(Revenue_type,MATCH(W616*1,type!$A$118:$A$168,0),8),INDEX(Expenditure_type,MATCH(W616*1,type!$A$2:$A$117,0),8))</f>
        <v>שעות נוספות</v>
      </c>
      <c r="Y616" s="9" t="str">
        <f t="shared" si="77"/>
        <v>131</v>
      </c>
      <c r="Z616" s="9" t="e">
        <f>IF($L616&lt;"6",INDEX(Revenue_type,MATCH(Y616*1,type!$A$118:$A$168,0),8),INDEX(Expenditure_type,MATCH(Y616*1,type!$A$2:$A$117,0),8))</f>
        <v>#N/A</v>
      </c>
    </row>
    <row r="617" spans="1:26" ht="15.75" customHeight="1" outlineLevel="2">
      <c r="A617" s="19">
        <v>133</v>
      </c>
      <c r="B617" s="18">
        <v>714000</v>
      </c>
      <c r="C617"/>
      <c r="D617"/>
      <c r="E617" s="25" t="s">
        <v>2693</v>
      </c>
      <c r="F617" s="12"/>
      <c r="G617"/>
      <c r="H617" s="15">
        <v>7000</v>
      </c>
      <c r="I617" s="15">
        <v>4000</v>
      </c>
      <c r="J617" s="12">
        <v>5400</v>
      </c>
      <c r="K617" s="9"/>
      <c r="L617" s="9" t="str">
        <f t="shared" si="71"/>
        <v>7</v>
      </c>
      <c r="M617" s="9" t="str">
        <f>INDEX(Chapter,MATCH(L617,Chapter!$A$1:$A$681,0),8)</f>
        <v>שירותים מקומיים</v>
      </c>
      <c r="N617" s="9" t="str">
        <f t="shared" si="72"/>
        <v>71</v>
      </c>
      <c r="O617" s="9" t="str">
        <f>INDEX(Chapter,MATCH(N617,Chapter!$A$1:$A$681,0),8)</f>
        <v>תברואה</v>
      </c>
      <c r="P617" s="9" t="str">
        <f t="shared" si="73"/>
        <v>714</v>
      </c>
      <c r="Q617" s="9" t="str">
        <f>INDEX(Chapter,MATCH(P617,Chapter!$A$1:$A$681,0),8)</f>
        <v>שרות וטרינרי</v>
      </c>
      <c r="R617" s="9" t="str">
        <f t="shared" si="74"/>
        <v>7140</v>
      </c>
      <c r="S617" s="9" t="e">
        <f>INDEX(Chapter,MATCH(R617,Chapter!$A$1:$A$681,0),8)</f>
        <v>#N/A</v>
      </c>
      <c r="T617" s="9"/>
      <c r="U617" s="9" t="str">
        <f t="shared" si="75"/>
        <v>1</v>
      </c>
      <c r="V617" s="9" t="str">
        <f>IF($L617&lt;"6",INDEX(Revenue_type,MATCH(U617*1,type!$A$118:$A$168,0),8),INDEX(Expenditure_type,MATCH(U617*1,type!$A$2:$A$117,0),8))</f>
        <v>משכורות וש"ע לעובדים לפי תקן</v>
      </c>
      <c r="W617" s="9" t="str">
        <f t="shared" si="76"/>
        <v>13</v>
      </c>
      <c r="X617" s="9" t="str">
        <f>IF($L617&lt;"6",INDEX(Revenue_type,MATCH(W617*1,type!$A$118:$A$168,0),8),INDEX(Expenditure_type,MATCH(W617*1,type!$A$2:$A$117,0),8))</f>
        <v>שעות נוספות</v>
      </c>
      <c r="Y617" s="9" t="str">
        <f t="shared" si="77"/>
        <v>133</v>
      </c>
      <c r="Z617" s="9" t="e">
        <f>IF($L617&lt;"6",INDEX(Revenue_type,MATCH(Y617*1,type!$A$118:$A$168,0),8),INDEX(Expenditure_type,MATCH(Y617*1,type!$A$2:$A$117,0),8))</f>
        <v>#N/A</v>
      </c>
    </row>
    <row r="618" spans="1:26" ht="15.75" customHeight="1" outlineLevel="2">
      <c r="A618" s="19">
        <v>140</v>
      </c>
      <c r="B618" s="18">
        <v>714000</v>
      </c>
      <c r="C618"/>
      <c r="D618"/>
      <c r="E618" s="25" t="s">
        <v>2694</v>
      </c>
      <c r="F618" s="12"/>
      <c r="G618"/>
      <c r="H618" s="15">
        <v>163000</v>
      </c>
      <c r="I618" s="15">
        <v>127000</v>
      </c>
      <c r="J618" s="12">
        <v>111000</v>
      </c>
      <c r="K618" s="9"/>
      <c r="L618" s="9" t="str">
        <f t="shared" si="71"/>
        <v>7</v>
      </c>
      <c r="M618" s="9" t="str">
        <f>INDEX(Chapter,MATCH(L618,Chapter!$A$1:$A$681,0),8)</f>
        <v>שירותים מקומיים</v>
      </c>
      <c r="N618" s="9" t="str">
        <f t="shared" si="72"/>
        <v>71</v>
      </c>
      <c r="O618" s="9" t="str">
        <f>INDEX(Chapter,MATCH(N618,Chapter!$A$1:$A$681,0),8)</f>
        <v>תברואה</v>
      </c>
      <c r="P618" s="9" t="str">
        <f t="shared" si="73"/>
        <v>714</v>
      </c>
      <c r="Q618" s="9" t="str">
        <f>INDEX(Chapter,MATCH(P618,Chapter!$A$1:$A$681,0),8)</f>
        <v>שרות וטרינרי</v>
      </c>
      <c r="R618" s="9" t="str">
        <f t="shared" si="74"/>
        <v>7140</v>
      </c>
      <c r="S618" s="9" t="e">
        <f>INDEX(Chapter,MATCH(R618,Chapter!$A$1:$A$681,0),8)</f>
        <v>#N/A</v>
      </c>
      <c r="T618" s="9"/>
      <c r="U618" s="9" t="str">
        <f t="shared" si="75"/>
        <v>1</v>
      </c>
      <c r="V618" s="9" t="str">
        <f>IF($L618&lt;"6",INDEX(Revenue_type,MATCH(U618*1,type!$A$118:$A$168,0),8),INDEX(Expenditure_type,MATCH(U618*1,type!$A$2:$A$117,0),8))</f>
        <v>משכורות וש"ע לעובדים לפי תקן</v>
      </c>
      <c r="W618" s="9" t="str">
        <f t="shared" si="76"/>
        <v>14</v>
      </c>
      <c r="X618" s="9" t="str">
        <f>IF($L618&lt;"6",INDEX(Revenue_type,MATCH(W618*1,type!$A$118:$A$168,0),8),INDEX(Expenditure_type,MATCH(W618*1,type!$A$2:$A$117,0),8))</f>
        <v>החזר הוצאות</v>
      </c>
      <c r="Y618" s="9" t="str">
        <f t="shared" si="77"/>
        <v>140</v>
      </c>
      <c r="Z618" s="9" t="e">
        <f>IF($L618&lt;"6",INDEX(Revenue_type,MATCH(Y618*1,type!$A$118:$A$168,0),8),INDEX(Expenditure_type,MATCH(Y618*1,type!$A$2:$A$117,0),8))</f>
        <v>#N/A</v>
      </c>
    </row>
    <row r="619" spans="1:26" ht="15.75" customHeight="1" outlineLevel="2">
      <c r="A619" s="19">
        <v>181</v>
      </c>
      <c r="B619" s="18">
        <v>714000</v>
      </c>
      <c r="C619"/>
      <c r="D619"/>
      <c r="E619" s="17" t="s">
        <v>2695</v>
      </c>
      <c r="F619" s="12"/>
      <c r="G619"/>
      <c r="H619" s="15">
        <v>206000</v>
      </c>
      <c r="I619" s="15">
        <v>139000</v>
      </c>
      <c r="J619" s="12">
        <v>136100</v>
      </c>
      <c r="K619" s="9"/>
      <c r="L619" s="9" t="str">
        <f t="shared" si="71"/>
        <v>7</v>
      </c>
      <c r="M619" s="9" t="str">
        <f>INDEX(Chapter,MATCH(L619,Chapter!$A$1:$A$681,0),8)</f>
        <v>שירותים מקומיים</v>
      </c>
      <c r="N619" s="9" t="str">
        <f t="shared" si="72"/>
        <v>71</v>
      </c>
      <c r="O619" s="9" t="str">
        <f>INDEX(Chapter,MATCH(N619,Chapter!$A$1:$A$681,0),8)</f>
        <v>תברואה</v>
      </c>
      <c r="P619" s="9" t="str">
        <f t="shared" si="73"/>
        <v>714</v>
      </c>
      <c r="Q619" s="9" t="str">
        <f>INDEX(Chapter,MATCH(P619,Chapter!$A$1:$A$681,0),8)</f>
        <v>שרות וטרינרי</v>
      </c>
      <c r="R619" s="9" t="str">
        <f t="shared" si="74"/>
        <v>7140</v>
      </c>
      <c r="S619" s="9" t="e">
        <f>INDEX(Chapter,MATCH(R619,Chapter!$A$1:$A$681,0),8)</f>
        <v>#N/A</v>
      </c>
      <c r="T619" s="9"/>
      <c r="U619" s="9" t="str">
        <f t="shared" si="75"/>
        <v>1</v>
      </c>
      <c r="V619" s="9" t="str">
        <f>IF($L619&lt;"6",INDEX(Revenue_type,MATCH(U619*1,type!$A$118:$A$168,0),8),INDEX(Expenditure_type,MATCH(U619*1,type!$A$2:$A$117,0),8))</f>
        <v>משכורות וש"ע לעובדים לפי תקן</v>
      </c>
      <c r="W619" s="9" t="str">
        <f t="shared" si="76"/>
        <v>18</v>
      </c>
      <c r="X619" s="9" t="str">
        <f>IF($L619&lt;"6",INDEX(Revenue_type,MATCH(W619*1,type!$A$118:$A$168,0),8),INDEX(Expenditure_type,MATCH(W619*1,type!$A$2:$A$117,0),8))</f>
        <v>נלוות לשכר</v>
      </c>
      <c r="Y619" s="9" t="str">
        <f t="shared" si="77"/>
        <v>181</v>
      </c>
      <c r="Z619" s="9" t="str">
        <f>IF($L619&lt;"6",INDEX(Revenue_type,MATCH(Y619*1,type!$A$118:$A$168,0),8),INDEX(Expenditure_type,MATCH(Y619*1,type!$A$2:$A$117,0),8))</f>
        <v>הפרשות סוציאליות</v>
      </c>
    </row>
    <row r="620" spans="1:26" ht="15.75" customHeight="1" outlineLevel="2">
      <c r="A620" s="19">
        <v>182</v>
      </c>
      <c r="B620" s="18">
        <v>714000</v>
      </c>
      <c r="C620"/>
      <c r="D620"/>
      <c r="E620" s="17" t="s">
        <v>2696</v>
      </c>
      <c r="F620" s="12"/>
      <c r="G620"/>
      <c r="H620" s="15">
        <v>203000</v>
      </c>
      <c r="I620" s="15">
        <v>139000</v>
      </c>
      <c r="J620" s="12">
        <v>137000</v>
      </c>
      <c r="K620" s="9"/>
      <c r="L620" s="9" t="str">
        <f t="shared" si="71"/>
        <v>7</v>
      </c>
      <c r="M620" s="9" t="str">
        <f>INDEX(Chapter,MATCH(L620,Chapter!$A$1:$A$681,0),8)</f>
        <v>שירותים מקומיים</v>
      </c>
      <c r="N620" s="9" t="str">
        <f t="shared" si="72"/>
        <v>71</v>
      </c>
      <c r="O620" s="9" t="str">
        <f>INDEX(Chapter,MATCH(N620,Chapter!$A$1:$A$681,0),8)</f>
        <v>תברואה</v>
      </c>
      <c r="P620" s="9" t="str">
        <f t="shared" si="73"/>
        <v>714</v>
      </c>
      <c r="Q620" s="9" t="str">
        <f>INDEX(Chapter,MATCH(P620,Chapter!$A$1:$A$681,0),8)</f>
        <v>שרות וטרינרי</v>
      </c>
      <c r="R620" s="9" t="str">
        <f t="shared" si="74"/>
        <v>7140</v>
      </c>
      <c r="S620" s="9" t="e">
        <f>INDEX(Chapter,MATCH(R620,Chapter!$A$1:$A$681,0),8)</f>
        <v>#N/A</v>
      </c>
      <c r="T620" s="9"/>
      <c r="U620" s="9" t="str">
        <f t="shared" si="75"/>
        <v>1</v>
      </c>
      <c r="V620" s="9" t="str">
        <f>IF($L620&lt;"6",INDEX(Revenue_type,MATCH(U620*1,type!$A$118:$A$168,0),8),INDEX(Expenditure_type,MATCH(U620*1,type!$A$2:$A$117,0),8))</f>
        <v>משכורות וש"ע לעובדים לפי תקן</v>
      </c>
      <c r="W620" s="9" t="str">
        <f t="shared" si="76"/>
        <v>18</v>
      </c>
      <c r="X620" s="9" t="str">
        <f>IF($L620&lt;"6",INDEX(Revenue_type,MATCH(W620*1,type!$A$118:$A$168,0),8),INDEX(Expenditure_type,MATCH(W620*1,type!$A$2:$A$117,0),8))</f>
        <v>נלוות לשכר</v>
      </c>
      <c r="Y620" s="9" t="str">
        <f t="shared" si="77"/>
        <v>182</v>
      </c>
      <c r="Z620" s="9" t="str">
        <f>IF($L620&lt;"6",INDEX(Revenue_type,MATCH(Y620*1,type!$A$118:$A$168,0),8),INDEX(Expenditure_type,MATCH(Y620*1,type!$A$2:$A$117,0),8))</f>
        <v>מיסיום ועלויות</v>
      </c>
    </row>
    <row r="621" spans="1:26" ht="15.75" customHeight="1" outlineLevel="2">
      <c r="A621" s="19">
        <v>750</v>
      </c>
      <c r="B621" s="18">
        <v>714302</v>
      </c>
      <c r="C621"/>
      <c r="D621"/>
      <c r="E621" s="17" t="s">
        <v>2773</v>
      </c>
      <c r="F621" s="12"/>
      <c r="G621"/>
      <c r="H621" s="15">
        <v>100000</v>
      </c>
      <c r="I621" s="15">
        <v>300000</v>
      </c>
      <c r="J621" s="12">
        <v>200000</v>
      </c>
      <c r="K621" s="9"/>
      <c r="L621" s="9" t="str">
        <f t="shared" si="71"/>
        <v>7</v>
      </c>
      <c r="M621" s="9" t="str">
        <f>INDEX(Chapter,MATCH(L621,Chapter!$A$1:$A$681,0),8)</f>
        <v>שירותים מקומיים</v>
      </c>
      <c r="N621" s="9" t="str">
        <f t="shared" si="72"/>
        <v>71</v>
      </c>
      <c r="O621" s="9" t="str">
        <f>INDEX(Chapter,MATCH(N621,Chapter!$A$1:$A$681,0),8)</f>
        <v>תברואה</v>
      </c>
      <c r="P621" s="9" t="str">
        <f t="shared" si="73"/>
        <v>714</v>
      </c>
      <c r="Q621" s="9" t="str">
        <f>INDEX(Chapter,MATCH(P621,Chapter!$A$1:$A$681,0),8)</f>
        <v>שרות וטרינרי</v>
      </c>
      <c r="R621" s="9" t="str">
        <f t="shared" si="74"/>
        <v>7143</v>
      </c>
      <c r="S621" s="9" t="str">
        <f>INDEX(Chapter,MATCH(R621,Chapter!$A$1:$A$681,0),8)</f>
        <v>מלחמה בכלבת</v>
      </c>
      <c r="T621" s="9"/>
      <c r="U621" s="9" t="str">
        <f t="shared" si="75"/>
        <v>7</v>
      </c>
      <c r="V621" s="9" t="str">
        <f>IF($L621&lt;"6",INDEX(Revenue_type,MATCH(U621*1,type!$A$118:$A$168,0),8),INDEX(Expenditure_type,MATCH(U621*1,type!$A$2:$A$117,0),8))</f>
        <v>הוצאות לפעולות</v>
      </c>
      <c r="W621" s="9" t="str">
        <f t="shared" si="76"/>
        <v>75</v>
      </c>
      <c r="X621" s="9" t="str">
        <f>IF($L621&lt;"6",INDEX(Revenue_type,MATCH(W621*1,type!$A$118:$A$168,0),8),INDEX(Expenditure_type,MATCH(W621*1,type!$A$2:$A$117,0),8))</f>
        <v>עבודות קבלניות</v>
      </c>
      <c r="Y621" s="9" t="str">
        <f t="shared" si="77"/>
        <v>750</v>
      </c>
      <c r="Z621" s="9" t="e">
        <f>IF($L621&lt;"6",INDEX(Revenue_type,MATCH(Y621*1,type!$A$118:$A$168,0),8),INDEX(Expenditure_type,MATCH(Y621*1,type!$A$2:$A$117,0),8))</f>
        <v>#N/A</v>
      </c>
    </row>
    <row r="622" spans="1:26" ht="15.75" customHeight="1" outlineLevel="2">
      <c r="A622" s="19">
        <v>560</v>
      </c>
      <c r="B622" s="18">
        <v>714303</v>
      </c>
      <c r="C622"/>
      <c r="D622"/>
      <c r="E622" s="22" t="s">
        <v>2703</v>
      </c>
      <c r="F622" s="12"/>
      <c r="G622"/>
      <c r="H622" s="15">
        <v>10000</v>
      </c>
      <c r="I622" s="15">
        <v>12000</v>
      </c>
      <c r="J622" s="12">
        <v>0</v>
      </c>
      <c r="K622" s="9"/>
      <c r="L622" s="9" t="str">
        <f t="shared" si="71"/>
        <v>7</v>
      </c>
      <c r="M622" s="9" t="str">
        <f>INDEX(Chapter,MATCH(L622,Chapter!$A$1:$A$681,0),8)</f>
        <v>שירותים מקומיים</v>
      </c>
      <c r="N622" s="9" t="str">
        <f t="shared" si="72"/>
        <v>71</v>
      </c>
      <c r="O622" s="9" t="str">
        <f>INDEX(Chapter,MATCH(N622,Chapter!$A$1:$A$681,0),8)</f>
        <v>תברואה</v>
      </c>
      <c r="P622" s="9" t="str">
        <f t="shared" si="73"/>
        <v>714</v>
      </c>
      <c r="Q622" s="9" t="str">
        <f>INDEX(Chapter,MATCH(P622,Chapter!$A$1:$A$681,0),8)</f>
        <v>שרות וטרינרי</v>
      </c>
      <c r="R622" s="9" t="str">
        <f t="shared" si="74"/>
        <v>7143</v>
      </c>
      <c r="S622" s="9" t="str">
        <f>INDEX(Chapter,MATCH(R622,Chapter!$A$1:$A$681,0),8)</f>
        <v>מלחמה בכלבת</v>
      </c>
      <c r="T622" s="9"/>
      <c r="U622" s="9" t="str">
        <f t="shared" si="75"/>
        <v>5</v>
      </c>
      <c r="V622" s="9" t="str">
        <f>IF($L622&lt;"6",INDEX(Revenue_type,MATCH(U622*1,type!$A$118:$A$168,0),8),INDEX(Expenditure_type,MATCH(U622*1,type!$A$2:$A$117,0),8))</f>
        <v>הוצאות מנהליות</v>
      </c>
      <c r="W622" s="9" t="str">
        <f t="shared" si="76"/>
        <v>56</v>
      </c>
      <c r="X622" s="9" t="str">
        <f>IF($L622&lt;"6",INDEX(Revenue_type,MATCH(W622*1,type!$A$118:$A$168,0),8),INDEX(Expenditure_type,MATCH(W622*1,type!$A$2:$A$117,0),8))</f>
        <v>הוצאות משרדיות</v>
      </c>
      <c r="Y622" s="9" t="str">
        <f t="shared" si="77"/>
        <v>560</v>
      </c>
      <c r="Z622" s="9" t="e">
        <f>IF($L622&lt;"6",INDEX(Revenue_type,MATCH(Y622*1,type!$A$118:$A$168,0),8),INDEX(Expenditure_type,MATCH(Y622*1,type!$A$2:$A$117,0),8))</f>
        <v>#N/A</v>
      </c>
    </row>
    <row r="623" spans="1:26" ht="15.75" customHeight="1" outlineLevel="2">
      <c r="A623" s="19">
        <v>720</v>
      </c>
      <c r="B623" s="18">
        <v>714303</v>
      </c>
      <c r="C623"/>
      <c r="D623"/>
      <c r="E623" s="22" t="s">
        <v>2774</v>
      </c>
      <c r="F623" s="12"/>
      <c r="G623"/>
      <c r="H623" s="15">
        <v>120000</v>
      </c>
      <c r="I623" s="15">
        <v>120000</v>
      </c>
      <c r="J623" s="12">
        <v>93300</v>
      </c>
      <c r="K623" s="9"/>
      <c r="L623" s="9" t="str">
        <f t="shared" si="71"/>
        <v>7</v>
      </c>
      <c r="M623" s="9" t="str">
        <f>INDEX(Chapter,MATCH(L623,Chapter!$A$1:$A$681,0),8)</f>
        <v>שירותים מקומיים</v>
      </c>
      <c r="N623" s="9" t="str">
        <f t="shared" si="72"/>
        <v>71</v>
      </c>
      <c r="O623" s="9" t="str">
        <f>INDEX(Chapter,MATCH(N623,Chapter!$A$1:$A$681,0),8)</f>
        <v>תברואה</v>
      </c>
      <c r="P623" s="9" t="str">
        <f t="shared" si="73"/>
        <v>714</v>
      </c>
      <c r="Q623" s="9" t="str">
        <f>INDEX(Chapter,MATCH(P623,Chapter!$A$1:$A$681,0),8)</f>
        <v>שרות וטרינרי</v>
      </c>
      <c r="R623" s="9" t="str">
        <f t="shared" si="74"/>
        <v>7143</v>
      </c>
      <c r="S623" s="9" t="str">
        <f>INDEX(Chapter,MATCH(R623,Chapter!$A$1:$A$681,0),8)</f>
        <v>מלחמה בכלבת</v>
      </c>
      <c r="T623" s="9"/>
      <c r="U623" s="9" t="str">
        <f t="shared" si="75"/>
        <v>7</v>
      </c>
      <c r="V623" s="9" t="str">
        <f>IF($L623&lt;"6",INDEX(Revenue_type,MATCH(U623*1,type!$A$118:$A$168,0),8),INDEX(Expenditure_type,MATCH(U623*1,type!$A$2:$A$117,0),8))</f>
        <v>הוצאות לפעולות</v>
      </c>
      <c r="W623" s="9" t="str">
        <f t="shared" si="76"/>
        <v>72</v>
      </c>
      <c r="X623" s="9" t="str">
        <f>IF($L623&lt;"6",INDEX(Revenue_type,MATCH(W623*1,type!$A$118:$A$168,0),8),INDEX(Expenditure_type,MATCH(W623*1,type!$A$2:$A$117,0),8))</f>
        <v>חומרים</v>
      </c>
      <c r="Y623" s="9" t="str">
        <f t="shared" si="77"/>
        <v>720</v>
      </c>
      <c r="Z623" s="9" t="e">
        <f>IF($L623&lt;"6",INDEX(Revenue_type,MATCH(Y623*1,type!$A$118:$A$168,0),8),INDEX(Expenditure_type,MATCH(Y623*1,type!$A$2:$A$117,0),8))</f>
        <v>#N/A</v>
      </c>
    </row>
    <row r="624" spans="1:26" ht="15.75" customHeight="1" outlineLevel="2">
      <c r="A624" s="19">
        <v>740</v>
      </c>
      <c r="B624" s="18">
        <v>714303</v>
      </c>
      <c r="C624"/>
      <c r="D624"/>
      <c r="E624" s="22" t="s">
        <v>2704</v>
      </c>
      <c r="F624" s="12"/>
      <c r="G624"/>
      <c r="H624" s="15">
        <v>40000</v>
      </c>
      <c r="I624" s="15">
        <v>40000</v>
      </c>
      <c r="J624" s="12">
        <v>18200</v>
      </c>
      <c r="K624" s="9"/>
      <c r="L624" s="9" t="str">
        <f t="shared" si="71"/>
        <v>7</v>
      </c>
      <c r="M624" s="9" t="str">
        <f>INDEX(Chapter,MATCH(L624,Chapter!$A$1:$A$681,0),8)</f>
        <v>שירותים מקומיים</v>
      </c>
      <c r="N624" s="9" t="str">
        <f t="shared" si="72"/>
        <v>71</v>
      </c>
      <c r="O624" s="9" t="str">
        <f>INDEX(Chapter,MATCH(N624,Chapter!$A$1:$A$681,0),8)</f>
        <v>תברואה</v>
      </c>
      <c r="P624" s="9" t="str">
        <f t="shared" si="73"/>
        <v>714</v>
      </c>
      <c r="Q624" s="9" t="str">
        <f>INDEX(Chapter,MATCH(P624,Chapter!$A$1:$A$681,0),8)</f>
        <v>שרות וטרינרי</v>
      </c>
      <c r="R624" s="9" t="str">
        <f t="shared" si="74"/>
        <v>7143</v>
      </c>
      <c r="S624" s="9" t="str">
        <f>INDEX(Chapter,MATCH(R624,Chapter!$A$1:$A$681,0),8)</f>
        <v>מלחמה בכלבת</v>
      </c>
      <c r="T624" s="9"/>
      <c r="U624" s="9" t="str">
        <f t="shared" si="75"/>
        <v>7</v>
      </c>
      <c r="V624" s="9" t="str">
        <f>IF($L624&lt;"6",INDEX(Revenue_type,MATCH(U624*1,type!$A$118:$A$168,0),8),INDEX(Expenditure_type,MATCH(U624*1,type!$A$2:$A$117,0),8))</f>
        <v>הוצאות לפעולות</v>
      </c>
      <c r="W624" s="9" t="str">
        <f t="shared" si="76"/>
        <v>74</v>
      </c>
      <c r="X624" s="9" t="str">
        <f>IF($L624&lt;"6",INDEX(Revenue_type,MATCH(W624*1,type!$A$118:$A$168,0),8),INDEX(Expenditure_type,MATCH(W624*1,type!$A$2:$A$117,0),8))</f>
        <v>כלים, מכשירים וציוד</v>
      </c>
      <c r="Y624" s="9" t="str">
        <f t="shared" si="77"/>
        <v>740</v>
      </c>
      <c r="Z624" s="9" t="e">
        <f>IF($L624&lt;"6",INDEX(Revenue_type,MATCH(Y624*1,type!$A$118:$A$168,0),8),INDEX(Expenditure_type,MATCH(Y624*1,type!$A$2:$A$117,0),8))</f>
        <v>#N/A</v>
      </c>
    </row>
    <row r="625" spans="1:26" ht="15.75" customHeight="1" outlineLevel="2">
      <c r="A625" s="19">
        <v>750</v>
      </c>
      <c r="B625" s="18">
        <v>714303</v>
      </c>
      <c r="C625"/>
      <c r="D625"/>
      <c r="E625" s="22" t="s">
        <v>2705</v>
      </c>
      <c r="F625" s="12"/>
      <c r="G625"/>
      <c r="H625" s="15">
        <v>200000</v>
      </c>
      <c r="I625" s="15">
        <v>220000</v>
      </c>
      <c r="J625" s="12">
        <v>228000</v>
      </c>
      <c r="K625" s="9"/>
      <c r="L625" s="9" t="str">
        <f t="shared" si="71"/>
        <v>7</v>
      </c>
      <c r="M625" s="9" t="str">
        <f>INDEX(Chapter,MATCH(L625,Chapter!$A$1:$A$681,0),8)</f>
        <v>שירותים מקומיים</v>
      </c>
      <c r="N625" s="9" t="str">
        <f t="shared" si="72"/>
        <v>71</v>
      </c>
      <c r="O625" s="9" t="str">
        <f>INDEX(Chapter,MATCH(N625,Chapter!$A$1:$A$681,0),8)</f>
        <v>תברואה</v>
      </c>
      <c r="P625" s="9" t="str">
        <f t="shared" si="73"/>
        <v>714</v>
      </c>
      <c r="Q625" s="9" t="str">
        <f>INDEX(Chapter,MATCH(P625,Chapter!$A$1:$A$681,0),8)</f>
        <v>שרות וטרינרי</v>
      </c>
      <c r="R625" s="9" t="str">
        <f t="shared" si="74"/>
        <v>7143</v>
      </c>
      <c r="S625" s="9" t="str">
        <f>INDEX(Chapter,MATCH(R625,Chapter!$A$1:$A$681,0),8)</f>
        <v>מלחמה בכלבת</v>
      </c>
      <c r="T625" s="9"/>
      <c r="U625" s="9" t="str">
        <f t="shared" si="75"/>
        <v>7</v>
      </c>
      <c r="V625" s="9" t="str">
        <f>IF($L625&lt;"6",INDEX(Revenue_type,MATCH(U625*1,type!$A$118:$A$168,0),8),INDEX(Expenditure_type,MATCH(U625*1,type!$A$2:$A$117,0),8))</f>
        <v>הוצאות לפעולות</v>
      </c>
      <c r="W625" s="9" t="str">
        <f t="shared" si="76"/>
        <v>75</v>
      </c>
      <c r="X625" s="9" t="str">
        <f>IF($L625&lt;"6",INDEX(Revenue_type,MATCH(W625*1,type!$A$118:$A$168,0),8),INDEX(Expenditure_type,MATCH(W625*1,type!$A$2:$A$117,0),8))</f>
        <v>עבודות קבלניות</v>
      </c>
      <c r="Y625" s="9" t="str">
        <f t="shared" si="77"/>
        <v>750</v>
      </c>
      <c r="Z625" s="9" t="e">
        <f>IF($L625&lt;"6",INDEX(Revenue_type,MATCH(Y625*1,type!$A$118:$A$168,0),8),INDEX(Expenditure_type,MATCH(Y625*1,type!$A$2:$A$117,0),8))</f>
        <v>#N/A</v>
      </c>
    </row>
    <row r="626" spans="1:26" ht="15.75" customHeight="1" outlineLevel="2">
      <c r="A626" s="19">
        <v>830</v>
      </c>
      <c r="B626" s="18">
        <v>715301</v>
      </c>
      <c r="C626"/>
      <c r="D626"/>
      <c r="E626" s="17" t="s">
        <v>2775</v>
      </c>
      <c r="F626" s="12"/>
      <c r="G626"/>
      <c r="H626" s="15">
        <v>903800</v>
      </c>
      <c r="I626" s="15">
        <v>903800</v>
      </c>
      <c r="J626" s="12">
        <v>872700</v>
      </c>
      <c r="K626" s="9"/>
      <c r="L626" s="9" t="str">
        <f t="shared" si="71"/>
        <v>7</v>
      </c>
      <c r="M626" s="9" t="str">
        <f>INDEX(Chapter,MATCH(L626,Chapter!$A$1:$A$681,0),8)</f>
        <v>שירותים מקומיים</v>
      </c>
      <c r="N626" s="9" t="str">
        <f t="shared" si="72"/>
        <v>71</v>
      </c>
      <c r="O626" s="9" t="str">
        <f>INDEX(Chapter,MATCH(N626,Chapter!$A$1:$A$681,0),8)</f>
        <v>תברואה</v>
      </c>
      <c r="P626" s="9" t="str">
        <f t="shared" si="73"/>
        <v>715</v>
      </c>
      <c r="Q626" s="9" t="str">
        <f>INDEX(Chapter,MATCH(P626,Chapter!$A$1:$A$681,0),8)</f>
        <v>תברואה מונעת</v>
      </c>
      <c r="R626" s="9" t="str">
        <f t="shared" si="74"/>
        <v>7153</v>
      </c>
      <c r="S626" s="9" t="str">
        <f>INDEX(Chapter,MATCH(R626,Chapter!$A$1:$A$681,0),8)</f>
        <v>שרות להדברת מזיקים</v>
      </c>
      <c r="T626" s="9"/>
      <c r="U626" s="9" t="str">
        <f t="shared" si="75"/>
        <v>8</v>
      </c>
      <c r="V626" s="9" t="str">
        <f>IF($L626&lt;"6",INDEX(Revenue_type,MATCH(U626*1,type!$A$118:$A$168,0),8),INDEX(Expenditure_type,MATCH(U626*1,type!$A$2:$A$117,0),8))</f>
        <v>השתתפויות תמיכות ותרומות</v>
      </c>
      <c r="W626" s="9" t="str">
        <f t="shared" si="76"/>
        <v>83</v>
      </c>
      <c r="X626" s="9" t="e">
        <f>IF($L626&lt;"6",INDEX(Revenue_type,MATCH(W626*1,type!$A$118:$A$168,0),8),INDEX(Expenditure_type,MATCH(W626*1,type!$A$2:$A$117,0),8))</f>
        <v>#N/A</v>
      </c>
      <c r="Y626" s="9" t="str">
        <f t="shared" si="77"/>
        <v>830</v>
      </c>
      <c r="Z626" s="9" t="e">
        <f>IF($L626&lt;"6",INDEX(Revenue_type,MATCH(Y626*1,type!$A$118:$A$168,0),8),INDEX(Expenditure_type,MATCH(Y626*1,type!$A$2:$A$117,0),8))</f>
        <v>#N/A</v>
      </c>
    </row>
    <row r="627" spans="1:26" ht="15.75" customHeight="1" outlineLevel="2">
      <c r="A627" s="19">
        <v>110</v>
      </c>
      <c r="B627" s="18">
        <v>721000</v>
      </c>
      <c r="C627"/>
      <c r="D627"/>
      <c r="E627" s="17" t="s">
        <v>2689</v>
      </c>
      <c r="F627" s="12"/>
      <c r="G627"/>
      <c r="H627" s="15">
        <v>1084000</v>
      </c>
      <c r="I627" s="15">
        <v>1226000</v>
      </c>
      <c r="J627" s="12">
        <v>1188500</v>
      </c>
      <c r="K627" s="9"/>
      <c r="L627" s="9" t="str">
        <f t="shared" si="71"/>
        <v>7</v>
      </c>
      <c r="M627" s="9" t="str">
        <f>INDEX(Chapter,MATCH(L627,Chapter!$A$1:$A$681,0),8)</f>
        <v>שירותים מקומיים</v>
      </c>
      <c r="N627" s="9" t="str">
        <f t="shared" si="72"/>
        <v>72</v>
      </c>
      <c r="O627" s="9" t="str">
        <f>INDEX(Chapter,MATCH(N627,Chapter!$A$1:$A$681,0),8)</f>
        <v>שמירה ובטחון</v>
      </c>
      <c r="P627" s="9" t="str">
        <f t="shared" si="73"/>
        <v>721</v>
      </c>
      <c r="Q627" s="9" t="str">
        <f>INDEX(Chapter,MATCH(P627,Chapter!$A$1:$A$681,0),8)</f>
        <v>מינהל שמירה ובטחון</v>
      </c>
      <c r="R627" s="9" t="str">
        <f t="shared" si="74"/>
        <v>7210</v>
      </c>
      <c r="S627" s="9" t="e">
        <f>INDEX(Chapter,MATCH(R627,Chapter!$A$1:$A$681,0),8)</f>
        <v>#N/A</v>
      </c>
      <c r="T627" s="9"/>
      <c r="U627" s="9" t="str">
        <f t="shared" si="75"/>
        <v>1</v>
      </c>
      <c r="V627" s="9" t="str">
        <f>IF($L627&lt;"6",INDEX(Revenue_type,MATCH(U627*1,type!$A$118:$A$168,0),8),INDEX(Expenditure_type,MATCH(U627*1,type!$A$2:$A$117,0),8))</f>
        <v>משכורות וש"ע לעובדים לפי תקן</v>
      </c>
      <c r="W627" s="9" t="str">
        <f t="shared" si="76"/>
        <v>11</v>
      </c>
      <c r="X627" s="9" t="str">
        <f>IF($L627&lt;"6",INDEX(Revenue_type,MATCH(W627*1,type!$A$118:$A$168,0),8),INDEX(Expenditure_type,MATCH(W627*1,type!$A$2:$A$117,0),8))</f>
        <v>השכר הקובע</v>
      </c>
      <c r="Y627" s="9" t="str">
        <f t="shared" si="77"/>
        <v>110</v>
      </c>
      <c r="Z627" s="9" t="e">
        <f>IF($L627&lt;"6",INDEX(Revenue_type,MATCH(Y627*1,type!$A$118:$A$168,0),8),INDEX(Expenditure_type,MATCH(Y627*1,type!$A$2:$A$117,0),8))</f>
        <v>#N/A</v>
      </c>
    </row>
    <row r="628" spans="1:26" ht="15.75" customHeight="1" outlineLevel="2">
      <c r="A628" s="19">
        <v>120</v>
      </c>
      <c r="B628" s="18">
        <v>721000</v>
      </c>
      <c r="C628"/>
      <c r="D628"/>
      <c r="E628" s="17" t="s">
        <v>2690</v>
      </c>
      <c r="F628" s="12"/>
      <c r="G628"/>
      <c r="H628" s="15">
        <v>134000</v>
      </c>
      <c r="I628" s="15">
        <v>149000</v>
      </c>
      <c r="J628" s="12">
        <v>147600</v>
      </c>
      <c r="K628" s="9"/>
      <c r="L628" s="9" t="str">
        <f t="shared" si="71"/>
        <v>7</v>
      </c>
      <c r="M628" s="9" t="str">
        <f>INDEX(Chapter,MATCH(L628,Chapter!$A$1:$A$681,0),8)</f>
        <v>שירותים מקומיים</v>
      </c>
      <c r="N628" s="9" t="str">
        <f t="shared" si="72"/>
        <v>72</v>
      </c>
      <c r="O628" s="9" t="str">
        <f>INDEX(Chapter,MATCH(N628,Chapter!$A$1:$A$681,0),8)</f>
        <v>שמירה ובטחון</v>
      </c>
      <c r="P628" s="9" t="str">
        <f t="shared" si="73"/>
        <v>721</v>
      </c>
      <c r="Q628" s="9" t="str">
        <f>INDEX(Chapter,MATCH(P628,Chapter!$A$1:$A$681,0),8)</f>
        <v>מינהל שמירה ובטחון</v>
      </c>
      <c r="R628" s="9" t="str">
        <f t="shared" si="74"/>
        <v>7210</v>
      </c>
      <c r="S628" s="9" t="e">
        <f>INDEX(Chapter,MATCH(R628,Chapter!$A$1:$A$681,0),8)</f>
        <v>#N/A</v>
      </c>
      <c r="T628" s="9"/>
      <c r="U628" s="9" t="str">
        <f t="shared" si="75"/>
        <v>1</v>
      </c>
      <c r="V628" s="9" t="str">
        <f>IF($L628&lt;"6",INDEX(Revenue_type,MATCH(U628*1,type!$A$118:$A$168,0),8),INDEX(Expenditure_type,MATCH(U628*1,type!$A$2:$A$117,0),8))</f>
        <v>משכורות וש"ע לעובדים לפי תקן</v>
      </c>
      <c r="W628" s="9" t="str">
        <f t="shared" si="76"/>
        <v>12</v>
      </c>
      <c r="X628" s="9" t="str">
        <f>IF($L628&lt;"6",INDEX(Revenue_type,MATCH(W628*1,type!$A$118:$A$168,0),8),INDEX(Expenditure_type,MATCH(W628*1,type!$A$2:$A$117,0),8))</f>
        <v>תוספות שאינן נכללות בשכר הקובע</v>
      </c>
      <c r="Y628" s="9" t="str">
        <f t="shared" si="77"/>
        <v>120</v>
      </c>
      <c r="Z628" s="9" t="e">
        <f>IF($L628&lt;"6",INDEX(Revenue_type,MATCH(Y628*1,type!$A$118:$A$168,0),8),INDEX(Expenditure_type,MATCH(Y628*1,type!$A$2:$A$117,0),8))</f>
        <v>#N/A</v>
      </c>
    </row>
    <row r="629" spans="1:26" ht="15.75" customHeight="1" outlineLevel="2">
      <c r="A629" s="19">
        <v>130</v>
      </c>
      <c r="B629" s="18">
        <v>721000</v>
      </c>
      <c r="C629"/>
      <c r="D629"/>
      <c r="E629" s="17" t="s">
        <v>2691</v>
      </c>
      <c r="F629" s="12"/>
      <c r="G629"/>
      <c r="H629" s="15">
        <v>38000</v>
      </c>
      <c r="I629" s="15">
        <v>21000</v>
      </c>
      <c r="J629" s="12">
        <v>38400</v>
      </c>
      <c r="K629" s="9"/>
      <c r="L629" s="9" t="str">
        <f t="shared" si="71"/>
        <v>7</v>
      </c>
      <c r="M629" s="9" t="str">
        <f>INDEX(Chapter,MATCH(L629,Chapter!$A$1:$A$681,0),8)</f>
        <v>שירותים מקומיים</v>
      </c>
      <c r="N629" s="9" t="str">
        <f t="shared" si="72"/>
        <v>72</v>
      </c>
      <c r="O629" s="9" t="str">
        <f>INDEX(Chapter,MATCH(N629,Chapter!$A$1:$A$681,0),8)</f>
        <v>שמירה ובטחון</v>
      </c>
      <c r="P629" s="9" t="str">
        <f t="shared" si="73"/>
        <v>721</v>
      </c>
      <c r="Q629" s="9" t="str">
        <f>INDEX(Chapter,MATCH(P629,Chapter!$A$1:$A$681,0),8)</f>
        <v>מינהל שמירה ובטחון</v>
      </c>
      <c r="R629" s="9" t="str">
        <f t="shared" si="74"/>
        <v>7210</v>
      </c>
      <c r="S629" s="9" t="e">
        <f>INDEX(Chapter,MATCH(R629,Chapter!$A$1:$A$681,0),8)</f>
        <v>#N/A</v>
      </c>
      <c r="T629" s="9"/>
      <c r="U629" s="9" t="str">
        <f t="shared" si="75"/>
        <v>1</v>
      </c>
      <c r="V629" s="9" t="str">
        <f>IF($L629&lt;"6",INDEX(Revenue_type,MATCH(U629*1,type!$A$118:$A$168,0),8),INDEX(Expenditure_type,MATCH(U629*1,type!$A$2:$A$117,0),8))</f>
        <v>משכורות וש"ע לעובדים לפי תקן</v>
      </c>
      <c r="W629" s="9" t="str">
        <f t="shared" si="76"/>
        <v>13</v>
      </c>
      <c r="X629" s="9" t="str">
        <f>IF($L629&lt;"6",INDEX(Revenue_type,MATCH(W629*1,type!$A$118:$A$168,0),8),INDEX(Expenditure_type,MATCH(W629*1,type!$A$2:$A$117,0),8))</f>
        <v>שעות נוספות</v>
      </c>
      <c r="Y629" s="9" t="str">
        <f t="shared" si="77"/>
        <v>130</v>
      </c>
      <c r="Z629" s="9" t="e">
        <f>IF($L629&lt;"6",INDEX(Revenue_type,MATCH(Y629*1,type!$A$118:$A$168,0),8),INDEX(Expenditure_type,MATCH(Y629*1,type!$A$2:$A$117,0),8))</f>
        <v>#N/A</v>
      </c>
    </row>
    <row r="630" spans="1:26" ht="15.75" customHeight="1" outlineLevel="2">
      <c r="A630" s="19">
        <v>131</v>
      </c>
      <c r="B630" s="18">
        <v>721000</v>
      </c>
      <c r="C630"/>
      <c r="D630"/>
      <c r="E630" s="22" t="s">
        <v>2692</v>
      </c>
      <c r="F630" s="12"/>
      <c r="G630"/>
      <c r="H630" s="15">
        <v>61000</v>
      </c>
      <c r="I630" s="15">
        <v>55000</v>
      </c>
      <c r="J630" s="12">
        <v>55100</v>
      </c>
      <c r="K630" s="9"/>
      <c r="L630" s="9" t="str">
        <f t="shared" si="71"/>
        <v>7</v>
      </c>
      <c r="M630" s="9" t="str">
        <f>INDEX(Chapter,MATCH(L630,Chapter!$A$1:$A$681,0),8)</f>
        <v>שירותים מקומיים</v>
      </c>
      <c r="N630" s="9" t="str">
        <f t="shared" si="72"/>
        <v>72</v>
      </c>
      <c r="O630" s="9" t="str">
        <f>INDEX(Chapter,MATCH(N630,Chapter!$A$1:$A$681,0),8)</f>
        <v>שמירה ובטחון</v>
      </c>
      <c r="P630" s="9" t="str">
        <f t="shared" si="73"/>
        <v>721</v>
      </c>
      <c r="Q630" s="9" t="str">
        <f>INDEX(Chapter,MATCH(P630,Chapter!$A$1:$A$681,0),8)</f>
        <v>מינהל שמירה ובטחון</v>
      </c>
      <c r="R630" s="9" t="str">
        <f t="shared" si="74"/>
        <v>7210</v>
      </c>
      <c r="S630" s="9" t="e">
        <f>INDEX(Chapter,MATCH(R630,Chapter!$A$1:$A$681,0),8)</f>
        <v>#N/A</v>
      </c>
      <c r="T630" s="9"/>
      <c r="U630" s="9" t="str">
        <f t="shared" si="75"/>
        <v>1</v>
      </c>
      <c r="V630" s="9" t="str">
        <f>IF($L630&lt;"6",INDEX(Revenue_type,MATCH(U630*1,type!$A$118:$A$168,0),8),INDEX(Expenditure_type,MATCH(U630*1,type!$A$2:$A$117,0),8))</f>
        <v>משכורות וש"ע לעובדים לפי תקן</v>
      </c>
      <c r="W630" s="9" t="str">
        <f t="shared" si="76"/>
        <v>13</v>
      </c>
      <c r="X630" s="9" t="str">
        <f>IF($L630&lt;"6",INDEX(Revenue_type,MATCH(W630*1,type!$A$118:$A$168,0),8),INDEX(Expenditure_type,MATCH(W630*1,type!$A$2:$A$117,0),8))</f>
        <v>שעות נוספות</v>
      </c>
      <c r="Y630" s="9" t="str">
        <f t="shared" si="77"/>
        <v>131</v>
      </c>
      <c r="Z630" s="9" t="e">
        <f>IF($L630&lt;"6",INDEX(Revenue_type,MATCH(Y630*1,type!$A$118:$A$168,0),8),INDEX(Expenditure_type,MATCH(Y630*1,type!$A$2:$A$117,0),8))</f>
        <v>#N/A</v>
      </c>
    </row>
    <row r="631" spans="1:26" ht="15.75" customHeight="1" outlineLevel="2">
      <c r="A631" s="19">
        <v>133</v>
      </c>
      <c r="B631" s="18">
        <v>721000</v>
      </c>
      <c r="C631"/>
      <c r="D631"/>
      <c r="E631" s="17" t="s">
        <v>2761</v>
      </c>
      <c r="F631" s="12"/>
      <c r="G631"/>
      <c r="H631" s="15">
        <v>5000</v>
      </c>
      <c r="I631" s="15">
        <v>13000</v>
      </c>
      <c r="J631" s="12">
        <v>13900</v>
      </c>
      <c r="K631" s="9"/>
      <c r="L631" s="9" t="str">
        <f t="shared" si="71"/>
        <v>7</v>
      </c>
      <c r="M631" s="9" t="str">
        <f>INDEX(Chapter,MATCH(L631,Chapter!$A$1:$A$681,0),8)</f>
        <v>שירותים מקומיים</v>
      </c>
      <c r="N631" s="9" t="str">
        <f t="shared" si="72"/>
        <v>72</v>
      </c>
      <c r="O631" s="9" t="str">
        <f>INDEX(Chapter,MATCH(N631,Chapter!$A$1:$A$681,0),8)</f>
        <v>שמירה ובטחון</v>
      </c>
      <c r="P631" s="9" t="str">
        <f t="shared" si="73"/>
        <v>721</v>
      </c>
      <c r="Q631" s="9" t="str">
        <f>INDEX(Chapter,MATCH(P631,Chapter!$A$1:$A$681,0),8)</f>
        <v>מינהל שמירה ובטחון</v>
      </c>
      <c r="R631" s="9" t="str">
        <f t="shared" si="74"/>
        <v>7210</v>
      </c>
      <c r="S631" s="9" t="e">
        <f>INDEX(Chapter,MATCH(R631,Chapter!$A$1:$A$681,0),8)</f>
        <v>#N/A</v>
      </c>
      <c r="T631" s="9"/>
      <c r="U631" s="9" t="str">
        <f t="shared" si="75"/>
        <v>1</v>
      </c>
      <c r="V631" s="9" t="str">
        <f>IF($L631&lt;"6",INDEX(Revenue_type,MATCH(U631*1,type!$A$118:$A$168,0),8),INDEX(Expenditure_type,MATCH(U631*1,type!$A$2:$A$117,0),8))</f>
        <v>משכורות וש"ע לעובדים לפי תקן</v>
      </c>
      <c r="W631" s="9" t="str">
        <f t="shared" si="76"/>
        <v>13</v>
      </c>
      <c r="X631" s="9" t="str">
        <f>IF($L631&lt;"6",INDEX(Revenue_type,MATCH(W631*1,type!$A$118:$A$168,0),8),INDEX(Expenditure_type,MATCH(W631*1,type!$A$2:$A$117,0),8))</f>
        <v>שעות נוספות</v>
      </c>
      <c r="Y631" s="9" t="str">
        <f t="shared" si="77"/>
        <v>133</v>
      </c>
      <c r="Z631" s="9" t="e">
        <f>IF($L631&lt;"6",INDEX(Revenue_type,MATCH(Y631*1,type!$A$118:$A$168,0),8),INDEX(Expenditure_type,MATCH(Y631*1,type!$A$2:$A$117,0),8))</f>
        <v>#N/A</v>
      </c>
    </row>
    <row r="632" spans="1:26" ht="15.75" customHeight="1" outlineLevel="2">
      <c r="A632" s="19">
        <v>140</v>
      </c>
      <c r="B632" s="18">
        <v>721000</v>
      </c>
      <c r="C632"/>
      <c r="D632"/>
      <c r="E632" s="17" t="s">
        <v>2694</v>
      </c>
      <c r="F632" s="12"/>
      <c r="G632"/>
      <c r="H632" s="15">
        <v>188000</v>
      </c>
      <c r="I632" s="15">
        <v>203000</v>
      </c>
      <c r="J632" s="12">
        <v>206000</v>
      </c>
      <c r="K632" s="9"/>
      <c r="L632" s="9" t="str">
        <f t="shared" si="71"/>
        <v>7</v>
      </c>
      <c r="M632" s="9" t="str">
        <f>INDEX(Chapter,MATCH(L632,Chapter!$A$1:$A$681,0),8)</f>
        <v>שירותים מקומיים</v>
      </c>
      <c r="N632" s="9" t="str">
        <f t="shared" si="72"/>
        <v>72</v>
      </c>
      <c r="O632" s="9" t="str">
        <f>INDEX(Chapter,MATCH(N632,Chapter!$A$1:$A$681,0),8)</f>
        <v>שמירה ובטחון</v>
      </c>
      <c r="P632" s="9" t="str">
        <f t="shared" si="73"/>
        <v>721</v>
      </c>
      <c r="Q632" s="9" t="str">
        <f>INDEX(Chapter,MATCH(P632,Chapter!$A$1:$A$681,0),8)</f>
        <v>מינהל שמירה ובטחון</v>
      </c>
      <c r="R632" s="9" t="str">
        <f t="shared" si="74"/>
        <v>7210</v>
      </c>
      <c r="S632" s="9" t="e">
        <f>INDEX(Chapter,MATCH(R632,Chapter!$A$1:$A$681,0),8)</f>
        <v>#N/A</v>
      </c>
      <c r="T632" s="9"/>
      <c r="U632" s="9" t="str">
        <f t="shared" si="75"/>
        <v>1</v>
      </c>
      <c r="V632" s="9" t="str">
        <f>IF($L632&lt;"6",INDEX(Revenue_type,MATCH(U632*1,type!$A$118:$A$168,0),8),INDEX(Expenditure_type,MATCH(U632*1,type!$A$2:$A$117,0),8))</f>
        <v>משכורות וש"ע לעובדים לפי תקן</v>
      </c>
      <c r="W632" s="9" t="str">
        <f t="shared" si="76"/>
        <v>14</v>
      </c>
      <c r="X632" s="9" t="str">
        <f>IF($L632&lt;"6",INDEX(Revenue_type,MATCH(W632*1,type!$A$118:$A$168,0),8),INDEX(Expenditure_type,MATCH(W632*1,type!$A$2:$A$117,0),8))</f>
        <v>החזר הוצאות</v>
      </c>
      <c r="Y632" s="9" t="str">
        <f t="shared" si="77"/>
        <v>140</v>
      </c>
      <c r="Z632" s="9" t="e">
        <f>IF($L632&lt;"6",INDEX(Revenue_type,MATCH(Y632*1,type!$A$118:$A$168,0),8),INDEX(Expenditure_type,MATCH(Y632*1,type!$A$2:$A$117,0),8))</f>
        <v>#N/A</v>
      </c>
    </row>
    <row r="633" spans="1:26" ht="15.75" customHeight="1" outlineLevel="2">
      <c r="A633" s="19">
        <v>181</v>
      </c>
      <c r="B633" s="18">
        <v>721000</v>
      </c>
      <c r="C633"/>
      <c r="D633"/>
      <c r="E633" s="17" t="s">
        <v>2695</v>
      </c>
      <c r="F633" s="12"/>
      <c r="G633"/>
      <c r="H633" s="15">
        <v>224000</v>
      </c>
      <c r="I633" s="15">
        <v>220000</v>
      </c>
      <c r="J633" s="12">
        <v>208900</v>
      </c>
      <c r="K633" s="9"/>
      <c r="L633" s="9" t="str">
        <f t="shared" si="71"/>
        <v>7</v>
      </c>
      <c r="M633" s="9" t="str">
        <f>INDEX(Chapter,MATCH(L633,Chapter!$A$1:$A$681,0),8)</f>
        <v>שירותים מקומיים</v>
      </c>
      <c r="N633" s="9" t="str">
        <f t="shared" si="72"/>
        <v>72</v>
      </c>
      <c r="O633" s="9" t="str">
        <f>INDEX(Chapter,MATCH(N633,Chapter!$A$1:$A$681,0),8)</f>
        <v>שמירה ובטחון</v>
      </c>
      <c r="P633" s="9" t="str">
        <f t="shared" si="73"/>
        <v>721</v>
      </c>
      <c r="Q633" s="9" t="str">
        <f>INDEX(Chapter,MATCH(P633,Chapter!$A$1:$A$681,0),8)</f>
        <v>מינהל שמירה ובטחון</v>
      </c>
      <c r="R633" s="9" t="str">
        <f t="shared" si="74"/>
        <v>7210</v>
      </c>
      <c r="S633" s="9" t="e">
        <f>INDEX(Chapter,MATCH(R633,Chapter!$A$1:$A$681,0),8)</f>
        <v>#N/A</v>
      </c>
      <c r="T633" s="9"/>
      <c r="U633" s="9" t="str">
        <f t="shared" si="75"/>
        <v>1</v>
      </c>
      <c r="V633" s="9" t="str">
        <f>IF($L633&lt;"6",INDEX(Revenue_type,MATCH(U633*1,type!$A$118:$A$168,0),8),INDEX(Expenditure_type,MATCH(U633*1,type!$A$2:$A$117,0),8))</f>
        <v>משכורות וש"ע לעובדים לפי תקן</v>
      </c>
      <c r="W633" s="9" t="str">
        <f t="shared" si="76"/>
        <v>18</v>
      </c>
      <c r="X633" s="9" t="str">
        <f>IF($L633&lt;"6",INDEX(Revenue_type,MATCH(W633*1,type!$A$118:$A$168,0),8),INDEX(Expenditure_type,MATCH(W633*1,type!$A$2:$A$117,0),8))</f>
        <v>נלוות לשכר</v>
      </c>
      <c r="Y633" s="9" t="str">
        <f t="shared" si="77"/>
        <v>181</v>
      </c>
      <c r="Z633" s="9" t="str">
        <f>IF($L633&lt;"6",INDEX(Revenue_type,MATCH(Y633*1,type!$A$118:$A$168,0),8),INDEX(Expenditure_type,MATCH(Y633*1,type!$A$2:$A$117,0),8))</f>
        <v>הפרשות סוציאליות</v>
      </c>
    </row>
    <row r="634" spans="1:26" ht="15.75" customHeight="1" outlineLevel="2">
      <c r="A634" s="19">
        <v>182</v>
      </c>
      <c r="B634" s="18">
        <v>721000</v>
      </c>
      <c r="C634"/>
      <c r="D634"/>
      <c r="E634" s="17" t="s">
        <v>2696</v>
      </c>
      <c r="F634" s="12"/>
      <c r="G634"/>
      <c r="H634" s="15">
        <v>207000</v>
      </c>
      <c r="I634" s="15">
        <v>217000</v>
      </c>
      <c r="J634" s="12">
        <v>203400</v>
      </c>
      <c r="K634" s="9"/>
      <c r="L634" s="9" t="str">
        <f t="shared" si="71"/>
        <v>7</v>
      </c>
      <c r="M634" s="9" t="str">
        <f>INDEX(Chapter,MATCH(L634,Chapter!$A$1:$A$681,0),8)</f>
        <v>שירותים מקומיים</v>
      </c>
      <c r="N634" s="9" t="str">
        <f t="shared" si="72"/>
        <v>72</v>
      </c>
      <c r="O634" s="9" t="str">
        <f>INDEX(Chapter,MATCH(N634,Chapter!$A$1:$A$681,0),8)</f>
        <v>שמירה ובטחון</v>
      </c>
      <c r="P634" s="9" t="str">
        <f t="shared" si="73"/>
        <v>721</v>
      </c>
      <c r="Q634" s="9" t="str">
        <f>INDEX(Chapter,MATCH(P634,Chapter!$A$1:$A$681,0),8)</f>
        <v>מינהל שמירה ובטחון</v>
      </c>
      <c r="R634" s="9" t="str">
        <f t="shared" si="74"/>
        <v>7210</v>
      </c>
      <c r="S634" s="9" t="e">
        <f>INDEX(Chapter,MATCH(R634,Chapter!$A$1:$A$681,0),8)</f>
        <v>#N/A</v>
      </c>
      <c r="T634" s="9"/>
      <c r="U634" s="9" t="str">
        <f t="shared" si="75"/>
        <v>1</v>
      </c>
      <c r="V634" s="9" t="str">
        <f>IF($L634&lt;"6",INDEX(Revenue_type,MATCH(U634*1,type!$A$118:$A$168,0),8),INDEX(Expenditure_type,MATCH(U634*1,type!$A$2:$A$117,0),8))</f>
        <v>משכורות וש"ע לעובדים לפי תקן</v>
      </c>
      <c r="W634" s="9" t="str">
        <f t="shared" si="76"/>
        <v>18</v>
      </c>
      <c r="X634" s="9" t="str">
        <f>IF($L634&lt;"6",INDEX(Revenue_type,MATCH(W634*1,type!$A$118:$A$168,0),8),INDEX(Expenditure_type,MATCH(W634*1,type!$A$2:$A$117,0),8))</f>
        <v>נלוות לשכר</v>
      </c>
      <c r="Y634" s="9" t="str">
        <f t="shared" si="77"/>
        <v>182</v>
      </c>
      <c r="Z634" s="9" t="str">
        <f>IF($L634&lt;"6",INDEX(Revenue_type,MATCH(Y634*1,type!$A$118:$A$168,0),8),INDEX(Expenditure_type,MATCH(Y634*1,type!$A$2:$A$117,0),8))</f>
        <v>מיסיום ועלויות</v>
      </c>
    </row>
    <row r="635" spans="1:26" ht="15.75" customHeight="1" outlineLevel="2">
      <c r="A635" s="19">
        <v>470</v>
      </c>
      <c r="B635" s="18">
        <v>721001</v>
      </c>
      <c r="C635"/>
      <c r="D635"/>
      <c r="E635" s="17" t="s">
        <v>2697</v>
      </c>
      <c r="F635" s="12"/>
      <c r="G635"/>
      <c r="H635" s="15">
        <v>11000</v>
      </c>
      <c r="I635" s="15">
        <v>9700</v>
      </c>
      <c r="J635" s="12">
        <v>8400</v>
      </c>
      <c r="K635" s="9"/>
      <c r="L635" s="9" t="str">
        <f t="shared" si="71"/>
        <v>7</v>
      </c>
      <c r="M635" s="9" t="str">
        <f>INDEX(Chapter,MATCH(L635,Chapter!$A$1:$A$681,0),8)</f>
        <v>שירותים מקומיים</v>
      </c>
      <c r="N635" s="9" t="str">
        <f t="shared" si="72"/>
        <v>72</v>
      </c>
      <c r="O635" s="9" t="str">
        <f>INDEX(Chapter,MATCH(N635,Chapter!$A$1:$A$681,0),8)</f>
        <v>שמירה ובטחון</v>
      </c>
      <c r="P635" s="9" t="str">
        <f t="shared" si="73"/>
        <v>721</v>
      </c>
      <c r="Q635" s="9" t="str">
        <f>INDEX(Chapter,MATCH(P635,Chapter!$A$1:$A$681,0),8)</f>
        <v>מינהל שמירה ובטחון</v>
      </c>
      <c r="R635" s="9" t="str">
        <f t="shared" si="74"/>
        <v>7210</v>
      </c>
      <c r="S635" s="9" t="e">
        <f>INDEX(Chapter,MATCH(R635,Chapter!$A$1:$A$681,0),8)</f>
        <v>#N/A</v>
      </c>
      <c r="T635" s="9"/>
      <c r="U635" s="9" t="str">
        <f t="shared" si="75"/>
        <v>4</v>
      </c>
      <c r="V635" s="9" t="str">
        <f>IF($L635&lt;"6",INDEX(Revenue_type,MATCH(U635*1,type!$A$118:$A$168,0),8),INDEX(Expenditure_type,MATCH(U635*1,type!$A$2:$A$117,0),8))</f>
        <v>אחזקת בינים ואספקת ציוד</v>
      </c>
      <c r="W635" s="9" t="str">
        <f t="shared" si="76"/>
        <v>47</v>
      </c>
      <c r="X635" s="9" t="str">
        <f>IF($L635&lt;"6",INDEX(Revenue_type,MATCH(W635*1,type!$A$118:$A$168,0),8),INDEX(Expenditure_type,MATCH(W635*1,type!$A$2:$A$117,0),8))</f>
        <v>ציוד משרדי מתכלה</v>
      </c>
      <c r="Y635" s="9" t="str">
        <f t="shared" si="77"/>
        <v>470</v>
      </c>
      <c r="Z635" s="9" t="e">
        <f>IF($L635&lt;"6",INDEX(Revenue_type,MATCH(Y635*1,type!$A$118:$A$168,0),8),INDEX(Expenditure_type,MATCH(Y635*1,type!$A$2:$A$117,0),8))</f>
        <v>#N/A</v>
      </c>
    </row>
    <row r="636" spans="1:26" ht="15.75" customHeight="1" outlineLevel="2">
      <c r="A636" s="19">
        <v>560</v>
      </c>
      <c r="B636" s="18">
        <v>721001</v>
      </c>
      <c r="C636"/>
      <c r="D636"/>
      <c r="E636" s="17" t="s">
        <v>2703</v>
      </c>
      <c r="F636" s="12"/>
      <c r="G636"/>
      <c r="H636" s="15">
        <v>6000</v>
      </c>
      <c r="I636" s="15">
        <v>4000</v>
      </c>
      <c r="J636" s="12">
        <v>2500</v>
      </c>
      <c r="K636" s="9"/>
      <c r="L636" s="9" t="str">
        <f t="shared" si="71"/>
        <v>7</v>
      </c>
      <c r="M636" s="9" t="str">
        <f>INDEX(Chapter,MATCH(L636,Chapter!$A$1:$A$681,0),8)</f>
        <v>שירותים מקומיים</v>
      </c>
      <c r="N636" s="9" t="str">
        <f t="shared" si="72"/>
        <v>72</v>
      </c>
      <c r="O636" s="9" t="str">
        <f>INDEX(Chapter,MATCH(N636,Chapter!$A$1:$A$681,0),8)</f>
        <v>שמירה ובטחון</v>
      </c>
      <c r="P636" s="9" t="str">
        <f t="shared" si="73"/>
        <v>721</v>
      </c>
      <c r="Q636" s="9" t="str">
        <f>INDEX(Chapter,MATCH(P636,Chapter!$A$1:$A$681,0),8)</f>
        <v>מינהל שמירה ובטחון</v>
      </c>
      <c r="R636" s="9" t="str">
        <f t="shared" si="74"/>
        <v>7210</v>
      </c>
      <c r="S636" s="9" t="e">
        <f>INDEX(Chapter,MATCH(R636,Chapter!$A$1:$A$681,0),8)</f>
        <v>#N/A</v>
      </c>
      <c r="T636" s="9"/>
      <c r="U636" s="9" t="str">
        <f t="shared" si="75"/>
        <v>5</v>
      </c>
      <c r="V636" s="9" t="str">
        <f>IF($L636&lt;"6",INDEX(Revenue_type,MATCH(U636*1,type!$A$118:$A$168,0),8),INDEX(Expenditure_type,MATCH(U636*1,type!$A$2:$A$117,0),8))</f>
        <v>הוצאות מנהליות</v>
      </c>
      <c r="W636" s="9" t="str">
        <f t="shared" si="76"/>
        <v>56</v>
      </c>
      <c r="X636" s="9" t="str">
        <f>IF($L636&lt;"6",INDEX(Revenue_type,MATCH(W636*1,type!$A$118:$A$168,0),8),INDEX(Expenditure_type,MATCH(W636*1,type!$A$2:$A$117,0),8))</f>
        <v>הוצאות משרדיות</v>
      </c>
      <c r="Y636" s="9" t="str">
        <f t="shared" si="77"/>
        <v>560</v>
      </c>
      <c r="Z636" s="9" t="e">
        <f>IF($L636&lt;"6",INDEX(Revenue_type,MATCH(Y636*1,type!$A$118:$A$168,0),8),INDEX(Expenditure_type,MATCH(Y636*1,type!$A$2:$A$117,0),8))</f>
        <v>#N/A</v>
      </c>
    </row>
    <row r="637" spans="1:26" ht="15.75" customHeight="1" outlineLevel="2">
      <c r="A637" s="19">
        <v>750</v>
      </c>
      <c r="B637" s="18">
        <v>722006</v>
      </c>
      <c r="C637"/>
      <c r="D637"/>
      <c r="E637" s="17" t="s">
        <v>2776</v>
      </c>
      <c r="F637" s="12"/>
      <c r="G637"/>
      <c r="H637" s="15">
        <v>360000</v>
      </c>
      <c r="I637" s="15">
        <v>360000</v>
      </c>
      <c r="J637" s="12">
        <v>346500</v>
      </c>
      <c r="K637" s="9"/>
      <c r="L637" s="9" t="str">
        <f t="shared" si="71"/>
        <v>7</v>
      </c>
      <c r="M637" s="9" t="str">
        <f>INDEX(Chapter,MATCH(L637,Chapter!$A$1:$A$681,0),8)</f>
        <v>שירותים מקומיים</v>
      </c>
      <c r="N637" s="9" t="str">
        <f t="shared" si="72"/>
        <v>72</v>
      </c>
      <c r="O637" s="9" t="str">
        <f>INDEX(Chapter,MATCH(N637,Chapter!$A$1:$A$681,0),8)</f>
        <v>שמירה ובטחון</v>
      </c>
      <c r="P637" s="9" t="str">
        <f t="shared" si="73"/>
        <v>722</v>
      </c>
      <c r="Q637" s="9" t="str">
        <f>INDEX(Chapter,MATCH(P637,Chapter!$A$1:$A$681,0),8)</f>
        <v>שמירה ביטחונית</v>
      </c>
      <c r="R637" s="9" t="str">
        <f t="shared" si="74"/>
        <v>7220</v>
      </c>
      <c r="S637" s="9" t="e">
        <f>INDEX(Chapter,MATCH(R637,Chapter!$A$1:$A$681,0),8)</f>
        <v>#N/A</v>
      </c>
      <c r="T637" s="9"/>
      <c r="U637" s="9" t="str">
        <f t="shared" si="75"/>
        <v>7</v>
      </c>
      <c r="V637" s="9" t="str">
        <f>IF($L637&lt;"6",INDEX(Revenue_type,MATCH(U637*1,type!$A$118:$A$168,0),8),INDEX(Expenditure_type,MATCH(U637*1,type!$A$2:$A$117,0),8))</f>
        <v>הוצאות לפעולות</v>
      </c>
      <c r="W637" s="9" t="str">
        <f t="shared" si="76"/>
        <v>75</v>
      </c>
      <c r="X637" s="9" t="str">
        <f>IF($L637&lt;"6",INDEX(Revenue_type,MATCH(W637*1,type!$A$118:$A$168,0),8),INDEX(Expenditure_type,MATCH(W637*1,type!$A$2:$A$117,0),8))</f>
        <v>עבודות קבלניות</v>
      </c>
      <c r="Y637" s="9" t="str">
        <f t="shared" si="77"/>
        <v>750</v>
      </c>
      <c r="Z637" s="9" t="e">
        <f>IF($L637&lt;"6",INDEX(Revenue_type,MATCH(Y637*1,type!$A$118:$A$168,0),8),INDEX(Expenditure_type,MATCH(Y637*1,type!$A$2:$A$117,0),8))</f>
        <v>#N/A</v>
      </c>
    </row>
    <row r="638" spans="1:26" ht="15.75" customHeight="1" outlineLevel="2">
      <c r="A638" s="19">
        <v>750</v>
      </c>
      <c r="B638" s="18">
        <v>722007</v>
      </c>
      <c r="C638"/>
      <c r="D638"/>
      <c r="E638" s="17" t="s">
        <v>2705</v>
      </c>
      <c r="F638" s="12"/>
      <c r="G638"/>
      <c r="H638" s="15">
        <v>100000</v>
      </c>
      <c r="I638" s="15">
        <v>85000</v>
      </c>
      <c r="J638" s="12">
        <v>73700</v>
      </c>
      <c r="K638" s="9"/>
      <c r="L638" s="9" t="str">
        <f t="shared" si="71"/>
        <v>7</v>
      </c>
      <c r="M638" s="9" t="str">
        <f>INDEX(Chapter,MATCH(L638,Chapter!$A$1:$A$681,0),8)</f>
        <v>שירותים מקומיים</v>
      </c>
      <c r="N638" s="9" t="str">
        <f t="shared" si="72"/>
        <v>72</v>
      </c>
      <c r="O638" s="9" t="str">
        <f>INDEX(Chapter,MATCH(N638,Chapter!$A$1:$A$681,0),8)</f>
        <v>שמירה ובטחון</v>
      </c>
      <c r="P638" s="9" t="str">
        <f t="shared" si="73"/>
        <v>722</v>
      </c>
      <c r="Q638" s="9" t="str">
        <f>INDEX(Chapter,MATCH(P638,Chapter!$A$1:$A$681,0),8)</f>
        <v>שמירה ביטחונית</v>
      </c>
      <c r="R638" s="9" t="str">
        <f t="shared" si="74"/>
        <v>7220</v>
      </c>
      <c r="S638" s="9" t="e">
        <f>INDEX(Chapter,MATCH(R638,Chapter!$A$1:$A$681,0),8)</f>
        <v>#N/A</v>
      </c>
      <c r="T638" s="9"/>
      <c r="U638" s="9" t="str">
        <f t="shared" si="75"/>
        <v>7</v>
      </c>
      <c r="V638" s="9" t="str">
        <f>IF($L638&lt;"6",INDEX(Revenue_type,MATCH(U638*1,type!$A$118:$A$168,0),8),INDEX(Expenditure_type,MATCH(U638*1,type!$A$2:$A$117,0),8))</f>
        <v>הוצאות לפעולות</v>
      </c>
      <c r="W638" s="9" t="str">
        <f t="shared" si="76"/>
        <v>75</v>
      </c>
      <c r="X638" s="9" t="str">
        <f>IF($L638&lt;"6",INDEX(Revenue_type,MATCH(W638*1,type!$A$118:$A$168,0),8),INDEX(Expenditure_type,MATCH(W638*1,type!$A$2:$A$117,0),8))</f>
        <v>עבודות קבלניות</v>
      </c>
      <c r="Y638" s="9" t="str">
        <f t="shared" si="77"/>
        <v>750</v>
      </c>
      <c r="Z638" s="9" t="e">
        <f>IF($L638&lt;"6",INDEX(Revenue_type,MATCH(Y638*1,type!$A$118:$A$168,0),8),INDEX(Expenditure_type,MATCH(Y638*1,type!$A$2:$A$117,0),8))</f>
        <v>#N/A</v>
      </c>
    </row>
    <row r="639" spans="1:26" ht="15.75" customHeight="1" outlineLevel="2">
      <c r="A639" s="19">
        <v>750</v>
      </c>
      <c r="B639" s="18">
        <v>722008</v>
      </c>
      <c r="C639"/>
      <c r="D639"/>
      <c r="E639" s="24" t="s">
        <v>2777</v>
      </c>
      <c r="F639" s="12"/>
      <c r="G639"/>
      <c r="H639" s="15">
        <v>1250000</v>
      </c>
      <c r="I639" s="15">
        <v>1250000</v>
      </c>
      <c r="J639" s="12">
        <v>1086400</v>
      </c>
      <c r="K639" s="9"/>
      <c r="L639" s="9" t="str">
        <f t="shared" si="71"/>
        <v>7</v>
      </c>
      <c r="M639" s="9" t="str">
        <f>INDEX(Chapter,MATCH(L639,Chapter!$A$1:$A$681,0),8)</f>
        <v>שירותים מקומיים</v>
      </c>
      <c r="N639" s="9" t="str">
        <f t="shared" si="72"/>
        <v>72</v>
      </c>
      <c r="O639" s="9" t="str">
        <f>INDEX(Chapter,MATCH(N639,Chapter!$A$1:$A$681,0),8)</f>
        <v>שמירה ובטחון</v>
      </c>
      <c r="P639" s="9" t="str">
        <f t="shared" si="73"/>
        <v>722</v>
      </c>
      <c r="Q639" s="9" t="str">
        <f>INDEX(Chapter,MATCH(P639,Chapter!$A$1:$A$681,0),8)</f>
        <v>שמירה ביטחונית</v>
      </c>
      <c r="R639" s="9" t="str">
        <f t="shared" si="74"/>
        <v>7220</v>
      </c>
      <c r="S639" s="9" t="e">
        <f>INDEX(Chapter,MATCH(R639,Chapter!$A$1:$A$681,0),8)</f>
        <v>#N/A</v>
      </c>
      <c r="T639" s="9"/>
      <c r="U639" s="9" t="str">
        <f t="shared" si="75"/>
        <v>7</v>
      </c>
      <c r="V639" s="9" t="str">
        <f>IF($L639&lt;"6",INDEX(Revenue_type,MATCH(U639*1,type!$A$118:$A$168,0),8),INDEX(Expenditure_type,MATCH(U639*1,type!$A$2:$A$117,0),8))</f>
        <v>הוצאות לפעולות</v>
      </c>
      <c r="W639" s="9" t="str">
        <f t="shared" si="76"/>
        <v>75</v>
      </c>
      <c r="X639" s="9" t="str">
        <f>IF($L639&lt;"6",INDEX(Revenue_type,MATCH(W639*1,type!$A$118:$A$168,0),8),INDEX(Expenditure_type,MATCH(W639*1,type!$A$2:$A$117,0),8))</f>
        <v>עבודות קבלניות</v>
      </c>
      <c r="Y639" s="9" t="str">
        <f t="shared" si="77"/>
        <v>750</v>
      </c>
      <c r="Z639" s="9" t="e">
        <f>IF($L639&lt;"6",INDEX(Revenue_type,MATCH(Y639*1,type!$A$118:$A$168,0),8),INDEX(Expenditure_type,MATCH(Y639*1,type!$A$2:$A$117,0),8))</f>
        <v>#N/A</v>
      </c>
    </row>
    <row r="640" spans="1:26" ht="15.75" customHeight="1" outlineLevel="2">
      <c r="A640" s="19">
        <v>110</v>
      </c>
      <c r="B640" s="18">
        <v>722100</v>
      </c>
      <c r="C640"/>
      <c r="D640"/>
      <c r="E640" s="25" t="s">
        <v>2689</v>
      </c>
      <c r="F640" s="12"/>
      <c r="G640"/>
      <c r="H640" s="15">
        <v>58000</v>
      </c>
      <c r="I640" s="15">
        <v>87000</v>
      </c>
      <c r="J640" s="12">
        <v>85600</v>
      </c>
      <c r="K640" s="9"/>
      <c r="L640" s="9" t="str">
        <f t="shared" si="71"/>
        <v>7</v>
      </c>
      <c r="M640" s="9" t="str">
        <f>INDEX(Chapter,MATCH(L640,Chapter!$A$1:$A$681,0),8)</f>
        <v>שירותים מקומיים</v>
      </c>
      <c r="N640" s="9" t="str">
        <f t="shared" si="72"/>
        <v>72</v>
      </c>
      <c r="O640" s="9" t="str">
        <f>INDEX(Chapter,MATCH(N640,Chapter!$A$1:$A$681,0),8)</f>
        <v>שמירה ובטחון</v>
      </c>
      <c r="P640" s="9" t="str">
        <f t="shared" si="73"/>
        <v>722</v>
      </c>
      <c r="Q640" s="9" t="str">
        <f>INDEX(Chapter,MATCH(P640,Chapter!$A$1:$A$681,0),8)</f>
        <v>שמירה ביטחונית</v>
      </c>
      <c r="R640" s="9" t="str">
        <f t="shared" si="74"/>
        <v>7221</v>
      </c>
      <c r="S640" s="9" t="str">
        <f>INDEX(Chapter,MATCH(R640,Chapter!$A$1:$A$681,0),8)</f>
        <v>משמר אזרחי</v>
      </c>
      <c r="T640" s="9"/>
      <c r="U640" s="9" t="str">
        <f t="shared" si="75"/>
        <v>1</v>
      </c>
      <c r="V640" s="9" t="str">
        <f>IF($L640&lt;"6",INDEX(Revenue_type,MATCH(U640*1,type!$A$118:$A$168,0),8),INDEX(Expenditure_type,MATCH(U640*1,type!$A$2:$A$117,0),8))</f>
        <v>משכורות וש"ע לעובדים לפי תקן</v>
      </c>
      <c r="W640" s="9" t="str">
        <f t="shared" si="76"/>
        <v>11</v>
      </c>
      <c r="X640" s="9" t="str">
        <f>IF($L640&lt;"6",INDEX(Revenue_type,MATCH(W640*1,type!$A$118:$A$168,0),8),INDEX(Expenditure_type,MATCH(W640*1,type!$A$2:$A$117,0),8))</f>
        <v>השכר הקובע</v>
      </c>
      <c r="Y640" s="9" t="str">
        <f t="shared" si="77"/>
        <v>110</v>
      </c>
      <c r="Z640" s="9" t="e">
        <f>IF($L640&lt;"6",INDEX(Revenue_type,MATCH(Y640*1,type!$A$118:$A$168,0),8),INDEX(Expenditure_type,MATCH(Y640*1,type!$A$2:$A$117,0),8))</f>
        <v>#N/A</v>
      </c>
    </row>
    <row r="641" spans="1:26" ht="15.75" customHeight="1" outlineLevel="2">
      <c r="A641" s="19">
        <v>120</v>
      </c>
      <c r="B641" s="18">
        <v>722100</v>
      </c>
      <c r="C641"/>
      <c r="D641"/>
      <c r="E641" s="17" t="s">
        <v>2711</v>
      </c>
      <c r="F641" s="12"/>
      <c r="G641"/>
      <c r="H641" s="15">
        <v>3000</v>
      </c>
      <c r="I641" s="15">
        <v>13000</v>
      </c>
      <c r="J641" s="12">
        <v>12600</v>
      </c>
      <c r="K641" s="9"/>
      <c r="L641" s="9" t="str">
        <f t="shared" si="71"/>
        <v>7</v>
      </c>
      <c r="M641" s="9" t="str">
        <f>INDEX(Chapter,MATCH(L641,Chapter!$A$1:$A$681,0),8)</f>
        <v>שירותים מקומיים</v>
      </c>
      <c r="N641" s="9" t="str">
        <f t="shared" si="72"/>
        <v>72</v>
      </c>
      <c r="O641" s="9" t="str">
        <f>INDEX(Chapter,MATCH(N641,Chapter!$A$1:$A$681,0),8)</f>
        <v>שמירה ובטחון</v>
      </c>
      <c r="P641" s="9" t="str">
        <f t="shared" si="73"/>
        <v>722</v>
      </c>
      <c r="Q641" s="9" t="str">
        <f>INDEX(Chapter,MATCH(P641,Chapter!$A$1:$A$681,0),8)</f>
        <v>שמירה ביטחונית</v>
      </c>
      <c r="R641" s="9" t="str">
        <f t="shared" si="74"/>
        <v>7221</v>
      </c>
      <c r="S641" s="9" t="str">
        <f>INDEX(Chapter,MATCH(R641,Chapter!$A$1:$A$681,0),8)</f>
        <v>משמר אזרחי</v>
      </c>
      <c r="T641" s="9"/>
      <c r="U641" s="9" t="str">
        <f t="shared" si="75"/>
        <v>1</v>
      </c>
      <c r="V641" s="9" t="str">
        <f>IF($L641&lt;"6",INDEX(Revenue_type,MATCH(U641*1,type!$A$118:$A$168,0),8),INDEX(Expenditure_type,MATCH(U641*1,type!$A$2:$A$117,0),8))</f>
        <v>משכורות וש"ע לעובדים לפי תקן</v>
      </c>
      <c r="W641" s="9" t="str">
        <f t="shared" si="76"/>
        <v>12</v>
      </c>
      <c r="X641" s="9" t="str">
        <f>IF($L641&lt;"6",INDEX(Revenue_type,MATCH(W641*1,type!$A$118:$A$168,0),8),INDEX(Expenditure_type,MATCH(W641*1,type!$A$2:$A$117,0),8))</f>
        <v>תוספות שאינן נכללות בשכר הקובע</v>
      </c>
      <c r="Y641" s="9" t="str">
        <f t="shared" si="77"/>
        <v>120</v>
      </c>
      <c r="Z641" s="9" t="e">
        <f>IF($L641&lt;"6",INDEX(Revenue_type,MATCH(Y641*1,type!$A$118:$A$168,0),8),INDEX(Expenditure_type,MATCH(Y641*1,type!$A$2:$A$117,0),8))</f>
        <v>#N/A</v>
      </c>
    </row>
    <row r="642" spans="1:26" ht="15.75" customHeight="1" outlineLevel="2">
      <c r="A642" s="19">
        <v>130</v>
      </c>
      <c r="B642" s="18">
        <v>722100</v>
      </c>
      <c r="C642"/>
      <c r="D642"/>
      <c r="E642" s="17" t="s">
        <v>2691</v>
      </c>
      <c r="F642" s="12"/>
      <c r="G642"/>
      <c r="H642" s="15">
        <v>9000</v>
      </c>
      <c r="I642" s="15">
        <v>1000</v>
      </c>
      <c r="J642" s="12">
        <v>8300</v>
      </c>
      <c r="K642" s="9"/>
      <c r="L642" s="9" t="str">
        <f t="shared" si="71"/>
        <v>7</v>
      </c>
      <c r="M642" s="9" t="str">
        <f>INDEX(Chapter,MATCH(L642,Chapter!$A$1:$A$681,0),8)</f>
        <v>שירותים מקומיים</v>
      </c>
      <c r="N642" s="9" t="str">
        <f t="shared" si="72"/>
        <v>72</v>
      </c>
      <c r="O642" s="9" t="str">
        <f>INDEX(Chapter,MATCH(N642,Chapter!$A$1:$A$681,0),8)</f>
        <v>שמירה ובטחון</v>
      </c>
      <c r="P642" s="9" t="str">
        <f t="shared" si="73"/>
        <v>722</v>
      </c>
      <c r="Q642" s="9" t="str">
        <f>INDEX(Chapter,MATCH(P642,Chapter!$A$1:$A$681,0),8)</f>
        <v>שמירה ביטחונית</v>
      </c>
      <c r="R642" s="9" t="str">
        <f t="shared" si="74"/>
        <v>7221</v>
      </c>
      <c r="S642" s="9" t="str">
        <f>INDEX(Chapter,MATCH(R642,Chapter!$A$1:$A$681,0),8)</f>
        <v>משמר אזרחי</v>
      </c>
      <c r="T642" s="9"/>
      <c r="U642" s="9" t="str">
        <f t="shared" si="75"/>
        <v>1</v>
      </c>
      <c r="V642" s="9" t="str">
        <f>IF($L642&lt;"6",INDEX(Revenue_type,MATCH(U642*1,type!$A$118:$A$168,0),8),INDEX(Expenditure_type,MATCH(U642*1,type!$A$2:$A$117,0),8))</f>
        <v>משכורות וש"ע לעובדים לפי תקן</v>
      </c>
      <c r="W642" s="9" t="str">
        <f t="shared" si="76"/>
        <v>13</v>
      </c>
      <c r="X642" s="9" t="str">
        <f>IF($L642&lt;"6",INDEX(Revenue_type,MATCH(W642*1,type!$A$118:$A$168,0),8),INDEX(Expenditure_type,MATCH(W642*1,type!$A$2:$A$117,0),8))</f>
        <v>שעות נוספות</v>
      </c>
      <c r="Y642" s="9" t="str">
        <f t="shared" si="77"/>
        <v>130</v>
      </c>
      <c r="Z642" s="9" t="e">
        <f>IF($L642&lt;"6",INDEX(Revenue_type,MATCH(Y642*1,type!$A$118:$A$168,0),8),INDEX(Expenditure_type,MATCH(Y642*1,type!$A$2:$A$117,0),8))</f>
        <v>#N/A</v>
      </c>
    </row>
    <row r="643" spans="1:26" ht="15.75" customHeight="1" outlineLevel="2">
      <c r="A643" s="19">
        <v>140</v>
      </c>
      <c r="B643" s="18">
        <v>722100</v>
      </c>
      <c r="C643"/>
      <c r="D643"/>
      <c r="E643" s="55" t="s">
        <v>2694</v>
      </c>
      <c r="F643" s="12"/>
      <c r="G643"/>
      <c r="H643" s="15">
        <v>13000</v>
      </c>
      <c r="I643" s="15">
        <v>34000</v>
      </c>
      <c r="J643" s="12">
        <v>29600</v>
      </c>
      <c r="K643" s="9"/>
      <c r="L643" s="9" t="str">
        <f t="shared" ref="L643:L706" si="78">IF(LEFT($B643,1)*1=0,LEFT($B643,2),LEFT($B643,1))</f>
        <v>7</v>
      </c>
      <c r="M643" s="9" t="str">
        <f>INDEX(Chapter,MATCH(L643,Chapter!$A$1:$A$681,0),8)</f>
        <v>שירותים מקומיים</v>
      </c>
      <c r="N643" s="9" t="str">
        <f t="shared" ref="N643:N706" si="79">IF(LEFT($B643,1)*1=0,LEFT($B643,3),LEFT($B643,2))</f>
        <v>72</v>
      </c>
      <c r="O643" s="9" t="str">
        <f>INDEX(Chapter,MATCH(N643,Chapter!$A$1:$A$681,0),8)</f>
        <v>שמירה ובטחון</v>
      </c>
      <c r="P643" s="9" t="str">
        <f t="shared" ref="P643:P706" si="80">IF(LEFT($B643,1)*1=0,LEFT($B643,4),LEFT($B643,3))</f>
        <v>722</v>
      </c>
      <c r="Q643" s="9" t="str">
        <f>INDEX(Chapter,MATCH(P643,Chapter!$A$1:$A$681,0),8)</f>
        <v>שמירה ביטחונית</v>
      </c>
      <c r="R643" s="9" t="str">
        <f t="shared" ref="R643:R706" si="81">LEFT($B643,4)</f>
        <v>7221</v>
      </c>
      <c r="S643" s="9" t="str">
        <f>INDEX(Chapter,MATCH(R643,Chapter!$A$1:$A$681,0),8)</f>
        <v>משמר אזרחי</v>
      </c>
      <c r="T643" s="9"/>
      <c r="U643" s="9" t="str">
        <f t="shared" ref="U643:U706" si="82">LEFT($A643,1)</f>
        <v>1</v>
      </c>
      <c r="V643" s="9" t="str">
        <f>IF($L643&lt;"6",INDEX(Revenue_type,MATCH(U643*1,type!$A$118:$A$168,0),8),INDEX(Expenditure_type,MATCH(U643*1,type!$A$2:$A$117,0),8))</f>
        <v>משכורות וש"ע לעובדים לפי תקן</v>
      </c>
      <c r="W643" s="9" t="str">
        <f t="shared" ref="W643:W706" si="83">LEFT($A643,2)</f>
        <v>14</v>
      </c>
      <c r="X643" s="9" t="str">
        <f>IF($L643&lt;"6",INDEX(Revenue_type,MATCH(W643*1,type!$A$118:$A$168,0),8),INDEX(Expenditure_type,MATCH(W643*1,type!$A$2:$A$117,0),8))</f>
        <v>החזר הוצאות</v>
      </c>
      <c r="Y643" s="9" t="str">
        <f t="shared" ref="Y643:Y706" si="84">LEFT($A643,3)</f>
        <v>140</v>
      </c>
      <c r="Z643" s="9" t="e">
        <f>IF($L643&lt;"6",INDEX(Revenue_type,MATCH(Y643*1,type!$A$118:$A$168,0),8),INDEX(Expenditure_type,MATCH(Y643*1,type!$A$2:$A$117,0),8))</f>
        <v>#N/A</v>
      </c>
    </row>
    <row r="644" spans="1:26" ht="15.75" customHeight="1" outlineLevel="2">
      <c r="A644" s="19">
        <v>181</v>
      </c>
      <c r="B644" s="18">
        <v>722100</v>
      </c>
      <c r="C644"/>
      <c r="D644"/>
      <c r="E644" s="17" t="s">
        <v>2695</v>
      </c>
      <c r="F644" s="12"/>
      <c r="G644"/>
      <c r="H644" s="15">
        <v>10000</v>
      </c>
      <c r="I644" s="15">
        <v>19000</v>
      </c>
      <c r="J644" s="12">
        <v>17600</v>
      </c>
      <c r="K644" s="9"/>
      <c r="L644" s="9" t="str">
        <f t="shared" si="78"/>
        <v>7</v>
      </c>
      <c r="M644" s="9" t="str">
        <f>INDEX(Chapter,MATCH(L644,Chapter!$A$1:$A$681,0),8)</f>
        <v>שירותים מקומיים</v>
      </c>
      <c r="N644" s="9" t="str">
        <f t="shared" si="79"/>
        <v>72</v>
      </c>
      <c r="O644" s="9" t="str">
        <f>INDEX(Chapter,MATCH(N644,Chapter!$A$1:$A$681,0),8)</f>
        <v>שמירה ובטחון</v>
      </c>
      <c r="P644" s="9" t="str">
        <f t="shared" si="80"/>
        <v>722</v>
      </c>
      <c r="Q644" s="9" t="str">
        <f>INDEX(Chapter,MATCH(P644,Chapter!$A$1:$A$681,0),8)</f>
        <v>שמירה ביטחונית</v>
      </c>
      <c r="R644" s="9" t="str">
        <f t="shared" si="81"/>
        <v>7221</v>
      </c>
      <c r="S644" s="9" t="str">
        <f>INDEX(Chapter,MATCH(R644,Chapter!$A$1:$A$681,0),8)</f>
        <v>משמר אזרחי</v>
      </c>
      <c r="T644" s="9"/>
      <c r="U644" s="9" t="str">
        <f t="shared" si="82"/>
        <v>1</v>
      </c>
      <c r="V644" s="9" t="str">
        <f>IF($L644&lt;"6",INDEX(Revenue_type,MATCH(U644*1,type!$A$118:$A$168,0),8),INDEX(Expenditure_type,MATCH(U644*1,type!$A$2:$A$117,0),8))</f>
        <v>משכורות וש"ע לעובדים לפי תקן</v>
      </c>
      <c r="W644" s="9" t="str">
        <f t="shared" si="83"/>
        <v>18</v>
      </c>
      <c r="X644" s="9" t="str">
        <f>IF($L644&lt;"6",INDEX(Revenue_type,MATCH(W644*1,type!$A$118:$A$168,0),8),INDEX(Expenditure_type,MATCH(W644*1,type!$A$2:$A$117,0),8))</f>
        <v>נלוות לשכר</v>
      </c>
      <c r="Y644" s="9" t="str">
        <f t="shared" si="84"/>
        <v>181</v>
      </c>
      <c r="Z644" s="9" t="str">
        <f>IF($L644&lt;"6",INDEX(Revenue_type,MATCH(Y644*1,type!$A$118:$A$168,0),8),INDEX(Expenditure_type,MATCH(Y644*1,type!$A$2:$A$117,0),8))</f>
        <v>הפרשות סוציאליות</v>
      </c>
    </row>
    <row r="645" spans="1:26" ht="15.75" customHeight="1" outlineLevel="2">
      <c r="A645" s="19">
        <v>182</v>
      </c>
      <c r="B645" s="18">
        <v>722100</v>
      </c>
      <c r="C645"/>
      <c r="D645"/>
      <c r="E645" s="17" t="s">
        <v>2696</v>
      </c>
      <c r="F645" s="12"/>
      <c r="G645"/>
      <c r="H645" s="15">
        <v>12000</v>
      </c>
      <c r="I645" s="15">
        <v>14000</v>
      </c>
      <c r="J645" s="12">
        <v>12700</v>
      </c>
      <c r="K645" s="9"/>
      <c r="L645" s="9" t="str">
        <f t="shared" si="78"/>
        <v>7</v>
      </c>
      <c r="M645" s="9" t="str">
        <f>INDEX(Chapter,MATCH(L645,Chapter!$A$1:$A$681,0),8)</f>
        <v>שירותים מקומיים</v>
      </c>
      <c r="N645" s="9" t="str">
        <f t="shared" si="79"/>
        <v>72</v>
      </c>
      <c r="O645" s="9" t="str">
        <f>INDEX(Chapter,MATCH(N645,Chapter!$A$1:$A$681,0),8)</f>
        <v>שמירה ובטחון</v>
      </c>
      <c r="P645" s="9" t="str">
        <f t="shared" si="80"/>
        <v>722</v>
      </c>
      <c r="Q645" s="9" t="str">
        <f>INDEX(Chapter,MATCH(P645,Chapter!$A$1:$A$681,0),8)</f>
        <v>שמירה ביטחונית</v>
      </c>
      <c r="R645" s="9" t="str">
        <f t="shared" si="81"/>
        <v>7221</v>
      </c>
      <c r="S645" s="9" t="str">
        <f>INDEX(Chapter,MATCH(R645,Chapter!$A$1:$A$681,0),8)</f>
        <v>משמר אזרחי</v>
      </c>
      <c r="T645" s="9"/>
      <c r="U645" s="9" t="str">
        <f t="shared" si="82"/>
        <v>1</v>
      </c>
      <c r="V645" s="9" t="str">
        <f>IF($L645&lt;"6",INDEX(Revenue_type,MATCH(U645*1,type!$A$118:$A$168,0),8),INDEX(Expenditure_type,MATCH(U645*1,type!$A$2:$A$117,0),8))</f>
        <v>משכורות וש"ע לעובדים לפי תקן</v>
      </c>
      <c r="W645" s="9" t="str">
        <f t="shared" si="83"/>
        <v>18</v>
      </c>
      <c r="X645" s="9" t="str">
        <f>IF($L645&lt;"6",INDEX(Revenue_type,MATCH(W645*1,type!$A$118:$A$168,0),8),INDEX(Expenditure_type,MATCH(W645*1,type!$A$2:$A$117,0),8))</f>
        <v>נלוות לשכר</v>
      </c>
      <c r="Y645" s="9" t="str">
        <f t="shared" si="84"/>
        <v>182</v>
      </c>
      <c r="Z645" s="9" t="str">
        <f>IF($L645&lt;"6",INDEX(Revenue_type,MATCH(Y645*1,type!$A$118:$A$168,0),8),INDEX(Expenditure_type,MATCH(Y645*1,type!$A$2:$A$117,0),8))</f>
        <v>מיסיום ועלויות</v>
      </c>
    </row>
    <row r="646" spans="1:26" ht="15.75" customHeight="1" outlineLevel="2">
      <c r="A646" s="19">
        <v>470</v>
      </c>
      <c r="B646" s="18">
        <v>722102</v>
      </c>
      <c r="C646"/>
      <c r="D646"/>
      <c r="E646" s="25" t="s">
        <v>2697</v>
      </c>
      <c r="F646" s="12"/>
      <c r="G646"/>
      <c r="H646" s="15">
        <v>8000</v>
      </c>
      <c r="I646" s="15">
        <v>7000</v>
      </c>
      <c r="J646" s="12">
        <v>5900</v>
      </c>
      <c r="K646" s="9"/>
      <c r="L646" s="9" t="str">
        <f t="shared" si="78"/>
        <v>7</v>
      </c>
      <c r="M646" s="9" t="str">
        <f>INDEX(Chapter,MATCH(L646,Chapter!$A$1:$A$681,0),8)</f>
        <v>שירותים מקומיים</v>
      </c>
      <c r="N646" s="9" t="str">
        <f t="shared" si="79"/>
        <v>72</v>
      </c>
      <c r="O646" s="9" t="str">
        <f>INDEX(Chapter,MATCH(N646,Chapter!$A$1:$A$681,0),8)</f>
        <v>שמירה ובטחון</v>
      </c>
      <c r="P646" s="9" t="str">
        <f t="shared" si="80"/>
        <v>722</v>
      </c>
      <c r="Q646" s="9" t="str">
        <f>INDEX(Chapter,MATCH(P646,Chapter!$A$1:$A$681,0),8)</f>
        <v>שמירה ביטחונית</v>
      </c>
      <c r="R646" s="9" t="str">
        <f t="shared" si="81"/>
        <v>7221</v>
      </c>
      <c r="S646" s="9" t="str">
        <f>INDEX(Chapter,MATCH(R646,Chapter!$A$1:$A$681,0),8)</f>
        <v>משמר אזרחי</v>
      </c>
      <c r="T646" s="9"/>
      <c r="U646" s="9" t="str">
        <f t="shared" si="82"/>
        <v>4</v>
      </c>
      <c r="V646" s="9" t="str">
        <f>IF($L646&lt;"6",INDEX(Revenue_type,MATCH(U646*1,type!$A$118:$A$168,0),8),INDEX(Expenditure_type,MATCH(U646*1,type!$A$2:$A$117,0),8))</f>
        <v>אחזקת בינים ואספקת ציוד</v>
      </c>
      <c r="W646" s="9" t="str">
        <f t="shared" si="83"/>
        <v>47</v>
      </c>
      <c r="X646" s="9" t="str">
        <f>IF($L646&lt;"6",INDEX(Revenue_type,MATCH(W646*1,type!$A$118:$A$168,0),8),INDEX(Expenditure_type,MATCH(W646*1,type!$A$2:$A$117,0),8))</f>
        <v>ציוד משרדי מתכלה</v>
      </c>
      <c r="Y646" s="9" t="str">
        <f t="shared" si="84"/>
        <v>470</v>
      </c>
      <c r="Z646" s="9" t="e">
        <f>IF($L646&lt;"6",INDEX(Revenue_type,MATCH(Y646*1,type!$A$118:$A$168,0),8),INDEX(Expenditure_type,MATCH(Y646*1,type!$A$2:$A$117,0),8))</f>
        <v>#N/A</v>
      </c>
    </row>
    <row r="647" spans="1:26" ht="15.75" customHeight="1" outlineLevel="2">
      <c r="A647" s="19">
        <v>511</v>
      </c>
      <c r="B647" s="18">
        <v>722102</v>
      </c>
      <c r="C647"/>
      <c r="D647"/>
      <c r="E647" s="17" t="s">
        <v>2778</v>
      </c>
      <c r="F647" s="12"/>
      <c r="G647"/>
      <c r="H647" s="15">
        <v>30000</v>
      </c>
      <c r="I647" s="15">
        <v>20000</v>
      </c>
      <c r="J647" s="12">
        <v>21700</v>
      </c>
      <c r="K647" s="9"/>
      <c r="L647" s="9" t="str">
        <f t="shared" si="78"/>
        <v>7</v>
      </c>
      <c r="M647" s="9" t="str">
        <f>INDEX(Chapter,MATCH(L647,Chapter!$A$1:$A$681,0),8)</f>
        <v>שירותים מקומיים</v>
      </c>
      <c r="N647" s="9" t="str">
        <f t="shared" si="79"/>
        <v>72</v>
      </c>
      <c r="O647" s="9" t="str">
        <f>INDEX(Chapter,MATCH(N647,Chapter!$A$1:$A$681,0),8)</f>
        <v>שמירה ובטחון</v>
      </c>
      <c r="P647" s="9" t="str">
        <f t="shared" si="80"/>
        <v>722</v>
      </c>
      <c r="Q647" s="9" t="str">
        <f>INDEX(Chapter,MATCH(P647,Chapter!$A$1:$A$681,0),8)</f>
        <v>שמירה ביטחונית</v>
      </c>
      <c r="R647" s="9" t="str">
        <f t="shared" si="81"/>
        <v>7221</v>
      </c>
      <c r="S647" s="9" t="str">
        <f>INDEX(Chapter,MATCH(R647,Chapter!$A$1:$A$681,0),8)</f>
        <v>משמר אזרחי</v>
      </c>
      <c r="T647" s="9"/>
      <c r="U647" s="9" t="str">
        <f t="shared" si="82"/>
        <v>5</v>
      </c>
      <c r="V647" s="9" t="str">
        <f>IF($L647&lt;"6",INDEX(Revenue_type,MATCH(U647*1,type!$A$118:$A$168,0),8),INDEX(Expenditure_type,MATCH(U647*1,type!$A$2:$A$117,0),8))</f>
        <v>הוצאות מנהליות</v>
      </c>
      <c r="W647" s="9" t="str">
        <f t="shared" si="83"/>
        <v>51</v>
      </c>
      <c r="X647" s="9" t="str">
        <f>IF($L647&lt;"6",INDEX(Revenue_type,MATCH(W647*1,type!$A$118:$A$168,0),8),INDEX(Expenditure_type,MATCH(W647*1,type!$A$2:$A$117,0),8))</f>
        <v>אש"ל וכיבודים</v>
      </c>
      <c r="Y647" s="9" t="str">
        <f t="shared" si="84"/>
        <v>511</v>
      </c>
      <c r="Z647" s="9" t="str">
        <f>IF($L647&lt;"6",INDEX(Revenue_type,MATCH(Y647*1,type!$A$118:$A$168,0),8),INDEX(Expenditure_type,MATCH(Y647*1,type!$A$2:$A$117,0),8))</f>
        <v>אירוח וכיבוד</v>
      </c>
    </row>
    <row r="648" spans="1:26" ht="15.75" customHeight="1" outlineLevel="2">
      <c r="A648" s="19">
        <v>550</v>
      </c>
      <c r="B648" s="18">
        <v>722102</v>
      </c>
      <c r="C648"/>
      <c r="D648"/>
      <c r="E648" s="17" t="s">
        <v>2779</v>
      </c>
      <c r="F648" s="12"/>
      <c r="G648"/>
      <c r="H648" s="15">
        <v>15000</v>
      </c>
      <c r="I648" s="15">
        <v>4300</v>
      </c>
      <c r="J648" s="12">
        <v>0</v>
      </c>
      <c r="K648" s="9"/>
      <c r="L648" s="9" t="str">
        <f t="shared" si="78"/>
        <v>7</v>
      </c>
      <c r="M648" s="9" t="str">
        <f>INDEX(Chapter,MATCH(L648,Chapter!$A$1:$A$681,0),8)</f>
        <v>שירותים מקומיים</v>
      </c>
      <c r="N648" s="9" t="str">
        <f t="shared" si="79"/>
        <v>72</v>
      </c>
      <c r="O648" s="9" t="str">
        <f>INDEX(Chapter,MATCH(N648,Chapter!$A$1:$A$681,0),8)</f>
        <v>שמירה ובטחון</v>
      </c>
      <c r="P648" s="9" t="str">
        <f t="shared" si="80"/>
        <v>722</v>
      </c>
      <c r="Q648" s="9" t="str">
        <f>INDEX(Chapter,MATCH(P648,Chapter!$A$1:$A$681,0),8)</f>
        <v>שמירה ביטחונית</v>
      </c>
      <c r="R648" s="9" t="str">
        <f t="shared" si="81"/>
        <v>7221</v>
      </c>
      <c r="S648" s="9" t="str">
        <f>INDEX(Chapter,MATCH(R648,Chapter!$A$1:$A$681,0),8)</f>
        <v>משמר אזרחי</v>
      </c>
      <c r="T648" s="9"/>
      <c r="U648" s="9" t="str">
        <f t="shared" si="82"/>
        <v>5</v>
      </c>
      <c r="V648" s="9" t="str">
        <f>IF($L648&lt;"6",INDEX(Revenue_type,MATCH(U648*1,type!$A$118:$A$168,0),8),INDEX(Expenditure_type,MATCH(U648*1,type!$A$2:$A$117,0),8))</f>
        <v>הוצאות מנהליות</v>
      </c>
      <c r="W648" s="9" t="str">
        <f t="shared" si="83"/>
        <v>55</v>
      </c>
      <c r="X648" s="9" t="str">
        <f>IF($L648&lt;"6",INDEX(Revenue_type,MATCH(W648*1,type!$A$118:$A$168,0),8),INDEX(Expenditure_type,MATCH(W648*1,type!$A$2:$A$117,0),8))</f>
        <v>הוצאות פרסום</v>
      </c>
      <c r="Y648" s="9" t="str">
        <f t="shared" si="84"/>
        <v>550</v>
      </c>
      <c r="Z648" s="9" t="e">
        <f>IF($L648&lt;"6",INDEX(Revenue_type,MATCH(Y648*1,type!$A$118:$A$168,0),8),INDEX(Expenditure_type,MATCH(Y648*1,type!$A$2:$A$117,0),8))</f>
        <v>#N/A</v>
      </c>
    </row>
    <row r="649" spans="1:26" ht="15.75" customHeight="1" outlineLevel="2">
      <c r="A649" s="19">
        <v>560</v>
      </c>
      <c r="B649" s="18">
        <v>722102</v>
      </c>
      <c r="C649"/>
      <c r="D649"/>
      <c r="E649" s="56" t="s">
        <v>2703</v>
      </c>
      <c r="F649" s="12"/>
      <c r="G649"/>
      <c r="H649" s="15">
        <v>900</v>
      </c>
      <c r="I649" s="15">
        <v>900</v>
      </c>
      <c r="J649" s="12">
        <v>700</v>
      </c>
      <c r="K649" s="9"/>
      <c r="L649" s="9" t="str">
        <f t="shared" si="78"/>
        <v>7</v>
      </c>
      <c r="M649" s="9" t="str">
        <f>INDEX(Chapter,MATCH(L649,Chapter!$A$1:$A$681,0),8)</f>
        <v>שירותים מקומיים</v>
      </c>
      <c r="N649" s="9" t="str">
        <f t="shared" si="79"/>
        <v>72</v>
      </c>
      <c r="O649" s="9" t="str">
        <f>INDEX(Chapter,MATCH(N649,Chapter!$A$1:$A$681,0),8)</f>
        <v>שמירה ובטחון</v>
      </c>
      <c r="P649" s="9" t="str">
        <f t="shared" si="80"/>
        <v>722</v>
      </c>
      <c r="Q649" s="9" t="str">
        <f>INDEX(Chapter,MATCH(P649,Chapter!$A$1:$A$681,0),8)</f>
        <v>שמירה ביטחונית</v>
      </c>
      <c r="R649" s="9" t="str">
        <f t="shared" si="81"/>
        <v>7221</v>
      </c>
      <c r="S649" s="9" t="str">
        <f>INDEX(Chapter,MATCH(R649,Chapter!$A$1:$A$681,0),8)</f>
        <v>משמר אזרחי</v>
      </c>
      <c r="T649" s="9"/>
      <c r="U649" s="9" t="str">
        <f t="shared" si="82"/>
        <v>5</v>
      </c>
      <c r="V649" s="9" t="str">
        <f>IF($L649&lt;"6",INDEX(Revenue_type,MATCH(U649*1,type!$A$118:$A$168,0),8),INDEX(Expenditure_type,MATCH(U649*1,type!$A$2:$A$117,0),8))</f>
        <v>הוצאות מנהליות</v>
      </c>
      <c r="W649" s="9" t="str">
        <f t="shared" si="83"/>
        <v>56</v>
      </c>
      <c r="X649" s="9" t="str">
        <f>IF($L649&lt;"6",INDEX(Revenue_type,MATCH(W649*1,type!$A$118:$A$168,0),8),INDEX(Expenditure_type,MATCH(W649*1,type!$A$2:$A$117,0),8))</f>
        <v>הוצאות משרדיות</v>
      </c>
      <c r="Y649" s="9" t="str">
        <f t="shared" si="84"/>
        <v>560</v>
      </c>
      <c r="Z649" s="9" t="e">
        <f>IF($L649&lt;"6",INDEX(Revenue_type,MATCH(Y649*1,type!$A$118:$A$168,0),8),INDEX(Expenditure_type,MATCH(Y649*1,type!$A$2:$A$117,0),8))</f>
        <v>#N/A</v>
      </c>
    </row>
    <row r="650" spans="1:26" ht="15.75" customHeight="1" outlineLevel="2">
      <c r="A650" s="19">
        <v>740</v>
      </c>
      <c r="B650" s="18">
        <v>722102</v>
      </c>
      <c r="C650"/>
      <c r="D650"/>
      <c r="E650" s="17" t="s">
        <v>2704</v>
      </c>
      <c r="F650" s="12"/>
      <c r="G650"/>
      <c r="H650" s="15">
        <v>10000</v>
      </c>
      <c r="I650" s="15">
        <v>3500</v>
      </c>
      <c r="J650" s="12">
        <v>500</v>
      </c>
      <c r="K650" s="9"/>
      <c r="L650" s="9" t="str">
        <f t="shared" si="78"/>
        <v>7</v>
      </c>
      <c r="M650" s="9" t="str">
        <f>INDEX(Chapter,MATCH(L650,Chapter!$A$1:$A$681,0),8)</f>
        <v>שירותים מקומיים</v>
      </c>
      <c r="N650" s="9" t="str">
        <f t="shared" si="79"/>
        <v>72</v>
      </c>
      <c r="O650" s="9" t="str">
        <f>INDEX(Chapter,MATCH(N650,Chapter!$A$1:$A$681,0),8)</f>
        <v>שמירה ובטחון</v>
      </c>
      <c r="P650" s="9" t="str">
        <f t="shared" si="80"/>
        <v>722</v>
      </c>
      <c r="Q650" s="9" t="str">
        <f>INDEX(Chapter,MATCH(P650,Chapter!$A$1:$A$681,0),8)</f>
        <v>שמירה ביטחונית</v>
      </c>
      <c r="R650" s="9" t="str">
        <f t="shared" si="81"/>
        <v>7221</v>
      </c>
      <c r="S650" s="9" t="str">
        <f>INDEX(Chapter,MATCH(R650,Chapter!$A$1:$A$681,0),8)</f>
        <v>משמר אזרחי</v>
      </c>
      <c r="T650" s="9"/>
      <c r="U650" s="9" t="str">
        <f t="shared" si="82"/>
        <v>7</v>
      </c>
      <c r="V650" s="9" t="str">
        <f>IF($L650&lt;"6",INDEX(Revenue_type,MATCH(U650*1,type!$A$118:$A$168,0),8),INDEX(Expenditure_type,MATCH(U650*1,type!$A$2:$A$117,0),8))</f>
        <v>הוצאות לפעולות</v>
      </c>
      <c r="W650" s="9" t="str">
        <f t="shared" si="83"/>
        <v>74</v>
      </c>
      <c r="X650" s="9" t="str">
        <f>IF($L650&lt;"6",INDEX(Revenue_type,MATCH(W650*1,type!$A$118:$A$168,0),8),INDEX(Expenditure_type,MATCH(W650*1,type!$A$2:$A$117,0),8))</f>
        <v>כלים, מכשירים וציוד</v>
      </c>
      <c r="Y650" s="9" t="str">
        <f t="shared" si="84"/>
        <v>740</v>
      </c>
      <c r="Z650" s="9" t="e">
        <f>IF($L650&lt;"6",INDEX(Revenue_type,MATCH(Y650*1,type!$A$118:$A$168,0),8),INDEX(Expenditure_type,MATCH(Y650*1,type!$A$2:$A$117,0),8))</f>
        <v>#N/A</v>
      </c>
    </row>
    <row r="651" spans="1:26" ht="15.75" customHeight="1" outlineLevel="2">
      <c r="A651" s="19">
        <v>750</v>
      </c>
      <c r="B651" s="18">
        <v>722102</v>
      </c>
      <c r="C651"/>
      <c r="D651"/>
      <c r="E651" s="17" t="s">
        <v>2705</v>
      </c>
      <c r="F651" s="12"/>
      <c r="G651"/>
      <c r="H651" s="15">
        <v>20000</v>
      </c>
      <c r="I651" s="15">
        <v>12000</v>
      </c>
      <c r="J651" s="12">
        <v>3900</v>
      </c>
      <c r="K651" s="9"/>
      <c r="L651" s="9" t="str">
        <f t="shared" si="78"/>
        <v>7</v>
      </c>
      <c r="M651" s="9" t="str">
        <f>INDEX(Chapter,MATCH(L651,Chapter!$A$1:$A$681,0),8)</f>
        <v>שירותים מקומיים</v>
      </c>
      <c r="N651" s="9" t="str">
        <f t="shared" si="79"/>
        <v>72</v>
      </c>
      <c r="O651" s="9" t="str">
        <f>INDEX(Chapter,MATCH(N651,Chapter!$A$1:$A$681,0),8)</f>
        <v>שמירה ובטחון</v>
      </c>
      <c r="P651" s="9" t="str">
        <f t="shared" si="80"/>
        <v>722</v>
      </c>
      <c r="Q651" s="9" t="str">
        <f>INDEX(Chapter,MATCH(P651,Chapter!$A$1:$A$681,0),8)</f>
        <v>שמירה ביטחונית</v>
      </c>
      <c r="R651" s="9" t="str">
        <f t="shared" si="81"/>
        <v>7221</v>
      </c>
      <c r="S651" s="9" t="str">
        <f>INDEX(Chapter,MATCH(R651,Chapter!$A$1:$A$681,0),8)</f>
        <v>משמר אזרחי</v>
      </c>
      <c r="T651" s="9"/>
      <c r="U651" s="9" t="str">
        <f t="shared" si="82"/>
        <v>7</v>
      </c>
      <c r="V651" s="9" t="str">
        <f>IF($L651&lt;"6",INDEX(Revenue_type,MATCH(U651*1,type!$A$118:$A$168,0),8),INDEX(Expenditure_type,MATCH(U651*1,type!$A$2:$A$117,0),8))</f>
        <v>הוצאות לפעולות</v>
      </c>
      <c r="W651" s="9" t="str">
        <f t="shared" si="83"/>
        <v>75</v>
      </c>
      <c r="X651" s="9" t="str">
        <f>IF($L651&lt;"6",INDEX(Revenue_type,MATCH(W651*1,type!$A$118:$A$168,0),8),INDEX(Expenditure_type,MATCH(W651*1,type!$A$2:$A$117,0),8))</f>
        <v>עבודות קבלניות</v>
      </c>
      <c r="Y651" s="9" t="str">
        <f t="shared" si="84"/>
        <v>750</v>
      </c>
      <c r="Z651" s="9" t="e">
        <f>IF($L651&lt;"6",INDEX(Revenue_type,MATCH(Y651*1,type!$A$118:$A$168,0),8),INDEX(Expenditure_type,MATCH(Y651*1,type!$A$2:$A$117,0),8))</f>
        <v>#N/A</v>
      </c>
    </row>
    <row r="652" spans="1:26" ht="15.75" customHeight="1" outlineLevel="2">
      <c r="A652" s="19">
        <v>110</v>
      </c>
      <c r="B652" s="18">
        <v>723000</v>
      </c>
      <c r="C652"/>
      <c r="D652"/>
      <c r="E652" s="25" t="s">
        <v>2689</v>
      </c>
      <c r="F652" s="12"/>
      <c r="G652"/>
      <c r="H652" s="15">
        <v>291000</v>
      </c>
      <c r="I652" s="15">
        <v>286000</v>
      </c>
      <c r="J652" s="12">
        <v>263600</v>
      </c>
      <c r="K652" s="9"/>
      <c r="L652" s="9" t="str">
        <f t="shared" si="78"/>
        <v>7</v>
      </c>
      <c r="M652" s="9" t="str">
        <f>INDEX(Chapter,MATCH(L652,Chapter!$A$1:$A$681,0),8)</f>
        <v>שירותים מקומיים</v>
      </c>
      <c r="N652" s="9" t="str">
        <f t="shared" si="79"/>
        <v>72</v>
      </c>
      <c r="O652" s="9" t="str">
        <f>INDEX(Chapter,MATCH(N652,Chapter!$A$1:$A$681,0),8)</f>
        <v>שמירה ובטחון</v>
      </c>
      <c r="P652" s="9" t="str">
        <f t="shared" si="80"/>
        <v>723</v>
      </c>
      <c r="Q652" s="9" t="str">
        <f>INDEX(Chapter,MATCH(P652,Chapter!$A$1:$A$681,0),8)</f>
        <v>הג״א</v>
      </c>
      <c r="R652" s="9" t="str">
        <f t="shared" si="81"/>
        <v>7230</v>
      </c>
      <c r="S652" s="9" t="e">
        <f>INDEX(Chapter,MATCH(R652,Chapter!$A$1:$A$681,0),8)</f>
        <v>#N/A</v>
      </c>
      <c r="T652" s="9"/>
      <c r="U652" s="9" t="str">
        <f t="shared" si="82"/>
        <v>1</v>
      </c>
      <c r="V652" s="9" t="str">
        <f>IF($L652&lt;"6",INDEX(Revenue_type,MATCH(U652*1,type!$A$118:$A$168,0),8),INDEX(Expenditure_type,MATCH(U652*1,type!$A$2:$A$117,0),8))</f>
        <v>משכורות וש"ע לעובדים לפי תקן</v>
      </c>
      <c r="W652" s="9" t="str">
        <f t="shared" si="83"/>
        <v>11</v>
      </c>
      <c r="X652" s="9" t="str">
        <f>IF($L652&lt;"6",INDEX(Revenue_type,MATCH(W652*1,type!$A$118:$A$168,0),8),INDEX(Expenditure_type,MATCH(W652*1,type!$A$2:$A$117,0),8))</f>
        <v>השכר הקובע</v>
      </c>
      <c r="Y652" s="9" t="str">
        <f t="shared" si="84"/>
        <v>110</v>
      </c>
      <c r="Z652" s="9" t="e">
        <f>IF($L652&lt;"6",INDEX(Revenue_type,MATCH(Y652*1,type!$A$118:$A$168,0),8),INDEX(Expenditure_type,MATCH(Y652*1,type!$A$2:$A$117,0),8))</f>
        <v>#N/A</v>
      </c>
    </row>
    <row r="653" spans="1:26" ht="15.75" customHeight="1" outlineLevel="2">
      <c r="A653" s="19">
        <v>120</v>
      </c>
      <c r="B653" s="18">
        <v>723000</v>
      </c>
      <c r="C653"/>
      <c r="D653"/>
      <c r="E653" s="17" t="s">
        <v>2711</v>
      </c>
      <c r="F653" s="12"/>
      <c r="G653"/>
      <c r="H653" s="15">
        <v>37000</v>
      </c>
      <c r="I653" s="15">
        <v>48000</v>
      </c>
      <c r="J653" s="12">
        <v>44700</v>
      </c>
      <c r="K653" s="9"/>
      <c r="L653" s="9" t="str">
        <f t="shared" si="78"/>
        <v>7</v>
      </c>
      <c r="M653" s="9" t="str">
        <f>INDEX(Chapter,MATCH(L653,Chapter!$A$1:$A$681,0),8)</f>
        <v>שירותים מקומיים</v>
      </c>
      <c r="N653" s="9" t="str">
        <f t="shared" si="79"/>
        <v>72</v>
      </c>
      <c r="O653" s="9" t="str">
        <f>INDEX(Chapter,MATCH(N653,Chapter!$A$1:$A$681,0),8)</f>
        <v>שמירה ובטחון</v>
      </c>
      <c r="P653" s="9" t="str">
        <f t="shared" si="80"/>
        <v>723</v>
      </c>
      <c r="Q653" s="9" t="str">
        <f>INDEX(Chapter,MATCH(P653,Chapter!$A$1:$A$681,0),8)</f>
        <v>הג״א</v>
      </c>
      <c r="R653" s="9" t="str">
        <f t="shared" si="81"/>
        <v>7230</v>
      </c>
      <c r="S653" s="9" t="e">
        <f>INDEX(Chapter,MATCH(R653,Chapter!$A$1:$A$681,0),8)</f>
        <v>#N/A</v>
      </c>
      <c r="T653" s="9"/>
      <c r="U653" s="9" t="str">
        <f t="shared" si="82"/>
        <v>1</v>
      </c>
      <c r="V653" s="9" t="str">
        <f>IF($L653&lt;"6",INDEX(Revenue_type,MATCH(U653*1,type!$A$118:$A$168,0),8),INDEX(Expenditure_type,MATCH(U653*1,type!$A$2:$A$117,0),8))</f>
        <v>משכורות וש"ע לעובדים לפי תקן</v>
      </c>
      <c r="W653" s="9" t="str">
        <f t="shared" si="83"/>
        <v>12</v>
      </c>
      <c r="X653" s="9" t="str">
        <f>IF($L653&lt;"6",INDEX(Revenue_type,MATCH(W653*1,type!$A$118:$A$168,0),8),INDEX(Expenditure_type,MATCH(W653*1,type!$A$2:$A$117,0),8))</f>
        <v>תוספות שאינן נכללות בשכר הקובע</v>
      </c>
      <c r="Y653" s="9" t="str">
        <f t="shared" si="84"/>
        <v>120</v>
      </c>
      <c r="Z653" s="9" t="e">
        <f>IF($L653&lt;"6",INDEX(Revenue_type,MATCH(Y653*1,type!$A$118:$A$168,0),8),INDEX(Expenditure_type,MATCH(Y653*1,type!$A$2:$A$117,0),8))</f>
        <v>#N/A</v>
      </c>
    </row>
    <row r="654" spans="1:26" ht="15.75" customHeight="1" outlineLevel="2">
      <c r="A654" s="19">
        <v>130</v>
      </c>
      <c r="B654" s="18">
        <v>723000</v>
      </c>
      <c r="C654"/>
      <c r="D654"/>
      <c r="E654" s="17" t="s">
        <v>2691</v>
      </c>
      <c r="F654" s="12"/>
      <c r="G654"/>
      <c r="H654" s="15">
        <v>20000</v>
      </c>
      <c r="I654" s="15">
        <v>12000</v>
      </c>
      <c r="J654" s="12">
        <v>11500</v>
      </c>
      <c r="K654" s="9"/>
      <c r="L654" s="9" t="str">
        <f t="shared" si="78"/>
        <v>7</v>
      </c>
      <c r="M654" s="9" t="str">
        <f>INDEX(Chapter,MATCH(L654,Chapter!$A$1:$A$681,0),8)</f>
        <v>שירותים מקומיים</v>
      </c>
      <c r="N654" s="9" t="str">
        <f t="shared" si="79"/>
        <v>72</v>
      </c>
      <c r="O654" s="9" t="str">
        <f>INDEX(Chapter,MATCH(N654,Chapter!$A$1:$A$681,0),8)</f>
        <v>שמירה ובטחון</v>
      </c>
      <c r="P654" s="9" t="str">
        <f t="shared" si="80"/>
        <v>723</v>
      </c>
      <c r="Q654" s="9" t="str">
        <f>INDEX(Chapter,MATCH(P654,Chapter!$A$1:$A$681,0),8)</f>
        <v>הג״א</v>
      </c>
      <c r="R654" s="9" t="str">
        <f t="shared" si="81"/>
        <v>7230</v>
      </c>
      <c r="S654" s="9" t="e">
        <f>INDEX(Chapter,MATCH(R654,Chapter!$A$1:$A$681,0),8)</f>
        <v>#N/A</v>
      </c>
      <c r="T654" s="9"/>
      <c r="U654" s="9" t="str">
        <f t="shared" si="82"/>
        <v>1</v>
      </c>
      <c r="V654" s="9" t="str">
        <f>IF($L654&lt;"6",INDEX(Revenue_type,MATCH(U654*1,type!$A$118:$A$168,0),8),INDEX(Expenditure_type,MATCH(U654*1,type!$A$2:$A$117,0),8))</f>
        <v>משכורות וש"ע לעובדים לפי תקן</v>
      </c>
      <c r="W654" s="9" t="str">
        <f t="shared" si="83"/>
        <v>13</v>
      </c>
      <c r="X654" s="9" t="str">
        <f>IF($L654&lt;"6",INDEX(Revenue_type,MATCH(W654*1,type!$A$118:$A$168,0),8),INDEX(Expenditure_type,MATCH(W654*1,type!$A$2:$A$117,0),8))</f>
        <v>שעות נוספות</v>
      </c>
      <c r="Y654" s="9" t="str">
        <f t="shared" si="84"/>
        <v>130</v>
      </c>
      <c r="Z654" s="9" t="e">
        <f>IF($L654&lt;"6",INDEX(Revenue_type,MATCH(Y654*1,type!$A$118:$A$168,0),8),INDEX(Expenditure_type,MATCH(Y654*1,type!$A$2:$A$117,0),8))</f>
        <v>#N/A</v>
      </c>
    </row>
    <row r="655" spans="1:26" ht="15.75" customHeight="1" outlineLevel="2">
      <c r="A655" s="19">
        <v>131</v>
      </c>
      <c r="B655" s="18">
        <v>723000</v>
      </c>
      <c r="C655"/>
      <c r="D655"/>
      <c r="E655" s="17" t="s">
        <v>2692</v>
      </c>
      <c r="F655" s="12"/>
      <c r="G655"/>
      <c r="H655" s="15">
        <v>2000</v>
      </c>
      <c r="I655" s="15">
        <v>3000</v>
      </c>
      <c r="J655" s="12">
        <v>1500</v>
      </c>
      <c r="K655" s="9"/>
      <c r="L655" s="9" t="str">
        <f t="shared" si="78"/>
        <v>7</v>
      </c>
      <c r="M655" s="9" t="str">
        <f>INDEX(Chapter,MATCH(L655,Chapter!$A$1:$A$681,0),8)</f>
        <v>שירותים מקומיים</v>
      </c>
      <c r="N655" s="9" t="str">
        <f t="shared" si="79"/>
        <v>72</v>
      </c>
      <c r="O655" s="9" t="str">
        <f>INDEX(Chapter,MATCH(N655,Chapter!$A$1:$A$681,0),8)</f>
        <v>שמירה ובטחון</v>
      </c>
      <c r="P655" s="9" t="str">
        <f t="shared" si="80"/>
        <v>723</v>
      </c>
      <c r="Q655" s="9" t="str">
        <f>INDEX(Chapter,MATCH(P655,Chapter!$A$1:$A$681,0),8)</f>
        <v>הג״א</v>
      </c>
      <c r="R655" s="9" t="str">
        <f t="shared" si="81"/>
        <v>7230</v>
      </c>
      <c r="S655" s="9" t="e">
        <f>INDEX(Chapter,MATCH(R655,Chapter!$A$1:$A$681,0),8)</f>
        <v>#N/A</v>
      </c>
      <c r="T655" s="9"/>
      <c r="U655" s="9" t="str">
        <f t="shared" si="82"/>
        <v>1</v>
      </c>
      <c r="V655" s="9" t="str">
        <f>IF($L655&lt;"6",INDEX(Revenue_type,MATCH(U655*1,type!$A$118:$A$168,0),8),INDEX(Expenditure_type,MATCH(U655*1,type!$A$2:$A$117,0),8))</f>
        <v>משכורות וש"ע לעובדים לפי תקן</v>
      </c>
      <c r="W655" s="9" t="str">
        <f t="shared" si="83"/>
        <v>13</v>
      </c>
      <c r="X655" s="9" t="str">
        <f>IF($L655&lt;"6",INDEX(Revenue_type,MATCH(W655*1,type!$A$118:$A$168,0),8),INDEX(Expenditure_type,MATCH(W655*1,type!$A$2:$A$117,0),8))</f>
        <v>שעות נוספות</v>
      </c>
      <c r="Y655" s="9" t="str">
        <f t="shared" si="84"/>
        <v>131</v>
      </c>
      <c r="Z655" s="9" t="e">
        <f>IF($L655&lt;"6",INDEX(Revenue_type,MATCH(Y655*1,type!$A$118:$A$168,0),8),INDEX(Expenditure_type,MATCH(Y655*1,type!$A$2:$A$117,0),8))</f>
        <v>#N/A</v>
      </c>
    </row>
    <row r="656" spans="1:26" ht="15.75" customHeight="1" outlineLevel="2">
      <c r="A656" s="19">
        <v>140</v>
      </c>
      <c r="B656" s="18">
        <v>723000</v>
      </c>
      <c r="C656"/>
      <c r="D656"/>
      <c r="E656" s="17" t="s">
        <v>2694</v>
      </c>
      <c r="F656" s="12"/>
      <c r="G656"/>
      <c r="H656" s="15">
        <v>61000</v>
      </c>
      <c r="I656" s="15">
        <v>61000</v>
      </c>
      <c r="J656" s="12">
        <v>47000</v>
      </c>
      <c r="K656" s="9"/>
      <c r="L656" s="9" t="str">
        <f t="shared" si="78"/>
        <v>7</v>
      </c>
      <c r="M656" s="9" t="str">
        <f>INDEX(Chapter,MATCH(L656,Chapter!$A$1:$A$681,0),8)</f>
        <v>שירותים מקומיים</v>
      </c>
      <c r="N656" s="9" t="str">
        <f t="shared" si="79"/>
        <v>72</v>
      </c>
      <c r="O656" s="9" t="str">
        <f>INDEX(Chapter,MATCH(N656,Chapter!$A$1:$A$681,0),8)</f>
        <v>שמירה ובטחון</v>
      </c>
      <c r="P656" s="9" t="str">
        <f t="shared" si="80"/>
        <v>723</v>
      </c>
      <c r="Q656" s="9" t="str">
        <f>INDEX(Chapter,MATCH(P656,Chapter!$A$1:$A$681,0),8)</f>
        <v>הג״א</v>
      </c>
      <c r="R656" s="9" t="str">
        <f t="shared" si="81"/>
        <v>7230</v>
      </c>
      <c r="S656" s="9" t="e">
        <f>INDEX(Chapter,MATCH(R656,Chapter!$A$1:$A$681,0),8)</f>
        <v>#N/A</v>
      </c>
      <c r="T656" s="9"/>
      <c r="U656" s="9" t="str">
        <f t="shared" si="82"/>
        <v>1</v>
      </c>
      <c r="V656" s="9" t="str">
        <f>IF($L656&lt;"6",INDEX(Revenue_type,MATCH(U656*1,type!$A$118:$A$168,0),8),INDEX(Expenditure_type,MATCH(U656*1,type!$A$2:$A$117,0),8))</f>
        <v>משכורות וש"ע לעובדים לפי תקן</v>
      </c>
      <c r="W656" s="9" t="str">
        <f t="shared" si="83"/>
        <v>14</v>
      </c>
      <c r="X656" s="9" t="str">
        <f>IF($L656&lt;"6",INDEX(Revenue_type,MATCH(W656*1,type!$A$118:$A$168,0),8),INDEX(Expenditure_type,MATCH(W656*1,type!$A$2:$A$117,0),8))</f>
        <v>החזר הוצאות</v>
      </c>
      <c r="Y656" s="9" t="str">
        <f t="shared" si="84"/>
        <v>140</v>
      </c>
      <c r="Z656" s="9" t="e">
        <f>IF($L656&lt;"6",INDEX(Revenue_type,MATCH(Y656*1,type!$A$118:$A$168,0),8),INDEX(Expenditure_type,MATCH(Y656*1,type!$A$2:$A$117,0),8))</f>
        <v>#N/A</v>
      </c>
    </row>
    <row r="657" spans="1:26" ht="15.75" customHeight="1" outlineLevel="2">
      <c r="A657" s="19">
        <v>181</v>
      </c>
      <c r="B657" s="18">
        <v>723000</v>
      </c>
      <c r="C657"/>
      <c r="D657"/>
      <c r="E657" s="20" t="s">
        <v>2695</v>
      </c>
      <c r="F657" s="12"/>
      <c r="G657"/>
      <c r="H657" s="15">
        <v>52000</v>
      </c>
      <c r="I657" s="15">
        <v>52000</v>
      </c>
      <c r="J657" s="12">
        <v>45000</v>
      </c>
      <c r="K657" s="9"/>
      <c r="L657" s="9" t="str">
        <f t="shared" si="78"/>
        <v>7</v>
      </c>
      <c r="M657" s="9" t="str">
        <f>INDEX(Chapter,MATCH(L657,Chapter!$A$1:$A$681,0),8)</f>
        <v>שירותים מקומיים</v>
      </c>
      <c r="N657" s="9" t="str">
        <f t="shared" si="79"/>
        <v>72</v>
      </c>
      <c r="O657" s="9" t="str">
        <f>INDEX(Chapter,MATCH(N657,Chapter!$A$1:$A$681,0),8)</f>
        <v>שמירה ובטחון</v>
      </c>
      <c r="P657" s="9" t="str">
        <f t="shared" si="80"/>
        <v>723</v>
      </c>
      <c r="Q657" s="9" t="str">
        <f>INDEX(Chapter,MATCH(P657,Chapter!$A$1:$A$681,0),8)</f>
        <v>הג״א</v>
      </c>
      <c r="R657" s="9" t="str">
        <f t="shared" si="81"/>
        <v>7230</v>
      </c>
      <c r="S657" s="9" t="e">
        <f>INDEX(Chapter,MATCH(R657,Chapter!$A$1:$A$681,0),8)</f>
        <v>#N/A</v>
      </c>
      <c r="T657" s="9"/>
      <c r="U657" s="9" t="str">
        <f t="shared" si="82"/>
        <v>1</v>
      </c>
      <c r="V657" s="9" t="str">
        <f>IF($L657&lt;"6",INDEX(Revenue_type,MATCH(U657*1,type!$A$118:$A$168,0),8),INDEX(Expenditure_type,MATCH(U657*1,type!$A$2:$A$117,0),8))</f>
        <v>משכורות וש"ע לעובדים לפי תקן</v>
      </c>
      <c r="W657" s="9" t="str">
        <f t="shared" si="83"/>
        <v>18</v>
      </c>
      <c r="X657" s="9" t="str">
        <f>IF($L657&lt;"6",INDEX(Revenue_type,MATCH(W657*1,type!$A$118:$A$168,0),8),INDEX(Expenditure_type,MATCH(W657*1,type!$A$2:$A$117,0),8))</f>
        <v>נלוות לשכר</v>
      </c>
      <c r="Y657" s="9" t="str">
        <f t="shared" si="84"/>
        <v>181</v>
      </c>
      <c r="Z657" s="9" t="str">
        <f>IF($L657&lt;"6",INDEX(Revenue_type,MATCH(Y657*1,type!$A$118:$A$168,0),8),INDEX(Expenditure_type,MATCH(Y657*1,type!$A$2:$A$117,0),8))</f>
        <v>הפרשות סוציאליות</v>
      </c>
    </row>
    <row r="658" spans="1:26" ht="15.75" customHeight="1" outlineLevel="2">
      <c r="A658" s="19">
        <v>182</v>
      </c>
      <c r="B658" s="18">
        <v>723000</v>
      </c>
      <c r="C658"/>
      <c r="D658"/>
      <c r="E658" s="17" t="s">
        <v>2696</v>
      </c>
      <c r="F658" s="12"/>
      <c r="G658"/>
      <c r="H658" s="15">
        <v>74000</v>
      </c>
      <c r="I658" s="15">
        <v>54000</v>
      </c>
      <c r="J658" s="12">
        <v>48700</v>
      </c>
      <c r="K658" s="9"/>
      <c r="L658" s="9" t="str">
        <f t="shared" si="78"/>
        <v>7</v>
      </c>
      <c r="M658" s="9" t="str">
        <f>INDEX(Chapter,MATCH(L658,Chapter!$A$1:$A$681,0),8)</f>
        <v>שירותים מקומיים</v>
      </c>
      <c r="N658" s="9" t="str">
        <f t="shared" si="79"/>
        <v>72</v>
      </c>
      <c r="O658" s="9" t="str">
        <f>INDEX(Chapter,MATCH(N658,Chapter!$A$1:$A$681,0),8)</f>
        <v>שמירה ובטחון</v>
      </c>
      <c r="P658" s="9" t="str">
        <f t="shared" si="80"/>
        <v>723</v>
      </c>
      <c r="Q658" s="9" t="str">
        <f>INDEX(Chapter,MATCH(P658,Chapter!$A$1:$A$681,0),8)</f>
        <v>הג״א</v>
      </c>
      <c r="R658" s="9" t="str">
        <f t="shared" si="81"/>
        <v>7230</v>
      </c>
      <c r="S658" s="9" t="e">
        <f>INDEX(Chapter,MATCH(R658,Chapter!$A$1:$A$681,0),8)</f>
        <v>#N/A</v>
      </c>
      <c r="T658" s="9"/>
      <c r="U658" s="9" t="str">
        <f t="shared" si="82"/>
        <v>1</v>
      </c>
      <c r="V658" s="9" t="str">
        <f>IF($L658&lt;"6",INDEX(Revenue_type,MATCH(U658*1,type!$A$118:$A$168,0),8),INDEX(Expenditure_type,MATCH(U658*1,type!$A$2:$A$117,0),8))</f>
        <v>משכורות וש"ע לעובדים לפי תקן</v>
      </c>
      <c r="W658" s="9" t="str">
        <f t="shared" si="83"/>
        <v>18</v>
      </c>
      <c r="X658" s="9" t="str">
        <f>IF($L658&lt;"6",INDEX(Revenue_type,MATCH(W658*1,type!$A$118:$A$168,0),8),INDEX(Expenditure_type,MATCH(W658*1,type!$A$2:$A$117,0),8))</f>
        <v>נלוות לשכר</v>
      </c>
      <c r="Y658" s="9" t="str">
        <f t="shared" si="84"/>
        <v>182</v>
      </c>
      <c r="Z658" s="9" t="str">
        <f>IF($L658&lt;"6",INDEX(Revenue_type,MATCH(Y658*1,type!$A$118:$A$168,0),8),INDEX(Expenditure_type,MATCH(Y658*1,type!$A$2:$A$117,0),8))</f>
        <v>מיסיום ועלויות</v>
      </c>
    </row>
    <row r="659" spans="1:26" ht="15.75" customHeight="1" outlineLevel="2">
      <c r="A659" s="19">
        <v>410</v>
      </c>
      <c r="B659" s="18">
        <v>723003</v>
      </c>
      <c r="C659"/>
      <c r="D659"/>
      <c r="E659" s="27" t="s">
        <v>2780</v>
      </c>
      <c r="F659" s="12"/>
      <c r="G659"/>
      <c r="H659" s="15">
        <v>260000</v>
      </c>
      <c r="I659" s="15">
        <v>250000</v>
      </c>
      <c r="J659" s="12">
        <v>250400</v>
      </c>
      <c r="K659" s="9"/>
      <c r="L659" s="9" t="str">
        <f t="shared" si="78"/>
        <v>7</v>
      </c>
      <c r="M659" s="9" t="str">
        <f>INDEX(Chapter,MATCH(L659,Chapter!$A$1:$A$681,0),8)</f>
        <v>שירותים מקומיים</v>
      </c>
      <c r="N659" s="9" t="str">
        <f t="shared" si="79"/>
        <v>72</v>
      </c>
      <c r="O659" s="9" t="str">
        <f>INDEX(Chapter,MATCH(N659,Chapter!$A$1:$A$681,0),8)</f>
        <v>שמירה ובטחון</v>
      </c>
      <c r="P659" s="9" t="str">
        <f t="shared" si="80"/>
        <v>723</v>
      </c>
      <c r="Q659" s="9" t="str">
        <f>INDEX(Chapter,MATCH(P659,Chapter!$A$1:$A$681,0),8)</f>
        <v>הג״א</v>
      </c>
      <c r="R659" s="9" t="str">
        <f t="shared" si="81"/>
        <v>7230</v>
      </c>
      <c r="S659" s="9" t="e">
        <f>INDEX(Chapter,MATCH(R659,Chapter!$A$1:$A$681,0),8)</f>
        <v>#N/A</v>
      </c>
      <c r="T659" s="9"/>
      <c r="U659" s="9" t="str">
        <f t="shared" si="82"/>
        <v>4</v>
      </c>
      <c r="V659" s="9" t="str">
        <f>IF($L659&lt;"6",INDEX(Revenue_type,MATCH(U659*1,type!$A$118:$A$168,0),8),INDEX(Expenditure_type,MATCH(U659*1,type!$A$2:$A$117,0),8))</f>
        <v>אחזקת בינים ואספקת ציוד</v>
      </c>
      <c r="W659" s="9" t="str">
        <f t="shared" si="83"/>
        <v>41</v>
      </c>
      <c r="X659" s="9" t="str">
        <f>IF($L659&lt;"6",INDEX(Revenue_type,MATCH(W659*1,type!$A$118:$A$168,0),8),INDEX(Expenditure_type,MATCH(W659*1,type!$A$2:$A$117,0),8))</f>
        <v>שכר דירה ודמי חכירה</v>
      </c>
      <c r="Y659" s="9" t="str">
        <f t="shared" si="84"/>
        <v>410</v>
      </c>
      <c r="Z659" s="9" t="e">
        <f>IF($L659&lt;"6",INDEX(Revenue_type,MATCH(Y659*1,type!$A$118:$A$168,0),8),INDEX(Expenditure_type,MATCH(Y659*1,type!$A$2:$A$117,0),8))</f>
        <v>#N/A</v>
      </c>
    </row>
    <row r="660" spans="1:26" ht="15.75" customHeight="1" outlineLevel="2">
      <c r="A660" s="19">
        <v>420</v>
      </c>
      <c r="B660" s="18">
        <v>723003</v>
      </c>
      <c r="C660"/>
      <c r="D660"/>
      <c r="E660" s="22" t="s">
        <v>2781</v>
      </c>
      <c r="F660" s="12"/>
      <c r="G660"/>
      <c r="H660" s="15">
        <v>50000</v>
      </c>
      <c r="I660" s="15">
        <v>50000</v>
      </c>
      <c r="J660" s="12">
        <v>33800</v>
      </c>
      <c r="K660" s="9"/>
      <c r="L660" s="9" t="str">
        <f t="shared" si="78"/>
        <v>7</v>
      </c>
      <c r="M660" s="9" t="str">
        <f>INDEX(Chapter,MATCH(L660,Chapter!$A$1:$A$681,0),8)</f>
        <v>שירותים מקומיים</v>
      </c>
      <c r="N660" s="9" t="str">
        <f t="shared" si="79"/>
        <v>72</v>
      </c>
      <c r="O660" s="9" t="str">
        <f>INDEX(Chapter,MATCH(N660,Chapter!$A$1:$A$681,0),8)</f>
        <v>שמירה ובטחון</v>
      </c>
      <c r="P660" s="9" t="str">
        <f t="shared" si="80"/>
        <v>723</v>
      </c>
      <c r="Q660" s="9" t="str">
        <f>INDEX(Chapter,MATCH(P660,Chapter!$A$1:$A$681,0),8)</f>
        <v>הג״א</v>
      </c>
      <c r="R660" s="9" t="str">
        <f t="shared" si="81"/>
        <v>7230</v>
      </c>
      <c r="S660" s="9" t="e">
        <f>INDEX(Chapter,MATCH(R660,Chapter!$A$1:$A$681,0),8)</f>
        <v>#N/A</v>
      </c>
      <c r="T660" s="9"/>
      <c r="U660" s="9" t="str">
        <f t="shared" si="82"/>
        <v>4</v>
      </c>
      <c r="V660" s="9" t="str">
        <f>IF($L660&lt;"6",INDEX(Revenue_type,MATCH(U660*1,type!$A$118:$A$168,0),8),INDEX(Expenditure_type,MATCH(U660*1,type!$A$2:$A$117,0),8))</f>
        <v>אחזקת בינים ואספקת ציוד</v>
      </c>
      <c r="W660" s="9" t="str">
        <f t="shared" si="83"/>
        <v>42</v>
      </c>
      <c r="X660" s="9" t="str">
        <f>IF($L660&lt;"6",INDEX(Revenue_type,MATCH(W660*1,type!$A$118:$A$168,0),8),INDEX(Expenditure_type,MATCH(W660*1,type!$A$2:$A$117,0),8))</f>
        <v>תחזוקת מבנים</v>
      </c>
      <c r="Y660" s="9" t="str">
        <f t="shared" si="84"/>
        <v>420</v>
      </c>
      <c r="Z660" s="9" t="e">
        <f>IF($L660&lt;"6",INDEX(Revenue_type,MATCH(Y660*1,type!$A$118:$A$168,0),8),INDEX(Expenditure_type,MATCH(Y660*1,type!$A$2:$A$117,0),8))</f>
        <v>#N/A</v>
      </c>
    </row>
    <row r="661" spans="1:26" ht="15.75" customHeight="1" outlineLevel="2">
      <c r="A661" s="19">
        <v>430</v>
      </c>
      <c r="B661" s="18">
        <v>723003</v>
      </c>
      <c r="C661"/>
      <c r="D661"/>
      <c r="E661" s="55" t="s">
        <v>2782</v>
      </c>
      <c r="F661" s="12"/>
      <c r="G661"/>
      <c r="H661" s="15">
        <v>160000</v>
      </c>
      <c r="I661" s="15">
        <v>160000</v>
      </c>
      <c r="J661" s="12">
        <v>134000</v>
      </c>
      <c r="K661" s="9"/>
      <c r="L661" s="9" t="str">
        <f t="shared" si="78"/>
        <v>7</v>
      </c>
      <c r="M661" s="9" t="str">
        <f>INDEX(Chapter,MATCH(L661,Chapter!$A$1:$A$681,0),8)</f>
        <v>שירותים מקומיים</v>
      </c>
      <c r="N661" s="9" t="str">
        <f t="shared" si="79"/>
        <v>72</v>
      </c>
      <c r="O661" s="9" t="str">
        <f>INDEX(Chapter,MATCH(N661,Chapter!$A$1:$A$681,0),8)</f>
        <v>שמירה ובטחון</v>
      </c>
      <c r="P661" s="9" t="str">
        <f t="shared" si="80"/>
        <v>723</v>
      </c>
      <c r="Q661" s="9" t="str">
        <f>INDEX(Chapter,MATCH(P661,Chapter!$A$1:$A$681,0),8)</f>
        <v>הג״א</v>
      </c>
      <c r="R661" s="9" t="str">
        <f t="shared" si="81"/>
        <v>7230</v>
      </c>
      <c r="S661" s="9" t="e">
        <f>INDEX(Chapter,MATCH(R661,Chapter!$A$1:$A$681,0),8)</f>
        <v>#N/A</v>
      </c>
      <c r="T661" s="9"/>
      <c r="U661" s="9" t="str">
        <f t="shared" si="82"/>
        <v>4</v>
      </c>
      <c r="V661" s="9" t="str">
        <f>IF($L661&lt;"6",INDEX(Revenue_type,MATCH(U661*1,type!$A$118:$A$168,0),8),INDEX(Expenditure_type,MATCH(U661*1,type!$A$2:$A$117,0),8))</f>
        <v>אחזקת בינים ואספקת ציוד</v>
      </c>
      <c r="W661" s="9" t="str">
        <f t="shared" si="83"/>
        <v>43</v>
      </c>
      <c r="X661" s="9" t="str">
        <f>IF($L661&lt;"6",INDEX(Revenue_type,MATCH(W661*1,type!$A$118:$A$168,0),8),INDEX(Expenditure_type,MATCH(W661*1,type!$A$2:$A$117,0),8))</f>
        <v>חשמל, מים וחומרי ניקיון</v>
      </c>
      <c r="Y661" s="9" t="str">
        <f t="shared" si="84"/>
        <v>430</v>
      </c>
      <c r="Z661" s="9" t="e">
        <f>IF($L661&lt;"6",INDEX(Revenue_type,MATCH(Y661*1,type!$A$118:$A$168,0),8),INDEX(Expenditure_type,MATCH(Y661*1,type!$A$2:$A$117,0),8))</f>
        <v>#N/A</v>
      </c>
    </row>
    <row r="662" spans="1:26" ht="15.75" customHeight="1" outlineLevel="2">
      <c r="A662" s="19">
        <v>470</v>
      </c>
      <c r="B662" s="18">
        <v>723003</v>
      </c>
      <c r="C662"/>
      <c r="D662"/>
      <c r="E662" s="17" t="s">
        <v>2697</v>
      </c>
      <c r="F662" s="12"/>
      <c r="G662"/>
      <c r="H662" s="15">
        <v>3000</v>
      </c>
      <c r="I662" s="15">
        <v>3000</v>
      </c>
      <c r="J662" s="12">
        <v>2400</v>
      </c>
      <c r="K662" s="9"/>
      <c r="L662" s="9" t="str">
        <f t="shared" si="78"/>
        <v>7</v>
      </c>
      <c r="M662" s="9" t="str">
        <f>INDEX(Chapter,MATCH(L662,Chapter!$A$1:$A$681,0),8)</f>
        <v>שירותים מקומיים</v>
      </c>
      <c r="N662" s="9" t="str">
        <f t="shared" si="79"/>
        <v>72</v>
      </c>
      <c r="O662" s="9" t="str">
        <f>INDEX(Chapter,MATCH(N662,Chapter!$A$1:$A$681,0),8)</f>
        <v>שמירה ובטחון</v>
      </c>
      <c r="P662" s="9" t="str">
        <f t="shared" si="80"/>
        <v>723</v>
      </c>
      <c r="Q662" s="9" t="str">
        <f>INDEX(Chapter,MATCH(P662,Chapter!$A$1:$A$681,0),8)</f>
        <v>הג״א</v>
      </c>
      <c r="R662" s="9" t="str">
        <f t="shared" si="81"/>
        <v>7230</v>
      </c>
      <c r="S662" s="9" t="e">
        <f>INDEX(Chapter,MATCH(R662,Chapter!$A$1:$A$681,0),8)</f>
        <v>#N/A</v>
      </c>
      <c r="T662" s="9"/>
      <c r="U662" s="9" t="str">
        <f t="shared" si="82"/>
        <v>4</v>
      </c>
      <c r="V662" s="9" t="str">
        <f>IF($L662&lt;"6",INDEX(Revenue_type,MATCH(U662*1,type!$A$118:$A$168,0),8),INDEX(Expenditure_type,MATCH(U662*1,type!$A$2:$A$117,0),8))</f>
        <v>אחזקת בינים ואספקת ציוד</v>
      </c>
      <c r="W662" s="9" t="str">
        <f t="shared" si="83"/>
        <v>47</v>
      </c>
      <c r="X662" s="9" t="str">
        <f>IF($L662&lt;"6",INDEX(Revenue_type,MATCH(W662*1,type!$A$118:$A$168,0),8),INDEX(Expenditure_type,MATCH(W662*1,type!$A$2:$A$117,0),8))</f>
        <v>ציוד משרדי מתכלה</v>
      </c>
      <c r="Y662" s="9" t="str">
        <f t="shared" si="84"/>
        <v>470</v>
      </c>
      <c r="Z662" s="9" t="e">
        <f>IF($L662&lt;"6",INDEX(Revenue_type,MATCH(Y662*1,type!$A$118:$A$168,0),8),INDEX(Expenditure_type,MATCH(Y662*1,type!$A$2:$A$117,0),8))</f>
        <v>#N/A</v>
      </c>
    </row>
    <row r="663" spans="1:26" ht="15.75" customHeight="1" outlineLevel="2">
      <c r="A663" s="19">
        <v>750</v>
      </c>
      <c r="B663" s="18">
        <v>723003</v>
      </c>
      <c r="C663"/>
      <c r="D663"/>
      <c r="E663" s="17" t="s">
        <v>2705</v>
      </c>
      <c r="F663" s="12"/>
      <c r="G663"/>
      <c r="H663" s="15">
        <v>7800</v>
      </c>
      <c r="I663" s="15">
        <v>7800</v>
      </c>
      <c r="J663" s="12">
        <v>76300</v>
      </c>
      <c r="K663" s="9"/>
      <c r="L663" s="9" t="str">
        <f t="shared" si="78"/>
        <v>7</v>
      </c>
      <c r="M663" s="9" t="str">
        <f>INDEX(Chapter,MATCH(L663,Chapter!$A$1:$A$681,0),8)</f>
        <v>שירותים מקומיים</v>
      </c>
      <c r="N663" s="9" t="str">
        <f t="shared" si="79"/>
        <v>72</v>
      </c>
      <c r="O663" s="9" t="str">
        <f>INDEX(Chapter,MATCH(N663,Chapter!$A$1:$A$681,0),8)</f>
        <v>שמירה ובטחון</v>
      </c>
      <c r="P663" s="9" t="str">
        <f t="shared" si="80"/>
        <v>723</v>
      </c>
      <c r="Q663" s="9" t="str">
        <f>INDEX(Chapter,MATCH(P663,Chapter!$A$1:$A$681,0),8)</f>
        <v>הג״א</v>
      </c>
      <c r="R663" s="9" t="str">
        <f t="shared" si="81"/>
        <v>7230</v>
      </c>
      <c r="S663" s="9" t="e">
        <f>INDEX(Chapter,MATCH(R663,Chapter!$A$1:$A$681,0),8)</f>
        <v>#N/A</v>
      </c>
      <c r="T663" s="9"/>
      <c r="U663" s="9" t="str">
        <f t="shared" si="82"/>
        <v>7</v>
      </c>
      <c r="V663" s="9" t="str">
        <f>IF($L663&lt;"6",INDEX(Revenue_type,MATCH(U663*1,type!$A$118:$A$168,0),8),INDEX(Expenditure_type,MATCH(U663*1,type!$A$2:$A$117,0),8))</f>
        <v>הוצאות לפעולות</v>
      </c>
      <c r="W663" s="9" t="str">
        <f t="shared" si="83"/>
        <v>75</v>
      </c>
      <c r="X663" s="9" t="str">
        <f>IF($L663&lt;"6",INDEX(Revenue_type,MATCH(W663*1,type!$A$118:$A$168,0),8),INDEX(Expenditure_type,MATCH(W663*1,type!$A$2:$A$117,0),8))</f>
        <v>עבודות קבלניות</v>
      </c>
      <c r="Y663" s="9" t="str">
        <f t="shared" si="84"/>
        <v>750</v>
      </c>
      <c r="Z663" s="9" t="e">
        <f>IF($L663&lt;"6",INDEX(Revenue_type,MATCH(Y663*1,type!$A$118:$A$168,0),8),INDEX(Expenditure_type,MATCH(Y663*1,type!$A$2:$A$117,0),8))</f>
        <v>#N/A</v>
      </c>
    </row>
    <row r="664" spans="1:26" ht="15.75" customHeight="1" outlineLevel="2">
      <c r="A664" s="19">
        <v>810</v>
      </c>
      <c r="B664" s="18">
        <v>723003</v>
      </c>
      <c r="C664"/>
      <c r="D664"/>
      <c r="E664" s="17" t="s">
        <v>2783</v>
      </c>
      <c r="F664" s="12"/>
      <c r="G664"/>
      <c r="H664" s="15">
        <v>1350000</v>
      </c>
      <c r="I664" s="15">
        <v>1350000</v>
      </c>
      <c r="J664" s="12">
        <v>1307500</v>
      </c>
      <c r="K664" s="9"/>
      <c r="L664" s="9" t="str">
        <f t="shared" si="78"/>
        <v>7</v>
      </c>
      <c r="M664" s="9" t="str">
        <f>INDEX(Chapter,MATCH(L664,Chapter!$A$1:$A$681,0),8)</f>
        <v>שירותים מקומיים</v>
      </c>
      <c r="N664" s="9" t="str">
        <f t="shared" si="79"/>
        <v>72</v>
      </c>
      <c r="O664" s="9" t="str">
        <f>INDEX(Chapter,MATCH(N664,Chapter!$A$1:$A$681,0),8)</f>
        <v>שמירה ובטחון</v>
      </c>
      <c r="P664" s="9" t="str">
        <f t="shared" si="80"/>
        <v>723</v>
      </c>
      <c r="Q664" s="9" t="str">
        <f>INDEX(Chapter,MATCH(P664,Chapter!$A$1:$A$681,0),8)</f>
        <v>הג״א</v>
      </c>
      <c r="R664" s="9" t="str">
        <f t="shared" si="81"/>
        <v>7230</v>
      </c>
      <c r="S664" s="9" t="e">
        <f>INDEX(Chapter,MATCH(R664,Chapter!$A$1:$A$681,0),8)</f>
        <v>#N/A</v>
      </c>
      <c r="T664" s="9"/>
      <c r="U664" s="9" t="str">
        <f t="shared" si="82"/>
        <v>8</v>
      </c>
      <c r="V664" s="9" t="str">
        <f>IF($L664&lt;"6",INDEX(Revenue_type,MATCH(U664*1,type!$A$118:$A$168,0),8),INDEX(Expenditure_type,MATCH(U664*1,type!$A$2:$A$117,0),8))</f>
        <v>השתתפויות תמיכות ותרומות</v>
      </c>
      <c r="W664" s="9" t="str">
        <f t="shared" si="83"/>
        <v>81</v>
      </c>
      <c r="X664" s="9" t="str">
        <f>IF($L664&lt;"6",INDEX(Revenue_type,MATCH(W664*1,type!$A$118:$A$168,0),8),INDEX(Expenditure_type,MATCH(W664*1,type!$A$2:$A$117,0),8))</f>
        <v>השתתפויות ותרומות למוסדות עפ"י חוק והסכמים</v>
      </c>
      <c r="Y664" s="9" t="str">
        <f t="shared" si="84"/>
        <v>810</v>
      </c>
      <c r="Z664" s="9" t="e">
        <f>IF($L664&lt;"6",INDEX(Revenue_type,MATCH(Y664*1,type!$A$118:$A$168,0),8),INDEX(Expenditure_type,MATCH(Y664*1,type!$A$2:$A$117,0),8))</f>
        <v>#N/A</v>
      </c>
    </row>
    <row r="665" spans="1:26" ht="15.75" customHeight="1" outlineLevel="2">
      <c r="A665" s="19">
        <v>750</v>
      </c>
      <c r="B665" s="18">
        <v>724001</v>
      </c>
      <c r="C665"/>
      <c r="D665"/>
      <c r="E665" s="17" t="s">
        <v>2784</v>
      </c>
      <c r="F665" s="12"/>
      <c r="G665"/>
      <c r="H665" s="15">
        <v>80000</v>
      </c>
      <c r="I665" s="15">
        <v>85000</v>
      </c>
      <c r="J665" s="12">
        <v>82000</v>
      </c>
      <c r="K665" s="9"/>
      <c r="L665" s="9" t="str">
        <f t="shared" si="78"/>
        <v>7</v>
      </c>
      <c r="M665" s="9" t="str">
        <f>INDEX(Chapter,MATCH(L665,Chapter!$A$1:$A$681,0),8)</f>
        <v>שירותים מקומיים</v>
      </c>
      <c r="N665" s="9" t="str">
        <f t="shared" si="79"/>
        <v>72</v>
      </c>
      <c r="O665" s="9" t="str">
        <f>INDEX(Chapter,MATCH(N665,Chapter!$A$1:$A$681,0),8)</f>
        <v>שמירה ובטחון</v>
      </c>
      <c r="P665" s="9" t="str">
        <f t="shared" si="80"/>
        <v>724</v>
      </c>
      <c r="Q665" s="9" t="str">
        <f>INDEX(Chapter,MATCH(P665,Chapter!$A$1:$A$681,0),8)</f>
        <v>כבוי אש</v>
      </c>
      <c r="R665" s="9" t="str">
        <f t="shared" si="81"/>
        <v>7240</v>
      </c>
      <c r="S665" s="9" t="e">
        <f>INDEX(Chapter,MATCH(R665,Chapter!$A$1:$A$681,0),8)</f>
        <v>#N/A</v>
      </c>
      <c r="T665" s="9"/>
      <c r="U665" s="9" t="str">
        <f t="shared" si="82"/>
        <v>7</v>
      </c>
      <c r="V665" s="9" t="str">
        <f>IF($L665&lt;"6",INDEX(Revenue_type,MATCH(U665*1,type!$A$118:$A$168,0),8),INDEX(Expenditure_type,MATCH(U665*1,type!$A$2:$A$117,0),8))</f>
        <v>הוצאות לפעולות</v>
      </c>
      <c r="W665" s="9" t="str">
        <f t="shared" si="83"/>
        <v>75</v>
      </c>
      <c r="X665" s="9" t="str">
        <f>IF($L665&lt;"6",INDEX(Revenue_type,MATCH(W665*1,type!$A$118:$A$168,0),8),INDEX(Expenditure_type,MATCH(W665*1,type!$A$2:$A$117,0),8))</f>
        <v>עבודות קבלניות</v>
      </c>
      <c r="Y665" s="9" t="str">
        <f t="shared" si="84"/>
        <v>750</v>
      </c>
      <c r="Z665" s="9" t="e">
        <f>IF($L665&lt;"6",INDEX(Revenue_type,MATCH(Y665*1,type!$A$118:$A$168,0),8),INDEX(Expenditure_type,MATCH(Y665*1,type!$A$2:$A$117,0),8))</f>
        <v>#N/A</v>
      </c>
    </row>
    <row r="666" spans="1:26" ht="15.75" customHeight="1" outlineLevel="2">
      <c r="A666" s="19">
        <v>780</v>
      </c>
      <c r="B666" s="18">
        <v>724001</v>
      </c>
      <c r="C666"/>
      <c r="D666"/>
      <c r="E666" s="17" t="s">
        <v>2785</v>
      </c>
      <c r="F666" s="12"/>
      <c r="G666"/>
      <c r="H666" s="15">
        <v>50000</v>
      </c>
      <c r="I666" s="15">
        <v>38300</v>
      </c>
      <c r="J666" s="12">
        <v>19700</v>
      </c>
      <c r="K666" s="9"/>
      <c r="L666" s="9" t="str">
        <f t="shared" si="78"/>
        <v>7</v>
      </c>
      <c r="M666" s="9" t="str">
        <f>INDEX(Chapter,MATCH(L666,Chapter!$A$1:$A$681,0),8)</f>
        <v>שירותים מקומיים</v>
      </c>
      <c r="N666" s="9" t="str">
        <f t="shared" si="79"/>
        <v>72</v>
      </c>
      <c r="O666" s="9" t="str">
        <f>INDEX(Chapter,MATCH(N666,Chapter!$A$1:$A$681,0),8)</f>
        <v>שמירה ובטחון</v>
      </c>
      <c r="P666" s="9" t="str">
        <f t="shared" si="80"/>
        <v>724</v>
      </c>
      <c r="Q666" s="9" t="str">
        <f>INDEX(Chapter,MATCH(P666,Chapter!$A$1:$A$681,0),8)</f>
        <v>כבוי אש</v>
      </c>
      <c r="R666" s="9" t="str">
        <f t="shared" si="81"/>
        <v>7240</v>
      </c>
      <c r="S666" s="9" t="e">
        <f>INDEX(Chapter,MATCH(R666,Chapter!$A$1:$A$681,0),8)</f>
        <v>#N/A</v>
      </c>
      <c r="T666" s="9"/>
      <c r="U666" s="9" t="str">
        <f t="shared" si="82"/>
        <v>7</v>
      </c>
      <c r="V666" s="9" t="str">
        <f>IF($L666&lt;"6",INDEX(Revenue_type,MATCH(U666*1,type!$A$118:$A$168,0),8),INDEX(Expenditure_type,MATCH(U666*1,type!$A$2:$A$117,0),8))</f>
        <v>הוצאות לפעולות</v>
      </c>
      <c r="W666" s="9" t="str">
        <f t="shared" si="83"/>
        <v>78</v>
      </c>
      <c r="X666" s="9" t="str">
        <f>IF($L666&lt;"6",INDEX(Revenue_type,MATCH(W666*1,type!$A$118:$A$168,0),8),INDEX(Expenditure_type,MATCH(W666*1,type!$A$2:$A$117,0),8))</f>
        <v>הוצאות שונות</v>
      </c>
      <c r="Y666" s="9" t="str">
        <f t="shared" si="84"/>
        <v>780</v>
      </c>
      <c r="Z666" s="9" t="e">
        <f>IF($L666&lt;"6",INDEX(Revenue_type,MATCH(Y666*1,type!$A$118:$A$168,0),8),INDEX(Expenditure_type,MATCH(Y666*1,type!$A$2:$A$117,0),8))</f>
        <v>#N/A</v>
      </c>
    </row>
    <row r="667" spans="1:26" ht="15.75" customHeight="1" outlineLevel="2">
      <c r="A667" s="19">
        <v>830</v>
      </c>
      <c r="B667" s="18">
        <v>724001</v>
      </c>
      <c r="C667"/>
      <c r="D667"/>
      <c r="E667" s="17" t="s">
        <v>2786</v>
      </c>
      <c r="F667" s="12"/>
      <c r="G667"/>
      <c r="H667" s="15">
        <v>4645600</v>
      </c>
      <c r="I667" s="15">
        <v>4645600</v>
      </c>
      <c r="J667" s="12">
        <v>5403000</v>
      </c>
      <c r="K667" s="9"/>
      <c r="L667" s="9" t="str">
        <f t="shared" si="78"/>
        <v>7</v>
      </c>
      <c r="M667" s="9" t="str">
        <f>INDEX(Chapter,MATCH(L667,Chapter!$A$1:$A$681,0),8)</f>
        <v>שירותים מקומיים</v>
      </c>
      <c r="N667" s="9" t="str">
        <f t="shared" si="79"/>
        <v>72</v>
      </c>
      <c r="O667" s="9" t="str">
        <f>INDEX(Chapter,MATCH(N667,Chapter!$A$1:$A$681,0),8)</f>
        <v>שמירה ובטחון</v>
      </c>
      <c r="P667" s="9" t="str">
        <f t="shared" si="80"/>
        <v>724</v>
      </c>
      <c r="Q667" s="9" t="str">
        <f>INDEX(Chapter,MATCH(P667,Chapter!$A$1:$A$681,0),8)</f>
        <v>כבוי אש</v>
      </c>
      <c r="R667" s="9" t="str">
        <f t="shared" si="81"/>
        <v>7240</v>
      </c>
      <c r="S667" s="9" t="e">
        <f>INDEX(Chapter,MATCH(R667,Chapter!$A$1:$A$681,0),8)</f>
        <v>#N/A</v>
      </c>
      <c r="T667" s="9"/>
      <c r="U667" s="9" t="str">
        <f t="shared" si="82"/>
        <v>8</v>
      </c>
      <c r="V667" s="9" t="str">
        <f>IF($L667&lt;"6",INDEX(Revenue_type,MATCH(U667*1,type!$A$118:$A$168,0),8),INDEX(Expenditure_type,MATCH(U667*1,type!$A$2:$A$117,0),8))</f>
        <v>השתתפויות תמיכות ותרומות</v>
      </c>
      <c r="W667" s="9" t="str">
        <f t="shared" si="83"/>
        <v>83</v>
      </c>
      <c r="X667" s="9" t="e">
        <f>IF($L667&lt;"6",INDEX(Revenue_type,MATCH(W667*1,type!$A$118:$A$168,0),8),INDEX(Expenditure_type,MATCH(W667*1,type!$A$2:$A$117,0),8))</f>
        <v>#N/A</v>
      </c>
      <c r="Y667" s="9" t="str">
        <f t="shared" si="84"/>
        <v>830</v>
      </c>
      <c r="Z667" s="9" t="e">
        <f>IF($L667&lt;"6",INDEX(Revenue_type,MATCH(Y667*1,type!$A$118:$A$168,0),8),INDEX(Expenditure_type,MATCH(Y667*1,type!$A$2:$A$117,0),8))</f>
        <v>#N/A</v>
      </c>
    </row>
    <row r="668" spans="1:26" ht="15.75" customHeight="1" outlineLevel="2">
      <c r="A668" s="19">
        <v>750</v>
      </c>
      <c r="B668" s="18">
        <v>726003</v>
      </c>
      <c r="C668"/>
      <c r="D668"/>
      <c r="E668" s="17" t="s">
        <v>2787</v>
      </c>
      <c r="F668" s="12"/>
      <c r="G668"/>
      <c r="H668" s="15">
        <v>0</v>
      </c>
      <c r="I668" s="15">
        <v>0</v>
      </c>
      <c r="J668" s="12">
        <v>67200</v>
      </c>
      <c r="K668" s="9"/>
      <c r="L668" s="9" t="str">
        <f t="shared" si="78"/>
        <v>7</v>
      </c>
      <c r="M668" s="9" t="str">
        <f>INDEX(Chapter,MATCH(L668,Chapter!$A$1:$A$681,0),8)</f>
        <v>שירותים מקומיים</v>
      </c>
      <c r="N668" s="9" t="str">
        <f t="shared" si="79"/>
        <v>72</v>
      </c>
      <c r="O668" s="9" t="str">
        <f>INDEX(Chapter,MATCH(N668,Chapter!$A$1:$A$681,0),8)</f>
        <v>שמירה ובטחון</v>
      </c>
      <c r="P668" s="9" t="str">
        <f t="shared" si="80"/>
        <v>726</v>
      </c>
      <c r="Q668" s="9" t="str">
        <f>INDEX(Chapter,MATCH(P668,Chapter!$A$1:$A$681,0),8)</f>
        <v>מל״ח ופס"ח</v>
      </c>
      <c r="R668" s="9" t="str">
        <f t="shared" si="81"/>
        <v>7260</v>
      </c>
      <c r="S668" s="9" t="e">
        <f>INDEX(Chapter,MATCH(R668,Chapter!$A$1:$A$681,0),8)</f>
        <v>#N/A</v>
      </c>
      <c r="T668" s="9"/>
      <c r="U668" s="9" t="str">
        <f t="shared" si="82"/>
        <v>7</v>
      </c>
      <c r="V668" s="9" t="str">
        <f>IF($L668&lt;"6",INDEX(Revenue_type,MATCH(U668*1,type!$A$118:$A$168,0),8),INDEX(Expenditure_type,MATCH(U668*1,type!$A$2:$A$117,0),8))</f>
        <v>הוצאות לפעולות</v>
      </c>
      <c r="W668" s="9" t="str">
        <f t="shared" si="83"/>
        <v>75</v>
      </c>
      <c r="X668" s="9" t="str">
        <f>IF($L668&lt;"6",INDEX(Revenue_type,MATCH(W668*1,type!$A$118:$A$168,0),8),INDEX(Expenditure_type,MATCH(W668*1,type!$A$2:$A$117,0),8))</f>
        <v>עבודות קבלניות</v>
      </c>
      <c r="Y668" s="9" t="str">
        <f t="shared" si="84"/>
        <v>750</v>
      </c>
      <c r="Z668" s="9" t="e">
        <f>IF($L668&lt;"6",INDEX(Revenue_type,MATCH(Y668*1,type!$A$118:$A$168,0),8),INDEX(Expenditure_type,MATCH(Y668*1,type!$A$2:$A$117,0),8))</f>
        <v>#N/A</v>
      </c>
    </row>
    <row r="669" spans="1:26" ht="15.75" customHeight="1" outlineLevel="2">
      <c r="A669" s="19">
        <v>470</v>
      </c>
      <c r="B669" s="18">
        <v>726004</v>
      </c>
      <c r="C669"/>
      <c r="D669"/>
      <c r="E669" s="17" t="s">
        <v>2697</v>
      </c>
      <c r="F669" s="12"/>
      <c r="G669"/>
      <c r="H669" s="15">
        <v>5000</v>
      </c>
      <c r="I669" s="15">
        <v>3800</v>
      </c>
      <c r="J669" s="12">
        <v>2500</v>
      </c>
      <c r="K669" s="9"/>
      <c r="L669" s="9" t="str">
        <f t="shared" si="78"/>
        <v>7</v>
      </c>
      <c r="M669" s="9" t="str">
        <f>INDEX(Chapter,MATCH(L669,Chapter!$A$1:$A$681,0),8)</f>
        <v>שירותים מקומיים</v>
      </c>
      <c r="N669" s="9" t="str">
        <f t="shared" si="79"/>
        <v>72</v>
      </c>
      <c r="O669" s="9" t="str">
        <f>INDEX(Chapter,MATCH(N669,Chapter!$A$1:$A$681,0),8)</f>
        <v>שמירה ובטחון</v>
      </c>
      <c r="P669" s="9" t="str">
        <f t="shared" si="80"/>
        <v>726</v>
      </c>
      <c r="Q669" s="9" t="str">
        <f>INDEX(Chapter,MATCH(P669,Chapter!$A$1:$A$681,0),8)</f>
        <v>מל״ח ופס"ח</v>
      </c>
      <c r="R669" s="9" t="str">
        <f t="shared" si="81"/>
        <v>7260</v>
      </c>
      <c r="S669" s="9" t="e">
        <f>INDEX(Chapter,MATCH(R669,Chapter!$A$1:$A$681,0),8)</f>
        <v>#N/A</v>
      </c>
      <c r="T669" s="9"/>
      <c r="U669" s="9" t="str">
        <f t="shared" si="82"/>
        <v>4</v>
      </c>
      <c r="V669" s="9" t="str">
        <f>IF($L669&lt;"6",INDEX(Revenue_type,MATCH(U669*1,type!$A$118:$A$168,0),8),INDEX(Expenditure_type,MATCH(U669*1,type!$A$2:$A$117,0),8))</f>
        <v>אחזקת בינים ואספקת ציוד</v>
      </c>
      <c r="W669" s="9" t="str">
        <f t="shared" si="83"/>
        <v>47</v>
      </c>
      <c r="X669" s="9" t="str">
        <f>IF($L669&lt;"6",INDEX(Revenue_type,MATCH(W669*1,type!$A$118:$A$168,0),8),INDEX(Expenditure_type,MATCH(W669*1,type!$A$2:$A$117,0),8))</f>
        <v>ציוד משרדי מתכלה</v>
      </c>
      <c r="Y669" s="9" t="str">
        <f t="shared" si="84"/>
        <v>470</v>
      </c>
      <c r="Z669" s="9" t="e">
        <f>IF($L669&lt;"6",INDEX(Revenue_type,MATCH(Y669*1,type!$A$118:$A$168,0),8),INDEX(Expenditure_type,MATCH(Y669*1,type!$A$2:$A$117,0),8))</f>
        <v>#N/A</v>
      </c>
    </row>
    <row r="670" spans="1:26" ht="15.75" customHeight="1" outlineLevel="2">
      <c r="A670" s="19">
        <v>740</v>
      </c>
      <c r="B670" s="18">
        <v>726004</v>
      </c>
      <c r="C670"/>
      <c r="D670"/>
      <c r="E670" s="25" t="s">
        <v>2704</v>
      </c>
      <c r="F670" s="12"/>
      <c r="G670"/>
      <c r="H670" s="15">
        <v>3000</v>
      </c>
      <c r="I670" s="15">
        <v>2000</v>
      </c>
      <c r="J670" s="12">
        <v>2000</v>
      </c>
      <c r="K670" s="9"/>
      <c r="L670" s="9" t="str">
        <f t="shared" si="78"/>
        <v>7</v>
      </c>
      <c r="M670" s="9" t="str">
        <f>INDEX(Chapter,MATCH(L670,Chapter!$A$1:$A$681,0),8)</f>
        <v>שירותים מקומיים</v>
      </c>
      <c r="N670" s="9" t="str">
        <f t="shared" si="79"/>
        <v>72</v>
      </c>
      <c r="O670" s="9" t="str">
        <f>INDEX(Chapter,MATCH(N670,Chapter!$A$1:$A$681,0),8)</f>
        <v>שמירה ובטחון</v>
      </c>
      <c r="P670" s="9" t="str">
        <f t="shared" si="80"/>
        <v>726</v>
      </c>
      <c r="Q670" s="9" t="str">
        <f>INDEX(Chapter,MATCH(P670,Chapter!$A$1:$A$681,0),8)</f>
        <v>מל״ח ופס"ח</v>
      </c>
      <c r="R670" s="9" t="str">
        <f t="shared" si="81"/>
        <v>7260</v>
      </c>
      <c r="S670" s="9" t="e">
        <f>INDEX(Chapter,MATCH(R670,Chapter!$A$1:$A$681,0),8)</f>
        <v>#N/A</v>
      </c>
      <c r="T670" s="9"/>
      <c r="U670" s="9" t="str">
        <f t="shared" si="82"/>
        <v>7</v>
      </c>
      <c r="V670" s="9" t="str">
        <f>IF($L670&lt;"6",INDEX(Revenue_type,MATCH(U670*1,type!$A$118:$A$168,0),8),INDEX(Expenditure_type,MATCH(U670*1,type!$A$2:$A$117,0),8))</f>
        <v>הוצאות לפעולות</v>
      </c>
      <c r="W670" s="9" t="str">
        <f t="shared" si="83"/>
        <v>74</v>
      </c>
      <c r="X670" s="9" t="str">
        <f>IF($L670&lt;"6",INDEX(Revenue_type,MATCH(W670*1,type!$A$118:$A$168,0),8),INDEX(Expenditure_type,MATCH(W670*1,type!$A$2:$A$117,0),8))</f>
        <v>כלים, מכשירים וציוד</v>
      </c>
      <c r="Y670" s="9" t="str">
        <f t="shared" si="84"/>
        <v>740</v>
      </c>
      <c r="Z670" s="9" t="e">
        <f>IF($L670&lt;"6",INDEX(Revenue_type,MATCH(Y670*1,type!$A$118:$A$168,0),8),INDEX(Expenditure_type,MATCH(Y670*1,type!$A$2:$A$117,0),8))</f>
        <v>#N/A</v>
      </c>
    </row>
    <row r="671" spans="1:26" ht="15.75" customHeight="1" outlineLevel="2">
      <c r="A671" s="19">
        <v>750</v>
      </c>
      <c r="B671" s="18">
        <v>726004</v>
      </c>
      <c r="C671"/>
      <c r="D671"/>
      <c r="E671" s="17" t="s">
        <v>2705</v>
      </c>
      <c r="F671" s="12"/>
      <c r="G671"/>
      <c r="H671" s="15">
        <v>20000</v>
      </c>
      <c r="I671" s="15">
        <v>15300</v>
      </c>
      <c r="J671" s="12">
        <v>12400</v>
      </c>
      <c r="K671" s="9"/>
      <c r="L671" s="9" t="str">
        <f t="shared" si="78"/>
        <v>7</v>
      </c>
      <c r="M671" s="9" t="str">
        <f>INDEX(Chapter,MATCH(L671,Chapter!$A$1:$A$681,0),8)</f>
        <v>שירותים מקומיים</v>
      </c>
      <c r="N671" s="9" t="str">
        <f t="shared" si="79"/>
        <v>72</v>
      </c>
      <c r="O671" s="9" t="str">
        <f>INDEX(Chapter,MATCH(N671,Chapter!$A$1:$A$681,0),8)</f>
        <v>שמירה ובטחון</v>
      </c>
      <c r="P671" s="9" t="str">
        <f t="shared" si="80"/>
        <v>726</v>
      </c>
      <c r="Q671" s="9" t="str">
        <f>INDEX(Chapter,MATCH(P671,Chapter!$A$1:$A$681,0),8)</f>
        <v>מל״ח ופס"ח</v>
      </c>
      <c r="R671" s="9" t="str">
        <f t="shared" si="81"/>
        <v>7260</v>
      </c>
      <c r="S671" s="9" t="e">
        <f>INDEX(Chapter,MATCH(R671,Chapter!$A$1:$A$681,0),8)</f>
        <v>#N/A</v>
      </c>
      <c r="T671" s="9"/>
      <c r="U671" s="9" t="str">
        <f t="shared" si="82"/>
        <v>7</v>
      </c>
      <c r="V671" s="9" t="str">
        <f>IF($L671&lt;"6",INDEX(Revenue_type,MATCH(U671*1,type!$A$118:$A$168,0),8),INDEX(Expenditure_type,MATCH(U671*1,type!$A$2:$A$117,0),8))</f>
        <v>הוצאות לפעולות</v>
      </c>
      <c r="W671" s="9" t="str">
        <f t="shared" si="83"/>
        <v>75</v>
      </c>
      <c r="X671" s="9" t="str">
        <f>IF($L671&lt;"6",INDEX(Revenue_type,MATCH(W671*1,type!$A$118:$A$168,0),8),INDEX(Expenditure_type,MATCH(W671*1,type!$A$2:$A$117,0),8))</f>
        <v>עבודות קבלניות</v>
      </c>
      <c r="Y671" s="9" t="str">
        <f t="shared" si="84"/>
        <v>750</v>
      </c>
      <c r="Z671" s="9" t="e">
        <f>IF($L671&lt;"6",INDEX(Revenue_type,MATCH(Y671*1,type!$A$118:$A$168,0),8),INDEX(Expenditure_type,MATCH(Y671*1,type!$A$2:$A$117,0),8))</f>
        <v>#N/A</v>
      </c>
    </row>
    <row r="672" spans="1:26" ht="15.75" customHeight="1" outlineLevel="2">
      <c r="A672" s="19">
        <v>780</v>
      </c>
      <c r="B672" s="18">
        <v>726004</v>
      </c>
      <c r="C672"/>
      <c r="D672"/>
      <c r="E672" s="17" t="s">
        <v>2788</v>
      </c>
      <c r="F672" s="12"/>
      <c r="G672"/>
      <c r="H672" s="15">
        <v>30000</v>
      </c>
      <c r="I672" s="15">
        <v>30000</v>
      </c>
      <c r="J672" s="12">
        <v>15900</v>
      </c>
      <c r="K672" s="9"/>
      <c r="L672" s="9" t="str">
        <f t="shared" si="78"/>
        <v>7</v>
      </c>
      <c r="M672" s="9" t="str">
        <f>INDEX(Chapter,MATCH(L672,Chapter!$A$1:$A$681,0),8)</f>
        <v>שירותים מקומיים</v>
      </c>
      <c r="N672" s="9" t="str">
        <f t="shared" si="79"/>
        <v>72</v>
      </c>
      <c r="O672" s="9" t="str">
        <f>INDEX(Chapter,MATCH(N672,Chapter!$A$1:$A$681,0),8)</f>
        <v>שמירה ובטחון</v>
      </c>
      <c r="P672" s="9" t="str">
        <f t="shared" si="80"/>
        <v>726</v>
      </c>
      <c r="Q672" s="9" t="str">
        <f>INDEX(Chapter,MATCH(P672,Chapter!$A$1:$A$681,0),8)</f>
        <v>מל״ח ופס"ח</v>
      </c>
      <c r="R672" s="9" t="str">
        <f t="shared" si="81"/>
        <v>7260</v>
      </c>
      <c r="S672" s="9" t="e">
        <f>INDEX(Chapter,MATCH(R672,Chapter!$A$1:$A$681,0),8)</f>
        <v>#N/A</v>
      </c>
      <c r="T672" s="9"/>
      <c r="U672" s="9" t="str">
        <f t="shared" si="82"/>
        <v>7</v>
      </c>
      <c r="V672" s="9" t="str">
        <f>IF($L672&lt;"6",INDEX(Revenue_type,MATCH(U672*1,type!$A$118:$A$168,0),8),INDEX(Expenditure_type,MATCH(U672*1,type!$A$2:$A$117,0),8))</f>
        <v>הוצאות לפעולות</v>
      </c>
      <c r="W672" s="9" t="str">
        <f t="shared" si="83"/>
        <v>78</v>
      </c>
      <c r="X672" s="9" t="str">
        <f>IF($L672&lt;"6",INDEX(Revenue_type,MATCH(W672*1,type!$A$118:$A$168,0),8),INDEX(Expenditure_type,MATCH(W672*1,type!$A$2:$A$117,0),8))</f>
        <v>הוצאות שונות</v>
      </c>
      <c r="Y672" s="9" t="str">
        <f t="shared" si="84"/>
        <v>780</v>
      </c>
      <c r="Z672" s="9" t="e">
        <f>IF($L672&lt;"6",INDEX(Revenue_type,MATCH(Y672*1,type!$A$118:$A$168,0),8),INDEX(Expenditure_type,MATCH(Y672*1,type!$A$2:$A$117,0),8))</f>
        <v>#N/A</v>
      </c>
    </row>
    <row r="673" spans="1:26" ht="15.75" customHeight="1" outlineLevel="2">
      <c r="A673" s="19">
        <v>310</v>
      </c>
      <c r="B673" s="18">
        <v>730000</v>
      </c>
      <c r="C673"/>
      <c r="D673"/>
      <c r="E673" s="17" t="s">
        <v>2789</v>
      </c>
      <c r="F673" s="12"/>
      <c r="G673"/>
      <c r="H673" s="15">
        <v>4958000</v>
      </c>
      <c r="I673" s="15">
        <v>5229000</v>
      </c>
      <c r="J673" s="12">
        <v>4978000</v>
      </c>
      <c r="K673" s="9"/>
      <c r="L673" s="9" t="str">
        <f t="shared" si="78"/>
        <v>7</v>
      </c>
      <c r="M673" s="9" t="str">
        <f>INDEX(Chapter,MATCH(L673,Chapter!$A$1:$A$681,0),8)</f>
        <v>שירותים מקומיים</v>
      </c>
      <c r="N673" s="9" t="str">
        <f t="shared" si="79"/>
        <v>73</v>
      </c>
      <c r="O673" s="9" t="str">
        <f>INDEX(Chapter,MATCH(N673,Chapter!$A$1:$A$681,0),8)</f>
        <v>תכנון ובנין עיר</v>
      </c>
      <c r="P673" s="9" t="str">
        <f t="shared" si="80"/>
        <v>730</v>
      </c>
      <c r="Q673" s="9" t="e">
        <f>INDEX(Chapter,MATCH(P673,Chapter!$A$1:$A$681,0),8)</f>
        <v>#N/A</v>
      </c>
      <c r="R673" s="9" t="str">
        <f t="shared" si="81"/>
        <v>7300</v>
      </c>
      <c r="S673" s="9" t="e">
        <f>INDEX(Chapter,MATCH(R673,Chapter!$A$1:$A$681,0),8)</f>
        <v>#N/A</v>
      </c>
      <c r="T673" s="9"/>
      <c r="U673" s="9" t="str">
        <f t="shared" si="82"/>
        <v>3</v>
      </c>
      <c r="V673" s="9" t="str">
        <f>IF($L673&lt;"6",INDEX(Revenue_type,MATCH(U673*1,type!$A$118:$A$168,0),8),INDEX(Expenditure_type,MATCH(U673*1,type!$A$2:$A$117,0),8))</f>
        <v>פנסיה ופיצויים</v>
      </c>
      <c r="W673" s="9" t="str">
        <f t="shared" si="83"/>
        <v>31</v>
      </c>
      <c r="X673" s="9" t="str">
        <f>IF($L673&lt;"6",INDEX(Revenue_type,MATCH(W673*1,type!$A$118:$A$168,0),8),INDEX(Expenditure_type,MATCH(W673*1,type!$A$2:$A$117,0),8))</f>
        <v>פנסיה</v>
      </c>
      <c r="Y673" s="9" t="str">
        <f t="shared" si="84"/>
        <v>310</v>
      </c>
      <c r="Z673" s="9" t="e">
        <f>IF($L673&lt;"6",INDEX(Revenue_type,MATCH(Y673*1,type!$A$118:$A$168,0),8),INDEX(Expenditure_type,MATCH(Y673*1,type!$A$2:$A$117,0),8))</f>
        <v>#N/A</v>
      </c>
    </row>
    <row r="674" spans="1:26" ht="15.75" customHeight="1" outlineLevel="2">
      <c r="A674" s="19">
        <v>320</v>
      </c>
      <c r="B674" s="18">
        <v>730000</v>
      </c>
      <c r="C674"/>
      <c r="D674"/>
      <c r="E674" s="17" t="s">
        <v>2790</v>
      </c>
      <c r="F674" s="12"/>
      <c r="G674"/>
      <c r="H674" s="15">
        <v>152000</v>
      </c>
      <c r="I674" s="15">
        <v>155000</v>
      </c>
      <c r="J674" s="12">
        <v>193300</v>
      </c>
      <c r="K674" s="9"/>
      <c r="L674" s="9" t="str">
        <f t="shared" si="78"/>
        <v>7</v>
      </c>
      <c r="M674" s="9" t="str">
        <f>INDEX(Chapter,MATCH(L674,Chapter!$A$1:$A$681,0),8)</f>
        <v>שירותים מקומיים</v>
      </c>
      <c r="N674" s="9" t="str">
        <f t="shared" si="79"/>
        <v>73</v>
      </c>
      <c r="O674" s="9" t="str">
        <f>INDEX(Chapter,MATCH(N674,Chapter!$A$1:$A$681,0),8)</f>
        <v>תכנון ובנין עיר</v>
      </c>
      <c r="P674" s="9" t="str">
        <f t="shared" si="80"/>
        <v>730</v>
      </c>
      <c r="Q674" s="9" t="e">
        <f>INDEX(Chapter,MATCH(P674,Chapter!$A$1:$A$681,0),8)</f>
        <v>#N/A</v>
      </c>
      <c r="R674" s="9" t="str">
        <f t="shared" si="81"/>
        <v>7300</v>
      </c>
      <c r="S674" s="9" t="e">
        <f>INDEX(Chapter,MATCH(R674,Chapter!$A$1:$A$681,0),8)</f>
        <v>#N/A</v>
      </c>
      <c r="T674" s="9"/>
      <c r="U674" s="9" t="str">
        <f t="shared" si="82"/>
        <v>3</v>
      </c>
      <c r="V674" s="9" t="str">
        <f>IF($L674&lt;"6",INDEX(Revenue_type,MATCH(U674*1,type!$A$118:$A$168,0),8),INDEX(Expenditure_type,MATCH(U674*1,type!$A$2:$A$117,0),8))</f>
        <v>פנסיה ופיצויים</v>
      </c>
      <c r="W674" s="9" t="str">
        <f t="shared" si="83"/>
        <v>32</v>
      </c>
      <c r="X674" s="9" t="str">
        <f>IF($L674&lt;"6",INDEX(Revenue_type,MATCH(W674*1,type!$A$118:$A$168,0),8),INDEX(Expenditure_type,MATCH(W674*1,type!$A$2:$A$117,0),8))</f>
        <v>פיצויים</v>
      </c>
      <c r="Y674" s="9" t="str">
        <f t="shared" si="84"/>
        <v>320</v>
      </c>
      <c r="Z674" s="9" t="e">
        <f>IF($L674&lt;"6",INDEX(Revenue_type,MATCH(Y674*1,type!$A$118:$A$168,0),8),INDEX(Expenditure_type,MATCH(Y674*1,type!$A$2:$A$117,0),8))</f>
        <v>#N/A</v>
      </c>
    </row>
    <row r="675" spans="1:26" ht="15.75" customHeight="1" outlineLevel="2">
      <c r="A675" s="19">
        <v>110</v>
      </c>
      <c r="B675" s="18">
        <v>731000</v>
      </c>
      <c r="C675"/>
      <c r="D675"/>
      <c r="E675" s="17" t="s">
        <v>2689</v>
      </c>
      <c r="F675" s="12"/>
      <c r="G675"/>
      <c r="H675" s="15">
        <v>8760000</v>
      </c>
      <c r="I675" s="15">
        <v>8864000</v>
      </c>
      <c r="J675" s="12">
        <v>7948900</v>
      </c>
      <c r="K675" s="9"/>
      <c r="L675" s="9" t="str">
        <f t="shared" si="78"/>
        <v>7</v>
      </c>
      <c r="M675" s="9" t="str">
        <f>INDEX(Chapter,MATCH(L675,Chapter!$A$1:$A$681,0),8)</f>
        <v>שירותים מקומיים</v>
      </c>
      <c r="N675" s="9" t="str">
        <f t="shared" si="79"/>
        <v>73</v>
      </c>
      <c r="O675" s="9" t="str">
        <f>INDEX(Chapter,MATCH(N675,Chapter!$A$1:$A$681,0),8)</f>
        <v>תכנון ובנין עיר</v>
      </c>
      <c r="P675" s="9" t="str">
        <f t="shared" si="80"/>
        <v>731</v>
      </c>
      <c r="Q675" s="9" t="str">
        <f>INDEX(Chapter,MATCH(P675,Chapter!$A$1:$A$681,0),8)</f>
        <v>משרד מהנדס הרשות</v>
      </c>
      <c r="R675" s="9" t="str">
        <f t="shared" si="81"/>
        <v>7310</v>
      </c>
      <c r="S675" s="9" t="e">
        <f>INDEX(Chapter,MATCH(R675,Chapter!$A$1:$A$681,0),8)</f>
        <v>#N/A</v>
      </c>
      <c r="T675" s="9"/>
      <c r="U675" s="9" t="str">
        <f t="shared" si="82"/>
        <v>1</v>
      </c>
      <c r="V675" s="9" t="str">
        <f>IF($L675&lt;"6",INDEX(Revenue_type,MATCH(U675*1,type!$A$118:$A$168,0),8),INDEX(Expenditure_type,MATCH(U675*1,type!$A$2:$A$117,0),8))</f>
        <v>משכורות וש"ע לעובדים לפי תקן</v>
      </c>
      <c r="W675" s="9" t="str">
        <f t="shared" si="83"/>
        <v>11</v>
      </c>
      <c r="X675" s="9" t="str">
        <f>IF($L675&lt;"6",INDEX(Revenue_type,MATCH(W675*1,type!$A$118:$A$168,0),8),INDEX(Expenditure_type,MATCH(W675*1,type!$A$2:$A$117,0),8))</f>
        <v>השכר הקובע</v>
      </c>
      <c r="Y675" s="9" t="str">
        <f t="shared" si="84"/>
        <v>110</v>
      </c>
      <c r="Z675" s="9" t="e">
        <f>IF($L675&lt;"6",INDEX(Revenue_type,MATCH(Y675*1,type!$A$118:$A$168,0),8),INDEX(Expenditure_type,MATCH(Y675*1,type!$A$2:$A$117,0),8))</f>
        <v>#N/A</v>
      </c>
    </row>
    <row r="676" spans="1:26" ht="15.75" customHeight="1" outlineLevel="2">
      <c r="A676" s="19">
        <v>120</v>
      </c>
      <c r="B676" s="18">
        <v>731000</v>
      </c>
      <c r="C676"/>
      <c r="D676"/>
      <c r="E676" s="17" t="s">
        <v>2690</v>
      </c>
      <c r="F676" s="12"/>
      <c r="G676"/>
      <c r="H676" s="15">
        <v>808000</v>
      </c>
      <c r="I676" s="15">
        <v>779000</v>
      </c>
      <c r="J676" s="12">
        <v>700700</v>
      </c>
      <c r="K676" s="9"/>
      <c r="L676" s="9" t="str">
        <f t="shared" si="78"/>
        <v>7</v>
      </c>
      <c r="M676" s="9" t="str">
        <f>INDEX(Chapter,MATCH(L676,Chapter!$A$1:$A$681,0),8)</f>
        <v>שירותים מקומיים</v>
      </c>
      <c r="N676" s="9" t="str">
        <f t="shared" si="79"/>
        <v>73</v>
      </c>
      <c r="O676" s="9" t="str">
        <f>INDEX(Chapter,MATCH(N676,Chapter!$A$1:$A$681,0),8)</f>
        <v>תכנון ובנין עיר</v>
      </c>
      <c r="P676" s="9" t="str">
        <f t="shared" si="80"/>
        <v>731</v>
      </c>
      <c r="Q676" s="9" t="str">
        <f>INDEX(Chapter,MATCH(P676,Chapter!$A$1:$A$681,0),8)</f>
        <v>משרד מהנדס הרשות</v>
      </c>
      <c r="R676" s="9" t="str">
        <f t="shared" si="81"/>
        <v>7310</v>
      </c>
      <c r="S676" s="9" t="e">
        <f>INDEX(Chapter,MATCH(R676,Chapter!$A$1:$A$681,0),8)</f>
        <v>#N/A</v>
      </c>
      <c r="T676" s="9"/>
      <c r="U676" s="9" t="str">
        <f t="shared" si="82"/>
        <v>1</v>
      </c>
      <c r="V676" s="9" t="str">
        <f>IF($L676&lt;"6",INDEX(Revenue_type,MATCH(U676*1,type!$A$118:$A$168,0),8),INDEX(Expenditure_type,MATCH(U676*1,type!$A$2:$A$117,0),8))</f>
        <v>משכורות וש"ע לעובדים לפי תקן</v>
      </c>
      <c r="W676" s="9" t="str">
        <f t="shared" si="83"/>
        <v>12</v>
      </c>
      <c r="X676" s="9" t="str">
        <f>IF($L676&lt;"6",INDEX(Revenue_type,MATCH(W676*1,type!$A$118:$A$168,0),8),INDEX(Expenditure_type,MATCH(W676*1,type!$A$2:$A$117,0),8))</f>
        <v>תוספות שאינן נכללות בשכר הקובע</v>
      </c>
      <c r="Y676" s="9" t="str">
        <f t="shared" si="84"/>
        <v>120</v>
      </c>
      <c r="Z676" s="9" t="e">
        <f>IF($L676&lt;"6",INDEX(Revenue_type,MATCH(Y676*1,type!$A$118:$A$168,0),8),INDEX(Expenditure_type,MATCH(Y676*1,type!$A$2:$A$117,0),8))</f>
        <v>#N/A</v>
      </c>
    </row>
    <row r="677" spans="1:26" ht="15.75" customHeight="1" outlineLevel="2">
      <c r="A677" s="19">
        <v>130</v>
      </c>
      <c r="B677" s="18">
        <v>731000</v>
      </c>
      <c r="C677"/>
      <c r="D677"/>
      <c r="E677" s="17" t="s">
        <v>2691</v>
      </c>
      <c r="F677" s="12"/>
      <c r="G677"/>
      <c r="H677" s="15">
        <v>68000</v>
      </c>
      <c r="I677" s="15">
        <v>24000</v>
      </c>
      <c r="J677" s="12">
        <v>54600</v>
      </c>
      <c r="K677" s="9"/>
      <c r="L677" s="9" t="str">
        <f t="shared" si="78"/>
        <v>7</v>
      </c>
      <c r="M677" s="9" t="str">
        <f>INDEX(Chapter,MATCH(L677,Chapter!$A$1:$A$681,0),8)</f>
        <v>שירותים מקומיים</v>
      </c>
      <c r="N677" s="9" t="str">
        <f t="shared" si="79"/>
        <v>73</v>
      </c>
      <c r="O677" s="9" t="str">
        <f>INDEX(Chapter,MATCH(N677,Chapter!$A$1:$A$681,0),8)</f>
        <v>תכנון ובנין עיר</v>
      </c>
      <c r="P677" s="9" t="str">
        <f t="shared" si="80"/>
        <v>731</v>
      </c>
      <c r="Q677" s="9" t="str">
        <f>INDEX(Chapter,MATCH(P677,Chapter!$A$1:$A$681,0),8)</f>
        <v>משרד מהנדס הרשות</v>
      </c>
      <c r="R677" s="9" t="str">
        <f t="shared" si="81"/>
        <v>7310</v>
      </c>
      <c r="S677" s="9" t="e">
        <f>INDEX(Chapter,MATCH(R677,Chapter!$A$1:$A$681,0),8)</f>
        <v>#N/A</v>
      </c>
      <c r="T677" s="9"/>
      <c r="U677" s="9" t="str">
        <f t="shared" si="82"/>
        <v>1</v>
      </c>
      <c r="V677" s="9" t="str">
        <f>IF($L677&lt;"6",INDEX(Revenue_type,MATCH(U677*1,type!$A$118:$A$168,0),8),INDEX(Expenditure_type,MATCH(U677*1,type!$A$2:$A$117,0),8))</f>
        <v>משכורות וש"ע לעובדים לפי תקן</v>
      </c>
      <c r="W677" s="9" t="str">
        <f t="shared" si="83"/>
        <v>13</v>
      </c>
      <c r="X677" s="9" t="str">
        <f>IF($L677&lt;"6",INDEX(Revenue_type,MATCH(W677*1,type!$A$118:$A$168,0),8),INDEX(Expenditure_type,MATCH(W677*1,type!$A$2:$A$117,0),8))</f>
        <v>שעות נוספות</v>
      </c>
      <c r="Y677" s="9" t="str">
        <f t="shared" si="84"/>
        <v>130</v>
      </c>
      <c r="Z677" s="9" t="e">
        <f>IF($L677&lt;"6",INDEX(Revenue_type,MATCH(Y677*1,type!$A$118:$A$168,0),8),INDEX(Expenditure_type,MATCH(Y677*1,type!$A$2:$A$117,0),8))</f>
        <v>#N/A</v>
      </c>
    </row>
    <row r="678" spans="1:26" ht="15.75" customHeight="1" outlineLevel="2">
      <c r="A678" s="19">
        <v>131</v>
      </c>
      <c r="B678" s="18">
        <v>731000</v>
      </c>
      <c r="C678"/>
      <c r="D678"/>
      <c r="E678" s="17" t="s">
        <v>2760</v>
      </c>
      <c r="F678" s="12"/>
      <c r="G678"/>
      <c r="H678" s="15">
        <v>4000</v>
      </c>
      <c r="I678" s="15">
        <v>8000</v>
      </c>
      <c r="J678" s="12">
        <v>8500</v>
      </c>
      <c r="K678" s="9"/>
      <c r="L678" s="9" t="str">
        <f t="shared" si="78"/>
        <v>7</v>
      </c>
      <c r="M678" s="9" t="str">
        <f>INDEX(Chapter,MATCH(L678,Chapter!$A$1:$A$681,0),8)</f>
        <v>שירותים מקומיים</v>
      </c>
      <c r="N678" s="9" t="str">
        <f t="shared" si="79"/>
        <v>73</v>
      </c>
      <c r="O678" s="9" t="str">
        <f>INDEX(Chapter,MATCH(N678,Chapter!$A$1:$A$681,0),8)</f>
        <v>תכנון ובנין עיר</v>
      </c>
      <c r="P678" s="9" t="str">
        <f t="shared" si="80"/>
        <v>731</v>
      </c>
      <c r="Q678" s="9" t="str">
        <f>INDEX(Chapter,MATCH(P678,Chapter!$A$1:$A$681,0),8)</f>
        <v>משרד מהנדס הרשות</v>
      </c>
      <c r="R678" s="9" t="str">
        <f t="shared" si="81"/>
        <v>7310</v>
      </c>
      <c r="S678" s="9" t="e">
        <f>INDEX(Chapter,MATCH(R678,Chapter!$A$1:$A$681,0),8)</f>
        <v>#N/A</v>
      </c>
      <c r="T678" s="9"/>
      <c r="U678" s="9" t="str">
        <f t="shared" si="82"/>
        <v>1</v>
      </c>
      <c r="V678" s="9" t="str">
        <f>IF($L678&lt;"6",INDEX(Revenue_type,MATCH(U678*1,type!$A$118:$A$168,0),8),INDEX(Expenditure_type,MATCH(U678*1,type!$A$2:$A$117,0),8))</f>
        <v>משכורות וש"ע לעובדים לפי תקן</v>
      </c>
      <c r="W678" s="9" t="str">
        <f t="shared" si="83"/>
        <v>13</v>
      </c>
      <c r="X678" s="9" t="str">
        <f>IF($L678&lt;"6",INDEX(Revenue_type,MATCH(W678*1,type!$A$118:$A$168,0),8),INDEX(Expenditure_type,MATCH(W678*1,type!$A$2:$A$117,0),8))</f>
        <v>שעות נוספות</v>
      </c>
      <c r="Y678" s="9" t="str">
        <f t="shared" si="84"/>
        <v>131</v>
      </c>
      <c r="Z678" s="9" t="e">
        <f>IF($L678&lt;"6",INDEX(Revenue_type,MATCH(Y678*1,type!$A$118:$A$168,0),8),INDEX(Expenditure_type,MATCH(Y678*1,type!$A$2:$A$117,0),8))</f>
        <v>#N/A</v>
      </c>
    </row>
    <row r="679" spans="1:26" ht="15.75" customHeight="1" outlineLevel="2">
      <c r="A679" s="19">
        <v>133</v>
      </c>
      <c r="B679" s="18">
        <v>731000</v>
      </c>
      <c r="C679"/>
      <c r="D679"/>
      <c r="E679" s="17" t="s">
        <v>2693</v>
      </c>
      <c r="F679" s="12"/>
      <c r="G679"/>
      <c r="H679" s="15">
        <v>0</v>
      </c>
      <c r="I679" s="15">
        <v>0</v>
      </c>
      <c r="J679" s="12">
        <v>400</v>
      </c>
      <c r="K679" s="9"/>
      <c r="L679" s="9" t="str">
        <f t="shared" si="78"/>
        <v>7</v>
      </c>
      <c r="M679" s="9" t="str">
        <f>INDEX(Chapter,MATCH(L679,Chapter!$A$1:$A$681,0),8)</f>
        <v>שירותים מקומיים</v>
      </c>
      <c r="N679" s="9" t="str">
        <f t="shared" si="79"/>
        <v>73</v>
      </c>
      <c r="O679" s="9" t="str">
        <f>INDEX(Chapter,MATCH(N679,Chapter!$A$1:$A$681,0),8)</f>
        <v>תכנון ובנין עיר</v>
      </c>
      <c r="P679" s="9" t="str">
        <f t="shared" si="80"/>
        <v>731</v>
      </c>
      <c r="Q679" s="9" t="str">
        <f>INDEX(Chapter,MATCH(P679,Chapter!$A$1:$A$681,0),8)</f>
        <v>משרד מהנדס הרשות</v>
      </c>
      <c r="R679" s="9" t="str">
        <f t="shared" si="81"/>
        <v>7310</v>
      </c>
      <c r="S679" s="9" t="e">
        <f>INDEX(Chapter,MATCH(R679,Chapter!$A$1:$A$681,0),8)</f>
        <v>#N/A</v>
      </c>
      <c r="T679" s="9"/>
      <c r="U679" s="9" t="str">
        <f t="shared" si="82"/>
        <v>1</v>
      </c>
      <c r="V679" s="9" t="str">
        <f>IF($L679&lt;"6",INDEX(Revenue_type,MATCH(U679*1,type!$A$118:$A$168,0),8),INDEX(Expenditure_type,MATCH(U679*1,type!$A$2:$A$117,0),8))</f>
        <v>משכורות וש"ע לעובדים לפי תקן</v>
      </c>
      <c r="W679" s="9" t="str">
        <f t="shared" si="83"/>
        <v>13</v>
      </c>
      <c r="X679" s="9" t="str">
        <f>IF($L679&lt;"6",INDEX(Revenue_type,MATCH(W679*1,type!$A$118:$A$168,0),8),INDEX(Expenditure_type,MATCH(W679*1,type!$A$2:$A$117,0),8))</f>
        <v>שעות נוספות</v>
      </c>
      <c r="Y679" s="9" t="str">
        <f t="shared" si="84"/>
        <v>133</v>
      </c>
      <c r="Z679" s="9" t="e">
        <f>IF($L679&lt;"6",INDEX(Revenue_type,MATCH(Y679*1,type!$A$118:$A$168,0),8),INDEX(Expenditure_type,MATCH(Y679*1,type!$A$2:$A$117,0),8))</f>
        <v>#N/A</v>
      </c>
    </row>
    <row r="680" spans="1:26" ht="15.75" customHeight="1" outlineLevel="2">
      <c r="A680" s="19">
        <v>140</v>
      </c>
      <c r="B680" s="18">
        <v>731000</v>
      </c>
      <c r="C680"/>
      <c r="D680"/>
      <c r="E680" s="17" t="s">
        <v>2694</v>
      </c>
      <c r="F680" s="12"/>
      <c r="G680"/>
      <c r="H680" s="15">
        <v>1720000</v>
      </c>
      <c r="I680" s="15">
        <v>1711000</v>
      </c>
      <c r="J680" s="12">
        <v>1540100</v>
      </c>
      <c r="K680" s="9"/>
      <c r="L680" s="9" t="str">
        <f t="shared" si="78"/>
        <v>7</v>
      </c>
      <c r="M680" s="9" t="str">
        <f>INDEX(Chapter,MATCH(L680,Chapter!$A$1:$A$681,0),8)</f>
        <v>שירותים מקומיים</v>
      </c>
      <c r="N680" s="9" t="str">
        <f t="shared" si="79"/>
        <v>73</v>
      </c>
      <c r="O680" s="9" t="str">
        <f>INDEX(Chapter,MATCH(N680,Chapter!$A$1:$A$681,0),8)</f>
        <v>תכנון ובנין עיר</v>
      </c>
      <c r="P680" s="9" t="str">
        <f t="shared" si="80"/>
        <v>731</v>
      </c>
      <c r="Q680" s="9" t="str">
        <f>INDEX(Chapter,MATCH(P680,Chapter!$A$1:$A$681,0),8)</f>
        <v>משרד מהנדס הרשות</v>
      </c>
      <c r="R680" s="9" t="str">
        <f t="shared" si="81"/>
        <v>7310</v>
      </c>
      <c r="S680" s="9" t="e">
        <f>INDEX(Chapter,MATCH(R680,Chapter!$A$1:$A$681,0),8)</f>
        <v>#N/A</v>
      </c>
      <c r="T680" s="9"/>
      <c r="U680" s="9" t="str">
        <f t="shared" si="82"/>
        <v>1</v>
      </c>
      <c r="V680" s="9" t="str">
        <f>IF($L680&lt;"6",INDEX(Revenue_type,MATCH(U680*1,type!$A$118:$A$168,0),8),INDEX(Expenditure_type,MATCH(U680*1,type!$A$2:$A$117,0),8))</f>
        <v>משכורות וש"ע לעובדים לפי תקן</v>
      </c>
      <c r="W680" s="9" t="str">
        <f t="shared" si="83"/>
        <v>14</v>
      </c>
      <c r="X680" s="9" t="str">
        <f>IF($L680&lt;"6",INDEX(Revenue_type,MATCH(W680*1,type!$A$118:$A$168,0),8),INDEX(Expenditure_type,MATCH(W680*1,type!$A$2:$A$117,0),8))</f>
        <v>החזר הוצאות</v>
      </c>
      <c r="Y680" s="9" t="str">
        <f t="shared" si="84"/>
        <v>140</v>
      </c>
      <c r="Z680" s="9" t="e">
        <f>IF($L680&lt;"6",INDEX(Revenue_type,MATCH(Y680*1,type!$A$118:$A$168,0),8),INDEX(Expenditure_type,MATCH(Y680*1,type!$A$2:$A$117,0),8))</f>
        <v>#N/A</v>
      </c>
    </row>
    <row r="681" spans="1:26" ht="15.75" customHeight="1" outlineLevel="2">
      <c r="A681" s="19">
        <v>181</v>
      </c>
      <c r="B681" s="18">
        <v>731000</v>
      </c>
      <c r="C681"/>
      <c r="D681"/>
      <c r="E681" s="17" t="s">
        <v>2695</v>
      </c>
      <c r="F681" s="12"/>
      <c r="G681"/>
      <c r="H681" s="15">
        <v>1566000</v>
      </c>
      <c r="I681" s="15">
        <v>1515000</v>
      </c>
      <c r="J681" s="12">
        <v>1321300</v>
      </c>
      <c r="K681" s="9"/>
      <c r="L681" s="9" t="str">
        <f t="shared" si="78"/>
        <v>7</v>
      </c>
      <c r="M681" s="9" t="str">
        <f>INDEX(Chapter,MATCH(L681,Chapter!$A$1:$A$681,0),8)</f>
        <v>שירותים מקומיים</v>
      </c>
      <c r="N681" s="9" t="str">
        <f t="shared" si="79"/>
        <v>73</v>
      </c>
      <c r="O681" s="9" t="str">
        <f>INDEX(Chapter,MATCH(N681,Chapter!$A$1:$A$681,0),8)</f>
        <v>תכנון ובנין עיר</v>
      </c>
      <c r="P681" s="9" t="str">
        <f t="shared" si="80"/>
        <v>731</v>
      </c>
      <c r="Q681" s="9" t="str">
        <f>INDEX(Chapter,MATCH(P681,Chapter!$A$1:$A$681,0),8)</f>
        <v>משרד מהנדס הרשות</v>
      </c>
      <c r="R681" s="9" t="str">
        <f t="shared" si="81"/>
        <v>7310</v>
      </c>
      <c r="S681" s="9" t="e">
        <f>INDEX(Chapter,MATCH(R681,Chapter!$A$1:$A$681,0),8)</f>
        <v>#N/A</v>
      </c>
      <c r="T681" s="9"/>
      <c r="U681" s="9" t="str">
        <f t="shared" si="82"/>
        <v>1</v>
      </c>
      <c r="V681" s="9" t="str">
        <f>IF($L681&lt;"6",INDEX(Revenue_type,MATCH(U681*1,type!$A$118:$A$168,0),8),INDEX(Expenditure_type,MATCH(U681*1,type!$A$2:$A$117,0),8))</f>
        <v>משכורות וש"ע לעובדים לפי תקן</v>
      </c>
      <c r="W681" s="9" t="str">
        <f t="shared" si="83"/>
        <v>18</v>
      </c>
      <c r="X681" s="9" t="str">
        <f>IF($L681&lt;"6",INDEX(Revenue_type,MATCH(W681*1,type!$A$118:$A$168,0),8),INDEX(Expenditure_type,MATCH(W681*1,type!$A$2:$A$117,0),8))</f>
        <v>נלוות לשכר</v>
      </c>
      <c r="Y681" s="9" t="str">
        <f t="shared" si="84"/>
        <v>181</v>
      </c>
      <c r="Z681" s="9" t="str">
        <f>IF($L681&lt;"6",INDEX(Revenue_type,MATCH(Y681*1,type!$A$118:$A$168,0),8),INDEX(Expenditure_type,MATCH(Y681*1,type!$A$2:$A$117,0),8))</f>
        <v>הפרשות סוציאליות</v>
      </c>
    </row>
    <row r="682" spans="1:26" ht="15.75" customHeight="1" outlineLevel="2">
      <c r="A682" s="19">
        <v>182</v>
      </c>
      <c r="B682" s="18">
        <v>731000</v>
      </c>
      <c r="C682"/>
      <c r="D682"/>
      <c r="E682" s="17" t="s">
        <v>2696</v>
      </c>
      <c r="F682" s="12"/>
      <c r="G682"/>
      <c r="H682" s="15">
        <v>1538000</v>
      </c>
      <c r="I682" s="15">
        <v>1502000</v>
      </c>
      <c r="J682" s="12">
        <v>1320500</v>
      </c>
      <c r="K682" s="9"/>
      <c r="L682" s="9" t="str">
        <f t="shared" si="78"/>
        <v>7</v>
      </c>
      <c r="M682" s="9" t="str">
        <f>INDEX(Chapter,MATCH(L682,Chapter!$A$1:$A$681,0),8)</f>
        <v>שירותים מקומיים</v>
      </c>
      <c r="N682" s="9" t="str">
        <f t="shared" si="79"/>
        <v>73</v>
      </c>
      <c r="O682" s="9" t="str">
        <f>INDEX(Chapter,MATCH(N682,Chapter!$A$1:$A$681,0),8)</f>
        <v>תכנון ובנין עיר</v>
      </c>
      <c r="P682" s="9" t="str">
        <f t="shared" si="80"/>
        <v>731</v>
      </c>
      <c r="Q682" s="9" t="str">
        <f>INDEX(Chapter,MATCH(P682,Chapter!$A$1:$A$681,0),8)</f>
        <v>משרד מהנדס הרשות</v>
      </c>
      <c r="R682" s="9" t="str">
        <f t="shared" si="81"/>
        <v>7310</v>
      </c>
      <c r="S682" s="9" t="e">
        <f>INDEX(Chapter,MATCH(R682,Chapter!$A$1:$A$681,0),8)</f>
        <v>#N/A</v>
      </c>
      <c r="T682" s="9"/>
      <c r="U682" s="9" t="str">
        <f t="shared" si="82"/>
        <v>1</v>
      </c>
      <c r="V682" s="9" t="str">
        <f>IF($L682&lt;"6",INDEX(Revenue_type,MATCH(U682*1,type!$A$118:$A$168,0),8),INDEX(Expenditure_type,MATCH(U682*1,type!$A$2:$A$117,0),8))</f>
        <v>משכורות וש"ע לעובדים לפי תקן</v>
      </c>
      <c r="W682" s="9" t="str">
        <f t="shared" si="83"/>
        <v>18</v>
      </c>
      <c r="X682" s="9" t="str">
        <f>IF($L682&lt;"6",INDEX(Revenue_type,MATCH(W682*1,type!$A$118:$A$168,0),8),INDEX(Expenditure_type,MATCH(W682*1,type!$A$2:$A$117,0),8))</f>
        <v>נלוות לשכר</v>
      </c>
      <c r="Y682" s="9" t="str">
        <f t="shared" si="84"/>
        <v>182</v>
      </c>
      <c r="Z682" s="9" t="str">
        <f>IF($L682&lt;"6",INDEX(Revenue_type,MATCH(Y682*1,type!$A$118:$A$168,0),8),INDEX(Expenditure_type,MATCH(Y682*1,type!$A$2:$A$117,0),8))</f>
        <v>מיסיום ועלויות</v>
      </c>
    </row>
    <row r="683" spans="1:26" ht="15.75" customHeight="1" outlineLevel="2">
      <c r="A683" s="19">
        <v>210</v>
      </c>
      <c r="B683" s="18">
        <v>731000</v>
      </c>
      <c r="C683"/>
      <c r="D683"/>
      <c r="E683" s="17" t="s">
        <v>2689</v>
      </c>
      <c r="F683" s="12"/>
      <c r="G683"/>
      <c r="H683" s="15">
        <v>153000</v>
      </c>
      <c r="I683" s="15">
        <v>0</v>
      </c>
      <c r="J683" s="12">
        <v>53300</v>
      </c>
      <c r="K683" s="9"/>
      <c r="L683" s="9" t="str">
        <f t="shared" si="78"/>
        <v>7</v>
      </c>
      <c r="M683" s="9" t="str">
        <f>INDEX(Chapter,MATCH(L683,Chapter!$A$1:$A$681,0),8)</f>
        <v>שירותים מקומיים</v>
      </c>
      <c r="N683" s="9" t="str">
        <f t="shared" si="79"/>
        <v>73</v>
      </c>
      <c r="O683" s="9" t="str">
        <f>INDEX(Chapter,MATCH(N683,Chapter!$A$1:$A$681,0),8)</f>
        <v>תכנון ובנין עיר</v>
      </c>
      <c r="P683" s="9" t="str">
        <f t="shared" si="80"/>
        <v>731</v>
      </c>
      <c r="Q683" s="9" t="str">
        <f>INDEX(Chapter,MATCH(P683,Chapter!$A$1:$A$681,0),8)</f>
        <v>משרד מהנדס הרשות</v>
      </c>
      <c r="R683" s="9" t="str">
        <f t="shared" si="81"/>
        <v>7310</v>
      </c>
      <c r="S683" s="9" t="e">
        <f>INDEX(Chapter,MATCH(R683,Chapter!$A$1:$A$681,0),8)</f>
        <v>#N/A</v>
      </c>
      <c r="T683" s="9"/>
      <c r="U683" s="9" t="str">
        <f t="shared" si="82"/>
        <v>2</v>
      </c>
      <c r="V683" s="9" t="str">
        <f>IF($L683&lt;"6",INDEX(Revenue_type,MATCH(U683*1,type!$A$118:$A$168,0),8),INDEX(Expenditure_type,MATCH(U683*1,type!$A$2:$A$117,0),8))</f>
        <v>משכורות וש"ע לעובדים בלי תקן</v>
      </c>
      <c r="W683" s="9" t="str">
        <f t="shared" si="83"/>
        <v>21</v>
      </c>
      <c r="X683" s="9" t="str">
        <f>IF($L683&lt;"6",INDEX(Revenue_type,MATCH(W683*1,type!$A$118:$A$168,0),8),INDEX(Expenditure_type,MATCH(W683*1,type!$A$2:$A$117,0),8))</f>
        <v>השכר הקובע</v>
      </c>
      <c r="Y683" s="9" t="str">
        <f t="shared" si="84"/>
        <v>210</v>
      </c>
      <c r="Z683" s="9" t="e">
        <f>IF($L683&lt;"6",INDEX(Revenue_type,MATCH(Y683*1,type!$A$118:$A$168,0),8),INDEX(Expenditure_type,MATCH(Y683*1,type!$A$2:$A$117,0),8))</f>
        <v>#N/A</v>
      </c>
    </row>
    <row r="684" spans="1:26" ht="15.75" customHeight="1" outlineLevel="2">
      <c r="A684" s="19">
        <v>220</v>
      </c>
      <c r="B684" s="18">
        <v>731000</v>
      </c>
      <c r="C684"/>
      <c r="D684"/>
      <c r="E684" s="17" t="s">
        <v>2690</v>
      </c>
      <c r="F684" s="12"/>
      <c r="G684"/>
      <c r="H684" s="15">
        <v>3000</v>
      </c>
      <c r="I684" s="15">
        <v>0</v>
      </c>
      <c r="J684" s="12">
        <v>2000</v>
      </c>
      <c r="K684" s="9"/>
      <c r="L684" s="9" t="str">
        <f t="shared" si="78"/>
        <v>7</v>
      </c>
      <c r="M684" s="9" t="str">
        <f>INDEX(Chapter,MATCH(L684,Chapter!$A$1:$A$681,0),8)</f>
        <v>שירותים מקומיים</v>
      </c>
      <c r="N684" s="9" t="str">
        <f t="shared" si="79"/>
        <v>73</v>
      </c>
      <c r="O684" s="9" t="str">
        <f>INDEX(Chapter,MATCH(N684,Chapter!$A$1:$A$681,0),8)</f>
        <v>תכנון ובנין עיר</v>
      </c>
      <c r="P684" s="9" t="str">
        <f t="shared" si="80"/>
        <v>731</v>
      </c>
      <c r="Q684" s="9" t="str">
        <f>INDEX(Chapter,MATCH(P684,Chapter!$A$1:$A$681,0),8)</f>
        <v>משרד מהנדס הרשות</v>
      </c>
      <c r="R684" s="9" t="str">
        <f t="shared" si="81"/>
        <v>7310</v>
      </c>
      <c r="S684" s="9" t="e">
        <f>INDEX(Chapter,MATCH(R684,Chapter!$A$1:$A$681,0),8)</f>
        <v>#N/A</v>
      </c>
      <c r="T684" s="9"/>
      <c r="U684" s="9" t="str">
        <f t="shared" si="82"/>
        <v>2</v>
      </c>
      <c r="V684" s="9" t="str">
        <f>IF($L684&lt;"6",INDEX(Revenue_type,MATCH(U684*1,type!$A$118:$A$168,0),8),INDEX(Expenditure_type,MATCH(U684*1,type!$A$2:$A$117,0),8))</f>
        <v>משכורות וש"ע לעובדים בלי תקן</v>
      </c>
      <c r="W684" s="9" t="str">
        <f t="shared" si="83"/>
        <v>22</v>
      </c>
      <c r="X684" s="9" t="str">
        <f>IF($L684&lt;"6",INDEX(Revenue_type,MATCH(W684*1,type!$A$118:$A$168,0),8),INDEX(Expenditure_type,MATCH(W684*1,type!$A$2:$A$117,0),8))</f>
        <v>תוספות שאינן נכללות בשכר הקובע</v>
      </c>
      <c r="Y684" s="9" t="str">
        <f t="shared" si="84"/>
        <v>220</v>
      </c>
      <c r="Z684" s="9" t="e">
        <f>IF($L684&lt;"6",INDEX(Revenue_type,MATCH(Y684*1,type!$A$118:$A$168,0),8),INDEX(Expenditure_type,MATCH(Y684*1,type!$A$2:$A$117,0),8))</f>
        <v>#N/A</v>
      </c>
    </row>
    <row r="685" spans="1:26" ht="15.75" customHeight="1" outlineLevel="2">
      <c r="A685" s="19">
        <v>230</v>
      </c>
      <c r="B685" s="18">
        <v>731000</v>
      </c>
      <c r="C685"/>
      <c r="D685"/>
      <c r="E685" s="17" t="s">
        <v>2691</v>
      </c>
      <c r="F685" s="12"/>
      <c r="G685"/>
      <c r="H685" s="15">
        <v>1000</v>
      </c>
      <c r="I685" s="15">
        <v>0</v>
      </c>
      <c r="J685" s="12">
        <v>1900</v>
      </c>
      <c r="K685" s="9"/>
      <c r="L685" s="9" t="str">
        <f t="shared" si="78"/>
        <v>7</v>
      </c>
      <c r="M685" s="9" t="str">
        <f>INDEX(Chapter,MATCH(L685,Chapter!$A$1:$A$681,0),8)</f>
        <v>שירותים מקומיים</v>
      </c>
      <c r="N685" s="9" t="str">
        <f t="shared" si="79"/>
        <v>73</v>
      </c>
      <c r="O685" s="9" t="str">
        <f>INDEX(Chapter,MATCH(N685,Chapter!$A$1:$A$681,0),8)</f>
        <v>תכנון ובנין עיר</v>
      </c>
      <c r="P685" s="9" t="str">
        <f t="shared" si="80"/>
        <v>731</v>
      </c>
      <c r="Q685" s="9" t="str">
        <f>INDEX(Chapter,MATCH(P685,Chapter!$A$1:$A$681,0),8)</f>
        <v>משרד מהנדס הרשות</v>
      </c>
      <c r="R685" s="9" t="str">
        <f t="shared" si="81"/>
        <v>7310</v>
      </c>
      <c r="S685" s="9" t="e">
        <f>INDEX(Chapter,MATCH(R685,Chapter!$A$1:$A$681,0),8)</f>
        <v>#N/A</v>
      </c>
      <c r="T685" s="9"/>
      <c r="U685" s="9" t="str">
        <f t="shared" si="82"/>
        <v>2</v>
      </c>
      <c r="V685" s="9" t="str">
        <f>IF($L685&lt;"6",INDEX(Revenue_type,MATCH(U685*1,type!$A$118:$A$168,0),8),INDEX(Expenditure_type,MATCH(U685*1,type!$A$2:$A$117,0),8))</f>
        <v>משכורות וש"ע לעובדים בלי תקן</v>
      </c>
      <c r="W685" s="9" t="str">
        <f t="shared" si="83"/>
        <v>23</v>
      </c>
      <c r="X685" s="9" t="str">
        <f>IF($L685&lt;"6",INDEX(Revenue_type,MATCH(W685*1,type!$A$118:$A$168,0),8),INDEX(Expenditure_type,MATCH(W685*1,type!$A$2:$A$117,0),8))</f>
        <v>שעות נוספות</v>
      </c>
      <c r="Y685" s="9" t="str">
        <f t="shared" si="84"/>
        <v>230</v>
      </c>
      <c r="Z685" s="9" t="e">
        <f>IF($L685&lt;"6",INDEX(Revenue_type,MATCH(Y685*1,type!$A$118:$A$168,0),8),INDEX(Expenditure_type,MATCH(Y685*1,type!$A$2:$A$117,0),8))</f>
        <v>#N/A</v>
      </c>
    </row>
    <row r="686" spans="1:26" ht="15.75" customHeight="1" outlineLevel="2">
      <c r="A686" s="19">
        <v>233</v>
      </c>
      <c r="B686" s="18">
        <v>731000</v>
      </c>
      <c r="C686"/>
      <c r="D686"/>
      <c r="E686" s="17" t="s">
        <v>2735</v>
      </c>
      <c r="F686" s="12"/>
      <c r="G686"/>
      <c r="H686" s="15">
        <v>5000</v>
      </c>
      <c r="I686" s="15">
        <v>0</v>
      </c>
      <c r="J686" s="12">
        <v>1100</v>
      </c>
      <c r="K686" s="9"/>
      <c r="L686" s="9" t="str">
        <f t="shared" si="78"/>
        <v>7</v>
      </c>
      <c r="M686" s="9" t="str">
        <f>INDEX(Chapter,MATCH(L686,Chapter!$A$1:$A$681,0),8)</f>
        <v>שירותים מקומיים</v>
      </c>
      <c r="N686" s="9" t="str">
        <f t="shared" si="79"/>
        <v>73</v>
      </c>
      <c r="O686" s="9" t="str">
        <f>INDEX(Chapter,MATCH(N686,Chapter!$A$1:$A$681,0),8)</f>
        <v>תכנון ובנין עיר</v>
      </c>
      <c r="P686" s="9" t="str">
        <f t="shared" si="80"/>
        <v>731</v>
      </c>
      <c r="Q686" s="9" t="str">
        <f>INDEX(Chapter,MATCH(P686,Chapter!$A$1:$A$681,0),8)</f>
        <v>משרד מהנדס הרשות</v>
      </c>
      <c r="R686" s="9" t="str">
        <f t="shared" si="81"/>
        <v>7310</v>
      </c>
      <c r="S686" s="9" t="e">
        <f>INDEX(Chapter,MATCH(R686,Chapter!$A$1:$A$681,0),8)</f>
        <v>#N/A</v>
      </c>
      <c r="T686" s="9"/>
      <c r="U686" s="9" t="str">
        <f t="shared" si="82"/>
        <v>2</v>
      </c>
      <c r="V686" s="9" t="str">
        <f>IF($L686&lt;"6",INDEX(Revenue_type,MATCH(U686*1,type!$A$118:$A$168,0),8),INDEX(Expenditure_type,MATCH(U686*1,type!$A$2:$A$117,0),8))</f>
        <v>משכורות וש"ע לעובדים בלי תקן</v>
      </c>
      <c r="W686" s="9" t="str">
        <f t="shared" si="83"/>
        <v>23</v>
      </c>
      <c r="X686" s="9" t="str">
        <f>IF($L686&lt;"6",INDEX(Revenue_type,MATCH(W686*1,type!$A$118:$A$168,0),8),INDEX(Expenditure_type,MATCH(W686*1,type!$A$2:$A$117,0),8))</f>
        <v>שעות נוספות</v>
      </c>
      <c r="Y686" s="9" t="str">
        <f t="shared" si="84"/>
        <v>233</v>
      </c>
      <c r="Z686" s="9" t="e">
        <f>IF($L686&lt;"6",INDEX(Revenue_type,MATCH(Y686*1,type!$A$118:$A$168,0),8),INDEX(Expenditure_type,MATCH(Y686*1,type!$A$2:$A$117,0),8))</f>
        <v>#N/A</v>
      </c>
    </row>
    <row r="687" spans="1:26" ht="15.75" customHeight="1" outlineLevel="2">
      <c r="A687" s="19">
        <v>240</v>
      </c>
      <c r="B687" s="18">
        <v>731000</v>
      </c>
      <c r="C687"/>
      <c r="D687"/>
      <c r="E687" s="17" t="s">
        <v>2694</v>
      </c>
      <c r="F687" s="12"/>
      <c r="G687"/>
      <c r="H687" s="15">
        <v>18000</v>
      </c>
      <c r="I687" s="15">
        <v>0</v>
      </c>
      <c r="J687" s="12">
        <v>1900</v>
      </c>
      <c r="K687" s="9"/>
      <c r="L687" s="9" t="str">
        <f t="shared" si="78"/>
        <v>7</v>
      </c>
      <c r="M687" s="9" t="str">
        <f>INDEX(Chapter,MATCH(L687,Chapter!$A$1:$A$681,0),8)</f>
        <v>שירותים מקומיים</v>
      </c>
      <c r="N687" s="9" t="str">
        <f t="shared" si="79"/>
        <v>73</v>
      </c>
      <c r="O687" s="9" t="str">
        <f>INDEX(Chapter,MATCH(N687,Chapter!$A$1:$A$681,0),8)</f>
        <v>תכנון ובנין עיר</v>
      </c>
      <c r="P687" s="9" t="str">
        <f t="shared" si="80"/>
        <v>731</v>
      </c>
      <c r="Q687" s="9" t="str">
        <f>INDEX(Chapter,MATCH(P687,Chapter!$A$1:$A$681,0),8)</f>
        <v>משרד מהנדס הרשות</v>
      </c>
      <c r="R687" s="9" t="str">
        <f t="shared" si="81"/>
        <v>7310</v>
      </c>
      <c r="S687" s="9" t="e">
        <f>INDEX(Chapter,MATCH(R687,Chapter!$A$1:$A$681,0),8)</f>
        <v>#N/A</v>
      </c>
      <c r="T687" s="9"/>
      <c r="U687" s="9" t="str">
        <f t="shared" si="82"/>
        <v>2</v>
      </c>
      <c r="V687" s="9" t="str">
        <f>IF($L687&lt;"6",INDEX(Revenue_type,MATCH(U687*1,type!$A$118:$A$168,0),8),INDEX(Expenditure_type,MATCH(U687*1,type!$A$2:$A$117,0),8))</f>
        <v>משכורות וש"ע לעובדים בלי תקן</v>
      </c>
      <c r="W687" s="9" t="str">
        <f t="shared" si="83"/>
        <v>24</v>
      </c>
      <c r="X687" s="9" t="str">
        <f>IF($L687&lt;"6",INDEX(Revenue_type,MATCH(W687*1,type!$A$118:$A$168,0),8),INDEX(Expenditure_type,MATCH(W687*1,type!$A$2:$A$117,0),8))</f>
        <v>החזר הוצאות</v>
      </c>
      <c r="Y687" s="9" t="str">
        <f t="shared" si="84"/>
        <v>240</v>
      </c>
      <c r="Z687" s="9" t="e">
        <f>IF($L687&lt;"6",INDEX(Revenue_type,MATCH(Y687*1,type!$A$118:$A$168,0),8),INDEX(Expenditure_type,MATCH(Y687*1,type!$A$2:$A$117,0),8))</f>
        <v>#N/A</v>
      </c>
    </row>
    <row r="688" spans="1:26" ht="15.75" customHeight="1" outlineLevel="2">
      <c r="A688" s="19">
        <v>281</v>
      </c>
      <c r="B688" s="18">
        <v>731000</v>
      </c>
      <c r="C688"/>
      <c r="D688"/>
      <c r="E688" s="17" t="s">
        <v>2695</v>
      </c>
      <c r="F688" s="12"/>
      <c r="G688"/>
      <c r="H688" s="15">
        <v>20000</v>
      </c>
      <c r="I688" s="15">
        <v>0</v>
      </c>
      <c r="J688" s="12">
        <v>6600</v>
      </c>
      <c r="K688" s="9"/>
      <c r="L688" s="9" t="str">
        <f t="shared" si="78"/>
        <v>7</v>
      </c>
      <c r="M688" s="9" t="str">
        <f>INDEX(Chapter,MATCH(L688,Chapter!$A$1:$A$681,0),8)</f>
        <v>שירותים מקומיים</v>
      </c>
      <c r="N688" s="9" t="str">
        <f t="shared" si="79"/>
        <v>73</v>
      </c>
      <c r="O688" s="9" t="str">
        <f>INDEX(Chapter,MATCH(N688,Chapter!$A$1:$A$681,0),8)</f>
        <v>תכנון ובנין עיר</v>
      </c>
      <c r="P688" s="9" t="str">
        <f t="shared" si="80"/>
        <v>731</v>
      </c>
      <c r="Q688" s="9" t="str">
        <f>INDEX(Chapter,MATCH(P688,Chapter!$A$1:$A$681,0),8)</f>
        <v>משרד מהנדס הרשות</v>
      </c>
      <c r="R688" s="9" t="str">
        <f t="shared" si="81"/>
        <v>7310</v>
      </c>
      <c r="S688" s="9" t="e">
        <f>INDEX(Chapter,MATCH(R688,Chapter!$A$1:$A$681,0),8)</f>
        <v>#N/A</v>
      </c>
      <c r="T688" s="9"/>
      <c r="U688" s="9" t="str">
        <f t="shared" si="82"/>
        <v>2</v>
      </c>
      <c r="V688" s="9" t="str">
        <f>IF($L688&lt;"6",INDEX(Revenue_type,MATCH(U688*1,type!$A$118:$A$168,0),8),INDEX(Expenditure_type,MATCH(U688*1,type!$A$2:$A$117,0),8))</f>
        <v>משכורות וש"ע לעובדים בלי תקן</v>
      </c>
      <c r="W688" s="9" t="str">
        <f t="shared" si="83"/>
        <v>28</v>
      </c>
      <c r="X688" s="9" t="str">
        <f>IF($L688&lt;"6",INDEX(Revenue_type,MATCH(W688*1,type!$A$118:$A$168,0),8),INDEX(Expenditure_type,MATCH(W688*1,type!$A$2:$A$117,0),8))</f>
        <v>נלוות לשכר</v>
      </c>
      <c r="Y688" s="9" t="str">
        <f t="shared" si="84"/>
        <v>281</v>
      </c>
      <c r="Z688" s="9" t="str">
        <f>IF($L688&lt;"6",INDEX(Revenue_type,MATCH(Y688*1,type!$A$118:$A$168,0),8),INDEX(Expenditure_type,MATCH(Y688*1,type!$A$2:$A$117,0),8))</f>
        <v>הפרשות סוציאליות</v>
      </c>
    </row>
    <row r="689" spans="1:26" ht="15.75" customHeight="1" outlineLevel="2">
      <c r="A689" s="19">
        <v>282</v>
      </c>
      <c r="B689" s="18">
        <v>731000</v>
      </c>
      <c r="C689"/>
      <c r="D689"/>
      <c r="E689" s="17" t="s">
        <v>2696</v>
      </c>
      <c r="F689" s="12"/>
      <c r="G689"/>
      <c r="H689" s="15">
        <v>19000</v>
      </c>
      <c r="I689" s="15">
        <v>0</v>
      </c>
      <c r="J689" s="12">
        <v>3400</v>
      </c>
      <c r="K689" s="9"/>
      <c r="L689" s="9" t="str">
        <f t="shared" si="78"/>
        <v>7</v>
      </c>
      <c r="M689" s="9" t="str">
        <f>INDEX(Chapter,MATCH(L689,Chapter!$A$1:$A$681,0),8)</f>
        <v>שירותים מקומיים</v>
      </c>
      <c r="N689" s="9" t="str">
        <f t="shared" si="79"/>
        <v>73</v>
      </c>
      <c r="O689" s="9" t="str">
        <f>INDEX(Chapter,MATCH(N689,Chapter!$A$1:$A$681,0),8)</f>
        <v>תכנון ובנין עיר</v>
      </c>
      <c r="P689" s="9" t="str">
        <f t="shared" si="80"/>
        <v>731</v>
      </c>
      <c r="Q689" s="9" t="str">
        <f>INDEX(Chapter,MATCH(P689,Chapter!$A$1:$A$681,0),8)</f>
        <v>משרד מהנדס הרשות</v>
      </c>
      <c r="R689" s="9" t="str">
        <f t="shared" si="81"/>
        <v>7310</v>
      </c>
      <c r="S689" s="9" t="e">
        <f>INDEX(Chapter,MATCH(R689,Chapter!$A$1:$A$681,0),8)</f>
        <v>#N/A</v>
      </c>
      <c r="T689" s="9"/>
      <c r="U689" s="9" t="str">
        <f t="shared" si="82"/>
        <v>2</v>
      </c>
      <c r="V689" s="9" t="str">
        <f>IF($L689&lt;"6",INDEX(Revenue_type,MATCH(U689*1,type!$A$118:$A$168,0),8),INDEX(Expenditure_type,MATCH(U689*1,type!$A$2:$A$117,0),8))</f>
        <v>משכורות וש"ע לעובדים בלי תקן</v>
      </c>
      <c r="W689" s="9" t="str">
        <f t="shared" si="83"/>
        <v>28</v>
      </c>
      <c r="X689" s="9" t="str">
        <f>IF($L689&lt;"6",INDEX(Revenue_type,MATCH(W689*1,type!$A$118:$A$168,0),8),INDEX(Expenditure_type,MATCH(W689*1,type!$A$2:$A$117,0),8))</f>
        <v>נלוות לשכר</v>
      </c>
      <c r="Y689" s="9" t="str">
        <f t="shared" si="84"/>
        <v>282</v>
      </c>
      <c r="Z689" s="9" t="str">
        <f>IF($L689&lt;"6",INDEX(Revenue_type,MATCH(Y689*1,type!$A$118:$A$168,0),8),INDEX(Expenditure_type,MATCH(Y689*1,type!$A$2:$A$117,0),8))</f>
        <v>מיסיום ועלויות</v>
      </c>
    </row>
    <row r="690" spans="1:26" ht="15.75" customHeight="1" outlineLevel="2">
      <c r="A690" s="19">
        <v>470</v>
      </c>
      <c r="B690" s="18">
        <v>731001</v>
      </c>
      <c r="C690"/>
      <c r="D690"/>
      <c r="E690" s="17" t="s">
        <v>2697</v>
      </c>
      <c r="F690" s="12"/>
      <c r="G690"/>
      <c r="H690" s="15">
        <v>176000</v>
      </c>
      <c r="I690" s="15">
        <v>206000</v>
      </c>
      <c r="J690" s="12">
        <v>168400</v>
      </c>
      <c r="K690" s="9"/>
      <c r="L690" s="9" t="str">
        <f t="shared" si="78"/>
        <v>7</v>
      </c>
      <c r="M690" s="9" t="str">
        <f>INDEX(Chapter,MATCH(L690,Chapter!$A$1:$A$681,0),8)</f>
        <v>שירותים מקומיים</v>
      </c>
      <c r="N690" s="9" t="str">
        <f t="shared" si="79"/>
        <v>73</v>
      </c>
      <c r="O690" s="9" t="str">
        <f>INDEX(Chapter,MATCH(N690,Chapter!$A$1:$A$681,0),8)</f>
        <v>תכנון ובנין עיר</v>
      </c>
      <c r="P690" s="9" t="str">
        <f t="shared" si="80"/>
        <v>731</v>
      </c>
      <c r="Q690" s="9" t="str">
        <f>INDEX(Chapter,MATCH(P690,Chapter!$A$1:$A$681,0),8)</f>
        <v>משרד מהנדס הרשות</v>
      </c>
      <c r="R690" s="9" t="str">
        <f t="shared" si="81"/>
        <v>7310</v>
      </c>
      <c r="S690" s="9" t="e">
        <f>INDEX(Chapter,MATCH(R690,Chapter!$A$1:$A$681,0),8)</f>
        <v>#N/A</v>
      </c>
      <c r="T690" s="9"/>
      <c r="U690" s="9" t="str">
        <f t="shared" si="82"/>
        <v>4</v>
      </c>
      <c r="V690" s="9" t="str">
        <f>IF($L690&lt;"6",INDEX(Revenue_type,MATCH(U690*1,type!$A$118:$A$168,0),8),INDEX(Expenditure_type,MATCH(U690*1,type!$A$2:$A$117,0),8))</f>
        <v>אחזקת בינים ואספקת ציוד</v>
      </c>
      <c r="W690" s="9" t="str">
        <f t="shared" si="83"/>
        <v>47</v>
      </c>
      <c r="X690" s="9" t="str">
        <f>IF($L690&lt;"6",INDEX(Revenue_type,MATCH(W690*1,type!$A$118:$A$168,0),8),INDEX(Expenditure_type,MATCH(W690*1,type!$A$2:$A$117,0),8))</f>
        <v>ציוד משרדי מתכלה</v>
      </c>
      <c r="Y690" s="9" t="str">
        <f t="shared" si="84"/>
        <v>470</v>
      </c>
      <c r="Z690" s="9" t="e">
        <f>IF($L690&lt;"6",INDEX(Revenue_type,MATCH(Y690*1,type!$A$118:$A$168,0),8),INDEX(Expenditure_type,MATCH(Y690*1,type!$A$2:$A$117,0),8))</f>
        <v>#N/A</v>
      </c>
    </row>
    <row r="691" spans="1:26" ht="15.75" customHeight="1" outlineLevel="2">
      <c r="A691" s="19">
        <v>522</v>
      </c>
      <c r="B691" s="18">
        <v>731001</v>
      </c>
      <c r="C691"/>
      <c r="D691"/>
      <c r="E691" s="17" t="s">
        <v>2702</v>
      </c>
      <c r="F691" s="12"/>
      <c r="G691"/>
      <c r="H691" s="15">
        <v>25000</v>
      </c>
      <c r="I691" s="15">
        <v>33000</v>
      </c>
      <c r="J691" s="12">
        <v>23100</v>
      </c>
      <c r="K691" s="9"/>
      <c r="L691" s="9" t="str">
        <f t="shared" si="78"/>
        <v>7</v>
      </c>
      <c r="M691" s="9" t="str">
        <f>INDEX(Chapter,MATCH(L691,Chapter!$A$1:$A$681,0),8)</f>
        <v>שירותים מקומיים</v>
      </c>
      <c r="N691" s="9" t="str">
        <f t="shared" si="79"/>
        <v>73</v>
      </c>
      <c r="O691" s="9" t="str">
        <f>INDEX(Chapter,MATCH(N691,Chapter!$A$1:$A$681,0),8)</f>
        <v>תכנון ובנין עיר</v>
      </c>
      <c r="P691" s="9" t="str">
        <f t="shared" si="80"/>
        <v>731</v>
      </c>
      <c r="Q691" s="9" t="str">
        <f>INDEX(Chapter,MATCH(P691,Chapter!$A$1:$A$681,0),8)</f>
        <v>משרד מהנדס הרשות</v>
      </c>
      <c r="R691" s="9" t="str">
        <f t="shared" si="81"/>
        <v>7310</v>
      </c>
      <c r="S691" s="9" t="e">
        <f>INDEX(Chapter,MATCH(R691,Chapter!$A$1:$A$681,0),8)</f>
        <v>#N/A</v>
      </c>
      <c r="T691" s="9"/>
      <c r="U691" s="9" t="str">
        <f t="shared" si="82"/>
        <v>5</v>
      </c>
      <c r="V691" s="9" t="str">
        <f>IF($L691&lt;"6",INDEX(Revenue_type,MATCH(U691*1,type!$A$118:$A$168,0),8),INDEX(Expenditure_type,MATCH(U691*1,type!$A$2:$A$117,0),8))</f>
        <v>הוצאות מנהליות</v>
      </c>
      <c r="W691" s="9" t="str">
        <f t="shared" si="83"/>
        <v>52</v>
      </c>
      <c r="X691" s="9" t="str">
        <f>IF($L691&lt;"6",INDEX(Revenue_type,MATCH(W691*1,type!$A$118:$A$168,0),8),INDEX(Expenditure_type,MATCH(W691*1,type!$A$2:$A$117,0),8))</f>
        <v>השתלמויות וספרות מקצועית</v>
      </c>
      <c r="Y691" s="9" t="str">
        <f t="shared" si="84"/>
        <v>522</v>
      </c>
      <c r="Z691" s="9" t="str">
        <f>IF($L691&lt;"6",INDEX(Revenue_type,MATCH(Y691*1,type!$A$118:$A$168,0),8),INDEX(Expenditure_type,MATCH(Y691*1,type!$A$2:$A$117,0),8))</f>
        <v>ספרות מקצועית ועיתונות</v>
      </c>
    </row>
    <row r="692" spans="1:26" ht="15.75" customHeight="1" outlineLevel="2">
      <c r="A692" s="19">
        <v>560</v>
      </c>
      <c r="B692" s="18">
        <v>731001</v>
      </c>
      <c r="C692"/>
      <c r="D692"/>
      <c r="E692" s="17" t="s">
        <v>2703</v>
      </c>
      <c r="F692" s="12"/>
      <c r="G692"/>
      <c r="H692" s="15">
        <v>65000</v>
      </c>
      <c r="I692" s="15">
        <v>65000</v>
      </c>
      <c r="J692" s="12">
        <v>41500</v>
      </c>
      <c r="K692" s="9"/>
      <c r="L692" s="9" t="str">
        <f t="shared" si="78"/>
        <v>7</v>
      </c>
      <c r="M692" s="9" t="str">
        <f>INDEX(Chapter,MATCH(L692,Chapter!$A$1:$A$681,0),8)</f>
        <v>שירותים מקומיים</v>
      </c>
      <c r="N692" s="9" t="str">
        <f t="shared" si="79"/>
        <v>73</v>
      </c>
      <c r="O692" s="9" t="str">
        <f>INDEX(Chapter,MATCH(N692,Chapter!$A$1:$A$681,0),8)</f>
        <v>תכנון ובנין עיר</v>
      </c>
      <c r="P692" s="9" t="str">
        <f t="shared" si="80"/>
        <v>731</v>
      </c>
      <c r="Q692" s="9" t="str">
        <f>INDEX(Chapter,MATCH(P692,Chapter!$A$1:$A$681,0),8)</f>
        <v>משרד מהנדס הרשות</v>
      </c>
      <c r="R692" s="9" t="str">
        <f t="shared" si="81"/>
        <v>7310</v>
      </c>
      <c r="S692" s="9" t="e">
        <f>INDEX(Chapter,MATCH(R692,Chapter!$A$1:$A$681,0),8)</f>
        <v>#N/A</v>
      </c>
      <c r="T692" s="9"/>
      <c r="U692" s="9" t="str">
        <f t="shared" si="82"/>
        <v>5</v>
      </c>
      <c r="V692" s="9" t="str">
        <f>IF($L692&lt;"6",INDEX(Revenue_type,MATCH(U692*1,type!$A$118:$A$168,0),8),INDEX(Expenditure_type,MATCH(U692*1,type!$A$2:$A$117,0),8))</f>
        <v>הוצאות מנהליות</v>
      </c>
      <c r="W692" s="9" t="str">
        <f t="shared" si="83"/>
        <v>56</v>
      </c>
      <c r="X692" s="9" t="str">
        <f>IF($L692&lt;"6",INDEX(Revenue_type,MATCH(W692*1,type!$A$118:$A$168,0),8),INDEX(Expenditure_type,MATCH(W692*1,type!$A$2:$A$117,0),8))</f>
        <v>הוצאות משרדיות</v>
      </c>
      <c r="Y692" s="9" t="str">
        <f t="shared" si="84"/>
        <v>560</v>
      </c>
      <c r="Z692" s="9" t="e">
        <f>IF($L692&lt;"6",INDEX(Revenue_type,MATCH(Y692*1,type!$A$118:$A$168,0),8),INDEX(Expenditure_type,MATCH(Y692*1,type!$A$2:$A$117,0),8))</f>
        <v>#N/A</v>
      </c>
    </row>
    <row r="693" spans="1:26" ht="15.75" customHeight="1" outlineLevel="2">
      <c r="A693" s="19">
        <v>740</v>
      </c>
      <c r="B693" s="18">
        <v>731001</v>
      </c>
      <c r="C693"/>
      <c r="D693"/>
      <c r="E693" s="17" t="s">
        <v>2704</v>
      </c>
      <c r="F693" s="12"/>
      <c r="G693"/>
      <c r="H693" s="15">
        <v>3500</v>
      </c>
      <c r="I693" s="15">
        <v>3500</v>
      </c>
      <c r="J693" s="12">
        <v>4900</v>
      </c>
      <c r="K693" s="9"/>
      <c r="L693" s="9" t="str">
        <f t="shared" si="78"/>
        <v>7</v>
      </c>
      <c r="M693" s="9" t="str">
        <f>INDEX(Chapter,MATCH(L693,Chapter!$A$1:$A$681,0),8)</f>
        <v>שירותים מקומיים</v>
      </c>
      <c r="N693" s="9" t="str">
        <f t="shared" si="79"/>
        <v>73</v>
      </c>
      <c r="O693" s="9" t="str">
        <f>INDEX(Chapter,MATCH(N693,Chapter!$A$1:$A$681,0),8)</f>
        <v>תכנון ובנין עיר</v>
      </c>
      <c r="P693" s="9" t="str">
        <f t="shared" si="80"/>
        <v>731</v>
      </c>
      <c r="Q693" s="9" t="str">
        <f>INDEX(Chapter,MATCH(P693,Chapter!$A$1:$A$681,0),8)</f>
        <v>משרד מהנדס הרשות</v>
      </c>
      <c r="R693" s="9" t="str">
        <f t="shared" si="81"/>
        <v>7310</v>
      </c>
      <c r="S693" s="9" t="e">
        <f>INDEX(Chapter,MATCH(R693,Chapter!$A$1:$A$681,0),8)</f>
        <v>#N/A</v>
      </c>
      <c r="T693" s="9"/>
      <c r="U693" s="9" t="str">
        <f t="shared" si="82"/>
        <v>7</v>
      </c>
      <c r="V693" s="9" t="str">
        <f>IF($L693&lt;"6",INDEX(Revenue_type,MATCH(U693*1,type!$A$118:$A$168,0),8),INDEX(Expenditure_type,MATCH(U693*1,type!$A$2:$A$117,0),8))</f>
        <v>הוצאות לפעולות</v>
      </c>
      <c r="W693" s="9" t="str">
        <f t="shared" si="83"/>
        <v>74</v>
      </c>
      <c r="X693" s="9" t="str">
        <f>IF($L693&lt;"6",INDEX(Revenue_type,MATCH(W693*1,type!$A$118:$A$168,0),8),INDEX(Expenditure_type,MATCH(W693*1,type!$A$2:$A$117,0),8))</f>
        <v>כלים, מכשירים וציוד</v>
      </c>
      <c r="Y693" s="9" t="str">
        <f t="shared" si="84"/>
        <v>740</v>
      </c>
      <c r="Z693" s="9" t="e">
        <f>IF($L693&lt;"6",INDEX(Revenue_type,MATCH(Y693*1,type!$A$118:$A$168,0),8),INDEX(Expenditure_type,MATCH(Y693*1,type!$A$2:$A$117,0),8))</f>
        <v>#N/A</v>
      </c>
    </row>
    <row r="694" spans="1:26" ht="15.75" customHeight="1" outlineLevel="2">
      <c r="A694" s="19">
        <v>750</v>
      </c>
      <c r="B694" s="18">
        <v>731001</v>
      </c>
      <c r="C694"/>
      <c r="D694"/>
      <c r="E694" s="25" t="s">
        <v>2705</v>
      </c>
      <c r="F694" s="12"/>
      <c r="G694"/>
      <c r="H694" s="15">
        <v>50000</v>
      </c>
      <c r="I694" s="15">
        <v>32000</v>
      </c>
      <c r="J694" s="12">
        <v>26000</v>
      </c>
      <c r="K694" s="9"/>
      <c r="L694" s="9" t="str">
        <f t="shared" si="78"/>
        <v>7</v>
      </c>
      <c r="M694" s="9" t="str">
        <f>INDEX(Chapter,MATCH(L694,Chapter!$A$1:$A$681,0),8)</f>
        <v>שירותים מקומיים</v>
      </c>
      <c r="N694" s="9" t="str">
        <f t="shared" si="79"/>
        <v>73</v>
      </c>
      <c r="O694" s="9" t="str">
        <f>INDEX(Chapter,MATCH(N694,Chapter!$A$1:$A$681,0),8)</f>
        <v>תכנון ובנין עיר</v>
      </c>
      <c r="P694" s="9" t="str">
        <f t="shared" si="80"/>
        <v>731</v>
      </c>
      <c r="Q694" s="9" t="str">
        <f>INDEX(Chapter,MATCH(P694,Chapter!$A$1:$A$681,0),8)</f>
        <v>משרד מהנדס הרשות</v>
      </c>
      <c r="R694" s="9" t="str">
        <f t="shared" si="81"/>
        <v>7310</v>
      </c>
      <c r="S694" s="9" t="e">
        <f>INDEX(Chapter,MATCH(R694,Chapter!$A$1:$A$681,0),8)</f>
        <v>#N/A</v>
      </c>
      <c r="T694" s="9"/>
      <c r="U694" s="9" t="str">
        <f t="shared" si="82"/>
        <v>7</v>
      </c>
      <c r="V694" s="9" t="str">
        <f>IF($L694&lt;"6",INDEX(Revenue_type,MATCH(U694*1,type!$A$118:$A$168,0),8),INDEX(Expenditure_type,MATCH(U694*1,type!$A$2:$A$117,0),8))</f>
        <v>הוצאות לפעולות</v>
      </c>
      <c r="W694" s="9" t="str">
        <f t="shared" si="83"/>
        <v>75</v>
      </c>
      <c r="X694" s="9" t="str">
        <f>IF($L694&lt;"6",INDEX(Revenue_type,MATCH(W694*1,type!$A$118:$A$168,0),8),INDEX(Expenditure_type,MATCH(W694*1,type!$A$2:$A$117,0),8))</f>
        <v>עבודות קבלניות</v>
      </c>
      <c r="Y694" s="9" t="str">
        <f t="shared" si="84"/>
        <v>750</v>
      </c>
      <c r="Z694" s="9" t="e">
        <f>IF($L694&lt;"6",INDEX(Revenue_type,MATCH(Y694*1,type!$A$118:$A$168,0),8),INDEX(Expenditure_type,MATCH(Y694*1,type!$A$2:$A$117,0),8))</f>
        <v>#N/A</v>
      </c>
    </row>
    <row r="695" spans="1:26" ht="15.75" customHeight="1" outlineLevel="2">
      <c r="A695" s="19">
        <v>950</v>
      </c>
      <c r="B695" s="18">
        <v>731001</v>
      </c>
      <c r="C695"/>
      <c r="D695"/>
      <c r="E695" s="25" t="s">
        <v>2791</v>
      </c>
      <c r="F695" s="12"/>
      <c r="G695"/>
      <c r="H695" s="15">
        <v>1500000</v>
      </c>
      <c r="I695" s="15">
        <v>1500000</v>
      </c>
      <c r="J695" s="12">
        <v>871900</v>
      </c>
      <c r="K695" s="9"/>
      <c r="L695" s="9" t="str">
        <f t="shared" si="78"/>
        <v>7</v>
      </c>
      <c r="M695" s="9" t="str">
        <f>INDEX(Chapter,MATCH(L695,Chapter!$A$1:$A$681,0),8)</f>
        <v>שירותים מקומיים</v>
      </c>
      <c r="N695" s="9" t="str">
        <f t="shared" si="79"/>
        <v>73</v>
      </c>
      <c r="O695" s="9" t="str">
        <f>INDEX(Chapter,MATCH(N695,Chapter!$A$1:$A$681,0),8)</f>
        <v>תכנון ובנין עיר</v>
      </c>
      <c r="P695" s="9" t="str">
        <f t="shared" si="80"/>
        <v>731</v>
      </c>
      <c r="Q695" s="9" t="str">
        <f>INDEX(Chapter,MATCH(P695,Chapter!$A$1:$A$681,0),8)</f>
        <v>משרד מהנדס הרשות</v>
      </c>
      <c r="R695" s="9" t="str">
        <f t="shared" si="81"/>
        <v>7310</v>
      </c>
      <c r="S695" s="9" t="e">
        <f>INDEX(Chapter,MATCH(R695,Chapter!$A$1:$A$681,0),8)</f>
        <v>#N/A</v>
      </c>
      <c r="T695" s="9"/>
      <c r="U695" s="9" t="str">
        <f t="shared" si="82"/>
        <v>9</v>
      </c>
      <c r="V695" s="9" t="str">
        <f>IF($L695&lt;"6",INDEX(Revenue_type,MATCH(U695*1,type!$A$118:$A$168,0),8),INDEX(Expenditure_type,MATCH(U695*1,type!$A$2:$A$117,0),8))</f>
        <v>הוצאות חד פעמיות</v>
      </c>
      <c r="W695" s="9" t="str">
        <f t="shared" si="83"/>
        <v>95</v>
      </c>
      <c r="X695" s="9" t="str">
        <f>IF($L695&lt;"6",INDEX(Revenue_type,MATCH(W695*1,type!$A$118:$A$168,0),8),INDEX(Expenditure_type,MATCH(W695*1,type!$A$2:$A$117,0),8))</f>
        <v>הוצאות תכנון</v>
      </c>
      <c r="Y695" s="9" t="str">
        <f t="shared" si="84"/>
        <v>950</v>
      </c>
      <c r="Z695" s="9" t="e">
        <f>IF($L695&lt;"6",INDEX(Revenue_type,MATCH(Y695*1,type!$A$118:$A$168,0),8),INDEX(Expenditure_type,MATCH(Y695*1,type!$A$2:$A$117,0),8))</f>
        <v>#N/A</v>
      </c>
    </row>
    <row r="696" spans="1:26" ht="15.75" customHeight="1" outlineLevel="2">
      <c r="A696" s="19">
        <v>110</v>
      </c>
      <c r="B696" s="18">
        <v>742000</v>
      </c>
      <c r="C696"/>
      <c r="D696"/>
      <c r="E696" s="17" t="s">
        <v>2689</v>
      </c>
      <c r="F696" s="12"/>
      <c r="G696"/>
      <c r="H696" s="15">
        <v>2945000</v>
      </c>
      <c r="I696" s="15">
        <v>2792000</v>
      </c>
      <c r="J696" s="12">
        <v>2355700</v>
      </c>
      <c r="K696" s="9"/>
      <c r="L696" s="9" t="str">
        <f t="shared" si="78"/>
        <v>7</v>
      </c>
      <c r="M696" s="9" t="str">
        <f>INDEX(Chapter,MATCH(L696,Chapter!$A$1:$A$681,0),8)</f>
        <v>שירותים מקומיים</v>
      </c>
      <c r="N696" s="9" t="str">
        <f t="shared" si="79"/>
        <v>74</v>
      </c>
      <c r="O696" s="9" t="str">
        <f>INDEX(Chapter,MATCH(N696,Chapter!$A$1:$A$681,0),8)</f>
        <v>נכסים ציבוריים</v>
      </c>
      <c r="P696" s="9" t="str">
        <f t="shared" si="80"/>
        <v>742</v>
      </c>
      <c r="Q696" s="9" t="str">
        <f>INDEX(Chapter,MATCH(P696,Chapter!$A$1:$A$681,0),8)</f>
        <v>דרכים ומדרכות</v>
      </c>
      <c r="R696" s="9" t="str">
        <f t="shared" si="81"/>
        <v>7420</v>
      </c>
      <c r="S696" s="9" t="e">
        <f>INDEX(Chapter,MATCH(R696,Chapter!$A$1:$A$681,0),8)</f>
        <v>#N/A</v>
      </c>
      <c r="T696" s="9"/>
      <c r="U696" s="9" t="str">
        <f t="shared" si="82"/>
        <v>1</v>
      </c>
      <c r="V696" s="9" t="str">
        <f>IF($L696&lt;"6",INDEX(Revenue_type,MATCH(U696*1,type!$A$118:$A$168,0),8),INDEX(Expenditure_type,MATCH(U696*1,type!$A$2:$A$117,0),8))</f>
        <v>משכורות וש"ע לעובדים לפי תקן</v>
      </c>
      <c r="W696" s="9" t="str">
        <f t="shared" si="83"/>
        <v>11</v>
      </c>
      <c r="X696" s="9" t="str">
        <f>IF($L696&lt;"6",INDEX(Revenue_type,MATCH(W696*1,type!$A$118:$A$168,0),8),INDEX(Expenditure_type,MATCH(W696*1,type!$A$2:$A$117,0),8))</f>
        <v>השכר הקובע</v>
      </c>
      <c r="Y696" s="9" t="str">
        <f t="shared" si="84"/>
        <v>110</v>
      </c>
      <c r="Z696" s="9" t="e">
        <f>IF($L696&lt;"6",INDEX(Revenue_type,MATCH(Y696*1,type!$A$118:$A$168,0),8),INDEX(Expenditure_type,MATCH(Y696*1,type!$A$2:$A$117,0),8))</f>
        <v>#N/A</v>
      </c>
    </row>
    <row r="697" spans="1:26" ht="15.75" customHeight="1" outlineLevel="2">
      <c r="A697" s="19">
        <v>120</v>
      </c>
      <c r="B697" s="18">
        <v>742000</v>
      </c>
      <c r="C697"/>
      <c r="D697"/>
      <c r="E697" s="17" t="s">
        <v>2690</v>
      </c>
      <c r="F697" s="12"/>
      <c r="G697"/>
      <c r="H697" s="15">
        <v>273000</v>
      </c>
      <c r="I697" s="15">
        <v>289000</v>
      </c>
      <c r="J697" s="12">
        <v>245400</v>
      </c>
      <c r="K697" s="9"/>
      <c r="L697" s="9" t="str">
        <f t="shared" si="78"/>
        <v>7</v>
      </c>
      <c r="M697" s="9" t="str">
        <f>INDEX(Chapter,MATCH(L697,Chapter!$A$1:$A$681,0),8)</f>
        <v>שירותים מקומיים</v>
      </c>
      <c r="N697" s="9" t="str">
        <f t="shared" si="79"/>
        <v>74</v>
      </c>
      <c r="O697" s="9" t="str">
        <f>INDEX(Chapter,MATCH(N697,Chapter!$A$1:$A$681,0),8)</f>
        <v>נכסים ציבוריים</v>
      </c>
      <c r="P697" s="9" t="str">
        <f t="shared" si="80"/>
        <v>742</v>
      </c>
      <c r="Q697" s="9" t="str">
        <f>INDEX(Chapter,MATCH(P697,Chapter!$A$1:$A$681,0),8)</f>
        <v>דרכים ומדרכות</v>
      </c>
      <c r="R697" s="9" t="str">
        <f t="shared" si="81"/>
        <v>7420</v>
      </c>
      <c r="S697" s="9" t="e">
        <f>INDEX(Chapter,MATCH(R697,Chapter!$A$1:$A$681,0),8)</f>
        <v>#N/A</v>
      </c>
      <c r="T697" s="9"/>
      <c r="U697" s="9" t="str">
        <f t="shared" si="82"/>
        <v>1</v>
      </c>
      <c r="V697" s="9" t="str">
        <f>IF($L697&lt;"6",INDEX(Revenue_type,MATCH(U697*1,type!$A$118:$A$168,0),8),INDEX(Expenditure_type,MATCH(U697*1,type!$A$2:$A$117,0),8))</f>
        <v>משכורות וש"ע לעובדים לפי תקן</v>
      </c>
      <c r="W697" s="9" t="str">
        <f t="shared" si="83"/>
        <v>12</v>
      </c>
      <c r="X697" s="9" t="str">
        <f>IF($L697&lt;"6",INDEX(Revenue_type,MATCH(W697*1,type!$A$118:$A$168,0),8),INDEX(Expenditure_type,MATCH(W697*1,type!$A$2:$A$117,0),8))</f>
        <v>תוספות שאינן נכללות בשכר הקובע</v>
      </c>
      <c r="Y697" s="9" t="str">
        <f t="shared" si="84"/>
        <v>120</v>
      </c>
      <c r="Z697" s="9" t="e">
        <f>IF($L697&lt;"6",INDEX(Revenue_type,MATCH(Y697*1,type!$A$118:$A$168,0),8),INDEX(Expenditure_type,MATCH(Y697*1,type!$A$2:$A$117,0),8))</f>
        <v>#N/A</v>
      </c>
    </row>
    <row r="698" spans="1:26" ht="15.75" customHeight="1" outlineLevel="2">
      <c r="A698" s="19">
        <v>130</v>
      </c>
      <c r="B698" s="18">
        <v>742000</v>
      </c>
      <c r="C698"/>
      <c r="D698"/>
      <c r="E698" s="17" t="s">
        <v>2691</v>
      </c>
      <c r="F698" s="12"/>
      <c r="G698"/>
      <c r="H698" s="15">
        <v>9000</v>
      </c>
      <c r="I698" s="15">
        <v>26000</v>
      </c>
      <c r="J698" s="12">
        <v>22900</v>
      </c>
      <c r="K698" s="9"/>
      <c r="L698" s="9" t="str">
        <f t="shared" si="78"/>
        <v>7</v>
      </c>
      <c r="M698" s="9" t="str">
        <f>INDEX(Chapter,MATCH(L698,Chapter!$A$1:$A$681,0),8)</f>
        <v>שירותים מקומיים</v>
      </c>
      <c r="N698" s="9" t="str">
        <f t="shared" si="79"/>
        <v>74</v>
      </c>
      <c r="O698" s="9" t="str">
        <f>INDEX(Chapter,MATCH(N698,Chapter!$A$1:$A$681,0),8)</f>
        <v>נכסים ציבוריים</v>
      </c>
      <c r="P698" s="9" t="str">
        <f t="shared" si="80"/>
        <v>742</v>
      </c>
      <c r="Q698" s="9" t="str">
        <f>INDEX(Chapter,MATCH(P698,Chapter!$A$1:$A$681,0),8)</f>
        <v>דרכים ומדרכות</v>
      </c>
      <c r="R698" s="9" t="str">
        <f t="shared" si="81"/>
        <v>7420</v>
      </c>
      <c r="S698" s="9" t="e">
        <f>INDEX(Chapter,MATCH(R698,Chapter!$A$1:$A$681,0),8)</f>
        <v>#N/A</v>
      </c>
      <c r="T698" s="9"/>
      <c r="U698" s="9" t="str">
        <f t="shared" si="82"/>
        <v>1</v>
      </c>
      <c r="V698" s="9" t="str">
        <f>IF($L698&lt;"6",INDEX(Revenue_type,MATCH(U698*1,type!$A$118:$A$168,0),8),INDEX(Expenditure_type,MATCH(U698*1,type!$A$2:$A$117,0),8))</f>
        <v>משכורות וש"ע לעובדים לפי תקן</v>
      </c>
      <c r="W698" s="9" t="str">
        <f t="shared" si="83"/>
        <v>13</v>
      </c>
      <c r="X698" s="9" t="str">
        <f>IF($L698&lt;"6",INDEX(Revenue_type,MATCH(W698*1,type!$A$118:$A$168,0),8),INDEX(Expenditure_type,MATCH(W698*1,type!$A$2:$A$117,0),8))</f>
        <v>שעות נוספות</v>
      </c>
      <c r="Y698" s="9" t="str">
        <f t="shared" si="84"/>
        <v>130</v>
      </c>
      <c r="Z698" s="9" t="e">
        <f>IF($L698&lt;"6",INDEX(Revenue_type,MATCH(Y698*1,type!$A$118:$A$168,0),8),INDEX(Expenditure_type,MATCH(Y698*1,type!$A$2:$A$117,0),8))</f>
        <v>#N/A</v>
      </c>
    </row>
    <row r="699" spans="1:26" ht="15.75" customHeight="1" outlineLevel="2">
      <c r="A699" s="19">
        <v>131</v>
      </c>
      <c r="B699" s="18">
        <v>742000</v>
      </c>
      <c r="C699"/>
      <c r="D699"/>
      <c r="E699" s="17" t="s">
        <v>2692</v>
      </c>
      <c r="F699" s="12"/>
      <c r="G699"/>
      <c r="H699" s="15">
        <v>4000</v>
      </c>
      <c r="I699" s="15">
        <v>27000</v>
      </c>
      <c r="J699" s="12">
        <v>31600</v>
      </c>
      <c r="K699" s="9"/>
      <c r="L699" s="9" t="str">
        <f t="shared" si="78"/>
        <v>7</v>
      </c>
      <c r="M699" s="9" t="str">
        <f>INDEX(Chapter,MATCH(L699,Chapter!$A$1:$A$681,0),8)</f>
        <v>שירותים מקומיים</v>
      </c>
      <c r="N699" s="9" t="str">
        <f t="shared" si="79"/>
        <v>74</v>
      </c>
      <c r="O699" s="9" t="str">
        <f>INDEX(Chapter,MATCH(N699,Chapter!$A$1:$A$681,0),8)</f>
        <v>נכסים ציבוריים</v>
      </c>
      <c r="P699" s="9" t="str">
        <f t="shared" si="80"/>
        <v>742</v>
      </c>
      <c r="Q699" s="9" t="str">
        <f>INDEX(Chapter,MATCH(P699,Chapter!$A$1:$A$681,0),8)</f>
        <v>דרכים ומדרכות</v>
      </c>
      <c r="R699" s="9" t="str">
        <f t="shared" si="81"/>
        <v>7420</v>
      </c>
      <c r="S699" s="9" t="e">
        <f>INDEX(Chapter,MATCH(R699,Chapter!$A$1:$A$681,0),8)</f>
        <v>#N/A</v>
      </c>
      <c r="T699" s="9"/>
      <c r="U699" s="9" t="str">
        <f t="shared" si="82"/>
        <v>1</v>
      </c>
      <c r="V699" s="9" t="str">
        <f>IF($L699&lt;"6",INDEX(Revenue_type,MATCH(U699*1,type!$A$118:$A$168,0),8),INDEX(Expenditure_type,MATCH(U699*1,type!$A$2:$A$117,0),8))</f>
        <v>משכורות וש"ע לעובדים לפי תקן</v>
      </c>
      <c r="W699" s="9" t="str">
        <f t="shared" si="83"/>
        <v>13</v>
      </c>
      <c r="X699" s="9" t="str">
        <f>IF($L699&lt;"6",INDEX(Revenue_type,MATCH(W699*1,type!$A$118:$A$168,0),8),INDEX(Expenditure_type,MATCH(W699*1,type!$A$2:$A$117,0),8))</f>
        <v>שעות נוספות</v>
      </c>
      <c r="Y699" s="9" t="str">
        <f t="shared" si="84"/>
        <v>131</v>
      </c>
      <c r="Z699" s="9" t="e">
        <f>IF($L699&lt;"6",INDEX(Revenue_type,MATCH(Y699*1,type!$A$118:$A$168,0),8),INDEX(Expenditure_type,MATCH(Y699*1,type!$A$2:$A$117,0),8))</f>
        <v>#N/A</v>
      </c>
    </row>
    <row r="700" spans="1:26" ht="15.75" customHeight="1" outlineLevel="2">
      <c r="A700" s="19">
        <v>140</v>
      </c>
      <c r="B700" s="18">
        <v>742000</v>
      </c>
      <c r="C700"/>
      <c r="D700"/>
      <c r="E700" s="17" t="s">
        <v>2694</v>
      </c>
      <c r="F700" s="12"/>
      <c r="G700"/>
      <c r="H700" s="15">
        <v>537000</v>
      </c>
      <c r="I700" s="15">
        <v>562000</v>
      </c>
      <c r="J700" s="12">
        <v>491300</v>
      </c>
      <c r="K700" s="9"/>
      <c r="L700" s="9" t="str">
        <f t="shared" si="78"/>
        <v>7</v>
      </c>
      <c r="M700" s="9" t="str">
        <f>INDEX(Chapter,MATCH(L700,Chapter!$A$1:$A$681,0),8)</f>
        <v>שירותים מקומיים</v>
      </c>
      <c r="N700" s="9" t="str">
        <f t="shared" si="79"/>
        <v>74</v>
      </c>
      <c r="O700" s="9" t="str">
        <f>INDEX(Chapter,MATCH(N700,Chapter!$A$1:$A$681,0),8)</f>
        <v>נכסים ציבוריים</v>
      </c>
      <c r="P700" s="9" t="str">
        <f t="shared" si="80"/>
        <v>742</v>
      </c>
      <c r="Q700" s="9" t="str">
        <f>INDEX(Chapter,MATCH(P700,Chapter!$A$1:$A$681,0),8)</f>
        <v>דרכים ומדרכות</v>
      </c>
      <c r="R700" s="9" t="str">
        <f t="shared" si="81"/>
        <v>7420</v>
      </c>
      <c r="S700" s="9" t="e">
        <f>INDEX(Chapter,MATCH(R700,Chapter!$A$1:$A$681,0),8)</f>
        <v>#N/A</v>
      </c>
      <c r="T700" s="9"/>
      <c r="U700" s="9" t="str">
        <f t="shared" si="82"/>
        <v>1</v>
      </c>
      <c r="V700" s="9" t="str">
        <f>IF($L700&lt;"6",INDEX(Revenue_type,MATCH(U700*1,type!$A$118:$A$168,0),8),INDEX(Expenditure_type,MATCH(U700*1,type!$A$2:$A$117,0),8))</f>
        <v>משכורות וש"ע לעובדים לפי תקן</v>
      </c>
      <c r="W700" s="9" t="str">
        <f t="shared" si="83"/>
        <v>14</v>
      </c>
      <c r="X700" s="9" t="str">
        <f>IF($L700&lt;"6",INDEX(Revenue_type,MATCH(W700*1,type!$A$118:$A$168,0),8),INDEX(Expenditure_type,MATCH(W700*1,type!$A$2:$A$117,0),8))</f>
        <v>החזר הוצאות</v>
      </c>
      <c r="Y700" s="9" t="str">
        <f t="shared" si="84"/>
        <v>140</v>
      </c>
      <c r="Z700" s="9" t="e">
        <f>IF($L700&lt;"6",INDEX(Revenue_type,MATCH(Y700*1,type!$A$118:$A$168,0),8),INDEX(Expenditure_type,MATCH(Y700*1,type!$A$2:$A$117,0),8))</f>
        <v>#N/A</v>
      </c>
    </row>
    <row r="701" spans="1:26" ht="15.75" customHeight="1" outlineLevel="2">
      <c r="A701" s="19">
        <v>181</v>
      </c>
      <c r="B701" s="18">
        <v>742000</v>
      </c>
      <c r="C701"/>
      <c r="D701"/>
      <c r="E701" s="17" t="s">
        <v>2695</v>
      </c>
      <c r="F701" s="12"/>
      <c r="G701"/>
      <c r="H701" s="15">
        <v>558000</v>
      </c>
      <c r="I701" s="15">
        <v>504000</v>
      </c>
      <c r="J701" s="12">
        <v>414700</v>
      </c>
      <c r="K701" s="9"/>
      <c r="L701" s="9" t="str">
        <f t="shared" si="78"/>
        <v>7</v>
      </c>
      <c r="M701" s="9" t="str">
        <f>INDEX(Chapter,MATCH(L701,Chapter!$A$1:$A$681,0),8)</f>
        <v>שירותים מקומיים</v>
      </c>
      <c r="N701" s="9" t="str">
        <f t="shared" si="79"/>
        <v>74</v>
      </c>
      <c r="O701" s="9" t="str">
        <f>INDEX(Chapter,MATCH(N701,Chapter!$A$1:$A$681,0),8)</f>
        <v>נכסים ציבוריים</v>
      </c>
      <c r="P701" s="9" t="str">
        <f t="shared" si="80"/>
        <v>742</v>
      </c>
      <c r="Q701" s="9" t="str">
        <f>INDEX(Chapter,MATCH(P701,Chapter!$A$1:$A$681,0),8)</f>
        <v>דרכים ומדרכות</v>
      </c>
      <c r="R701" s="9" t="str">
        <f t="shared" si="81"/>
        <v>7420</v>
      </c>
      <c r="S701" s="9" t="e">
        <f>INDEX(Chapter,MATCH(R701,Chapter!$A$1:$A$681,0),8)</f>
        <v>#N/A</v>
      </c>
      <c r="T701" s="9"/>
      <c r="U701" s="9" t="str">
        <f t="shared" si="82"/>
        <v>1</v>
      </c>
      <c r="V701" s="9" t="str">
        <f>IF($L701&lt;"6",INDEX(Revenue_type,MATCH(U701*1,type!$A$118:$A$168,0),8),INDEX(Expenditure_type,MATCH(U701*1,type!$A$2:$A$117,0),8))</f>
        <v>משכורות וש"ע לעובדים לפי תקן</v>
      </c>
      <c r="W701" s="9" t="str">
        <f t="shared" si="83"/>
        <v>18</v>
      </c>
      <c r="X701" s="9" t="str">
        <f>IF($L701&lt;"6",INDEX(Revenue_type,MATCH(W701*1,type!$A$118:$A$168,0),8),INDEX(Expenditure_type,MATCH(W701*1,type!$A$2:$A$117,0),8))</f>
        <v>נלוות לשכר</v>
      </c>
      <c r="Y701" s="9" t="str">
        <f t="shared" si="84"/>
        <v>181</v>
      </c>
      <c r="Z701" s="9" t="str">
        <f>IF($L701&lt;"6",INDEX(Revenue_type,MATCH(Y701*1,type!$A$118:$A$168,0),8),INDEX(Expenditure_type,MATCH(Y701*1,type!$A$2:$A$117,0),8))</f>
        <v>הפרשות סוציאליות</v>
      </c>
    </row>
    <row r="702" spans="1:26" ht="15.75" customHeight="1" outlineLevel="2">
      <c r="A702" s="19">
        <v>182</v>
      </c>
      <c r="B702" s="18">
        <v>742000</v>
      </c>
      <c r="C702"/>
      <c r="D702"/>
      <c r="E702" s="17" t="s">
        <v>2696</v>
      </c>
      <c r="F702" s="12"/>
      <c r="G702"/>
      <c r="H702" s="15">
        <v>463000</v>
      </c>
      <c r="I702" s="15">
        <v>393000</v>
      </c>
      <c r="J702" s="12">
        <v>321700</v>
      </c>
      <c r="K702" s="9"/>
      <c r="L702" s="9" t="str">
        <f t="shared" si="78"/>
        <v>7</v>
      </c>
      <c r="M702" s="9" t="str">
        <f>INDEX(Chapter,MATCH(L702,Chapter!$A$1:$A$681,0),8)</f>
        <v>שירותים מקומיים</v>
      </c>
      <c r="N702" s="9" t="str">
        <f t="shared" si="79"/>
        <v>74</v>
      </c>
      <c r="O702" s="9" t="str">
        <f>INDEX(Chapter,MATCH(N702,Chapter!$A$1:$A$681,0),8)</f>
        <v>נכסים ציבוריים</v>
      </c>
      <c r="P702" s="9" t="str">
        <f t="shared" si="80"/>
        <v>742</v>
      </c>
      <c r="Q702" s="9" t="str">
        <f>INDEX(Chapter,MATCH(P702,Chapter!$A$1:$A$681,0),8)</f>
        <v>דרכים ומדרכות</v>
      </c>
      <c r="R702" s="9" t="str">
        <f t="shared" si="81"/>
        <v>7420</v>
      </c>
      <c r="S702" s="9" t="e">
        <f>INDEX(Chapter,MATCH(R702,Chapter!$A$1:$A$681,0),8)</f>
        <v>#N/A</v>
      </c>
      <c r="T702" s="9"/>
      <c r="U702" s="9" t="str">
        <f t="shared" si="82"/>
        <v>1</v>
      </c>
      <c r="V702" s="9" t="str">
        <f>IF($L702&lt;"6",INDEX(Revenue_type,MATCH(U702*1,type!$A$118:$A$168,0),8),INDEX(Expenditure_type,MATCH(U702*1,type!$A$2:$A$117,0),8))</f>
        <v>משכורות וש"ע לעובדים לפי תקן</v>
      </c>
      <c r="W702" s="9" t="str">
        <f t="shared" si="83"/>
        <v>18</v>
      </c>
      <c r="X702" s="9" t="str">
        <f>IF($L702&lt;"6",INDEX(Revenue_type,MATCH(W702*1,type!$A$118:$A$168,0),8),INDEX(Expenditure_type,MATCH(W702*1,type!$A$2:$A$117,0),8))</f>
        <v>נלוות לשכר</v>
      </c>
      <c r="Y702" s="9" t="str">
        <f t="shared" si="84"/>
        <v>182</v>
      </c>
      <c r="Z702" s="9" t="str">
        <f>IF($L702&lt;"6",INDEX(Revenue_type,MATCH(Y702*1,type!$A$118:$A$168,0),8),INDEX(Expenditure_type,MATCH(Y702*1,type!$A$2:$A$117,0),8))</f>
        <v>מיסיום ועלויות</v>
      </c>
    </row>
    <row r="703" spans="1:26" ht="15.75" customHeight="1" outlineLevel="2">
      <c r="A703" s="19">
        <v>210</v>
      </c>
      <c r="B703" s="18">
        <v>742000</v>
      </c>
      <c r="C703"/>
      <c r="D703"/>
      <c r="E703" s="17" t="s">
        <v>2689</v>
      </c>
      <c r="F703" s="12"/>
      <c r="G703"/>
      <c r="H703" s="15">
        <v>0</v>
      </c>
      <c r="I703" s="15">
        <v>0</v>
      </c>
      <c r="J703" s="12">
        <v>27800</v>
      </c>
      <c r="K703" s="9"/>
      <c r="L703" s="9" t="str">
        <f t="shared" si="78"/>
        <v>7</v>
      </c>
      <c r="M703" s="9" t="str">
        <f>INDEX(Chapter,MATCH(L703,Chapter!$A$1:$A$681,0),8)</f>
        <v>שירותים מקומיים</v>
      </c>
      <c r="N703" s="9" t="str">
        <f t="shared" si="79"/>
        <v>74</v>
      </c>
      <c r="O703" s="9" t="str">
        <f>INDEX(Chapter,MATCH(N703,Chapter!$A$1:$A$681,0),8)</f>
        <v>נכסים ציבוריים</v>
      </c>
      <c r="P703" s="9" t="str">
        <f t="shared" si="80"/>
        <v>742</v>
      </c>
      <c r="Q703" s="9" t="str">
        <f>INDEX(Chapter,MATCH(P703,Chapter!$A$1:$A$681,0),8)</f>
        <v>דרכים ומדרכות</v>
      </c>
      <c r="R703" s="9" t="str">
        <f t="shared" si="81"/>
        <v>7420</v>
      </c>
      <c r="S703" s="9" t="e">
        <f>INDEX(Chapter,MATCH(R703,Chapter!$A$1:$A$681,0),8)</f>
        <v>#N/A</v>
      </c>
      <c r="T703" s="9"/>
      <c r="U703" s="9" t="str">
        <f t="shared" si="82"/>
        <v>2</v>
      </c>
      <c r="V703" s="9" t="str">
        <f>IF($L703&lt;"6",INDEX(Revenue_type,MATCH(U703*1,type!$A$118:$A$168,0),8),INDEX(Expenditure_type,MATCH(U703*1,type!$A$2:$A$117,0),8))</f>
        <v>משכורות וש"ע לעובדים בלי תקן</v>
      </c>
      <c r="W703" s="9" t="str">
        <f t="shared" si="83"/>
        <v>21</v>
      </c>
      <c r="X703" s="9" t="str">
        <f>IF($L703&lt;"6",INDEX(Revenue_type,MATCH(W703*1,type!$A$118:$A$168,0),8),INDEX(Expenditure_type,MATCH(W703*1,type!$A$2:$A$117,0),8))</f>
        <v>השכר הקובע</v>
      </c>
      <c r="Y703" s="9" t="str">
        <f t="shared" si="84"/>
        <v>210</v>
      </c>
      <c r="Z703" s="9" t="e">
        <f>IF($L703&lt;"6",INDEX(Revenue_type,MATCH(Y703*1,type!$A$118:$A$168,0),8),INDEX(Expenditure_type,MATCH(Y703*1,type!$A$2:$A$117,0),8))</f>
        <v>#N/A</v>
      </c>
    </row>
    <row r="704" spans="1:26" ht="15.75" customHeight="1" outlineLevel="2">
      <c r="A704" s="19">
        <v>240</v>
      </c>
      <c r="B704" s="18">
        <v>742000</v>
      </c>
      <c r="C704"/>
      <c r="D704"/>
      <c r="E704" s="17" t="s">
        <v>2694</v>
      </c>
      <c r="F704" s="12"/>
      <c r="G704"/>
      <c r="H704" s="15">
        <v>0</v>
      </c>
      <c r="I704" s="15">
        <v>0</v>
      </c>
      <c r="J704" s="12">
        <v>5000</v>
      </c>
      <c r="K704" s="9"/>
      <c r="L704" s="9" t="str">
        <f t="shared" si="78"/>
        <v>7</v>
      </c>
      <c r="M704" s="9" t="str">
        <f>INDEX(Chapter,MATCH(L704,Chapter!$A$1:$A$681,0),8)</f>
        <v>שירותים מקומיים</v>
      </c>
      <c r="N704" s="9" t="str">
        <f t="shared" si="79"/>
        <v>74</v>
      </c>
      <c r="O704" s="9" t="str">
        <f>INDEX(Chapter,MATCH(N704,Chapter!$A$1:$A$681,0),8)</f>
        <v>נכסים ציבוריים</v>
      </c>
      <c r="P704" s="9" t="str">
        <f t="shared" si="80"/>
        <v>742</v>
      </c>
      <c r="Q704" s="9" t="str">
        <f>INDEX(Chapter,MATCH(P704,Chapter!$A$1:$A$681,0),8)</f>
        <v>דרכים ומדרכות</v>
      </c>
      <c r="R704" s="9" t="str">
        <f t="shared" si="81"/>
        <v>7420</v>
      </c>
      <c r="S704" s="9" t="e">
        <f>INDEX(Chapter,MATCH(R704,Chapter!$A$1:$A$681,0),8)</f>
        <v>#N/A</v>
      </c>
      <c r="T704" s="9"/>
      <c r="U704" s="9" t="str">
        <f t="shared" si="82"/>
        <v>2</v>
      </c>
      <c r="V704" s="9" t="str">
        <f>IF($L704&lt;"6",INDEX(Revenue_type,MATCH(U704*1,type!$A$118:$A$168,0),8),INDEX(Expenditure_type,MATCH(U704*1,type!$A$2:$A$117,0),8))</f>
        <v>משכורות וש"ע לעובדים בלי תקן</v>
      </c>
      <c r="W704" s="9" t="str">
        <f t="shared" si="83"/>
        <v>24</v>
      </c>
      <c r="X704" s="9" t="str">
        <f>IF($L704&lt;"6",INDEX(Revenue_type,MATCH(W704*1,type!$A$118:$A$168,0),8),INDEX(Expenditure_type,MATCH(W704*1,type!$A$2:$A$117,0),8))</f>
        <v>החזר הוצאות</v>
      </c>
      <c r="Y704" s="9" t="str">
        <f t="shared" si="84"/>
        <v>240</v>
      </c>
      <c r="Z704" s="9" t="e">
        <f>IF($L704&lt;"6",INDEX(Revenue_type,MATCH(Y704*1,type!$A$118:$A$168,0),8),INDEX(Expenditure_type,MATCH(Y704*1,type!$A$2:$A$117,0),8))</f>
        <v>#N/A</v>
      </c>
    </row>
    <row r="705" spans="1:26" ht="15.75" customHeight="1" outlineLevel="2">
      <c r="A705" s="19">
        <v>281</v>
      </c>
      <c r="B705" s="18">
        <v>742000</v>
      </c>
      <c r="C705"/>
      <c r="D705"/>
      <c r="E705" s="17" t="s">
        <v>2695</v>
      </c>
      <c r="F705" s="12"/>
      <c r="G705"/>
      <c r="H705" s="15">
        <v>0</v>
      </c>
      <c r="I705" s="15">
        <v>0</v>
      </c>
      <c r="J705" s="12">
        <v>4000</v>
      </c>
      <c r="K705" s="9"/>
      <c r="L705" s="9" t="str">
        <f t="shared" si="78"/>
        <v>7</v>
      </c>
      <c r="M705" s="9" t="str">
        <f>INDEX(Chapter,MATCH(L705,Chapter!$A$1:$A$681,0),8)</f>
        <v>שירותים מקומיים</v>
      </c>
      <c r="N705" s="9" t="str">
        <f t="shared" si="79"/>
        <v>74</v>
      </c>
      <c r="O705" s="9" t="str">
        <f>INDEX(Chapter,MATCH(N705,Chapter!$A$1:$A$681,0),8)</f>
        <v>נכסים ציבוריים</v>
      </c>
      <c r="P705" s="9" t="str">
        <f t="shared" si="80"/>
        <v>742</v>
      </c>
      <c r="Q705" s="9" t="str">
        <f>INDEX(Chapter,MATCH(P705,Chapter!$A$1:$A$681,0),8)</f>
        <v>דרכים ומדרכות</v>
      </c>
      <c r="R705" s="9" t="str">
        <f t="shared" si="81"/>
        <v>7420</v>
      </c>
      <c r="S705" s="9" t="e">
        <f>INDEX(Chapter,MATCH(R705,Chapter!$A$1:$A$681,0),8)</f>
        <v>#N/A</v>
      </c>
      <c r="T705" s="9"/>
      <c r="U705" s="9" t="str">
        <f t="shared" si="82"/>
        <v>2</v>
      </c>
      <c r="V705" s="9" t="str">
        <f>IF($L705&lt;"6",INDEX(Revenue_type,MATCH(U705*1,type!$A$118:$A$168,0),8),INDEX(Expenditure_type,MATCH(U705*1,type!$A$2:$A$117,0),8))</f>
        <v>משכורות וש"ע לעובדים בלי תקן</v>
      </c>
      <c r="W705" s="9" t="str">
        <f t="shared" si="83"/>
        <v>28</v>
      </c>
      <c r="X705" s="9" t="str">
        <f>IF($L705&lt;"6",INDEX(Revenue_type,MATCH(W705*1,type!$A$118:$A$168,0),8),INDEX(Expenditure_type,MATCH(W705*1,type!$A$2:$A$117,0),8))</f>
        <v>נלוות לשכר</v>
      </c>
      <c r="Y705" s="9" t="str">
        <f t="shared" si="84"/>
        <v>281</v>
      </c>
      <c r="Z705" s="9" t="str">
        <f>IF($L705&lt;"6",INDEX(Revenue_type,MATCH(Y705*1,type!$A$118:$A$168,0),8),INDEX(Expenditure_type,MATCH(Y705*1,type!$A$2:$A$117,0),8))</f>
        <v>הפרשות סוציאליות</v>
      </c>
    </row>
    <row r="706" spans="1:26" ht="15.75" customHeight="1" outlineLevel="2">
      <c r="A706" s="19">
        <v>282</v>
      </c>
      <c r="B706" s="18">
        <v>742000</v>
      </c>
      <c r="C706"/>
      <c r="D706"/>
      <c r="E706" s="17" t="s">
        <v>2696</v>
      </c>
      <c r="F706" s="12"/>
      <c r="G706"/>
      <c r="H706" s="15">
        <v>0</v>
      </c>
      <c r="I706" s="15">
        <v>0</v>
      </c>
      <c r="J706" s="12">
        <v>6100</v>
      </c>
      <c r="K706" s="9"/>
      <c r="L706" s="9" t="str">
        <f t="shared" si="78"/>
        <v>7</v>
      </c>
      <c r="M706" s="9" t="str">
        <f>INDEX(Chapter,MATCH(L706,Chapter!$A$1:$A$681,0),8)</f>
        <v>שירותים מקומיים</v>
      </c>
      <c r="N706" s="9" t="str">
        <f t="shared" si="79"/>
        <v>74</v>
      </c>
      <c r="O706" s="9" t="str">
        <f>INDEX(Chapter,MATCH(N706,Chapter!$A$1:$A$681,0),8)</f>
        <v>נכסים ציבוריים</v>
      </c>
      <c r="P706" s="9" t="str">
        <f t="shared" si="80"/>
        <v>742</v>
      </c>
      <c r="Q706" s="9" t="str">
        <f>INDEX(Chapter,MATCH(P706,Chapter!$A$1:$A$681,0),8)</f>
        <v>דרכים ומדרכות</v>
      </c>
      <c r="R706" s="9" t="str">
        <f t="shared" si="81"/>
        <v>7420</v>
      </c>
      <c r="S706" s="9" t="e">
        <f>INDEX(Chapter,MATCH(R706,Chapter!$A$1:$A$681,0),8)</f>
        <v>#N/A</v>
      </c>
      <c r="T706" s="9"/>
      <c r="U706" s="9" t="str">
        <f t="shared" si="82"/>
        <v>2</v>
      </c>
      <c r="V706" s="9" t="str">
        <f>IF($L706&lt;"6",INDEX(Revenue_type,MATCH(U706*1,type!$A$118:$A$168,0),8),INDEX(Expenditure_type,MATCH(U706*1,type!$A$2:$A$117,0),8))</f>
        <v>משכורות וש"ע לעובדים בלי תקן</v>
      </c>
      <c r="W706" s="9" t="str">
        <f t="shared" si="83"/>
        <v>28</v>
      </c>
      <c r="X706" s="9" t="str">
        <f>IF($L706&lt;"6",INDEX(Revenue_type,MATCH(W706*1,type!$A$118:$A$168,0),8),INDEX(Expenditure_type,MATCH(W706*1,type!$A$2:$A$117,0),8))</f>
        <v>נלוות לשכר</v>
      </c>
      <c r="Y706" s="9" t="str">
        <f t="shared" si="84"/>
        <v>282</v>
      </c>
      <c r="Z706" s="9" t="str">
        <f>IF($L706&lt;"6",INDEX(Revenue_type,MATCH(Y706*1,type!$A$118:$A$168,0),8),INDEX(Expenditure_type,MATCH(Y706*1,type!$A$2:$A$117,0),8))</f>
        <v>מיסיום ועלויות</v>
      </c>
    </row>
    <row r="707" spans="1:26" ht="15.75" customHeight="1" outlineLevel="2">
      <c r="A707" s="19">
        <v>320</v>
      </c>
      <c r="B707" s="18">
        <v>742000</v>
      </c>
      <c r="C707"/>
      <c r="D707"/>
      <c r="E707" s="17" t="s">
        <v>2712</v>
      </c>
      <c r="F707" s="12"/>
      <c r="G707"/>
      <c r="H707" s="15">
        <v>0</v>
      </c>
      <c r="I707" s="15">
        <v>0</v>
      </c>
      <c r="J707" s="12">
        <v>33500</v>
      </c>
      <c r="K707" s="9"/>
      <c r="L707" s="9" t="str">
        <f t="shared" ref="L707:L770" si="85">IF(LEFT($B707,1)*1=0,LEFT($B707,2),LEFT($B707,1))</f>
        <v>7</v>
      </c>
      <c r="M707" s="9" t="str">
        <f>INDEX(Chapter,MATCH(L707,Chapter!$A$1:$A$681,0),8)</f>
        <v>שירותים מקומיים</v>
      </c>
      <c r="N707" s="9" t="str">
        <f t="shared" ref="N707:N770" si="86">IF(LEFT($B707,1)*1=0,LEFT($B707,3),LEFT($B707,2))</f>
        <v>74</v>
      </c>
      <c r="O707" s="9" t="str">
        <f>INDEX(Chapter,MATCH(N707,Chapter!$A$1:$A$681,0),8)</f>
        <v>נכסים ציבוריים</v>
      </c>
      <c r="P707" s="9" t="str">
        <f t="shared" ref="P707:P770" si="87">IF(LEFT($B707,1)*1=0,LEFT($B707,4),LEFT($B707,3))</f>
        <v>742</v>
      </c>
      <c r="Q707" s="9" t="str">
        <f>INDEX(Chapter,MATCH(P707,Chapter!$A$1:$A$681,0),8)</f>
        <v>דרכים ומדרכות</v>
      </c>
      <c r="R707" s="9" t="str">
        <f t="shared" ref="R707:R770" si="88">LEFT($B707,4)</f>
        <v>7420</v>
      </c>
      <c r="S707" s="9" t="e">
        <f>INDEX(Chapter,MATCH(R707,Chapter!$A$1:$A$681,0),8)</f>
        <v>#N/A</v>
      </c>
      <c r="T707" s="9"/>
      <c r="U707" s="9" t="str">
        <f t="shared" ref="U707:U770" si="89">LEFT($A707,1)</f>
        <v>3</v>
      </c>
      <c r="V707" s="9" t="str">
        <f>IF($L707&lt;"6",INDEX(Revenue_type,MATCH(U707*1,type!$A$118:$A$168,0),8),INDEX(Expenditure_type,MATCH(U707*1,type!$A$2:$A$117,0),8))</f>
        <v>פנסיה ופיצויים</v>
      </c>
      <c r="W707" s="9" t="str">
        <f t="shared" ref="W707:W770" si="90">LEFT($A707,2)</f>
        <v>32</v>
      </c>
      <c r="X707" s="9" t="str">
        <f>IF($L707&lt;"6",INDEX(Revenue_type,MATCH(W707*1,type!$A$118:$A$168,0),8),INDEX(Expenditure_type,MATCH(W707*1,type!$A$2:$A$117,0),8))</f>
        <v>פיצויים</v>
      </c>
      <c r="Y707" s="9" t="str">
        <f t="shared" ref="Y707:Y770" si="91">LEFT($A707,3)</f>
        <v>320</v>
      </c>
      <c r="Z707" s="9" t="e">
        <f>IF($L707&lt;"6",INDEX(Revenue_type,MATCH(Y707*1,type!$A$118:$A$168,0),8),INDEX(Expenditure_type,MATCH(Y707*1,type!$A$2:$A$117,0),8))</f>
        <v>#N/A</v>
      </c>
    </row>
    <row r="708" spans="1:26" ht="15.75" customHeight="1" outlineLevel="2">
      <c r="A708" s="19">
        <v>422</v>
      </c>
      <c r="B708" s="18">
        <v>742003</v>
      </c>
      <c r="C708"/>
      <c r="D708"/>
      <c r="E708" s="20" t="s">
        <v>2792</v>
      </c>
      <c r="F708" s="12"/>
      <c r="G708"/>
      <c r="H708" s="15">
        <v>0</v>
      </c>
      <c r="I708" s="15">
        <v>500000</v>
      </c>
      <c r="J708" s="12">
        <v>0</v>
      </c>
      <c r="K708" s="9"/>
      <c r="L708" s="9" t="str">
        <f t="shared" si="85"/>
        <v>7</v>
      </c>
      <c r="M708" s="9" t="str">
        <f>INDEX(Chapter,MATCH(L708,Chapter!$A$1:$A$681,0),8)</f>
        <v>שירותים מקומיים</v>
      </c>
      <c r="N708" s="9" t="str">
        <f t="shared" si="86"/>
        <v>74</v>
      </c>
      <c r="O708" s="9" t="str">
        <f>INDEX(Chapter,MATCH(N708,Chapter!$A$1:$A$681,0),8)</f>
        <v>נכסים ציבוריים</v>
      </c>
      <c r="P708" s="9" t="str">
        <f t="shared" si="87"/>
        <v>742</v>
      </c>
      <c r="Q708" s="9" t="str">
        <f>INDEX(Chapter,MATCH(P708,Chapter!$A$1:$A$681,0),8)</f>
        <v>דרכים ומדרכות</v>
      </c>
      <c r="R708" s="9" t="str">
        <f t="shared" si="88"/>
        <v>7420</v>
      </c>
      <c r="S708" s="9" t="e">
        <f>INDEX(Chapter,MATCH(R708,Chapter!$A$1:$A$681,0),8)</f>
        <v>#N/A</v>
      </c>
      <c r="T708" s="9"/>
      <c r="U708" s="9" t="str">
        <f t="shared" si="89"/>
        <v>4</v>
      </c>
      <c r="V708" s="9" t="str">
        <f>IF($L708&lt;"6",INDEX(Revenue_type,MATCH(U708*1,type!$A$118:$A$168,0),8),INDEX(Expenditure_type,MATCH(U708*1,type!$A$2:$A$117,0),8))</f>
        <v>אחזקת בינים ואספקת ציוד</v>
      </c>
      <c r="W708" s="9" t="str">
        <f t="shared" si="90"/>
        <v>42</v>
      </c>
      <c r="X708" s="9" t="str">
        <f>IF($L708&lt;"6",INDEX(Revenue_type,MATCH(W708*1,type!$A$118:$A$168,0),8),INDEX(Expenditure_type,MATCH(W708*1,type!$A$2:$A$117,0),8))</f>
        <v>תחזוקת מבנים</v>
      </c>
      <c r="Y708" s="9" t="str">
        <f t="shared" si="91"/>
        <v>422</v>
      </c>
      <c r="Z708" s="9" t="str">
        <f>IF($L708&lt;"6",INDEX(Revenue_type,MATCH(Y708*1,type!$A$118:$A$168,0),8),INDEX(Expenditure_type,MATCH(Y708*1,type!$A$2:$A$117,0),8))</f>
        <v>חומרים</v>
      </c>
    </row>
    <row r="709" spans="1:26" ht="15.75" customHeight="1" outlineLevel="2">
      <c r="A709" s="19">
        <v>470</v>
      </c>
      <c r="B709" s="18">
        <v>742003</v>
      </c>
      <c r="C709"/>
      <c r="D709"/>
      <c r="E709" s="17" t="s">
        <v>2697</v>
      </c>
      <c r="F709" s="12"/>
      <c r="G709"/>
      <c r="H709" s="15">
        <v>10000</v>
      </c>
      <c r="I709" s="15">
        <v>10000</v>
      </c>
      <c r="J709" s="12">
        <v>5500</v>
      </c>
      <c r="K709" s="9"/>
      <c r="L709" s="9" t="str">
        <f t="shared" si="85"/>
        <v>7</v>
      </c>
      <c r="M709" s="9" t="str">
        <f>INDEX(Chapter,MATCH(L709,Chapter!$A$1:$A$681,0),8)</f>
        <v>שירותים מקומיים</v>
      </c>
      <c r="N709" s="9" t="str">
        <f t="shared" si="86"/>
        <v>74</v>
      </c>
      <c r="O709" s="9" t="str">
        <f>INDEX(Chapter,MATCH(N709,Chapter!$A$1:$A$681,0),8)</f>
        <v>נכסים ציבוריים</v>
      </c>
      <c r="P709" s="9" t="str">
        <f t="shared" si="87"/>
        <v>742</v>
      </c>
      <c r="Q709" s="9" t="str">
        <f>INDEX(Chapter,MATCH(P709,Chapter!$A$1:$A$681,0),8)</f>
        <v>דרכים ומדרכות</v>
      </c>
      <c r="R709" s="9" t="str">
        <f t="shared" si="88"/>
        <v>7420</v>
      </c>
      <c r="S709" s="9" t="e">
        <f>INDEX(Chapter,MATCH(R709,Chapter!$A$1:$A$681,0),8)</f>
        <v>#N/A</v>
      </c>
      <c r="T709" s="9"/>
      <c r="U709" s="9" t="str">
        <f t="shared" si="89"/>
        <v>4</v>
      </c>
      <c r="V709" s="9" t="str">
        <f>IF($L709&lt;"6",INDEX(Revenue_type,MATCH(U709*1,type!$A$118:$A$168,0),8),INDEX(Expenditure_type,MATCH(U709*1,type!$A$2:$A$117,0),8))</f>
        <v>אחזקת בינים ואספקת ציוד</v>
      </c>
      <c r="W709" s="9" t="str">
        <f t="shared" si="90"/>
        <v>47</v>
      </c>
      <c r="X709" s="9" t="str">
        <f>IF($L709&lt;"6",INDEX(Revenue_type,MATCH(W709*1,type!$A$118:$A$168,0),8),INDEX(Expenditure_type,MATCH(W709*1,type!$A$2:$A$117,0),8))</f>
        <v>ציוד משרדי מתכלה</v>
      </c>
      <c r="Y709" s="9" t="str">
        <f t="shared" si="91"/>
        <v>470</v>
      </c>
      <c r="Z709" s="9" t="e">
        <f>IF($L709&lt;"6",INDEX(Revenue_type,MATCH(Y709*1,type!$A$118:$A$168,0),8),INDEX(Expenditure_type,MATCH(Y709*1,type!$A$2:$A$117,0),8))</f>
        <v>#N/A</v>
      </c>
    </row>
    <row r="710" spans="1:26" ht="15.75" customHeight="1" outlineLevel="2">
      <c r="A710" s="19">
        <v>560</v>
      </c>
      <c r="B710" s="18">
        <v>742003</v>
      </c>
      <c r="C710"/>
      <c r="D710"/>
      <c r="E710" s="17" t="s">
        <v>2703</v>
      </c>
      <c r="F710" s="12"/>
      <c r="G710"/>
      <c r="H710" s="15">
        <v>3500</v>
      </c>
      <c r="I710" s="15">
        <v>3500</v>
      </c>
      <c r="J710" s="12">
        <v>600</v>
      </c>
      <c r="K710" s="9"/>
      <c r="L710" s="9" t="str">
        <f t="shared" si="85"/>
        <v>7</v>
      </c>
      <c r="M710" s="9" t="str">
        <f>INDEX(Chapter,MATCH(L710,Chapter!$A$1:$A$681,0),8)</f>
        <v>שירותים מקומיים</v>
      </c>
      <c r="N710" s="9" t="str">
        <f t="shared" si="86"/>
        <v>74</v>
      </c>
      <c r="O710" s="9" t="str">
        <f>INDEX(Chapter,MATCH(N710,Chapter!$A$1:$A$681,0),8)</f>
        <v>נכסים ציבוריים</v>
      </c>
      <c r="P710" s="9" t="str">
        <f t="shared" si="87"/>
        <v>742</v>
      </c>
      <c r="Q710" s="9" t="str">
        <f>INDEX(Chapter,MATCH(P710,Chapter!$A$1:$A$681,0),8)</f>
        <v>דרכים ומדרכות</v>
      </c>
      <c r="R710" s="9" t="str">
        <f t="shared" si="88"/>
        <v>7420</v>
      </c>
      <c r="S710" s="9" t="e">
        <f>INDEX(Chapter,MATCH(R710,Chapter!$A$1:$A$681,0),8)</f>
        <v>#N/A</v>
      </c>
      <c r="T710" s="9"/>
      <c r="U710" s="9" t="str">
        <f t="shared" si="89"/>
        <v>5</v>
      </c>
      <c r="V710" s="9" t="str">
        <f>IF($L710&lt;"6",INDEX(Revenue_type,MATCH(U710*1,type!$A$118:$A$168,0),8),INDEX(Expenditure_type,MATCH(U710*1,type!$A$2:$A$117,0),8))</f>
        <v>הוצאות מנהליות</v>
      </c>
      <c r="W710" s="9" t="str">
        <f t="shared" si="90"/>
        <v>56</v>
      </c>
      <c r="X710" s="9" t="str">
        <f>IF($L710&lt;"6",INDEX(Revenue_type,MATCH(W710*1,type!$A$118:$A$168,0),8),INDEX(Expenditure_type,MATCH(W710*1,type!$A$2:$A$117,0),8))</f>
        <v>הוצאות משרדיות</v>
      </c>
      <c r="Y710" s="9" t="str">
        <f t="shared" si="91"/>
        <v>560</v>
      </c>
      <c r="Z710" s="9" t="e">
        <f>IF($L710&lt;"6",INDEX(Revenue_type,MATCH(Y710*1,type!$A$118:$A$168,0),8),INDEX(Expenditure_type,MATCH(Y710*1,type!$A$2:$A$117,0),8))</f>
        <v>#N/A</v>
      </c>
    </row>
    <row r="711" spans="1:26" ht="15.75" customHeight="1" outlineLevel="2">
      <c r="A711" s="19">
        <v>750</v>
      </c>
      <c r="B711" s="18">
        <v>742003</v>
      </c>
      <c r="C711"/>
      <c r="D711"/>
      <c r="E711" s="17" t="s">
        <v>2793</v>
      </c>
      <c r="F711" s="12"/>
      <c r="G711"/>
      <c r="H711" s="15">
        <v>900000</v>
      </c>
      <c r="I711" s="15">
        <v>1000000</v>
      </c>
      <c r="J711" s="12">
        <v>928400</v>
      </c>
      <c r="K711" s="9"/>
      <c r="L711" s="9" t="str">
        <f t="shared" si="85"/>
        <v>7</v>
      </c>
      <c r="M711" s="9" t="str">
        <f>INDEX(Chapter,MATCH(L711,Chapter!$A$1:$A$681,0),8)</f>
        <v>שירותים מקומיים</v>
      </c>
      <c r="N711" s="9" t="str">
        <f t="shared" si="86"/>
        <v>74</v>
      </c>
      <c r="O711" s="9" t="str">
        <f>INDEX(Chapter,MATCH(N711,Chapter!$A$1:$A$681,0),8)</f>
        <v>נכסים ציבוריים</v>
      </c>
      <c r="P711" s="9" t="str">
        <f t="shared" si="87"/>
        <v>742</v>
      </c>
      <c r="Q711" s="9" t="str">
        <f>INDEX(Chapter,MATCH(P711,Chapter!$A$1:$A$681,0),8)</f>
        <v>דרכים ומדרכות</v>
      </c>
      <c r="R711" s="9" t="str">
        <f t="shared" si="88"/>
        <v>7420</v>
      </c>
      <c r="S711" s="9" t="e">
        <f>INDEX(Chapter,MATCH(R711,Chapter!$A$1:$A$681,0),8)</f>
        <v>#N/A</v>
      </c>
      <c r="T711" s="9"/>
      <c r="U711" s="9" t="str">
        <f t="shared" si="89"/>
        <v>7</v>
      </c>
      <c r="V711" s="9" t="str">
        <f>IF($L711&lt;"6",INDEX(Revenue_type,MATCH(U711*1,type!$A$118:$A$168,0),8),INDEX(Expenditure_type,MATCH(U711*1,type!$A$2:$A$117,0),8))</f>
        <v>הוצאות לפעולות</v>
      </c>
      <c r="W711" s="9" t="str">
        <f t="shared" si="90"/>
        <v>75</v>
      </c>
      <c r="X711" s="9" t="str">
        <f>IF($L711&lt;"6",INDEX(Revenue_type,MATCH(W711*1,type!$A$118:$A$168,0),8),INDEX(Expenditure_type,MATCH(W711*1,type!$A$2:$A$117,0),8))</f>
        <v>עבודות קבלניות</v>
      </c>
      <c r="Y711" s="9" t="str">
        <f t="shared" si="91"/>
        <v>750</v>
      </c>
      <c r="Z711" s="9" t="e">
        <f>IF($L711&lt;"6",INDEX(Revenue_type,MATCH(Y711*1,type!$A$118:$A$168,0),8),INDEX(Expenditure_type,MATCH(Y711*1,type!$A$2:$A$117,0),8))</f>
        <v>#N/A</v>
      </c>
    </row>
    <row r="712" spans="1:26" ht="15.75" customHeight="1" outlineLevel="2">
      <c r="A712" s="19">
        <v>751</v>
      </c>
      <c r="B712" s="18">
        <v>742003</v>
      </c>
      <c r="C712"/>
      <c r="D712"/>
      <c r="E712" s="17" t="s">
        <v>2794</v>
      </c>
      <c r="F712" s="12"/>
      <c r="G712"/>
      <c r="H712" s="15">
        <v>200000</v>
      </c>
      <c r="I712" s="15">
        <v>200000</v>
      </c>
      <c r="J712" s="12">
        <v>0</v>
      </c>
      <c r="K712" s="9"/>
      <c r="L712" s="9" t="str">
        <f t="shared" si="85"/>
        <v>7</v>
      </c>
      <c r="M712" s="9" t="str">
        <f>INDEX(Chapter,MATCH(L712,Chapter!$A$1:$A$681,0),8)</f>
        <v>שירותים מקומיים</v>
      </c>
      <c r="N712" s="9" t="str">
        <f t="shared" si="86"/>
        <v>74</v>
      </c>
      <c r="O712" s="9" t="str">
        <f>INDEX(Chapter,MATCH(N712,Chapter!$A$1:$A$681,0),8)</f>
        <v>נכסים ציבוריים</v>
      </c>
      <c r="P712" s="9" t="str">
        <f t="shared" si="87"/>
        <v>742</v>
      </c>
      <c r="Q712" s="9" t="str">
        <f>INDEX(Chapter,MATCH(P712,Chapter!$A$1:$A$681,0),8)</f>
        <v>דרכים ומדרכות</v>
      </c>
      <c r="R712" s="9" t="str">
        <f t="shared" si="88"/>
        <v>7420</v>
      </c>
      <c r="S712" s="9" t="e">
        <f>INDEX(Chapter,MATCH(R712,Chapter!$A$1:$A$681,0),8)</f>
        <v>#N/A</v>
      </c>
      <c r="T712" s="9"/>
      <c r="U712" s="9" t="str">
        <f t="shared" si="89"/>
        <v>7</v>
      </c>
      <c r="V712" s="9" t="str">
        <f>IF($L712&lt;"6",INDEX(Revenue_type,MATCH(U712*1,type!$A$118:$A$168,0),8),INDEX(Expenditure_type,MATCH(U712*1,type!$A$2:$A$117,0),8))</f>
        <v>הוצאות לפעולות</v>
      </c>
      <c r="W712" s="9" t="str">
        <f t="shared" si="90"/>
        <v>75</v>
      </c>
      <c r="X712" s="9" t="str">
        <f>IF($L712&lt;"6",INDEX(Revenue_type,MATCH(W712*1,type!$A$118:$A$168,0),8),INDEX(Expenditure_type,MATCH(W712*1,type!$A$2:$A$117,0),8))</f>
        <v>עבודות קבלניות</v>
      </c>
      <c r="Y712" s="9" t="str">
        <f t="shared" si="91"/>
        <v>751</v>
      </c>
      <c r="Z712" s="9" t="e">
        <f>IF($L712&lt;"6",INDEX(Revenue_type,MATCH(Y712*1,type!$A$118:$A$168,0),8),INDEX(Expenditure_type,MATCH(Y712*1,type!$A$2:$A$117,0),8))</f>
        <v>#N/A</v>
      </c>
    </row>
    <row r="713" spans="1:26" ht="15.75" customHeight="1" outlineLevel="2">
      <c r="A713" s="19">
        <v>110</v>
      </c>
      <c r="B713" s="18">
        <v>743000</v>
      </c>
      <c r="C713"/>
      <c r="D713"/>
      <c r="E713" s="17" t="s">
        <v>2689</v>
      </c>
      <c r="F713" s="12"/>
      <c r="G713"/>
      <c r="H713" s="15">
        <v>348000</v>
      </c>
      <c r="I713" s="15">
        <v>351000</v>
      </c>
      <c r="J713" s="12">
        <v>354900</v>
      </c>
      <c r="K713" s="9"/>
      <c r="L713" s="9" t="str">
        <f t="shared" si="85"/>
        <v>7</v>
      </c>
      <c r="M713" s="9" t="str">
        <f>INDEX(Chapter,MATCH(L713,Chapter!$A$1:$A$681,0),8)</f>
        <v>שירותים מקומיים</v>
      </c>
      <c r="N713" s="9" t="str">
        <f t="shared" si="86"/>
        <v>74</v>
      </c>
      <c r="O713" s="9" t="str">
        <f>INDEX(Chapter,MATCH(N713,Chapter!$A$1:$A$681,0),8)</f>
        <v>נכסים ציבוריים</v>
      </c>
      <c r="P713" s="9" t="str">
        <f t="shared" si="87"/>
        <v>743</v>
      </c>
      <c r="Q713" s="9" t="str">
        <f>INDEX(Chapter,MATCH(P713,Chapter!$A$1:$A$681,0),8)</f>
        <v>תאורת רחובות</v>
      </c>
      <c r="R713" s="9" t="str">
        <f t="shared" si="88"/>
        <v>7430</v>
      </c>
      <c r="S713" s="9" t="e">
        <f>INDEX(Chapter,MATCH(R713,Chapter!$A$1:$A$681,0),8)</f>
        <v>#N/A</v>
      </c>
      <c r="T713" s="9"/>
      <c r="U713" s="9" t="str">
        <f t="shared" si="89"/>
        <v>1</v>
      </c>
      <c r="V713" s="9" t="str">
        <f>IF($L713&lt;"6",INDEX(Revenue_type,MATCH(U713*1,type!$A$118:$A$168,0),8),INDEX(Expenditure_type,MATCH(U713*1,type!$A$2:$A$117,0),8))</f>
        <v>משכורות וש"ע לעובדים לפי תקן</v>
      </c>
      <c r="W713" s="9" t="str">
        <f t="shared" si="90"/>
        <v>11</v>
      </c>
      <c r="X713" s="9" t="str">
        <f>IF($L713&lt;"6",INDEX(Revenue_type,MATCH(W713*1,type!$A$118:$A$168,0),8),INDEX(Expenditure_type,MATCH(W713*1,type!$A$2:$A$117,0),8))</f>
        <v>השכר הקובע</v>
      </c>
      <c r="Y713" s="9" t="str">
        <f t="shared" si="91"/>
        <v>110</v>
      </c>
      <c r="Z713" s="9" t="e">
        <f>IF($L713&lt;"6",INDEX(Revenue_type,MATCH(Y713*1,type!$A$118:$A$168,0),8),INDEX(Expenditure_type,MATCH(Y713*1,type!$A$2:$A$117,0),8))</f>
        <v>#N/A</v>
      </c>
    </row>
    <row r="714" spans="1:26" ht="15.75" customHeight="1" outlineLevel="2">
      <c r="A714" s="19">
        <v>120</v>
      </c>
      <c r="B714" s="18">
        <v>743000</v>
      </c>
      <c r="C714"/>
      <c r="D714"/>
      <c r="E714" s="25" t="s">
        <v>2690</v>
      </c>
      <c r="F714" s="12"/>
      <c r="G714"/>
      <c r="H714" s="15">
        <v>64000</v>
      </c>
      <c r="I714" s="15">
        <v>62000</v>
      </c>
      <c r="J714" s="12">
        <v>63000</v>
      </c>
      <c r="K714" s="9"/>
      <c r="L714" s="9" t="str">
        <f t="shared" si="85"/>
        <v>7</v>
      </c>
      <c r="M714" s="9" t="str">
        <f>INDEX(Chapter,MATCH(L714,Chapter!$A$1:$A$681,0),8)</f>
        <v>שירותים מקומיים</v>
      </c>
      <c r="N714" s="9" t="str">
        <f t="shared" si="86"/>
        <v>74</v>
      </c>
      <c r="O714" s="9" t="str">
        <f>INDEX(Chapter,MATCH(N714,Chapter!$A$1:$A$681,0),8)</f>
        <v>נכסים ציבוריים</v>
      </c>
      <c r="P714" s="9" t="str">
        <f t="shared" si="87"/>
        <v>743</v>
      </c>
      <c r="Q714" s="9" t="str">
        <f>INDEX(Chapter,MATCH(P714,Chapter!$A$1:$A$681,0),8)</f>
        <v>תאורת רחובות</v>
      </c>
      <c r="R714" s="9" t="str">
        <f t="shared" si="88"/>
        <v>7430</v>
      </c>
      <c r="S714" s="9" t="e">
        <f>INDEX(Chapter,MATCH(R714,Chapter!$A$1:$A$681,0),8)</f>
        <v>#N/A</v>
      </c>
      <c r="T714" s="9"/>
      <c r="U714" s="9" t="str">
        <f t="shared" si="89"/>
        <v>1</v>
      </c>
      <c r="V714" s="9" t="str">
        <f>IF($L714&lt;"6",INDEX(Revenue_type,MATCH(U714*1,type!$A$118:$A$168,0),8),INDEX(Expenditure_type,MATCH(U714*1,type!$A$2:$A$117,0),8))</f>
        <v>משכורות וש"ע לעובדים לפי תקן</v>
      </c>
      <c r="W714" s="9" t="str">
        <f t="shared" si="90"/>
        <v>12</v>
      </c>
      <c r="X714" s="9" t="str">
        <f>IF($L714&lt;"6",INDEX(Revenue_type,MATCH(W714*1,type!$A$118:$A$168,0),8),INDEX(Expenditure_type,MATCH(W714*1,type!$A$2:$A$117,0),8))</f>
        <v>תוספות שאינן נכללות בשכר הקובע</v>
      </c>
      <c r="Y714" s="9" t="str">
        <f t="shared" si="91"/>
        <v>120</v>
      </c>
      <c r="Z714" s="9" t="e">
        <f>IF($L714&lt;"6",INDEX(Revenue_type,MATCH(Y714*1,type!$A$118:$A$168,0),8),INDEX(Expenditure_type,MATCH(Y714*1,type!$A$2:$A$117,0),8))</f>
        <v>#N/A</v>
      </c>
    </row>
    <row r="715" spans="1:26" ht="15.75" customHeight="1" outlineLevel="2">
      <c r="A715" s="19">
        <v>130</v>
      </c>
      <c r="B715" s="18">
        <v>743000</v>
      </c>
      <c r="C715"/>
      <c r="D715"/>
      <c r="E715" s="17" t="s">
        <v>2691</v>
      </c>
      <c r="F715" s="12"/>
      <c r="G715"/>
      <c r="H715" s="15">
        <v>50000</v>
      </c>
      <c r="I715" s="15">
        <v>58000</v>
      </c>
      <c r="J715" s="12">
        <v>64700</v>
      </c>
      <c r="K715" s="9"/>
      <c r="L715" s="9" t="str">
        <f t="shared" si="85"/>
        <v>7</v>
      </c>
      <c r="M715" s="9" t="str">
        <f>INDEX(Chapter,MATCH(L715,Chapter!$A$1:$A$681,0),8)</f>
        <v>שירותים מקומיים</v>
      </c>
      <c r="N715" s="9" t="str">
        <f t="shared" si="86"/>
        <v>74</v>
      </c>
      <c r="O715" s="9" t="str">
        <f>INDEX(Chapter,MATCH(N715,Chapter!$A$1:$A$681,0),8)</f>
        <v>נכסים ציבוריים</v>
      </c>
      <c r="P715" s="9" t="str">
        <f t="shared" si="87"/>
        <v>743</v>
      </c>
      <c r="Q715" s="9" t="str">
        <f>INDEX(Chapter,MATCH(P715,Chapter!$A$1:$A$681,0),8)</f>
        <v>תאורת רחובות</v>
      </c>
      <c r="R715" s="9" t="str">
        <f t="shared" si="88"/>
        <v>7430</v>
      </c>
      <c r="S715" s="9" t="e">
        <f>INDEX(Chapter,MATCH(R715,Chapter!$A$1:$A$681,0),8)</f>
        <v>#N/A</v>
      </c>
      <c r="T715" s="9"/>
      <c r="U715" s="9" t="str">
        <f t="shared" si="89"/>
        <v>1</v>
      </c>
      <c r="V715" s="9" t="str">
        <f>IF($L715&lt;"6",INDEX(Revenue_type,MATCH(U715*1,type!$A$118:$A$168,0),8),INDEX(Expenditure_type,MATCH(U715*1,type!$A$2:$A$117,0),8))</f>
        <v>משכורות וש"ע לעובדים לפי תקן</v>
      </c>
      <c r="W715" s="9" t="str">
        <f t="shared" si="90"/>
        <v>13</v>
      </c>
      <c r="X715" s="9" t="str">
        <f>IF($L715&lt;"6",INDEX(Revenue_type,MATCH(W715*1,type!$A$118:$A$168,0),8),INDEX(Expenditure_type,MATCH(W715*1,type!$A$2:$A$117,0),8))</f>
        <v>שעות נוספות</v>
      </c>
      <c r="Y715" s="9" t="str">
        <f t="shared" si="91"/>
        <v>130</v>
      </c>
      <c r="Z715" s="9" t="e">
        <f>IF($L715&lt;"6",INDEX(Revenue_type,MATCH(Y715*1,type!$A$118:$A$168,0),8),INDEX(Expenditure_type,MATCH(Y715*1,type!$A$2:$A$117,0),8))</f>
        <v>#N/A</v>
      </c>
    </row>
    <row r="716" spans="1:26" ht="15.75" customHeight="1" outlineLevel="2">
      <c r="A716" s="19">
        <v>131</v>
      </c>
      <c r="B716" s="18">
        <v>743000</v>
      </c>
      <c r="C716"/>
      <c r="D716"/>
      <c r="E716" s="17" t="s">
        <v>2692</v>
      </c>
      <c r="F716" s="12"/>
      <c r="G716"/>
      <c r="H716" s="15">
        <v>82000</v>
      </c>
      <c r="I716" s="15">
        <v>87000</v>
      </c>
      <c r="J716" s="12">
        <v>90200</v>
      </c>
      <c r="K716" s="9"/>
      <c r="L716" s="9" t="str">
        <f t="shared" si="85"/>
        <v>7</v>
      </c>
      <c r="M716" s="9" t="str">
        <f>INDEX(Chapter,MATCH(L716,Chapter!$A$1:$A$681,0),8)</f>
        <v>שירותים מקומיים</v>
      </c>
      <c r="N716" s="9" t="str">
        <f t="shared" si="86"/>
        <v>74</v>
      </c>
      <c r="O716" s="9" t="str">
        <f>INDEX(Chapter,MATCH(N716,Chapter!$A$1:$A$681,0),8)</f>
        <v>נכסים ציבוריים</v>
      </c>
      <c r="P716" s="9" t="str">
        <f t="shared" si="87"/>
        <v>743</v>
      </c>
      <c r="Q716" s="9" t="str">
        <f>INDEX(Chapter,MATCH(P716,Chapter!$A$1:$A$681,0),8)</f>
        <v>תאורת רחובות</v>
      </c>
      <c r="R716" s="9" t="str">
        <f t="shared" si="88"/>
        <v>7430</v>
      </c>
      <c r="S716" s="9" t="e">
        <f>INDEX(Chapter,MATCH(R716,Chapter!$A$1:$A$681,0),8)</f>
        <v>#N/A</v>
      </c>
      <c r="T716" s="9"/>
      <c r="U716" s="9" t="str">
        <f t="shared" si="89"/>
        <v>1</v>
      </c>
      <c r="V716" s="9" t="str">
        <f>IF($L716&lt;"6",INDEX(Revenue_type,MATCH(U716*1,type!$A$118:$A$168,0),8),INDEX(Expenditure_type,MATCH(U716*1,type!$A$2:$A$117,0),8))</f>
        <v>משכורות וש"ע לעובדים לפי תקן</v>
      </c>
      <c r="W716" s="9" t="str">
        <f t="shared" si="90"/>
        <v>13</v>
      </c>
      <c r="X716" s="9" t="str">
        <f>IF($L716&lt;"6",INDEX(Revenue_type,MATCH(W716*1,type!$A$118:$A$168,0),8),INDEX(Expenditure_type,MATCH(W716*1,type!$A$2:$A$117,0),8))</f>
        <v>שעות נוספות</v>
      </c>
      <c r="Y716" s="9" t="str">
        <f t="shared" si="91"/>
        <v>131</v>
      </c>
      <c r="Z716" s="9" t="e">
        <f>IF($L716&lt;"6",INDEX(Revenue_type,MATCH(Y716*1,type!$A$118:$A$168,0),8),INDEX(Expenditure_type,MATCH(Y716*1,type!$A$2:$A$117,0),8))</f>
        <v>#N/A</v>
      </c>
    </row>
    <row r="717" spans="1:26" ht="15.75" customHeight="1" outlineLevel="2">
      <c r="A717" s="19">
        <v>133</v>
      </c>
      <c r="B717" s="18">
        <v>743000</v>
      </c>
      <c r="C717"/>
      <c r="D717"/>
      <c r="E717" s="17" t="s">
        <v>2693</v>
      </c>
      <c r="F717" s="12"/>
      <c r="G717"/>
      <c r="H717" s="15">
        <v>71000</v>
      </c>
      <c r="I717" s="15">
        <v>79000</v>
      </c>
      <c r="J717" s="12">
        <v>79000</v>
      </c>
      <c r="K717" s="9"/>
      <c r="L717" s="9" t="str">
        <f t="shared" si="85"/>
        <v>7</v>
      </c>
      <c r="M717" s="9" t="str">
        <f>INDEX(Chapter,MATCH(L717,Chapter!$A$1:$A$681,0),8)</f>
        <v>שירותים מקומיים</v>
      </c>
      <c r="N717" s="9" t="str">
        <f t="shared" si="86"/>
        <v>74</v>
      </c>
      <c r="O717" s="9" t="str">
        <f>INDEX(Chapter,MATCH(N717,Chapter!$A$1:$A$681,0),8)</f>
        <v>נכסים ציבוריים</v>
      </c>
      <c r="P717" s="9" t="str">
        <f t="shared" si="87"/>
        <v>743</v>
      </c>
      <c r="Q717" s="9" t="str">
        <f>INDEX(Chapter,MATCH(P717,Chapter!$A$1:$A$681,0),8)</f>
        <v>תאורת רחובות</v>
      </c>
      <c r="R717" s="9" t="str">
        <f t="shared" si="88"/>
        <v>7430</v>
      </c>
      <c r="S717" s="9" t="e">
        <f>INDEX(Chapter,MATCH(R717,Chapter!$A$1:$A$681,0),8)</f>
        <v>#N/A</v>
      </c>
      <c r="T717" s="9"/>
      <c r="U717" s="9" t="str">
        <f t="shared" si="89"/>
        <v>1</v>
      </c>
      <c r="V717" s="9" t="str">
        <f>IF($L717&lt;"6",INDEX(Revenue_type,MATCH(U717*1,type!$A$118:$A$168,0),8),INDEX(Expenditure_type,MATCH(U717*1,type!$A$2:$A$117,0),8))</f>
        <v>משכורות וש"ע לעובדים לפי תקן</v>
      </c>
      <c r="W717" s="9" t="str">
        <f t="shared" si="90"/>
        <v>13</v>
      </c>
      <c r="X717" s="9" t="str">
        <f>IF($L717&lt;"6",INDEX(Revenue_type,MATCH(W717*1,type!$A$118:$A$168,0),8),INDEX(Expenditure_type,MATCH(W717*1,type!$A$2:$A$117,0),8))</f>
        <v>שעות נוספות</v>
      </c>
      <c r="Y717" s="9" t="str">
        <f t="shared" si="91"/>
        <v>133</v>
      </c>
      <c r="Z717" s="9" t="e">
        <f>IF($L717&lt;"6",INDEX(Revenue_type,MATCH(Y717*1,type!$A$118:$A$168,0),8),INDEX(Expenditure_type,MATCH(Y717*1,type!$A$2:$A$117,0),8))</f>
        <v>#N/A</v>
      </c>
    </row>
    <row r="718" spans="1:26" ht="15.75" customHeight="1" outlineLevel="2">
      <c r="A718" s="19">
        <v>140</v>
      </c>
      <c r="B718" s="18">
        <v>743000</v>
      </c>
      <c r="C718"/>
      <c r="D718"/>
      <c r="E718" s="17" t="s">
        <v>2694</v>
      </c>
      <c r="F718" s="12"/>
      <c r="G718"/>
      <c r="H718" s="15">
        <v>76000</v>
      </c>
      <c r="I718" s="15">
        <v>73000</v>
      </c>
      <c r="J718" s="12">
        <v>75300</v>
      </c>
      <c r="K718" s="9"/>
      <c r="L718" s="9" t="str">
        <f t="shared" si="85"/>
        <v>7</v>
      </c>
      <c r="M718" s="9" t="str">
        <f>INDEX(Chapter,MATCH(L718,Chapter!$A$1:$A$681,0),8)</f>
        <v>שירותים מקומיים</v>
      </c>
      <c r="N718" s="9" t="str">
        <f t="shared" si="86"/>
        <v>74</v>
      </c>
      <c r="O718" s="9" t="str">
        <f>INDEX(Chapter,MATCH(N718,Chapter!$A$1:$A$681,0),8)</f>
        <v>נכסים ציבוריים</v>
      </c>
      <c r="P718" s="9" t="str">
        <f t="shared" si="87"/>
        <v>743</v>
      </c>
      <c r="Q718" s="9" t="str">
        <f>INDEX(Chapter,MATCH(P718,Chapter!$A$1:$A$681,0),8)</f>
        <v>תאורת רחובות</v>
      </c>
      <c r="R718" s="9" t="str">
        <f t="shared" si="88"/>
        <v>7430</v>
      </c>
      <c r="S718" s="9" t="e">
        <f>INDEX(Chapter,MATCH(R718,Chapter!$A$1:$A$681,0),8)</f>
        <v>#N/A</v>
      </c>
      <c r="T718" s="9"/>
      <c r="U718" s="9" t="str">
        <f t="shared" si="89"/>
        <v>1</v>
      </c>
      <c r="V718" s="9" t="str">
        <f>IF($L718&lt;"6",INDEX(Revenue_type,MATCH(U718*1,type!$A$118:$A$168,0),8),INDEX(Expenditure_type,MATCH(U718*1,type!$A$2:$A$117,0),8))</f>
        <v>משכורות וש"ע לעובדים לפי תקן</v>
      </c>
      <c r="W718" s="9" t="str">
        <f t="shared" si="90"/>
        <v>14</v>
      </c>
      <c r="X718" s="9" t="str">
        <f>IF($L718&lt;"6",INDEX(Revenue_type,MATCH(W718*1,type!$A$118:$A$168,0),8),INDEX(Expenditure_type,MATCH(W718*1,type!$A$2:$A$117,0),8))</f>
        <v>החזר הוצאות</v>
      </c>
      <c r="Y718" s="9" t="str">
        <f t="shared" si="91"/>
        <v>140</v>
      </c>
      <c r="Z718" s="9" t="e">
        <f>IF($L718&lt;"6",INDEX(Revenue_type,MATCH(Y718*1,type!$A$118:$A$168,0),8),INDEX(Expenditure_type,MATCH(Y718*1,type!$A$2:$A$117,0),8))</f>
        <v>#N/A</v>
      </c>
    </row>
    <row r="719" spans="1:26" ht="15.75" customHeight="1" outlineLevel="2">
      <c r="A719" s="19">
        <v>181</v>
      </c>
      <c r="B719" s="18">
        <v>743000</v>
      </c>
      <c r="C719"/>
      <c r="D719"/>
      <c r="E719" s="17" t="s">
        <v>2695</v>
      </c>
      <c r="F719" s="12"/>
      <c r="G719"/>
      <c r="H719" s="15">
        <v>99000</v>
      </c>
      <c r="I719" s="15">
        <v>95000</v>
      </c>
      <c r="J719" s="12">
        <v>95000</v>
      </c>
      <c r="K719" s="9"/>
      <c r="L719" s="9" t="str">
        <f t="shared" si="85"/>
        <v>7</v>
      </c>
      <c r="M719" s="9" t="str">
        <f>INDEX(Chapter,MATCH(L719,Chapter!$A$1:$A$681,0),8)</f>
        <v>שירותים מקומיים</v>
      </c>
      <c r="N719" s="9" t="str">
        <f t="shared" si="86"/>
        <v>74</v>
      </c>
      <c r="O719" s="9" t="str">
        <f>INDEX(Chapter,MATCH(N719,Chapter!$A$1:$A$681,0),8)</f>
        <v>נכסים ציבוריים</v>
      </c>
      <c r="P719" s="9" t="str">
        <f t="shared" si="87"/>
        <v>743</v>
      </c>
      <c r="Q719" s="9" t="str">
        <f>INDEX(Chapter,MATCH(P719,Chapter!$A$1:$A$681,0),8)</f>
        <v>תאורת רחובות</v>
      </c>
      <c r="R719" s="9" t="str">
        <f t="shared" si="88"/>
        <v>7430</v>
      </c>
      <c r="S719" s="9" t="e">
        <f>INDEX(Chapter,MATCH(R719,Chapter!$A$1:$A$681,0),8)</f>
        <v>#N/A</v>
      </c>
      <c r="T719" s="9"/>
      <c r="U719" s="9" t="str">
        <f t="shared" si="89"/>
        <v>1</v>
      </c>
      <c r="V719" s="9" t="str">
        <f>IF($L719&lt;"6",INDEX(Revenue_type,MATCH(U719*1,type!$A$118:$A$168,0),8),INDEX(Expenditure_type,MATCH(U719*1,type!$A$2:$A$117,0),8))</f>
        <v>משכורות וש"ע לעובדים לפי תקן</v>
      </c>
      <c r="W719" s="9" t="str">
        <f t="shared" si="90"/>
        <v>18</v>
      </c>
      <c r="X719" s="9" t="str">
        <f>IF($L719&lt;"6",INDEX(Revenue_type,MATCH(W719*1,type!$A$118:$A$168,0),8),INDEX(Expenditure_type,MATCH(W719*1,type!$A$2:$A$117,0),8))</f>
        <v>נלוות לשכר</v>
      </c>
      <c r="Y719" s="9" t="str">
        <f t="shared" si="91"/>
        <v>181</v>
      </c>
      <c r="Z719" s="9" t="str">
        <f>IF($L719&lt;"6",INDEX(Revenue_type,MATCH(Y719*1,type!$A$118:$A$168,0),8),INDEX(Expenditure_type,MATCH(Y719*1,type!$A$2:$A$117,0),8))</f>
        <v>הפרשות סוציאליות</v>
      </c>
    </row>
    <row r="720" spans="1:26" ht="15.75" customHeight="1" outlineLevel="2">
      <c r="A720" s="19">
        <v>182</v>
      </c>
      <c r="B720" s="18">
        <v>743000</v>
      </c>
      <c r="C720"/>
      <c r="D720"/>
      <c r="E720" s="17" t="s">
        <v>2696</v>
      </c>
      <c r="F720" s="12"/>
      <c r="G720"/>
      <c r="H720" s="15">
        <v>76000</v>
      </c>
      <c r="I720" s="15">
        <v>79000</v>
      </c>
      <c r="J720" s="12">
        <v>77900</v>
      </c>
      <c r="K720" s="9"/>
      <c r="L720" s="9" t="str">
        <f t="shared" si="85"/>
        <v>7</v>
      </c>
      <c r="M720" s="9" t="str">
        <f>INDEX(Chapter,MATCH(L720,Chapter!$A$1:$A$681,0),8)</f>
        <v>שירותים מקומיים</v>
      </c>
      <c r="N720" s="9" t="str">
        <f t="shared" si="86"/>
        <v>74</v>
      </c>
      <c r="O720" s="9" t="str">
        <f>INDEX(Chapter,MATCH(N720,Chapter!$A$1:$A$681,0),8)</f>
        <v>נכסים ציבוריים</v>
      </c>
      <c r="P720" s="9" t="str">
        <f t="shared" si="87"/>
        <v>743</v>
      </c>
      <c r="Q720" s="9" t="str">
        <f>INDEX(Chapter,MATCH(P720,Chapter!$A$1:$A$681,0),8)</f>
        <v>תאורת רחובות</v>
      </c>
      <c r="R720" s="9" t="str">
        <f t="shared" si="88"/>
        <v>7430</v>
      </c>
      <c r="S720" s="9" t="e">
        <f>INDEX(Chapter,MATCH(R720,Chapter!$A$1:$A$681,0),8)</f>
        <v>#N/A</v>
      </c>
      <c r="T720" s="9"/>
      <c r="U720" s="9" t="str">
        <f t="shared" si="89"/>
        <v>1</v>
      </c>
      <c r="V720" s="9" t="str">
        <f>IF($L720&lt;"6",INDEX(Revenue_type,MATCH(U720*1,type!$A$118:$A$168,0),8),INDEX(Expenditure_type,MATCH(U720*1,type!$A$2:$A$117,0),8))</f>
        <v>משכורות וש"ע לעובדים לפי תקן</v>
      </c>
      <c r="W720" s="9" t="str">
        <f t="shared" si="90"/>
        <v>18</v>
      </c>
      <c r="X720" s="9" t="str">
        <f>IF($L720&lt;"6",INDEX(Revenue_type,MATCH(W720*1,type!$A$118:$A$168,0),8),INDEX(Expenditure_type,MATCH(W720*1,type!$A$2:$A$117,0),8))</f>
        <v>נלוות לשכר</v>
      </c>
      <c r="Y720" s="9" t="str">
        <f t="shared" si="91"/>
        <v>182</v>
      </c>
      <c r="Z720" s="9" t="str">
        <f>IF($L720&lt;"6",INDEX(Revenue_type,MATCH(Y720*1,type!$A$118:$A$168,0),8),INDEX(Expenditure_type,MATCH(Y720*1,type!$A$2:$A$117,0),8))</f>
        <v>מיסיום ועלויות</v>
      </c>
    </row>
    <row r="721" spans="1:26" ht="15.75" customHeight="1" outlineLevel="2">
      <c r="A721" s="19">
        <v>750</v>
      </c>
      <c r="B721" s="18">
        <v>743004</v>
      </c>
      <c r="C721"/>
      <c r="D721"/>
      <c r="E721" s="17" t="s">
        <v>2795</v>
      </c>
      <c r="F721" s="12"/>
      <c r="G721"/>
      <c r="H721" s="15">
        <v>1800000</v>
      </c>
      <c r="I721" s="15">
        <v>1900000</v>
      </c>
      <c r="J721" s="12">
        <v>1626700</v>
      </c>
      <c r="K721" s="9"/>
      <c r="L721" s="9" t="str">
        <f t="shared" si="85"/>
        <v>7</v>
      </c>
      <c r="M721" s="9" t="str">
        <f>INDEX(Chapter,MATCH(L721,Chapter!$A$1:$A$681,0),8)</f>
        <v>שירותים מקומיים</v>
      </c>
      <c r="N721" s="9" t="str">
        <f t="shared" si="86"/>
        <v>74</v>
      </c>
      <c r="O721" s="9" t="str">
        <f>INDEX(Chapter,MATCH(N721,Chapter!$A$1:$A$681,0),8)</f>
        <v>נכסים ציבוריים</v>
      </c>
      <c r="P721" s="9" t="str">
        <f t="shared" si="87"/>
        <v>743</v>
      </c>
      <c r="Q721" s="9" t="str">
        <f>INDEX(Chapter,MATCH(P721,Chapter!$A$1:$A$681,0),8)</f>
        <v>תאורת רחובות</v>
      </c>
      <c r="R721" s="9" t="str">
        <f t="shared" si="88"/>
        <v>7430</v>
      </c>
      <c r="S721" s="9" t="e">
        <f>INDEX(Chapter,MATCH(R721,Chapter!$A$1:$A$681,0),8)</f>
        <v>#N/A</v>
      </c>
      <c r="T721" s="9"/>
      <c r="U721" s="9" t="str">
        <f t="shared" si="89"/>
        <v>7</v>
      </c>
      <c r="V721" s="9" t="str">
        <f>IF($L721&lt;"6",INDEX(Revenue_type,MATCH(U721*1,type!$A$118:$A$168,0),8),INDEX(Expenditure_type,MATCH(U721*1,type!$A$2:$A$117,0),8))</f>
        <v>הוצאות לפעולות</v>
      </c>
      <c r="W721" s="9" t="str">
        <f t="shared" si="90"/>
        <v>75</v>
      </c>
      <c r="X721" s="9" t="str">
        <f>IF($L721&lt;"6",INDEX(Revenue_type,MATCH(W721*1,type!$A$118:$A$168,0),8),INDEX(Expenditure_type,MATCH(W721*1,type!$A$2:$A$117,0),8))</f>
        <v>עבודות קבלניות</v>
      </c>
      <c r="Y721" s="9" t="str">
        <f t="shared" si="91"/>
        <v>750</v>
      </c>
      <c r="Z721" s="9" t="e">
        <f>IF($L721&lt;"6",INDEX(Revenue_type,MATCH(Y721*1,type!$A$118:$A$168,0),8),INDEX(Expenditure_type,MATCH(Y721*1,type!$A$2:$A$117,0),8))</f>
        <v>#N/A</v>
      </c>
    </row>
    <row r="722" spans="1:26" ht="15.75" customHeight="1" outlineLevel="2">
      <c r="A722" s="19">
        <v>771</v>
      </c>
      <c r="B722" s="18">
        <v>743004</v>
      </c>
      <c r="C722"/>
      <c r="D722"/>
      <c r="E722" s="17" t="s">
        <v>2796</v>
      </c>
      <c r="F722" s="12"/>
      <c r="G722"/>
      <c r="H722" s="15">
        <v>9700000</v>
      </c>
      <c r="I722" s="15">
        <v>9700000</v>
      </c>
      <c r="J722" s="12">
        <v>9159100</v>
      </c>
      <c r="K722" s="9"/>
      <c r="L722" s="9" t="str">
        <f t="shared" si="85"/>
        <v>7</v>
      </c>
      <c r="M722" s="9" t="str">
        <f>INDEX(Chapter,MATCH(L722,Chapter!$A$1:$A$681,0),8)</f>
        <v>שירותים מקומיים</v>
      </c>
      <c r="N722" s="9" t="str">
        <f t="shared" si="86"/>
        <v>74</v>
      </c>
      <c r="O722" s="9" t="str">
        <f>INDEX(Chapter,MATCH(N722,Chapter!$A$1:$A$681,0),8)</f>
        <v>נכסים ציבוריים</v>
      </c>
      <c r="P722" s="9" t="str">
        <f t="shared" si="87"/>
        <v>743</v>
      </c>
      <c r="Q722" s="9" t="str">
        <f>INDEX(Chapter,MATCH(P722,Chapter!$A$1:$A$681,0),8)</f>
        <v>תאורת רחובות</v>
      </c>
      <c r="R722" s="9" t="str">
        <f t="shared" si="88"/>
        <v>7430</v>
      </c>
      <c r="S722" s="9" t="e">
        <f>INDEX(Chapter,MATCH(R722,Chapter!$A$1:$A$681,0),8)</f>
        <v>#N/A</v>
      </c>
      <c r="T722" s="9"/>
      <c r="U722" s="9" t="str">
        <f t="shared" si="89"/>
        <v>7</v>
      </c>
      <c r="V722" s="9" t="str">
        <f>IF($L722&lt;"6",INDEX(Revenue_type,MATCH(U722*1,type!$A$118:$A$168,0),8),INDEX(Expenditure_type,MATCH(U722*1,type!$A$2:$A$117,0),8))</f>
        <v>הוצאות לפעולות</v>
      </c>
      <c r="W722" s="9" t="str">
        <f t="shared" si="90"/>
        <v>77</v>
      </c>
      <c r="X722" s="9" t="str">
        <f>IF($L722&lt;"6",INDEX(Revenue_type,MATCH(W722*1,type!$A$118:$A$168,0),8),INDEX(Expenditure_type,MATCH(W722*1,type!$A$2:$A$117,0),8))</f>
        <v>חשמל ומים לפעולות</v>
      </c>
      <c r="Y722" s="9" t="str">
        <f t="shared" si="91"/>
        <v>771</v>
      </c>
      <c r="Z722" s="9" t="str">
        <f>IF($L722&lt;"6",INDEX(Revenue_type,MATCH(Y722*1,type!$A$118:$A$168,0),8),INDEX(Expenditure_type,MATCH(Y722*1,type!$A$2:$A$117,0),8))</f>
        <v>חשמל לפעולות</v>
      </c>
    </row>
    <row r="723" spans="1:26" ht="15.75" customHeight="1" outlineLevel="2">
      <c r="A723" s="19">
        <v>750</v>
      </c>
      <c r="B723" s="18">
        <v>744008</v>
      </c>
      <c r="C723"/>
      <c r="D723"/>
      <c r="E723" s="22" t="s">
        <v>2797</v>
      </c>
      <c r="F723" s="12"/>
      <c r="G723"/>
      <c r="H723" s="15">
        <v>50000</v>
      </c>
      <c r="I723" s="15">
        <v>62500</v>
      </c>
      <c r="J723" s="12">
        <v>25600</v>
      </c>
      <c r="K723" s="9"/>
      <c r="L723" s="9" t="str">
        <f t="shared" si="85"/>
        <v>7</v>
      </c>
      <c r="M723" s="9" t="str">
        <f>INDEX(Chapter,MATCH(L723,Chapter!$A$1:$A$681,0),8)</f>
        <v>שירותים מקומיים</v>
      </c>
      <c r="N723" s="9" t="str">
        <f t="shared" si="86"/>
        <v>74</v>
      </c>
      <c r="O723" s="9" t="str">
        <f>INDEX(Chapter,MATCH(N723,Chapter!$A$1:$A$681,0),8)</f>
        <v>נכסים ציבוריים</v>
      </c>
      <c r="P723" s="9" t="str">
        <f t="shared" si="87"/>
        <v>744</v>
      </c>
      <c r="Q723" s="9" t="str">
        <f>INDEX(Chapter,MATCH(P723,Chapter!$A$1:$A$681,0),8)</f>
        <v>בטיחות בדרכים</v>
      </c>
      <c r="R723" s="9" t="str">
        <f t="shared" si="88"/>
        <v>7440</v>
      </c>
      <c r="S723" s="9" t="e">
        <f>INDEX(Chapter,MATCH(R723,Chapter!$A$1:$A$681,0),8)</f>
        <v>#N/A</v>
      </c>
      <c r="T723" s="9"/>
      <c r="U723" s="9" t="str">
        <f t="shared" si="89"/>
        <v>7</v>
      </c>
      <c r="V723" s="9" t="str">
        <f>IF($L723&lt;"6",INDEX(Revenue_type,MATCH(U723*1,type!$A$118:$A$168,0),8),INDEX(Expenditure_type,MATCH(U723*1,type!$A$2:$A$117,0),8))</f>
        <v>הוצאות לפעולות</v>
      </c>
      <c r="W723" s="9" t="str">
        <f t="shared" si="90"/>
        <v>75</v>
      </c>
      <c r="X723" s="9" t="str">
        <f>IF($L723&lt;"6",INDEX(Revenue_type,MATCH(W723*1,type!$A$118:$A$168,0),8),INDEX(Expenditure_type,MATCH(W723*1,type!$A$2:$A$117,0),8))</f>
        <v>עבודות קבלניות</v>
      </c>
      <c r="Y723" s="9" t="str">
        <f t="shared" si="91"/>
        <v>750</v>
      </c>
      <c r="Z723" s="9" t="e">
        <f>IF($L723&lt;"6",INDEX(Revenue_type,MATCH(Y723*1,type!$A$118:$A$168,0),8),INDEX(Expenditure_type,MATCH(Y723*1,type!$A$2:$A$117,0),8))</f>
        <v>#N/A</v>
      </c>
    </row>
    <row r="724" spans="1:26" ht="15.75" customHeight="1" outlineLevel="2">
      <c r="A724" s="19">
        <v>751</v>
      </c>
      <c r="B724" s="18">
        <v>744008</v>
      </c>
      <c r="C724"/>
      <c r="D724"/>
      <c r="E724" s="21" t="s">
        <v>2798</v>
      </c>
      <c r="F724" s="12"/>
      <c r="G724"/>
      <c r="H724" s="15">
        <v>550000</v>
      </c>
      <c r="I724" s="15">
        <v>550000</v>
      </c>
      <c r="J724" s="12">
        <v>537200</v>
      </c>
      <c r="K724" s="9"/>
      <c r="L724" s="9" t="str">
        <f t="shared" si="85"/>
        <v>7</v>
      </c>
      <c r="M724" s="9" t="str">
        <f>INDEX(Chapter,MATCH(L724,Chapter!$A$1:$A$681,0),8)</f>
        <v>שירותים מקומיים</v>
      </c>
      <c r="N724" s="9" t="str">
        <f t="shared" si="86"/>
        <v>74</v>
      </c>
      <c r="O724" s="9" t="str">
        <f>INDEX(Chapter,MATCH(N724,Chapter!$A$1:$A$681,0),8)</f>
        <v>נכסים ציבוריים</v>
      </c>
      <c r="P724" s="9" t="str">
        <f t="shared" si="87"/>
        <v>744</v>
      </c>
      <c r="Q724" s="9" t="str">
        <f>INDEX(Chapter,MATCH(P724,Chapter!$A$1:$A$681,0),8)</f>
        <v>בטיחות בדרכים</v>
      </c>
      <c r="R724" s="9" t="str">
        <f t="shared" si="88"/>
        <v>7440</v>
      </c>
      <c r="S724" s="9" t="e">
        <f>INDEX(Chapter,MATCH(R724,Chapter!$A$1:$A$681,0),8)</f>
        <v>#N/A</v>
      </c>
      <c r="T724" s="9"/>
      <c r="U724" s="9" t="str">
        <f t="shared" si="89"/>
        <v>7</v>
      </c>
      <c r="V724" s="9" t="str">
        <f>IF($L724&lt;"6",INDEX(Revenue_type,MATCH(U724*1,type!$A$118:$A$168,0),8),INDEX(Expenditure_type,MATCH(U724*1,type!$A$2:$A$117,0),8))</f>
        <v>הוצאות לפעולות</v>
      </c>
      <c r="W724" s="9" t="str">
        <f t="shared" si="90"/>
        <v>75</v>
      </c>
      <c r="X724" s="9" t="str">
        <f>IF($L724&lt;"6",INDEX(Revenue_type,MATCH(W724*1,type!$A$118:$A$168,0),8),INDEX(Expenditure_type,MATCH(W724*1,type!$A$2:$A$117,0),8))</f>
        <v>עבודות קבלניות</v>
      </c>
      <c r="Y724" s="9" t="str">
        <f t="shared" si="91"/>
        <v>751</v>
      </c>
      <c r="Z724" s="9" t="e">
        <f>IF($L724&lt;"6",INDEX(Revenue_type,MATCH(Y724*1,type!$A$118:$A$168,0),8),INDEX(Expenditure_type,MATCH(Y724*1,type!$A$2:$A$117,0),8))</f>
        <v>#N/A</v>
      </c>
    </row>
    <row r="725" spans="1:26" ht="15.75" customHeight="1" outlineLevel="2">
      <c r="A725" s="19">
        <v>750</v>
      </c>
      <c r="B725" s="18">
        <v>744105</v>
      </c>
      <c r="C725"/>
      <c r="D725"/>
      <c r="E725" s="21" t="s">
        <v>2799</v>
      </c>
      <c r="F725" s="12"/>
      <c r="G725"/>
      <c r="H725" s="15">
        <v>1200000</v>
      </c>
      <c r="I725" s="15">
        <v>1100000</v>
      </c>
      <c r="J725" s="12">
        <v>613600</v>
      </c>
      <c r="K725" s="9"/>
      <c r="L725" s="9" t="str">
        <f t="shared" si="85"/>
        <v>7</v>
      </c>
      <c r="M725" s="9" t="str">
        <f>INDEX(Chapter,MATCH(L725,Chapter!$A$1:$A$681,0),8)</f>
        <v>שירותים מקומיים</v>
      </c>
      <c r="N725" s="9" t="str">
        <f t="shared" si="86"/>
        <v>74</v>
      </c>
      <c r="O725" s="9" t="str">
        <f>INDEX(Chapter,MATCH(N725,Chapter!$A$1:$A$681,0),8)</f>
        <v>נכסים ציבוריים</v>
      </c>
      <c r="P725" s="9" t="str">
        <f t="shared" si="87"/>
        <v>744</v>
      </c>
      <c r="Q725" s="9" t="str">
        <f>INDEX(Chapter,MATCH(P725,Chapter!$A$1:$A$681,0),8)</f>
        <v>בטיחות בדרכים</v>
      </c>
      <c r="R725" s="9" t="str">
        <f t="shared" si="88"/>
        <v>7441</v>
      </c>
      <c r="S725" s="9" t="str">
        <f>INDEX(Chapter,MATCH(R725,Chapter!$A$1:$A$681,0),8)</f>
        <v>תחזוקת רמזורים ואיי תנועה</v>
      </c>
      <c r="T725" s="9"/>
      <c r="U725" s="9" t="str">
        <f t="shared" si="89"/>
        <v>7</v>
      </c>
      <c r="V725" s="9" t="str">
        <f>IF($L725&lt;"6",INDEX(Revenue_type,MATCH(U725*1,type!$A$118:$A$168,0),8),INDEX(Expenditure_type,MATCH(U725*1,type!$A$2:$A$117,0),8))</f>
        <v>הוצאות לפעולות</v>
      </c>
      <c r="W725" s="9" t="str">
        <f t="shared" si="90"/>
        <v>75</v>
      </c>
      <c r="X725" s="9" t="str">
        <f>IF($L725&lt;"6",INDEX(Revenue_type,MATCH(W725*1,type!$A$118:$A$168,0),8),INDEX(Expenditure_type,MATCH(W725*1,type!$A$2:$A$117,0),8))</f>
        <v>עבודות קבלניות</v>
      </c>
      <c r="Y725" s="9" t="str">
        <f t="shared" si="91"/>
        <v>750</v>
      </c>
      <c r="Z725" s="9" t="e">
        <f>IF($L725&lt;"6",INDEX(Revenue_type,MATCH(Y725*1,type!$A$118:$A$168,0),8),INDEX(Expenditure_type,MATCH(Y725*1,type!$A$2:$A$117,0),8))</f>
        <v>#N/A</v>
      </c>
    </row>
    <row r="726" spans="1:26" ht="15.75" customHeight="1" outlineLevel="2">
      <c r="A726" s="19">
        <v>771</v>
      </c>
      <c r="B726" s="18">
        <v>744105</v>
      </c>
      <c r="C726"/>
      <c r="D726"/>
      <c r="E726" s="17" t="s">
        <v>2800</v>
      </c>
      <c r="F726" s="12"/>
      <c r="G726"/>
      <c r="H726" s="15">
        <v>1400000</v>
      </c>
      <c r="I726" s="15">
        <v>1650000</v>
      </c>
      <c r="J726" s="12">
        <v>1363800</v>
      </c>
      <c r="K726" s="9"/>
      <c r="L726" s="9" t="str">
        <f t="shared" si="85"/>
        <v>7</v>
      </c>
      <c r="M726" s="9" t="str">
        <f>INDEX(Chapter,MATCH(L726,Chapter!$A$1:$A$681,0),8)</f>
        <v>שירותים מקומיים</v>
      </c>
      <c r="N726" s="9" t="str">
        <f t="shared" si="86"/>
        <v>74</v>
      </c>
      <c r="O726" s="9" t="str">
        <f>INDEX(Chapter,MATCH(N726,Chapter!$A$1:$A$681,0),8)</f>
        <v>נכסים ציבוריים</v>
      </c>
      <c r="P726" s="9" t="str">
        <f t="shared" si="87"/>
        <v>744</v>
      </c>
      <c r="Q726" s="9" t="str">
        <f>INDEX(Chapter,MATCH(P726,Chapter!$A$1:$A$681,0),8)</f>
        <v>בטיחות בדרכים</v>
      </c>
      <c r="R726" s="9" t="str">
        <f t="shared" si="88"/>
        <v>7441</v>
      </c>
      <c r="S726" s="9" t="str">
        <f>INDEX(Chapter,MATCH(R726,Chapter!$A$1:$A$681,0),8)</f>
        <v>תחזוקת רמזורים ואיי תנועה</v>
      </c>
      <c r="T726" s="9"/>
      <c r="U726" s="9" t="str">
        <f t="shared" si="89"/>
        <v>7</v>
      </c>
      <c r="V726" s="9" t="str">
        <f>IF($L726&lt;"6",INDEX(Revenue_type,MATCH(U726*1,type!$A$118:$A$168,0),8),INDEX(Expenditure_type,MATCH(U726*1,type!$A$2:$A$117,0),8))</f>
        <v>הוצאות לפעולות</v>
      </c>
      <c r="W726" s="9" t="str">
        <f t="shared" si="90"/>
        <v>77</v>
      </c>
      <c r="X726" s="9" t="str">
        <f>IF($L726&lt;"6",INDEX(Revenue_type,MATCH(W726*1,type!$A$118:$A$168,0),8),INDEX(Expenditure_type,MATCH(W726*1,type!$A$2:$A$117,0),8))</f>
        <v>חשמל ומים לפעולות</v>
      </c>
      <c r="Y726" s="9" t="str">
        <f t="shared" si="91"/>
        <v>771</v>
      </c>
      <c r="Z726" s="9" t="str">
        <f>IF($L726&lt;"6",INDEX(Revenue_type,MATCH(Y726*1,type!$A$118:$A$168,0),8),INDEX(Expenditure_type,MATCH(Y726*1,type!$A$2:$A$117,0),8))</f>
        <v>חשמל לפעולות</v>
      </c>
    </row>
    <row r="727" spans="1:26" ht="15.75" customHeight="1" outlineLevel="2">
      <c r="A727" s="19">
        <v>110</v>
      </c>
      <c r="B727" s="18">
        <v>744500</v>
      </c>
      <c r="C727"/>
      <c r="D727"/>
      <c r="E727" s="21" t="s">
        <v>2689</v>
      </c>
      <c r="F727" s="12"/>
      <c r="G727"/>
      <c r="H727" s="15">
        <v>413000</v>
      </c>
      <c r="I727" s="15">
        <v>402000</v>
      </c>
      <c r="J727" s="12">
        <v>387900</v>
      </c>
      <c r="K727" s="9"/>
      <c r="L727" s="9" t="str">
        <f t="shared" si="85"/>
        <v>7</v>
      </c>
      <c r="M727" s="9" t="str">
        <f>INDEX(Chapter,MATCH(L727,Chapter!$A$1:$A$681,0),8)</f>
        <v>שירותים מקומיים</v>
      </c>
      <c r="N727" s="9" t="str">
        <f t="shared" si="86"/>
        <v>74</v>
      </c>
      <c r="O727" s="9" t="str">
        <f>INDEX(Chapter,MATCH(N727,Chapter!$A$1:$A$681,0),8)</f>
        <v>נכסים ציבוריים</v>
      </c>
      <c r="P727" s="9" t="str">
        <f t="shared" si="87"/>
        <v>744</v>
      </c>
      <c r="Q727" s="9" t="str">
        <f>INDEX(Chapter,MATCH(P727,Chapter!$A$1:$A$681,0),8)</f>
        <v>בטיחות בדרכים</v>
      </c>
      <c r="R727" s="9" t="str">
        <f t="shared" si="88"/>
        <v>7445</v>
      </c>
      <c r="S727" s="9" t="str">
        <f>INDEX(Chapter,MATCH(R727,Chapter!$A$1:$A$681,0),8)</f>
        <v>מטה בטיחות עירוני</v>
      </c>
      <c r="T727" s="9"/>
      <c r="U727" s="9" t="str">
        <f t="shared" si="89"/>
        <v>1</v>
      </c>
      <c r="V727" s="9" t="str">
        <f>IF($L727&lt;"6",INDEX(Revenue_type,MATCH(U727*1,type!$A$118:$A$168,0),8),INDEX(Expenditure_type,MATCH(U727*1,type!$A$2:$A$117,0),8))</f>
        <v>משכורות וש"ע לעובדים לפי תקן</v>
      </c>
      <c r="W727" s="9" t="str">
        <f t="shared" si="90"/>
        <v>11</v>
      </c>
      <c r="X727" s="9" t="str">
        <f>IF($L727&lt;"6",INDEX(Revenue_type,MATCH(W727*1,type!$A$118:$A$168,0),8),INDEX(Expenditure_type,MATCH(W727*1,type!$A$2:$A$117,0),8))</f>
        <v>השכר הקובע</v>
      </c>
      <c r="Y727" s="9" t="str">
        <f t="shared" si="91"/>
        <v>110</v>
      </c>
      <c r="Z727" s="9" t="e">
        <f>IF($L727&lt;"6",INDEX(Revenue_type,MATCH(Y727*1,type!$A$118:$A$168,0),8),INDEX(Expenditure_type,MATCH(Y727*1,type!$A$2:$A$117,0),8))</f>
        <v>#N/A</v>
      </c>
    </row>
    <row r="728" spans="1:26" ht="15.75" customHeight="1" outlineLevel="2">
      <c r="A728" s="19">
        <v>120</v>
      </c>
      <c r="B728" s="18">
        <v>744500</v>
      </c>
      <c r="C728"/>
      <c r="D728"/>
      <c r="E728" s="17" t="s">
        <v>2690</v>
      </c>
      <c r="F728" s="12"/>
      <c r="G728"/>
      <c r="H728" s="15">
        <v>42000</v>
      </c>
      <c r="I728" s="15">
        <v>38000</v>
      </c>
      <c r="J728" s="12">
        <v>37200</v>
      </c>
      <c r="K728" s="9"/>
      <c r="L728" s="9" t="str">
        <f t="shared" si="85"/>
        <v>7</v>
      </c>
      <c r="M728" s="9" t="str">
        <f>INDEX(Chapter,MATCH(L728,Chapter!$A$1:$A$681,0),8)</f>
        <v>שירותים מקומיים</v>
      </c>
      <c r="N728" s="9" t="str">
        <f t="shared" si="86"/>
        <v>74</v>
      </c>
      <c r="O728" s="9" t="str">
        <f>INDEX(Chapter,MATCH(N728,Chapter!$A$1:$A$681,0),8)</f>
        <v>נכסים ציבוריים</v>
      </c>
      <c r="P728" s="9" t="str">
        <f t="shared" si="87"/>
        <v>744</v>
      </c>
      <c r="Q728" s="9" t="str">
        <f>INDEX(Chapter,MATCH(P728,Chapter!$A$1:$A$681,0),8)</f>
        <v>בטיחות בדרכים</v>
      </c>
      <c r="R728" s="9" t="str">
        <f t="shared" si="88"/>
        <v>7445</v>
      </c>
      <c r="S728" s="9" t="str">
        <f>INDEX(Chapter,MATCH(R728,Chapter!$A$1:$A$681,0),8)</f>
        <v>מטה בטיחות עירוני</v>
      </c>
      <c r="T728" s="9"/>
      <c r="U728" s="9" t="str">
        <f t="shared" si="89"/>
        <v>1</v>
      </c>
      <c r="V728" s="9" t="str">
        <f>IF($L728&lt;"6",INDEX(Revenue_type,MATCH(U728*1,type!$A$118:$A$168,0),8),INDEX(Expenditure_type,MATCH(U728*1,type!$A$2:$A$117,0),8))</f>
        <v>משכורות וש"ע לעובדים לפי תקן</v>
      </c>
      <c r="W728" s="9" t="str">
        <f t="shared" si="90"/>
        <v>12</v>
      </c>
      <c r="X728" s="9" t="str">
        <f>IF($L728&lt;"6",INDEX(Revenue_type,MATCH(W728*1,type!$A$118:$A$168,0),8),INDEX(Expenditure_type,MATCH(W728*1,type!$A$2:$A$117,0),8))</f>
        <v>תוספות שאינן נכללות בשכר הקובע</v>
      </c>
      <c r="Y728" s="9" t="str">
        <f t="shared" si="91"/>
        <v>120</v>
      </c>
      <c r="Z728" s="9" t="e">
        <f>IF($L728&lt;"6",INDEX(Revenue_type,MATCH(Y728*1,type!$A$118:$A$168,0),8),INDEX(Expenditure_type,MATCH(Y728*1,type!$A$2:$A$117,0),8))</f>
        <v>#N/A</v>
      </c>
    </row>
    <row r="729" spans="1:26" ht="15.75" customHeight="1" outlineLevel="2">
      <c r="A729" s="19">
        <v>140</v>
      </c>
      <c r="B729" s="18">
        <v>744500</v>
      </c>
      <c r="C729"/>
      <c r="D729"/>
      <c r="E729" s="17" t="s">
        <v>2694</v>
      </c>
      <c r="F729" s="12"/>
      <c r="G729"/>
      <c r="H729" s="15">
        <v>100000</v>
      </c>
      <c r="I729" s="15">
        <v>83000</v>
      </c>
      <c r="J729" s="12">
        <v>91500</v>
      </c>
      <c r="K729" s="9"/>
      <c r="L729" s="9" t="str">
        <f t="shared" si="85"/>
        <v>7</v>
      </c>
      <c r="M729" s="9" t="str">
        <f>INDEX(Chapter,MATCH(L729,Chapter!$A$1:$A$681,0),8)</f>
        <v>שירותים מקומיים</v>
      </c>
      <c r="N729" s="9" t="str">
        <f t="shared" si="86"/>
        <v>74</v>
      </c>
      <c r="O729" s="9" t="str">
        <f>INDEX(Chapter,MATCH(N729,Chapter!$A$1:$A$681,0),8)</f>
        <v>נכסים ציבוריים</v>
      </c>
      <c r="P729" s="9" t="str">
        <f t="shared" si="87"/>
        <v>744</v>
      </c>
      <c r="Q729" s="9" t="str">
        <f>INDEX(Chapter,MATCH(P729,Chapter!$A$1:$A$681,0),8)</f>
        <v>בטיחות בדרכים</v>
      </c>
      <c r="R729" s="9" t="str">
        <f t="shared" si="88"/>
        <v>7445</v>
      </c>
      <c r="S729" s="9" t="str">
        <f>INDEX(Chapter,MATCH(R729,Chapter!$A$1:$A$681,0),8)</f>
        <v>מטה בטיחות עירוני</v>
      </c>
      <c r="T729" s="9"/>
      <c r="U729" s="9" t="str">
        <f t="shared" si="89"/>
        <v>1</v>
      </c>
      <c r="V729" s="9" t="str">
        <f>IF($L729&lt;"6",INDEX(Revenue_type,MATCH(U729*1,type!$A$118:$A$168,0),8),INDEX(Expenditure_type,MATCH(U729*1,type!$A$2:$A$117,0),8))</f>
        <v>משכורות וש"ע לעובדים לפי תקן</v>
      </c>
      <c r="W729" s="9" t="str">
        <f t="shared" si="90"/>
        <v>14</v>
      </c>
      <c r="X729" s="9" t="str">
        <f>IF($L729&lt;"6",INDEX(Revenue_type,MATCH(W729*1,type!$A$118:$A$168,0),8),INDEX(Expenditure_type,MATCH(W729*1,type!$A$2:$A$117,0),8))</f>
        <v>החזר הוצאות</v>
      </c>
      <c r="Y729" s="9" t="str">
        <f t="shared" si="91"/>
        <v>140</v>
      </c>
      <c r="Z729" s="9" t="e">
        <f>IF($L729&lt;"6",INDEX(Revenue_type,MATCH(Y729*1,type!$A$118:$A$168,0),8),INDEX(Expenditure_type,MATCH(Y729*1,type!$A$2:$A$117,0),8))</f>
        <v>#N/A</v>
      </c>
    </row>
    <row r="730" spans="1:26" ht="15.75" customHeight="1" outlineLevel="2">
      <c r="A730" s="19">
        <v>181</v>
      </c>
      <c r="B730" s="18">
        <v>744500</v>
      </c>
      <c r="C730"/>
      <c r="D730"/>
      <c r="E730" s="20" t="s">
        <v>2695</v>
      </c>
      <c r="F730" s="12"/>
      <c r="G730"/>
      <c r="H730" s="15">
        <v>82000</v>
      </c>
      <c r="I730" s="15">
        <v>72000</v>
      </c>
      <c r="J730" s="12">
        <v>68600</v>
      </c>
      <c r="K730" s="9"/>
      <c r="L730" s="9" t="str">
        <f t="shared" si="85"/>
        <v>7</v>
      </c>
      <c r="M730" s="9" t="str">
        <f>INDEX(Chapter,MATCH(L730,Chapter!$A$1:$A$681,0),8)</f>
        <v>שירותים מקומיים</v>
      </c>
      <c r="N730" s="9" t="str">
        <f t="shared" si="86"/>
        <v>74</v>
      </c>
      <c r="O730" s="9" t="str">
        <f>INDEX(Chapter,MATCH(N730,Chapter!$A$1:$A$681,0),8)</f>
        <v>נכסים ציבוריים</v>
      </c>
      <c r="P730" s="9" t="str">
        <f t="shared" si="87"/>
        <v>744</v>
      </c>
      <c r="Q730" s="9" t="str">
        <f>INDEX(Chapter,MATCH(P730,Chapter!$A$1:$A$681,0),8)</f>
        <v>בטיחות בדרכים</v>
      </c>
      <c r="R730" s="9" t="str">
        <f t="shared" si="88"/>
        <v>7445</v>
      </c>
      <c r="S730" s="9" t="str">
        <f>INDEX(Chapter,MATCH(R730,Chapter!$A$1:$A$681,0),8)</f>
        <v>מטה בטיחות עירוני</v>
      </c>
      <c r="T730" s="9"/>
      <c r="U730" s="9" t="str">
        <f t="shared" si="89"/>
        <v>1</v>
      </c>
      <c r="V730" s="9" t="str">
        <f>IF($L730&lt;"6",INDEX(Revenue_type,MATCH(U730*1,type!$A$118:$A$168,0),8),INDEX(Expenditure_type,MATCH(U730*1,type!$A$2:$A$117,0),8))</f>
        <v>משכורות וש"ע לעובדים לפי תקן</v>
      </c>
      <c r="W730" s="9" t="str">
        <f t="shared" si="90"/>
        <v>18</v>
      </c>
      <c r="X730" s="9" t="str">
        <f>IF($L730&lt;"6",INDEX(Revenue_type,MATCH(W730*1,type!$A$118:$A$168,0),8),INDEX(Expenditure_type,MATCH(W730*1,type!$A$2:$A$117,0),8))</f>
        <v>נלוות לשכר</v>
      </c>
      <c r="Y730" s="9" t="str">
        <f t="shared" si="91"/>
        <v>181</v>
      </c>
      <c r="Z730" s="9" t="str">
        <f>IF($L730&lt;"6",INDEX(Revenue_type,MATCH(Y730*1,type!$A$118:$A$168,0),8),INDEX(Expenditure_type,MATCH(Y730*1,type!$A$2:$A$117,0),8))</f>
        <v>הפרשות סוציאליות</v>
      </c>
    </row>
    <row r="731" spans="1:26" ht="15.75" customHeight="1" outlineLevel="2">
      <c r="A731" s="19">
        <v>182</v>
      </c>
      <c r="B731" s="18">
        <v>744500</v>
      </c>
      <c r="C731"/>
      <c r="D731"/>
      <c r="E731" s="17" t="s">
        <v>2696</v>
      </c>
      <c r="F731" s="12"/>
      <c r="G731"/>
      <c r="H731" s="15">
        <v>50000</v>
      </c>
      <c r="I731" s="15">
        <v>46000</v>
      </c>
      <c r="J731" s="12">
        <v>42700</v>
      </c>
      <c r="K731" s="9"/>
      <c r="L731" s="9" t="str">
        <f t="shared" si="85"/>
        <v>7</v>
      </c>
      <c r="M731" s="9" t="str">
        <f>INDEX(Chapter,MATCH(L731,Chapter!$A$1:$A$681,0),8)</f>
        <v>שירותים מקומיים</v>
      </c>
      <c r="N731" s="9" t="str">
        <f t="shared" si="86"/>
        <v>74</v>
      </c>
      <c r="O731" s="9" t="str">
        <f>INDEX(Chapter,MATCH(N731,Chapter!$A$1:$A$681,0),8)</f>
        <v>נכסים ציבוריים</v>
      </c>
      <c r="P731" s="9" t="str">
        <f t="shared" si="87"/>
        <v>744</v>
      </c>
      <c r="Q731" s="9" t="str">
        <f>INDEX(Chapter,MATCH(P731,Chapter!$A$1:$A$681,0),8)</f>
        <v>בטיחות בדרכים</v>
      </c>
      <c r="R731" s="9" t="str">
        <f t="shared" si="88"/>
        <v>7445</v>
      </c>
      <c r="S731" s="9" t="str">
        <f>INDEX(Chapter,MATCH(R731,Chapter!$A$1:$A$681,0),8)</f>
        <v>מטה בטיחות עירוני</v>
      </c>
      <c r="T731" s="9"/>
      <c r="U731" s="9" t="str">
        <f t="shared" si="89"/>
        <v>1</v>
      </c>
      <c r="V731" s="9" t="str">
        <f>IF($L731&lt;"6",INDEX(Revenue_type,MATCH(U731*1,type!$A$118:$A$168,0),8),INDEX(Expenditure_type,MATCH(U731*1,type!$A$2:$A$117,0),8))</f>
        <v>משכורות וש"ע לעובדים לפי תקן</v>
      </c>
      <c r="W731" s="9" t="str">
        <f t="shared" si="90"/>
        <v>18</v>
      </c>
      <c r="X731" s="9" t="str">
        <f>IF($L731&lt;"6",INDEX(Revenue_type,MATCH(W731*1,type!$A$118:$A$168,0),8),INDEX(Expenditure_type,MATCH(W731*1,type!$A$2:$A$117,0),8))</f>
        <v>נלוות לשכר</v>
      </c>
      <c r="Y731" s="9" t="str">
        <f t="shared" si="91"/>
        <v>182</v>
      </c>
      <c r="Z731" s="9" t="str">
        <f>IF($L731&lt;"6",INDEX(Revenue_type,MATCH(Y731*1,type!$A$118:$A$168,0),8),INDEX(Expenditure_type,MATCH(Y731*1,type!$A$2:$A$117,0),8))</f>
        <v>מיסיום ועלויות</v>
      </c>
    </row>
    <row r="732" spans="1:26" ht="15.75" customHeight="1" outlineLevel="2">
      <c r="A732" s="19">
        <v>470</v>
      </c>
      <c r="B732" s="18">
        <v>744501</v>
      </c>
      <c r="C732"/>
      <c r="D732"/>
      <c r="E732" s="22" t="s">
        <v>2697</v>
      </c>
      <c r="F732" s="12"/>
      <c r="G732"/>
      <c r="H732" s="15">
        <v>5500</v>
      </c>
      <c r="I732" s="15">
        <v>5500</v>
      </c>
      <c r="J732" s="12">
        <v>2200</v>
      </c>
      <c r="K732" s="9"/>
      <c r="L732" s="9" t="str">
        <f t="shared" si="85"/>
        <v>7</v>
      </c>
      <c r="M732" s="9" t="str">
        <f>INDEX(Chapter,MATCH(L732,Chapter!$A$1:$A$681,0),8)</f>
        <v>שירותים מקומיים</v>
      </c>
      <c r="N732" s="9" t="str">
        <f t="shared" si="86"/>
        <v>74</v>
      </c>
      <c r="O732" s="9" t="str">
        <f>INDEX(Chapter,MATCH(N732,Chapter!$A$1:$A$681,0),8)</f>
        <v>נכסים ציבוריים</v>
      </c>
      <c r="P732" s="9" t="str">
        <f t="shared" si="87"/>
        <v>744</v>
      </c>
      <c r="Q732" s="9" t="str">
        <f>INDEX(Chapter,MATCH(P732,Chapter!$A$1:$A$681,0),8)</f>
        <v>בטיחות בדרכים</v>
      </c>
      <c r="R732" s="9" t="str">
        <f t="shared" si="88"/>
        <v>7445</v>
      </c>
      <c r="S732" s="9" t="str">
        <f>INDEX(Chapter,MATCH(R732,Chapter!$A$1:$A$681,0),8)</f>
        <v>מטה בטיחות עירוני</v>
      </c>
      <c r="T732" s="9"/>
      <c r="U732" s="9" t="str">
        <f t="shared" si="89"/>
        <v>4</v>
      </c>
      <c r="V732" s="9" t="str">
        <f>IF($L732&lt;"6",INDEX(Revenue_type,MATCH(U732*1,type!$A$118:$A$168,0),8),INDEX(Expenditure_type,MATCH(U732*1,type!$A$2:$A$117,0),8))</f>
        <v>אחזקת בינים ואספקת ציוד</v>
      </c>
      <c r="W732" s="9" t="str">
        <f t="shared" si="90"/>
        <v>47</v>
      </c>
      <c r="X732" s="9" t="str">
        <f>IF($L732&lt;"6",INDEX(Revenue_type,MATCH(W732*1,type!$A$118:$A$168,0),8),INDEX(Expenditure_type,MATCH(W732*1,type!$A$2:$A$117,0),8))</f>
        <v>ציוד משרדי מתכלה</v>
      </c>
      <c r="Y732" s="9" t="str">
        <f t="shared" si="91"/>
        <v>470</v>
      </c>
      <c r="Z732" s="9" t="e">
        <f>IF($L732&lt;"6",INDEX(Revenue_type,MATCH(Y732*1,type!$A$118:$A$168,0),8),INDEX(Expenditure_type,MATCH(Y732*1,type!$A$2:$A$117,0),8))</f>
        <v>#N/A</v>
      </c>
    </row>
    <row r="733" spans="1:26" ht="15.75" customHeight="1" outlineLevel="2">
      <c r="A733" s="19">
        <v>750</v>
      </c>
      <c r="B733" s="18">
        <v>744502</v>
      </c>
      <c r="C733"/>
      <c r="D733"/>
      <c r="E733" s="36" t="s">
        <v>2705</v>
      </c>
      <c r="F733" s="12"/>
      <c r="G733"/>
      <c r="H733" s="15">
        <v>300000</v>
      </c>
      <c r="I733" s="15">
        <v>375000</v>
      </c>
      <c r="J733" s="12">
        <v>357200</v>
      </c>
      <c r="K733" s="9"/>
      <c r="L733" s="9" t="str">
        <f t="shared" si="85"/>
        <v>7</v>
      </c>
      <c r="M733" s="9" t="str">
        <f>INDEX(Chapter,MATCH(L733,Chapter!$A$1:$A$681,0),8)</f>
        <v>שירותים מקומיים</v>
      </c>
      <c r="N733" s="9" t="str">
        <f t="shared" si="86"/>
        <v>74</v>
      </c>
      <c r="O733" s="9" t="str">
        <f>INDEX(Chapter,MATCH(N733,Chapter!$A$1:$A$681,0),8)</f>
        <v>נכסים ציבוריים</v>
      </c>
      <c r="P733" s="9" t="str">
        <f t="shared" si="87"/>
        <v>744</v>
      </c>
      <c r="Q733" s="9" t="str">
        <f>INDEX(Chapter,MATCH(P733,Chapter!$A$1:$A$681,0),8)</f>
        <v>בטיחות בדרכים</v>
      </c>
      <c r="R733" s="9" t="str">
        <f t="shared" si="88"/>
        <v>7445</v>
      </c>
      <c r="S733" s="9" t="str">
        <f>INDEX(Chapter,MATCH(R733,Chapter!$A$1:$A$681,0),8)</f>
        <v>מטה בטיחות עירוני</v>
      </c>
      <c r="T733" s="9"/>
      <c r="U733" s="9" t="str">
        <f t="shared" si="89"/>
        <v>7</v>
      </c>
      <c r="V733" s="9" t="str">
        <f>IF($L733&lt;"6",INDEX(Revenue_type,MATCH(U733*1,type!$A$118:$A$168,0),8),INDEX(Expenditure_type,MATCH(U733*1,type!$A$2:$A$117,0),8))</f>
        <v>הוצאות לפעולות</v>
      </c>
      <c r="W733" s="9" t="str">
        <f t="shared" si="90"/>
        <v>75</v>
      </c>
      <c r="X733" s="9" t="str">
        <f>IF($L733&lt;"6",INDEX(Revenue_type,MATCH(W733*1,type!$A$118:$A$168,0),8),INDEX(Expenditure_type,MATCH(W733*1,type!$A$2:$A$117,0),8))</f>
        <v>עבודות קבלניות</v>
      </c>
      <c r="Y733" s="9" t="str">
        <f t="shared" si="91"/>
        <v>750</v>
      </c>
      <c r="Z733" s="9" t="e">
        <f>IF($L733&lt;"6",INDEX(Revenue_type,MATCH(Y733*1,type!$A$118:$A$168,0),8),INDEX(Expenditure_type,MATCH(Y733*1,type!$A$2:$A$117,0),8))</f>
        <v>#N/A</v>
      </c>
    </row>
    <row r="734" spans="1:26" ht="15.75" customHeight="1" outlineLevel="2">
      <c r="A734" s="19">
        <v>750</v>
      </c>
      <c r="B734" s="18">
        <v>744506</v>
      </c>
      <c r="C734"/>
      <c r="D734"/>
      <c r="E734" s="17" t="s">
        <v>2801</v>
      </c>
      <c r="F734" s="12"/>
      <c r="G734"/>
      <c r="H734" s="15">
        <v>150000</v>
      </c>
      <c r="I734" s="15">
        <v>125000</v>
      </c>
      <c r="J734" s="12">
        <v>122500</v>
      </c>
      <c r="K734" s="9"/>
      <c r="L734" s="9" t="str">
        <f t="shared" si="85"/>
        <v>7</v>
      </c>
      <c r="M734" s="9" t="str">
        <f>INDEX(Chapter,MATCH(L734,Chapter!$A$1:$A$681,0),8)</f>
        <v>שירותים מקומיים</v>
      </c>
      <c r="N734" s="9" t="str">
        <f t="shared" si="86"/>
        <v>74</v>
      </c>
      <c r="O734" s="9" t="str">
        <f>INDEX(Chapter,MATCH(N734,Chapter!$A$1:$A$681,0),8)</f>
        <v>נכסים ציבוריים</v>
      </c>
      <c r="P734" s="9" t="str">
        <f t="shared" si="87"/>
        <v>744</v>
      </c>
      <c r="Q734" s="9" t="str">
        <f>INDEX(Chapter,MATCH(P734,Chapter!$A$1:$A$681,0),8)</f>
        <v>בטיחות בדרכים</v>
      </c>
      <c r="R734" s="9" t="str">
        <f t="shared" si="88"/>
        <v>7445</v>
      </c>
      <c r="S734" s="9" t="str">
        <f>INDEX(Chapter,MATCH(R734,Chapter!$A$1:$A$681,0),8)</f>
        <v>מטה בטיחות עירוני</v>
      </c>
      <c r="T734" s="9"/>
      <c r="U734" s="9" t="str">
        <f t="shared" si="89"/>
        <v>7</v>
      </c>
      <c r="V734" s="9" t="str">
        <f>IF($L734&lt;"6",INDEX(Revenue_type,MATCH(U734*1,type!$A$118:$A$168,0),8),INDEX(Expenditure_type,MATCH(U734*1,type!$A$2:$A$117,0),8))</f>
        <v>הוצאות לפעולות</v>
      </c>
      <c r="W734" s="9" t="str">
        <f t="shared" si="90"/>
        <v>75</v>
      </c>
      <c r="X734" s="9" t="str">
        <f>IF($L734&lt;"6",INDEX(Revenue_type,MATCH(W734*1,type!$A$118:$A$168,0),8),INDEX(Expenditure_type,MATCH(W734*1,type!$A$2:$A$117,0),8))</f>
        <v>עבודות קבלניות</v>
      </c>
      <c r="Y734" s="9" t="str">
        <f t="shared" si="91"/>
        <v>750</v>
      </c>
      <c r="Z734" s="9" t="e">
        <f>IF($L734&lt;"6",INDEX(Revenue_type,MATCH(Y734*1,type!$A$118:$A$168,0),8),INDEX(Expenditure_type,MATCH(Y734*1,type!$A$2:$A$117,0),8))</f>
        <v>#N/A</v>
      </c>
    </row>
    <row r="735" spans="1:26" ht="15.75" customHeight="1" outlineLevel="2">
      <c r="A735" s="19">
        <v>750</v>
      </c>
      <c r="B735" s="18">
        <v>745003</v>
      </c>
      <c r="C735"/>
      <c r="D735"/>
      <c r="E735" s="36" t="s">
        <v>2802</v>
      </c>
      <c r="F735" s="12"/>
      <c r="G735"/>
      <c r="H735" s="15">
        <v>700000</v>
      </c>
      <c r="I735" s="15">
        <v>700000</v>
      </c>
      <c r="J735" s="12">
        <v>603300</v>
      </c>
      <c r="K735" s="9"/>
      <c r="L735" s="9" t="str">
        <f t="shared" si="85"/>
        <v>7</v>
      </c>
      <c r="M735" s="9" t="str">
        <f>INDEX(Chapter,MATCH(L735,Chapter!$A$1:$A$681,0),8)</f>
        <v>שירותים מקומיים</v>
      </c>
      <c r="N735" s="9" t="str">
        <f t="shared" si="86"/>
        <v>74</v>
      </c>
      <c r="O735" s="9" t="str">
        <f>INDEX(Chapter,MATCH(N735,Chapter!$A$1:$A$681,0),8)</f>
        <v>נכסים ציבוריים</v>
      </c>
      <c r="P735" s="9" t="str">
        <f t="shared" si="87"/>
        <v>745</v>
      </c>
      <c r="Q735" s="9" t="str">
        <f>INDEX(Chapter,MATCH(P735,Chapter!$A$1:$A$681,0),8)</f>
        <v>תיעול וניקוז</v>
      </c>
      <c r="R735" s="9" t="str">
        <f t="shared" si="88"/>
        <v>7450</v>
      </c>
      <c r="S735" s="9" t="e">
        <f>INDEX(Chapter,MATCH(R735,Chapter!$A$1:$A$681,0),8)</f>
        <v>#N/A</v>
      </c>
      <c r="T735" s="9"/>
      <c r="U735" s="9" t="str">
        <f t="shared" si="89"/>
        <v>7</v>
      </c>
      <c r="V735" s="9" t="str">
        <f>IF($L735&lt;"6",INDEX(Revenue_type,MATCH(U735*1,type!$A$118:$A$168,0),8),INDEX(Expenditure_type,MATCH(U735*1,type!$A$2:$A$117,0),8))</f>
        <v>הוצאות לפעולות</v>
      </c>
      <c r="W735" s="9" t="str">
        <f t="shared" si="90"/>
        <v>75</v>
      </c>
      <c r="X735" s="9" t="str">
        <f>IF($L735&lt;"6",INDEX(Revenue_type,MATCH(W735*1,type!$A$118:$A$168,0),8),INDEX(Expenditure_type,MATCH(W735*1,type!$A$2:$A$117,0),8))</f>
        <v>עבודות קבלניות</v>
      </c>
      <c r="Y735" s="9" t="str">
        <f t="shared" si="91"/>
        <v>750</v>
      </c>
      <c r="Z735" s="9" t="e">
        <f>IF($L735&lt;"6",INDEX(Revenue_type,MATCH(Y735*1,type!$A$118:$A$168,0),8),INDEX(Expenditure_type,MATCH(Y735*1,type!$A$2:$A$117,0),8))</f>
        <v>#N/A</v>
      </c>
    </row>
    <row r="736" spans="1:26" ht="15.75" customHeight="1" outlineLevel="2">
      <c r="A736" s="19">
        <v>830</v>
      </c>
      <c r="B736" s="18">
        <v>745003</v>
      </c>
      <c r="C736"/>
      <c r="D736"/>
      <c r="E736" s="17" t="s">
        <v>2803</v>
      </c>
      <c r="F736" s="12"/>
      <c r="G736"/>
      <c r="H736" s="15">
        <v>1169000</v>
      </c>
      <c r="I736" s="15">
        <v>1169000</v>
      </c>
      <c r="J736" s="12">
        <v>912800</v>
      </c>
      <c r="K736" s="9"/>
      <c r="L736" s="9" t="str">
        <f t="shared" si="85"/>
        <v>7</v>
      </c>
      <c r="M736" s="9" t="str">
        <f>INDEX(Chapter,MATCH(L736,Chapter!$A$1:$A$681,0),8)</f>
        <v>שירותים מקומיים</v>
      </c>
      <c r="N736" s="9" t="str">
        <f t="shared" si="86"/>
        <v>74</v>
      </c>
      <c r="O736" s="9" t="str">
        <f>INDEX(Chapter,MATCH(N736,Chapter!$A$1:$A$681,0),8)</f>
        <v>נכסים ציבוריים</v>
      </c>
      <c r="P736" s="9" t="str">
        <f t="shared" si="87"/>
        <v>745</v>
      </c>
      <c r="Q736" s="9" t="str">
        <f>INDEX(Chapter,MATCH(P736,Chapter!$A$1:$A$681,0),8)</f>
        <v>תיעול וניקוז</v>
      </c>
      <c r="R736" s="9" t="str">
        <f t="shared" si="88"/>
        <v>7450</v>
      </c>
      <c r="S736" s="9" t="e">
        <f>INDEX(Chapter,MATCH(R736,Chapter!$A$1:$A$681,0),8)</f>
        <v>#N/A</v>
      </c>
      <c r="T736" s="9"/>
      <c r="U736" s="9" t="str">
        <f t="shared" si="89"/>
        <v>8</v>
      </c>
      <c r="V736" s="9" t="str">
        <f>IF($L736&lt;"6",INDEX(Revenue_type,MATCH(U736*1,type!$A$118:$A$168,0),8),INDEX(Expenditure_type,MATCH(U736*1,type!$A$2:$A$117,0),8))</f>
        <v>השתתפויות תמיכות ותרומות</v>
      </c>
      <c r="W736" s="9" t="str">
        <f t="shared" si="90"/>
        <v>83</v>
      </c>
      <c r="X736" s="9" t="e">
        <f>IF($L736&lt;"6",INDEX(Revenue_type,MATCH(W736*1,type!$A$118:$A$168,0),8),INDEX(Expenditure_type,MATCH(W736*1,type!$A$2:$A$117,0),8))</f>
        <v>#N/A</v>
      </c>
      <c r="Y736" s="9" t="str">
        <f t="shared" si="91"/>
        <v>830</v>
      </c>
      <c r="Z736" s="9" t="e">
        <f>IF($L736&lt;"6",INDEX(Revenue_type,MATCH(Y736*1,type!$A$118:$A$168,0),8),INDEX(Expenditure_type,MATCH(Y736*1,type!$A$2:$A$117,0),8))</f>
        <v>#N/A</v>
      </c>
    </row>
    <row r="737" spans="1:26" ht="15.75" customHeight="1" outlineLevel="2">
      <c r="A737" s="19">
        <v>110</v>
      </c>
      <c r="B737" s="18">
        <v>746000</v>
      </c>
      <c r="C737"/>
      <c r="D737"/>
      <c r="E737" s="17" t="s">
        <v>2689</v>
      </c>
      <c r="F737" s="12"/>
      <c r="G737"/>
      <c r="H737" s="15">
        <v>1308000</v>
      </c>
      <c r="I737" s="15">
        <v>1391000</v>
      </c>
      <c r="J737" s="12">
        <v>1231800</v>
      </c>
      <c r="K737" s="9"/>
      <c r="L737" s="9" t="str">
        <f t="shared" si="85"/>
        <v>7</v>
      </c>
      <c r="M737" s="9" t="str">
        <f>INDEX(Chapter,MATCH(L737,Chapter!$A$1:$A$681,0),8)</f>
        <v>שירותים מקומיים</v>
      </c>
      <c r="N737" s="9" t="str">
        <f t="shared" si="86"/>
        <v>74</v>
      </c>
      <c r="O737" s="9" t="str">
        <f>INDEX(Chapter,MATCH(N737,Chapter!$A$1:$A$681,0),8)</f>
        <v>נכסים ציבוריים</v>
      </c>
      <c r="P737" s="9" t="str">
        <f t="shared" si="87"/>
        <v>746</v>
      </c>
      <c r="Q737" s="9" t="str">
        <f>INDEX(Chapter,MATCH(P737,Chapter!$A$1:$A$681,0),8)</f>
        <v>גנים ונטיעות</v>
      </c>
      <c r="R737" s="9" t="str">
        <f t="shared" si="88"/>
        <v>7460</v>
      </c>
      <c r="S737" s="9" t="e">
        <f>INDEX(Chapter,MATCH(R737,Chapter!$A$1:$A$681,0),8)</f>
        <v>#N/A</v>
      </c>
      <c r="T737" s="9"/>
      <c r="U737" s="9" t="str">
        <f t="shared" si="89"/>
        <v>1</v>
      </c>
      <c r="V737" s="9" t="str">
        <f>IF($L737&lt;"6",INDEX(Revenue_type,MATCH(U737*1,type!$A$118:$A$168,0),8),INDEX(Expenditure_type,MATCH(U737*1,type!$A$2:$A$117,0),8))</f>
        <v>משכורות וש"ע לעובדים לפי תקן</v>
      </c>
      <c r="W737" s="9" t="str">
        <f t="shared" si="90"/>
        <v>11</v>
      </c>
      <c r="X737" s="9" t="str">
        <f>IF($L737&lt;"6",INDEX(Revenue_type,MATCH(W737*1,type!$A$118:$A$168,0),8),INDEX(Expenditure_type,MATCH(W737*1,type!$A$2:$A$117,0),8))</f>
        <v>השכר הקובע</v>
      </c>
      <c r="Y737" s="9" t="str">
        <f t="shared" si="91"/>
        <v>110</v>
      </c>
      <c r="Z737" s="9" t="e">
        <f>IF($L737&lt;"6",INDEX(Revenue_type,MATCH(Y737*1,type!$A$118:$A$168,0),8),INDEX(Expenditure_type,MATCH(Y737*1,type!$A$2:$A$117,0),8))</f>
        <v>#N/A</v>
      </c>
    </row>
    <row r="738" spans="1:26" ht="15.75" customHeight="1" outlineLevel="2">
      <c r="A738" s="19">
        <v>120</v>
      </c>
      <c r="B738" s="18">
        <v>746000</v>
      </c>
      <c r="C738"/>
      <c r="D738"/>
      <c r="E738" s="17" t="s">
        <v>2690</v>
      </c>
      <c r="F738" s="12"/>
      <c r="G738"/>
      <c r="H738" s="15">
        <v>150000</v>
      </c>
      <c r="I738" s="15">
        <v>148000</v>
      </c>
      <c r="J738" s="12">
        <v>131900</v>
      </c>
      <c r="K738" s="9"/>
      <c r="L738" s="9" t="str">
        <f t="shared" si="85"/>
        <v>7</v>
      </c>
      <c r="M738" s="9" t="str">
        <f>INDEX(Chapter,MATCH(L738,Chapter!$A$1:$A$681,0),8)</f>
        <v>שירותים מקומיים</v>
      </c>
      <c r="N738" s="9" t="str">
        <f t="shared" si="86"/>
        <v>74</v>
      </c>
      <c r="O738" s="9" t="str">
        <f>INDEX(Chapter,MATCH(N738,Chapter!$A$1:$A$681,0),8)</f>
        <v>נכסים ציבוריים</v>
      </c>
      <c r="P738" s="9" t="str">
        <f t="shared" si="87"/>
        <v>746</v>
      </c>
      <c r="Q738" s="9" t="str">
        <f>INDEX(Chapter,MATCH(P738,Chapter!$A$1:$A$681,0),8)</f>
        <v>גנים ונטיעות</v>
      </c>
      <c r="R738" s="9" t="str">
        <f t="shared" si="88"/>
        <v>7460</v>
      </c>
      <c r="S738" s="9" t="e">
        <f>INDEX(Chapter,MATCH(R738,Chapter!$A$1:$A$681,0),8)</f>
        <v>#N/A</v>
      </c>
      <c r="T738" s="9"/>
      <c r="U738" s="9" t="str">
        <f t="shared" si="89"/>
        <v>1</v>
      </c>
      <c r="V738" s="9" t="str">
        <f>IF($L738&lt;"6",INDEX(Revenue_type,MATCH(U738*1,type!$A$118:$A$168,0),8),INDEX(Expenditure_type,MATCH(U738*1,type!$A$2:$A$117,0),8))</f>
        <v>משכורות וש"ע לעובדים לפי תקן</v>
      </c>
      <c r="W738" s="9" t="str">
        <f t="shared" si="90"/>
        <v>12</v>
      </c>
      <c r="X738" s="9" t="str">
        <f>IF($L738&lt;"6",INDEX(Revenue_type,MATCH(W738*1,type!$A$118:$A$168,0),8),INDEX(Expenditure_type,MATCH(W738*1,type!$A$2:$A$117,0),8))</f>
        <v>תוספות שאינן נכללות בשכר הקובע</v>
      </c>
      <c r="Y738" s="9" t="str">
        <f t="shared" si="91"/>
        <v>120</v>
      </c>
      <c r="Z738" s="9" t="e">
        <f>IF($L738&lt;"6",INDEX(Revenue_type,MATCH(Y738*1,type!$A$118:$A$168,0),8),INDEX(Expenditure_type,MATCH(Y738*1,type!$A$2:$A$117,0),8))</f>
        <v>#N/A</v>
      </c>
    </row>
    <row r="739" spans="1:26" ht="15.75" customHeight="1" outlineLevel="2">
      <c r="A739" s="19">
        <v>130</v>
      </c>
      <c r="B739" s="18">
        <v>746000</v>
      </c>
      <c r="C739"/>
      <c r="D739"/>
      <c r="E739" s="17" t="s">
        <v>2691</v>
      </c>
      <c r="F739" s="12"/>
      <c r="G739"/>
      <c r="H739" s="15">
        <v>99000</v>
      </c>
      <c r="I739" s="15">
        <v>31000</v>
      </c>
      <c r="J739" s="12">
        <v>76900</v>
      </c>
      <c r="K739" s="9"/>
      <c r="L739" s="9" t="str">
        <f t="shared" si="85"/>
        <v>7</v>
      </c>
      <c r="M739" s="9" t="str">
        <f>INDEX(Chapter,MATCH(L739,Chapter!$A$1:$A$681,0),8)</f>
        <v>שירותים מקומיים</v>
      </c>
      <c r="N739" s="9" t="str">
        <f t="shared" si="86"/>
        <v>74</v>
      </c>
      <c r="O739" s="9" t="str">
        <f>INDEX(Chapter,MATCH(N739,Chapter!$A$1:$A$681,0),8)</f>
        <v>נכסים ציבוריים</v>
      </c>
      <c r="P739" s="9" t="str">
        <f t="shared" si="87"/>
        <v>746</v>
      </c>
      <c r="Q739" s="9" t="str">
        <f>INDEX(Chapter,MATCH(P739,Chapter!$A$1:$A$681,0),8)</f>
        <v>גנים ונטיעות</v>
      </c>
      <c r="R739" s="9" t="str">
        <f t="shared" si="88"/>
        <v>7460</v>
      </c>
      <c r="S739" s="9" t="e">
        <f>INDEX(Chapter,MATCH(R739,Chapter!$A$1:$A$681,0),8)</f>
        <v>#N/A</v>
      </c>
      <c r="T739" s="9"/>
      <c r="U739" s="9" t="str">
        <f t="shared" si="89"/>
        <v>1</v>
      </c>
      <c r="V739" s="9" t="str">
        <f>IF($L739&lt;"6",INDEX(Revenue_type,MATCH(U739*1,type!$A$118:$A$168,0),8),INDEX(Expenditure_type,MATCH(U739*1,type!$A$2:$A$117,0),8))</f>
        <v>משכורות וש"ע לעובדים לפי תקן</v>
      </c>
      <c r="W739" s="9" t="str">
        <f t="shared" si="90"/>
        <v>13</v>
      </c>
      <c r="X739" s="9" t="str">
        <f>IF($L739&lt;"6",INDEX(Revenue_type,MATCH(W739*1,type!$A$118:$A$168,0),8),INDEX(Expenditure_type,MATCH(W739*1,type!$A$2:$A$117,0),8))</f>
        <v>שעות נוספות</v>
      </c>
      <c r="Y739" s="9" t="str">
        <f t="shared" si="91"/>
        <v>130</v>
      </c>
      <c r="Z739" s="9" t="e">
        <f>IF($L739&lt;"6",INDEX(Revenue_type,MATCH(Y739*1,type!$A$118:$A$168,0),8),INDEX(Expenditure_type,MATCH(Y739*1,type!$A$2:$A$117,0),8))</f>
        <v>#N/A</v>
      </c>
    </row>
    <row r="740" spans="1:26" ht="15.75" customHeight="1" outlineLevel="2">
      <c r="A740" s="19">
        <v>131</v>
      </c>
      <c r="B740" s="18">
        <v>746000</v>
      </c>
      <c r="C740"/>
      <c r="D740"/>
      <c r="E740" s="17" t="s">
        <v>2692</v>
      </c>
      <c r="F740" s="12"/>
      <c r="G740"/>
      <c r="H740" s="15">
        <v>43000</v>
      </c>
      <c r="I740" s="15">
        <v>41000</v>
      </c>
      <c r="J740" s="12">
        <v>37300</v>
      </c>
      <c r="K740" s="9"/>
      <c r="L740" s="9" t="str">
        <f t="shared" si="85"/>
        <v>7</v>
      </c>
      <c r="M740" s="9" t="str">
        <f>INDEX(Chapter,MATCH(L740,Chapter!$A$1:$A$681,0),8)</f>
        <v>שירותים מקומיים</v>
      </c>
      <c r="N740" s="9" t="str">
        <f t="shared" si="86"/>
        <v>74</v>
      </c>
      <c r="O740" s="9" t="str">
        <f>INDEX(Chapter,MATCH(N740,Chapter!$A$1:$A$681,0),8)</f>
        <v>נכסים ציבוריים</v>
      </c>
      <c r="P740" s="9" t="str">
        <f t="shared" si="87"/>
        <v>746</v>
      </c>
      <c r="Q740" s="9" t="str">
        <f>INDEX(Chapter,MATCH(P740,Chapter!$A$1:$A$681,0),8)</f>
        <v>גנים ונטיעות</v>
      </c>
      <c r="R740" s="9" t="str">
        <f t="shared" si="88"/>
        <v>7460</v>
      </c>
      <c r="S740" s="9" t="e">
        <f>INDEX(Chapter,MATCH(R740,Chapter!$A$1:$A$681,0),8)</f>
        <v>#N/A</v>
      </c>
      <c r="T740" s="9"/>
      <c r="U740" s="9" t="str">
        <f t="shared" si="89"/>
        <v>1</v>
      </c>
      <c r="V740" s="9" t="str">
        <f>IF($L740&lt;"6",INDEX(Revenue_type,MATCH(U740*1,type!$A$118:$A$168,0),8),INDEX(Expenditure_type,MATCH(U740*1,type!$A$2:$A$117,0),8))</f>
        <v>משכורות וש"ע לעובדים לפי תקן</v>
      </c>
      <c r="W740" s="9" t="str">
        <f t="shared" si="90"/>
        <v>13</v>
      </c>
      <c r="X740" s="9" t="str">
        <f>IF($L740&lt;"6",INDEX(Revenue_type,MATCH(W740*1,type!$A$118:$A$168,0),8),INDEX(Expenditure_type,MATCH(W740*1,type!$A$2:$A$117,0),8))</f>
        <v>שעות נוספות</v>
      </c>
      <c r="Y740" s="9" t="str">
        <f t="shared" si="91"/>
        <v>131</v>
      </c>
      <c r="Z740" s="9" t="e">
        <f>IF($L740&lt;"6",INDEX(Revenue_type,MATCH(Y740*1,type!$A$118:$A$168,0),8),INDEX(Expenditure_type,MATCH(Y740*1,type!$A$2:$A$117,0),8))</f>
        <v>#N/A</v>
      </c>
    </row>
    <row r="741" spans="1:26" ht="15.75" customHeight="1" outlineLevel="2">
      <c r="A741" s="19">
        <v>140</v>
      </c>
      <c r="B741" s="18">
        <v>746000</v>
      </c>
      <c r="C741"/>
      <c r="D741"/>
      <c r="E741" s="17" t="s">
        <v>2694</v>
      </c>
      <c r="F741" s="12"/>
      <c r="G741"/>
      <c r="H741" s="15">
        <v>238000</v>
      </c>
      <c r="I741" s="15">
        <v>280000</v>
      </c>
      <c r="J741" s="12">
        <v>226800</v>
      </c>
      <c r="K741" s="9"/>
      <c r="L741" s="9" t="str">
        <f t="shared" si="85"/>
        <v>7</v>
      </c>
      <c r="M741" s="9" t="str">
        <f>INDEX(Chapter,MATCH(L741,Chapter!$A$1:$A$681,0),8)</f>
        <v>שירותים מקומיים</v>
      </c>
      <c r="N741" s="9" t="str">
        <f t="shared" si="86"/>
        <v>74</v>
      </c>
      <c r="O741" s="9" t="str">
        <f>INDEX(Chapter,MATCH(N741,Chapter!$A$1:$A$681,0),8)</f>
        <v>נכסים ציבוריים</v>
      </c>
      <c r="P741" s="9" t="str">
        <f t="shared" si="87"/>
        <v>746</v>
      </c>
      <c r="Q741" s="9" t="str">
        <f>INDEX(Chapter,MATCH(P741,Chapter!$A$1:$A$681,0),8)</f>
        <v>גנים ונטיעות</v>
      </c>
      <c r="R741" s="9" t="str">
        <f t="shared" si="88"/>
        <v>7460</v>
      </c>
      <c r="S741" s="9" t="e">
        <f>INDEX(Chapter,MATCH(R741,Chapter!$A$1:$A$681,0),8)</f>
        <v>#N/A</v>
      </c>
      <c r="T741" s="9"/>
      <c r="U741" s="9" t="str">
        <f t="shared" si="89"/>
        <v>1</v>
      </c>
      <c r="V741" s="9" t="str">
        <f>IF($L741&lt;"6",INDEX(Revenue_type,MATCH(U741*1,type!$A$118:$A$168,0),8),INDEX(Expenditure_type,MATCH(U741*1,type!$A$2:$A$117,0),8))</f>
        <v>משכורות וש"ע לעובדים לפי תקן</v>
      </c>
      <c r="W741" s="9" t="str">
        <f t="shared" si="90"/>
        <v>14</v>
      </c>
      <c r="X741" s="9" t="str">
        <f>IF($L741&lt;"6",INDEX(Revenue_type,MATCH(W741*1,type!$A$118:$A$168,0),8),INDEX(Expenditure_type,MATCH(W741*1,type!$A$2:$A$117,0),8))</f>
        <v>החזר הוצאות</v>
      </c>
      <c r="Y741" s="9" t="str">
        <f t="shared" si="91"/>
        <v>140</v>
      </c>
      <c r="Z741" s="9" t="e">
        <f>IF($L741&lt;"6",INDEX(Revenue_type,MATCH(Y741*1,type!$A$118:$A$168,0),8),INDEX(Expenditure_type,MATCH(Y741*1,type!$A$2:$A$117,0),8))</f>
        <v>#N/A</v>
      </c>
    </row>
    <row r="742" spans="1:26" ht="15.75" customHeight="1" outlineLevel="2">
      <c r="A742" s="19">
        <v>181</v>
      </c>
      <c r="B742" s="18">
        <v>746000</v>
      </c>
      <c r="C742"/>
      <c r="D742"/>
      <c r="E742" s="17" t="s">
        <v>2695</v>
      </c>
      <c r="F742" s="12"/>
      <c r="G742"/>
      <c r="H742" s="15">
        <v>251000</v>
      </c>
      <c r="I742" s="15">
        <v>256000</v>
      </c>
      <c r="J742" s="12">
        <v>215700</v>
      </c>
      <c r="K742" s="9"/>
      <c r="L742" s="9" t="str">
        <f t="shared" si="85"/>
        <v>7</v>
      </c>
      <c r="M742" s="9" t="str">
        <f>INDEX(Chapter,MATCH(L742,Chapter!$A$1:$A$681,0),8)</f>
        <v>שירותים מקומיים</v>
      </c>
      <c r="N742" s="9" t="str">
        <f t="shared" si="86"/>
        <v>74</v>
      </c>
      <c r="O742" s="9" t="str">
        <f>INDEX(Chapter,MATCH(N742,Chapter!$A$1:$A$681,0),8)</f>
        <v>נכסים ציבוריים</v>
      </c>
      <c r="P742" s="9" t="str">
        <f t="shared" si="87"/>
        <v>746</v>
      </c>
      <c r="Q742" s="9" t="str">
        <f>INDEX(Chapter,MATCH(P742,Chapter!$A$1:$A$681,0),8)</f>
        <v>גנים ונטיעות</v>
      </c>
      <c r="R742" s="9" t="str">
        <f t="shared" si="88"/>
        <v>7460</v>
      </c>
      <c r="S742" s="9" t="e">
        <f>INDEX(Chapter,MATCH(R742,Chapter!$A$1:$A$681,0),8)</f>
        <v>#N/A</v>
      </c>
      <c r="T742" s="9"/>
      <c r="U742" s="9" t="str">
        <f t="shared" si="89"/>
        <v>1</v>
      </c>
      <c r="V742" s="9" t="str">
        <f>IF($L742&lt;"6",INDEX(Revenue_type,MATCH(U742*1,type!$A$118:$A$168,0),8),INDEX(Expenditure_type,MATCH(U742*1,type!$A$2:$A$117,0),8))</f>
        <v>משכורות וש"ע לעובדים לפי תקן</v>
      </c>
      <c r="W742" s="9" t="str">
        <f t="shared" si="90"/>
        <v>18</v>
      </c>
      <c r="X742" s="9" t="str">
        <f>IF($L742&lt;"6",INDEX(Revenue_type,MATCH(W742*1,type!$A$118:$A$168,0),8),INDEX(Expenditure_type,MATCH(W742*1,type!$A$2:$A$117,0),8))</f>
        <v>נלוות לשכר</v>
      </c>
      <c r="Y742" s="9" t="str">
        <f t="shared" si="91"/>
        <v>181</v>
      </c>
      <c r="Z742" s="9" t="str">
        <f>IF($L742&lt;"6",INDEX(Revenue_type,MATCH(Y742*1,type!$A$118:$A$168,0),8),INDEX(Expenditure_type,MATCH(Y742*1,type!$A$2:$A$117,0),8))</f>
        <v>הפרשות סוציאליות</v>
      </c>
    </row>
    <row r="743" spans="1:26" ht="15.75" customHeight="1" outlineLevel="2">
      <c r="A743" s="19">
        <v>182</v>
      </c>
      <c r="B743" s="18">
        <v>746000</v>
      </c>
      <c r="C743"/>
      <c r="D743"/>
      <c r="E743" s="17" t="s">
        <v>2696</v>
      </c>
      <c r="F743" s="12"/>
      <c r="G743"/>
      <c r="H743" s="15">
        <v>250000</v>
      </c>
      <c r="I743" s="15">
        <v>258000</v>
      </c>
      <c r="J743" s="12">
        <v>219600</v>
      </c>
      <c r="K743" s="9"/>
      <c r="L743" s="9" t="str">
        <f t="shared" si="85"/>
        <v>7</v>
      </c>
      <c r="M743" s="9" t="str">
        <f>INDEX(Chapter,MATCH(L743,Chapter!$A$1:$A$681,0),8)</f>
        <v>שירותים מקומיים</v>
      </c>
      <c r="N743" s="9" t="str">
        <f t="shared" si="86"/>
        <v>74</v>
      </c>
      <c r="O743" s="9" t="str">
        <f>INDEX(Chapter,MATCH(N743,Chapter!$A$1:$A$681,0),8)</f>
        <v>נכסים ציבוריים</v>
      </c>
      <c r="P743" s="9" t="str">
        <f t="shared" si="87"/>
        <v>746</v>
      </c>
      <c r="Q743" s="9" t="str">
        <f>INDEX(Chapter,MATCH(P743,Chapter!$A$1:$A$681,0),8)</f>
        <v>גנים ונטיעות</v>
      </c>
      <c r="R743" s="9" t="str">
        <f t="shared" si="88"/>
        <v>7460</v>
      </c>
      <c r="S743" s="9" t="e">
        <f>INDEX(Chapter,MATCH(R743,Chapter!$A$1:$A$681,0),8)</f>
        <v>#N/A</v>
      </c>
      <c r="T743" s="9"/>
      <c r="U743" s="9" t="str">
        <f t="shared" si="89"/>
        <v>1</v>
      </c>
      <c r="V743" s="9" t="str">
        <f>IF($L743&lt;"6",INDEX(Revenue_type,MATCH(U743*1,type!$A$118:$A$168,0),8),INDEX(Expenditure_type,MATCH(U743*1,type!$A$2:$A$117,0),8))</f>
        <v>משכורות וש"ע לעובדים לפי תקן</v>
      </c>
      <c r="W743" s="9" t="str">
        <f t="shared" si="90"/>
        <v>18</v>
      </c>
      <c r="X743" s="9" t="str">
        <f>IF($L743&lt;"6",INDEX(Revenue_type,MATCH(W743*1,type!$A$118:$A$168,0),8),INDEX(Expenditure_type,MATCH(W743*1,type!$A$2:$A$117,0),8))</f>
        <v>נלוות לשכר</v>
      </c>
      <c r="Y743" s="9" t="str">
        <f t="shared" si="91"/>
        <v>182</v>
      </c>
      <c r="Z743" s="9" t="str">
        <f>IF($L743&lt;"6",INDEX(Revenue_type,MATCH(Y743*1,type!$A$118:$A$168,0),8),INDEX(Expenditure_type,MATCH(Y743*1,type!$A$2:$A$117,0),8))</f>
        <v>מיסיום ועלויות</v>
      </c>
    </row>
    <row r="744" spans="1:26" ht="15.75" customHeight="1" outlineLevel="2">
      <c r="A744" s="19">
        <v>470</v>
      </c>
      <c r="B744" s="18">
        <v>746101</v>
      </c>
      <c r="C744"/>
      <c r="D744"/>
      <c r="E744" s="17" t="s">
        <v>2697</v>
      </c>
      <c r="F744" s="12"/>
      <c r="G744"/>
      <c r="H744" s="15">
        <v>8000</v>
      </c>
      <c r="I744" s="15">
        <v>8000</v>
      </c>
      <c r="J744" s="12">
        <v>7500</v>
      </c>
      <c r="K744" s="9"/>
      <c r="L744" s="9" t="str">
        <f t="shared" si="85"/>
        <v>7</v>
      </c>
      <c r="M744" s="9" t="str">
        <f>INDEX(Chapter,MATCH(L744,Chapter!$A$1:$A$681,0),8)</f>
        <v>שירותים מקומיים</v>
      </c>
      <c r="N744" s="9" t="str">
        <f t="shared" si="86"/>
        <v>74</v>
      </c>
      <c r="O744" s="9" t="str">
        <f>INDEX(Chapter,MATCH(N744,Chapter!$A$1:$A$681,0),8)</f>
        <v>נכסים ציבוריים</v>
      </c>
      <c r="P744" s="9" t="str">
        <f t="shared" si="87"/>
        <v>746</v>
      </c>
      <c r="Q744" s="9" t="str">
        <f>INDEX(Chapter,MATCH(P744,Chapter!$A$1:$A$681,0),8)</f>
        <v>גנים ונטיעות</v>
      </c>
      <c r="R744" s="9" t="str">
        <f t="shared" si="88"/>
        <v>7461</v>
      </c>
      <c r="S744" s="9" t="str">
        <f>INDEX(Chapter,MATCH(R744,Chapter!$A$1:$A$681,0),8)</f>
        <v>גינות ציבוריות</v>
      </c>
      <c r="T744" s="9"/>
      <c r="U744" s="9" t="str">
        <f t="shared" si="89"/>
        <v>4</v>
      </c>
      <c r="V744" s="9" t="str">
        <f>IF($L744&lt;"6",INDEX(Revenue_type,MATCH(U744*1,type!$A$118:$A$168,0),8),INDEX(Expenditure_type,MATCH(U744*1,type!$A$2:$A$117,0),8))</f>
        <v>אחזקת בינים ואספקת ציוד</v>
      </c>
      <c r="W744" s="9" t="str">
        <f t="shared" si="90"/>
        <v>47</v>
      </c>
      <c r="X744" s="9" t="str">
        <f>IF($L744&lt;"6",INDEX(Revenue_type,MATCH(W744*1,type!$A$118:$A$168,0),8),INDEX(Expenditure_type,MATCH(W744*1,type!$A$2:$A$117,0),8))</f>
        <v>ציוד משרדי מתכלה</v>
      </c>
      <c r="Y744" s="9" t="str">
        <f t="shared" si="91"/>
        <v>470</v>
      </c>
      <c r="Z744" s="9" t="e">
        <f>IF($L744&lt;"6",INDEX(Revenue_type,MATCH(Y744*1,type!$A$118:$A$168,0),8),INDEX(Expenditure_type,MATCH(Y744*1,type!$A$2:$A$117,0),8))</f>
        <v>#N/A</v>
      </c>
    </row>
    <row r="745" spans="1:26" ht="15.75" customHeight="1" outlineLevel="2">
      <c r="A745" s="19">
        <v>560</v>
      </c>
      <c r="B745" s="18">
        <v>746101</v>
      </c>
      <c r="C745"/>
      <c r="D745"/>
      <c r="E745" s="17" t="s">
        <v>2703</v>
      </c>
      <c r="F745" s="12"/>
      <c r="G745"/>
      <c r="H745" s="15">
        <v>5000</v>
      </c>
      <c r="I745" s="15">
        <v>4600</v>
      </c>
      <c r="J745" s="12">
        <v>3700</v>
      </c>
      <c r="K745" s="9"/>
      <c r="L745" s="9" t="str">
        <f t="shared" si="85"/>
        <v>7</v>
      </c>
      <c r="M745" s="9" t="str">
        <f>INDEX(Chapter,MATCH(L745,Chapter!$A$1:$A$681,0),8)</f>
        <v>שירותים מקומיים</v>
      </c>
      <c r="N745" s="9" t="str">
        <f t="shared" si="86"/>
        <v>74</v>
      </c>
      <c r="O745" s="9" t="str">
        <f>INDEX(Chapter,MATCH(N745,Chapter!$A$1:$A$681,0),8)</f>
        <v>נכסים ציבוריים</v>
      </c>
      <c r="P745" s="9" t="str">
        <f t="shared" si="87"/>
        <v>746</v>
      </c>
      <c r="Q745" s="9" t="str">
        <f>INDEX(Chapter,MATCH(P745,Chapter!$A$1:$A$681,0),8)</f>
        <v>גנים ונטיעות</v>
      </c>
      <c r="R745" s="9" t="str">
        <f t="shared" si="88"/>
        <v>7461</v>
      </c>
      <c r="S745" s="9" t="str">
        <f>INDEX(Chapter,MATCH(R745,Chapter!$A$1:$A$681,0),8)</f>
        <v>גינות ציבוריות</v>
      </c>
      <c r="T745" s="9"/>
      <c r="U745" s="9" t="str">
        <f t="shared" si="89"/>
        <v>5</v>
      </c>
      <c r="V745" s="9" t="str">
        <f>IF($L745&lt;"6",INDEX(Revenue_type,MATCH(U745*1,type!$A$118:$A$168,0),8),INDEX(Expenditure_type,MATCH(U745*1,type!$A$2:$A$117,0),8))</f>
        <v>הוצאות מנהליות</v>
      </c>
      <c r="W745" s="9" t="str">
        <f t="shared" si="90"/>
        <v>56</v>
      </c>
      <c r="X745" s="9" t="str">
        <f>IF($L745&lt;"6",INDEX(Revenue_type,MATCH(W745*1,type!$A$118:$A$168,0),8),INDEX(Expenditure_type,MATCH(W745*1,type!$A$2:$A$117,0),8))</f>
        <v>הוצאות משרדיות</v>
      </c>
      <c r="Y745" s="9" t="str">
        <f t="shared" si="91"/>
        <v>560</v>
      </c>
      <c r="Z745" s="9" t="e">
        <f>IF($L745&lt;"6",INDEX(Revenue_type,MATCH(Y745*1,type!$A$118:$A$168,0),8),INDEX(Expenditure_type,MATCH(Y745*1,type!$A$2:$A$117,0),8))</f>
        <v>#N/A</v>
      </c>
    </row>
    <row r="746" spans="1:26" ht="15.75" customHeight="1" outlineLevel="2">
      <c r="A746" s="19">
        <v>740</v>
      </c>
      <c r="B746" s="18">
        <v>746101</v>
      </c>
      <c r="C746"/>
      <c r="D746"/>
      <c r="E746" s="17" t="s">
        <v>2704</v>
      </c>
      <c r="F746" s="12"/>
      <c r="G746"/>
      <c r="H746" s="15">
        <v>100000</v>
      </c>
      <c r="I746" s="15">
        <v>100000</v>
      </c>
      <c r="J746" s="12">
        <v>90900</v>
      </c>
      <c r="K746" s="9"/>
      <c r="L746" s="9" t="str">
        <f t="shared" si="85"/>
        <v>7</v>
      </c>
      <c r="M746" s="9" t="str">
        <f>INDEX(Chapter,MATCH(L746,Chapter!$A$1:$A$681,0),8)</f>
        <v>שירותים מקומיים</v>
      </c>
      <c r="N746" s="9" t="str">
        <f t="shared" si="86"/>
        <v>74</v>
      </c>
      <c r="O746" s="9" t="str">
        <f>INDEX(Chapter,MATCH(N746,Chapter!$A$1:$A$681,0),8)</f>
        <v>נכסים ציבוריים</v>
      </c>
      <c r="P746" s="9" t="str">
        <f t="shared" si="87"/>
        <v>746</v>
      </c>
      <c r="Q746" s="9" t="str">
        <f>INDEX(Chapter,MATCH(P746,Chapter!$A$1:$A$681,0),8)</f>
        <v>גנים ונטיעות</v>
      </c>
      <c r="R746" s="9" t="str">
        <f t="shared" si="88"/>
        <v>7461</v>
      </c>
      <c r="S746" s="9" t="str">
        <f>INDEX(Chapter,MATCH(R746,Chapter!$A$1:$A$681,0),8)</f>
        <v>גינות ציבוריות</v>
      </c>
      <c r="T746" s="9"/>
      <c r="U746" s="9" t="str">
        <f t="shared" si="89"/>
        <v>7</v>
      </c>
      <c r="V746" s="9" t="str">
        <f>IF($L746&lt;"6",INDEX(Revenue_type,MATCH(U746*1,type!$A$118:$A$168,0),8),INDEX(Expenditure_type,MATCH(U746*1,type!$A$2:$A$117,0),8))</f>
        <v>הוצאות לפעולות</v>
      </c>
      <c r="W746" s="9" t="str">
        <f t="shared" si="90"/>
        <v>74</v>
      </c>
      <c r="X746" s="9" t="str">
        <f>IF($L746&lt;"6",INDEX(Revenue_type,MATCH(W746*1,type!$A$118:$A$168,0),8),INDEX(Expenditure_type,MATCH(W746*1,type!$A$2:$A$117,0),8))</f>
        <v>כלים, מכשירים וציוד</v>
      </c>
      <c r="Y746" s="9" t="str">
        <f t="shared" si="91"/>
        <v>740</v>
      </c>
      <c r="Z746" s="9" t="e">
        <f>IF($L746&lt;"6",INDEX(Revenue_type,MATCH(Y746*1,type!$A$118:$A$168,0),8),INDEX(Expenditure_type,MATCH(Y746*1,type!$A$2:$A$117,0),8))</f>
        <v>#N/A</v>
      </c>
    </row>
    <row r="747" spans="1:26" ht="15.75" customHeight="1" outlineLevel="2">
      <c r="A747" s="19">
        <v>432</v>
      </c>
      <c r="B747" s="18">
        <v>746102</v>
      </c>
      <c r="C747"/>
      <c r="D747"/>
      <c r="E747" s="17" t="s">
        <v>2804</v>
      </c>
      <c r="F747" s="12"/>
      <c r="G747"/>
      <c r="H747" s="15">
        <v>10000000</v>
      </c>
      <c r="I747" s="15">
        <v>8000000</v>
      </c>
      <c r="J747" s="12">
        <v>10242300</v>
      </c>
      <c r="K747" s="9"/>
      <c r="L747" s="9" t="str">
        <f t="shared" si="85"/>
        <v>7</v>
      </c>
      <c r="M747" s="9" t="str">
        <f>INDEX(Chapter,MATCH(L747,Chapter!$A$1:$A$681,0),8)</f>
        <v>שירותים מקומיים</v>
      </c>
      <c r="N747" s="9" t="str">
        <f t="shared" si="86"/>
        <v>74</v>
      </c>
      <c r="O747" s="9" t="str">
        <f>INDEX(Chapter,MATCH(N747,Chapter!$A$1:$A$681,0),8)</f>
        <v>נכסים ציבוריים</v>
      </c>
      <c r="P747" s="9" t="str">
        <f t="shared" si="87"/>
        <v>746</v>
      </c>
      <c r="Q747" s="9" t="str">
        <f>INDEX(Chapter,MATCH(P747,Chapter!$A$1:$A$681,0),8)</f>
        <v>גנים ונטיעות</v>
      </c>
      <c r="R747" s="9" t="str">
        <f t="shared" si="88"/>
        <v>7461</v>
      </c>
      <c r="S747" s="9" t="str">
        <f>INDEX(Chapter,MATCH(R747,Chapter!$A$1:$A$681,0),8)</f>
        <v>גינות ציבוריות</v>
      </c>
      <c r="T747" s="9"/>
      <c r="U747" s="9" t="str">
        <f t="shared" si="89"/>
        <v>4</v>
      </c>
      <c r="V747" s="9" t="str">
        <f>IF($L747&lt;"6",INDEX(Revenue_type,MATCH(U747*1,type!$A$118:$A$168,0),8),INDEX(Expenditure_type,MATCH(U747*1,type!$A$2:$A$117,0),8))</f>
        <v>אחזקת בינים ואספקת ציוד</v>
      </c>
      <c r="W747" s="9" t="str">
        <f t="shared" si="90"/>
        <v>43</v>
      </c>
      <c r="X747" s="9" t="str">
        <f>IF($L747&lt;"6",INDEX(Revenue_type,MATCH(W747*1,type!$A$118:$A$168,0),8),INDEX(Expenditure_type,MATCH(W747*1,type!$A$2:$A$117,0),8))</f>
        <v>חשמל, מים וחומרי ניקיון</v>
      </c>
      <c r="Y747" s="9" t="str">
        <f t="shared" si="91"/>
        <v>432</v>
      </c>
      <c r="Z747" s="9" t="str">
        <f>IF($L747&lt;"6",INDEX(Revenue_type,MATCH(Y747*1,type!$A$118:$A$168,0),8),INDEX(Expenditure_type,MATCH(Y747*1,type!$A$2:$A$117,0),8))</f>
        <v>מים</v>
      </c>
    </row>
    <row r="748" spans="1:26" ht="15.75" customHeight="1" outlineLevel="2">
      <c r="A748" s="19">
        <v>750</v>
      </c>
      <c r="B748" s="18">
        <v>746102</v>
      </c>
      <c r="C748"/>
      <c r="D748"/>
      <c r="E748" s="17" t="s">
        <v>2805</v>
      </c>
      <c r="F748" s="12"/>
      <c r="G748"/>
      <c r="H748" s="15">
        <v>15915000</v>
      </c>
      <c r="I748" s="15">
        <v>15300000</v>
      </c>
      <c r="J748" s="12">
        <v>15608200</v>
      </c>
      <c r="K748" s="9"/>
      <c r="L748" s="9" t="str">
        <f t="shared" si="85"/>
        <v>7</v>
      </c>
      <c r="M748" s="9" t="str">
        <f>INDEX(Chapter,MATCH(L748,Chapter!$A$1:$A$681,0),8)</f>
        <v>שירותים מקומיים</v>
      </c>
      <c r="N748" s="9" t="str">
        <f t="shared" si="86"/>
        <v>74</v>
      </c>
      <c r="O748" s="9" t="str">
        <f>INDEX(Chapter,MATCH(N748,Chapter!$A$1:$A$681,0),8)</f>
        <v>נכסים ציבוריים</v>
      </c>
      <c r="P748" s="9" t="str">
        <f t="shared" si="87"/>
        <v>746</v>
      </c>
      <c r="Q748" s="9" t="str">
        <f>INDEX(Chapter,MATCH(P748,Chapter!$A$1:$A$681,0),8)</f>
        <v>גנים ונטיעות</v>
      </c>
      <c r="R748" s="9" t="str">
        <f t="shared" si="88"/>
        <v>7461</v>
      </c>
      <c r="S748" s="9" t="str">
        <f>INDEX(Chapter,MATCH(R748,Chapter!$A$1:$A$681,0),8)</f>
        <v>גינות ציבוריות</v>
      </c>
      <c r="T748" s="9"/>
      <c r="U748" s="9" t="str">
        <f t="shared" si="89"/>
        <v>7</v>
      </c>
      <c r="V748" s="9" t="str">
        <f>IF($L748&lt;"6",INDEX(Revenue_type,MATCH(U748*1,type!$A$118:$A$168,0),8),INDEX(Expenditure_type,MATCH(U748*1,type!$A$2:$A$117,0),8))</f>
        <v>הוצאות לפעולות</v>
      </c>
      <c r="W748" s="9" t="str">
        <f t="shared" si="90"/>
        <v>75</v>
      </c>
      <c r="X748" s="9" t="str">
        <f>IF($L748&lt;"6",INDEX(Revenue_type,MATCH(W748*1,type!$A$118:$A$168,0),8),INDEX(Expenditure_type,MATCH(W748*1,type!$A$2:$A$117,0),8))</f>
        <v>עבודות קבלניות</v>
      </c>
      <c r="Y748" s="9" t="str">
        <f t="shared" si="91"/>
        <v>750</v>
      </c>
      <c r="Z748" s="9" t="e">
        <f>IF($L748&lt;"6",INDEX(Revenue_type,MATCH(Y748*1,type!$A$118:$A$168,0),8),INDEX(Expenditure_type,MATCH(Y748*1,type!$A$2:$A$117,0),8))</f>
        <v>#N/A</v>
      </c>
    </row>
    <row r="749" spans="1:26" ht="15.75" customHeight="1" outlineLevel="2">
      <c r="A749" s="19">
        <v>750</v>
      </c>
      <c r="B749" s="18">
        <v>746103</v>
      </c>
      <c r="C749"/>
      <c r="D749"/>
      <c r="E749" s="17" t="s">
        <v>2806</v>
      </c>
      <c r="F749" s="12"/>
      <c r="G749"/>
      <c r="H749" s="15">
        <v>2700000</v>
      </c>
      <c r="I749" s="15">
        <v>3100000</v>
      </c>
      <c r="J749" s="12">
        <v>2009200</v>
      </c>
      <c r="K749" s="9"/>
      <c r="L749" s="9" t="str">
        <f t="shared" si="85"/>
        <v>7</v>
      </c>
      <c r="M749" s="9" t="str">
        <f>INDEX(Chapter,MATCH(L749,Chapter!$A$1:$A$681,0),8)</f>
        <v>שירותים מקומיים</v>
      </c>
      <c r="N749" s="9" t="str">
        <f t="shared" si="86"/>
        <v>74</v>
      </c>
      <c r="O749" s="9" t="str">
        <f>INDEX(Chapter,MATCH(N749,Chapter!$A$1:$A$681,0),8)</f>
        <v>נכסים ציבוריים</v>
      </c>
      <c r="P749" s="9" t="str">
        <f t="shared" si="87"/>
        <v>746</v>
      </c>
      <c r="Q749" s="9" t="str">
        <f>INDEX(Chapter,MATCH(P749,Chapter!$A$1:$A$681,0),8)</f>
        <v>גנים ונטיעות</v>
      </c>
      <c r="R749" s="9" t="str">
        <f t="shared" si="88"/>
        <v>7461</v>
      </c>
      <c r="S749" s="9" t="str">
        <f>INDEX(Chapter,MATCH(R749,Chapter!$A$1:$A$681,0),8)</f>
        <v>גינות ציבוריות</v>
      </c>
      <c r="T749" s="9"/>
      <c r="U749" s="9" t="str">
        <f t="shared" si="89"/>
        <v>7</v>
      </c>
      <c r="V749" s="9" t="str">
        <f>IF($L749&lt;"6",INDEX(Revenue_type,MATCH(U749*1,type!$A$118:$A$168,0),8),INDEX(Expenditure_type,MATCH(U749*1,type!$A$2:$A$117,0),8))</f>
        <v>הוצאות לפעולות</v>
      </c>
      <c r="W749" s="9" t="str">
        <f t="shared" si="90"/>
        <v>75</v>
      </c>
      <c r="X749" s="9" t="str">
        <f>IF($L749&lt;"6",INDEX(Revenue_type,MATCH(W749*1,type!$A$118:$A$168,0),8),INDEX(Expenditure_type,MATCH(W749*1,type!$A$2:$A$117,0),8))</f>
        <v>עבודות קבלניות</v>
      </c>
      <c r="Y749" s="9" t="str">
        <f t="shared" si="91"/>
        <v>750</v>
      </c>
      <c r="Z749" s="9" t="e">
        <f>IF($L749&lt;"6",INDEX(Revenue_type,MATCH(Y749*1,type!$A$118:$A$168,0),8),INDEX(Expenditure_type,MATCH(Y749*1,type!$A$2:$A$117,0),8))</f>
        <v>#N/A</v>
      </c>
    </row>
    <row r="750" spans="1:26" ht="15.75" customHeight="1" outlineLevel="2">
      <c r="A750" s="19">
        <v>110</v>
      </c>
      <c r="B750" s="18">
        <v>747200</v>
      </c>
      <c r="C750"/>
      <c r="D750"/>
      <c r="E750" s="17" t="s">
        <v>2689</v>
      </c>
      <c r="F750" s="12"/>
      <c r="G750"/>
      <c r="H750" s="15">
        <v>4300000</v>
      </c>
      <c r="I750" s="15">
        <v>4433000</v>
      </c>
      <c r="J750" s="12">
        <v>4243600</v>
      </c>
      <c r="K750" s="9"/>
      <c r="L750" s="9" t="str">
        <f t="shared" si="85"/>
        <v>7</v>
      </c>
      <c r="M750" s="9" t="str">
        <f>INDEX(Chapter,MATCH(L750,Chapter!$A$1:$A$681,0),8)</f>
        <v>שירותים מקומיים</v>
      </c>
      <c r="N750" s="9" t="str">
        <f t="shared" si="86"/>
        <v>74</v>
      </c>
      <c r="O750" s="9" t="str">
        <f>INDEX(Chapter,MATCH(N750,Chapter!$A$1:$A$681,0),8)</f>
        <v>נכסים ציבוריים</v>
      </c>
      <c r="P750" s="9" t="str">
        <f t="shared" si="87"/>
        <v>747</v>
      </c>
      <c r="Q750" s="9" t="str">
        <f>INDEX(Chapter,MATCH(P750,Chapter!$A$1:$A$681,0),8)</f>
        <v>חופים, בריכות ומרחצאות</v>
      </c>
      <c r="R750" s="9" t="str">
        <f t="shared" si="88"/>
        <v>7472</v>
      </c>
      <c r="S750" s="9" t="str">
        <f>INDEX(Chapter,MATCH(R750,Chapter!$A$1:$A$681,0),8)</f>
        <v>חופי רחצה</v>
      </c>
      <c r="T750" s="9"/>
      <c r="U750" s="9" t="str">
        <f t="shared" si="89"/>
        <v>1</v>
      </c>
      <c r="V750" s="9" t="str">
        <f>IF($L750&lt;"6",INDEX(Revenue_type,MATCH(U750*1,type!$A$118:$A$168,0),8),INDEX(Expenditure_type,MATCH(U750*1,type!$A$2:$A$117,0),8))</f>
        <v>משכורות וש"ע לעובדים לפי תקן</v>
      </c>
      <c r="W750" s="9" t="str">
        <f t="shared" si="90"/>
        <v>11</v>
      </c>
      <c r="X750" s="9" t="str">
        <f>IF($L750&lt;"6",INDEX(Revenue_type,MATCH(W750*1,type!$A$118:$A$168,0),8),INDEX(Expenditure_type,MATCH(W750*1,type!$A$2:$A$117,0),8))</f>
        <v>השכר הקובע</v>
      </c>
      <c r="Y750" s="9" t="str">
        <f t="shared" si="91"/>
        <v>110</v>
      </c>
      <c r="Z750" s="9" t="e">
        <f>IF($L750&lt;"6",INDEX(Revenue_type,MATCH(Y750*1,type!$A$118:$A$168,0),8),INDEX(Expenditure_type,MATCH(Y750*1,type!$A$2:$A$117,0),8))</f>
        <v>#N/A</v>
      </c>
    </row>
    <row r="751" spans="1:26" ht="15.75" customHeight="1" outlineLevel="2">
      <c r="A751" s="19">
        <v>120</v>
      </c>
      <c r="B751" s="18">
        <v>747200</v>
      </c>
      <c r="C751"/>
      <c r="D751"/>
      <c r="E751" s="17" t="s">
        <v>2690</v>
      </c>
      <c r="F751" s="12"/>
      <c r="G751"/>
      <c r="H751" s="15">
        <v>792000</v>
      </c>
      <c r="I751" s="15">
        <v>819000</v>
      </c>
      <c r="J751" s="12">
        <v>747700</v>
      </c>
      <c r="K751" s="9"/>
      <c r="L751" s="9" t="str">
        <f t="shared" si="85"/>
        <v>7</v>
      </c>
      <c r="M751" s="9" t="str">
        <f>INDEX(Chapter,MATCH(L751,Chapter!$A$1:$A$681,0),8)</f>
        <v>שירותים מקומיים</v>
      </c>
      <c r="N751" s="9" t="str">
        <f t="shared" si="86"/>
        <v>74</v>
      </c>
      <c r="O751" s="9" t="str">
        <f>INDEX(Chapter,MATCH(N751,Chapter!$A$1:$A$681,0),8)</f>
        <v>נכסים ציבוריים</v>
      </c>
      <c r="P751" s="9" t="str">
        <f t="shared" si="87"/>
        <v>747</v>
      </c>
      <c r="Q751" s="9" t="str">
        <f>INDEX(Chapter,MATCH(P751,Chapter!$A$1:$A$681,0),8)</f>
        <v>חופים, בריכות ומרחצאות</v>
      </c>
      <c r="R751" s="9" t="str">
        <f t="shared" si="88"/>
        <v>7472</v>
      </c>
      <c r="S751" s="9" t="str">
        <f>INDEX(Chapter,MATCH(R751,Chapter!$A$1:$A$681,0),8)</f>
        <v>חופי רחצה</v>
      </c>
      <c r="T751" s="9"/>
      <c r="U751" s="9" t="str">
        <f t="shared" si="89"/>
        <v>1</v>
      </c>
      <c r="V751" s="9" t="str">
        <f>IF($L751&lt;"6",INDEX(Revenue_type,MATCH(U751*1,type!$A$118:$A$168,0),8),INDEX(Expenditure_type,MATCH(U751*1,type!$A$2:$A$117,0),8))</f>
        <v>משכורות וש"ע לעובדים לפי תקן</v>
      </c>
      <c r="W751" s="9" t="str">
        <f t="shared" si="90"/>
        <v>12</v>
      </c>
      <c r="X751" s="9" t="str">
        <f>IF($L751&lt;"6",INDEX(Revenue_type,MATCH(W751*1,type!$A$118:$A$168,0),8),INDEX(Expenditure_type,MATCH(W751*1,type!$A$2:$A$117,0),8))</f>
        <v>תוספות שאינן נכללות בשכר הקובע</v>
      </c>
      <c r="Y751" s="9" t="str">
        <f t="shared" si="91"/>
        <v>120</v>
      </c>
      <c r="Z751" s="9" t="e">
        <f>IF($L751&lt;"6",INDEX(Revenue_type,MATCH(Y751*1,type!$A$118:$A$168,0),8),INDEX(Expenditure_type,MATCH(Y751*1,type!$A$2:$A$117,0),8))</f>
        <v>#N/A</v>
      </c>
    </row>
    <row r="752" spans="1:26" ht="15.75" customHeight="1" outlineLevel="2">
      <c r="A752" s="19">
        <v>130</v>
      </c>
      <c r="B752" s="18">
        <v>747200</v>
      </c>
      <c r="C752"/>
      <c r="D752"/>
      <c r="E752" s="17" t="s">
        <v>2691</v>
      </c>
      <c r="F752" s="12"/>
      <c r="G752"/>
      <c r="H752" s="15">
        <v>3116000</v>
      </c>
      <c r="I752" s="15">
        <v>3577000</v>
      </c>
      <c r="J752" s="12">
        <v>3232200</v>
      </c>
      <c r="K752" s="9"/>
      <c r="L752" s="9" t="str">
        <f t="shared" si="85"/>
        <v>7</v>
      </c>
      <c r="M752" s="9" t="str">
        <f>INDEX(Chapter,MATCH(L752,Chapter!$A$1:$A$681,0),8)</f>
        <v>שירותים מקומיים</v>
      </c>
      <c r="N752" s="9" t="str">
        <f t="shared" si="86"/>
        <v>74</v>
      </c>
      <c r="O752" s="9" t="str">
        <f>INDEX(Chapter,MATCH(N752,Chapter!$A$1:$A$681,0),8)</f>
        <v>נכסים ציבוריים</v>
      </c>
      <c r="P752" s="9" t="str">
        <f t="shared" si="87"/>
        <v>747</v>
      </c>
      <c r="Q752" s="9" t="str">
        <f>INDEX(Chapter,MATCH(P752,Chapter!$A$1:$A$681,0),8)</f>
        <v>חופים, בריכות ומרחצאות</v>
      </c>
      <c r="R752" s="9" t="str">
        <f t="shared" si="88"/>
        <v>7472</v>
      </c>
      <c r="S752" s="9" t="str">
        <f>INDEX(Chapter,MATCH(R752,Chapter!$A$1:$A$681,0),8)</f>
        <v>חופי רחצה</v>
      </c>
      <c r="T752" s="9"/>
      <c r="U752" s="9" t="str">
        <f t="shared" si="89"/>
        <v>1</v>
      </c>
      <c r="V752" s="9" t="str">
        <f>IF($L752&lt;"6",INDEX(Revenue_type,MATCH(U752*1,type!$A$118:$A$168,0),8),INDEX(Expenditure_type,MATCH(U752*1,type!$A$2:$A$117,0),8))</f>
        <v>משכורות וש"ע לעובדים לפי תקן</v>
      </c>
      <c r="W752" s="9" t="str">
        <f t="shared" si="90"/>
        <v>13</v>
      </c>
      <c r="X752" s="9" t="str">
        <f>IF($L752&lt;"6",INDEX(Revenue_type,MATCH(W752*1,type!$A$118:$A$168,0),8),INDEX(Expenditure_type,MATCH(W752*1,type!$A$2:$A$117,0),8))</f>
        <v>שעות נוספות</v>
      </c>
      <c r="Y752" s="9" t="str">
        <f t="shared" si="91"/>
        <v>130</v>
      </c>
      <c r="Z752" s="9" t="e">
        <f>IF($L752&lt;"6",INDEX(Revenue_type,MATCH(Y752*1,type!$A$118:$A$168,0),8),INDEX(Expenditure_type,MATCH(Y752*1,type!$A$2:$A$117,0),8))</f>
        <v>#N/A</v>
      </c>
    </row>
    <row r="753" spans="1:26" ht="15.75" customHeight="1" outlineLevel="2">
      <c r="A753" s="19">
        <v>131</v>
      </c>
      <c r="B753" s="18">
        <v>747200</v>
      </c>
      <c r="C753"/>
      <c r="D753"/>
      <c r="E753" s="17" t="s">
        <v>2692</v>
      </c>
      <c r="F753" s="12"/>
      <c r="G753"/>
      <c r="H753" s="15">
        <v>20000</v>
      </c>
      <c r="I753" s="15">
        <v>5000</v>
      </c>
      <c r="J753" s="12">
        <v>5000</v>
      </c>
      <c r="K753" s="9"/>
      <c r="L753" s="9" t="str">
        <f t="shared" si="85"/>
        <v>7</v>
      </c>
      <c r="M753" s="9" t="str">
        <f>INDEX(Chapter,MATCH(L753,Chapter!$A$1:$A$681,0),8)</f>
        <v>שירותים מקומיים</v>
      </c>
      <c r="N753" s="9" t="str">
        <f t="shared" si="86"/>
        <v>74</v>
      </c>
      <c r="O753" s="9" t="str">
        <f>INDEX(Chapter,MATCH(N753,Chapter!$A$1:$A$681,0),8)</f>
        <v>נכסים ציבוריים</v>
      </c>
      <c r="P753" s="9" t="str">
        <f t="shared" si="87"/>
        <v>747</v>
      </c>
      <c r="Q753" s="9" t="str">
        <f>INDEX(Chapter,MATCH(P753,Chapter!$A$1:$A$681,0),8)</f>
        <v>חופים, בריכות ומרחצאות</v>
      </c>
      <c r="R753" s="9" t="str">
        <f t="shared" si="88"/>
        <v>7472</v>
      </c>
      <c r="S753" s="9" t="str">
        <f>INDEX(Chapter,MATCH(R753,Chapter!$A$1:$A$681,0),8)</f>
        <v>חופי רחצה</v>
      </c>
      <c r="T753" s="9"/>
      <c r="U753" s="9" t="str">
        <f t="shared" si="89"/>
        <v>1</v>
      </c>
      <c r="V753" s="9" t="str">
        <f>IF($L753&lt;"6",INDEX(Revenue_type,MATCH(U753*1,type!$A$118:$A$168,0),8),INDEX(Expenditure_type,MATCH(U753*1,type!$A$2:$A$117,0),8))</f>
        <v>משכורות וש"ע לעובדים לפי תקן</v>
      </c>
      <c r="W753" s="9" t="str">
        <f t="shared" si="90"/>
        <v>13</v>
      </c>
      <c r="X753" s="9" t="str">
        <f>IF($L753&lt;"6",INDEX(Revenue_type,MATCH(W753*1,type!$A$118:$A$168,0),8),INDEX(Expenditure_type,MATCH(W753*1,type!$A$2:$A$117,0),8))</f>
        <v>שעות נוספות</v>
      </c>
      <c r="Y753" s="9" t="str">
        <f t="shared" si="91"/>
        <v>131</v>
      </c>
      <c r="Z753" s="9" t="e">
        <f>IF($L753&lt;"6",INDEX(Revenue_type,MATCH(Y753*1,type!$A$118:$A$168,0),8),INDEX(Expenditure_type,MATCH(Y753*1,type!$A$2:$A$117,0),8))</f>
        <v>#N/A</v>
      </c>
    </row>
    <row r="754" spans="1:26" ht="15.75" customHeight="1" outlineLevel="2">
      <c r="A754" s="19">
        <v>133</v>
      </c>
      <c r="B754" s="18">
        <v>747200</v>
      </c>
      <c r="C754"/>
      <c r="D754"/>
      <c r="E754" s="17" t="s">
        <v>2693</v>
      </c>
      <c r="F754" s="12"/>
      <c r="G754"/>
      <c r="H754" s="15">
        <v>6000</v>
      </c>
      <c r="I754" s="15">
        <v>8000</v>
      </c>
      <c r="J754" s="12">
        <v>9600</v>
      </c>
      <c r="K754" s="9"/>
      <c r="L754" s="9" t="str">
        <f t="shared" si="85"/>
        <v>7</v>
      </c>
      <c r="M754" s="9" t="str">
        <f>INDEX(Chapter,MATCH(L754,Chapter!$A$1:$A$681,0),8)</f>
        <v>שירותים מקומיים</v>
      </c>
      <c r="N754" s="9" t="str">
        <f t="shared" si="86"/>
        <v>74</v>
      </c>
      <c r="O754" s="9" t="str">
        <f>INDEX(Chapter,MATCH(N754,Chapter!$A$1:$A$681,0),8)</f>
        <v>נכסים ציבוריים</v>
      </c>
      <c r="P754" s="9" t="str">
        <f t="shared" si="87"/>
        <v>747</v>
      </c>
      <c r="Q754" s="9" t="str">
        <f>INDEX(Chapter,MATCH(P754,Chapter!$A$1:$A$681,0),8)</f>
        <v>חופים, בריכות ומרחצאות</v>
      </c>
      <c r="R754" s="9" t="str">
        <f t="shared" si="88"/>
        <v>7472</v>
      </c>
      <c r="S754" s="9" t="str">
        <f>INDEX(Chapter,MATCH(R754,Chapter!$A$1:$A$681,0),8)</f>
        <v>חופי רחצה</v>
      </c>
      <c r="T754" s="9"/>
      <c r="U754" s="9" t="str">
        <f t="shared" si="89"/>
        <v>1</v>
      </c>
      <c r="V754" s="9" t="str">
        <f>IF($L754&lt;"6",INDEX(Revenue_type,MATCH(U754*1,type!$A$118:$A$168,0),8),INDEX(Expenditure_type,MATCH(U754*1,type!$A$2:$A$117,0),8))</f>
        <v>משכורות וש"ע לעובדים לפי תקן</v>
      </c>
      <c r="W754" s="9" t="str">
        <f t="shared" si="90"/>
        <v>13</v>
      </c>
      <c r="X754" s="9" t="str">
        <f>IF($L754&lt;"6",INDEX(Revenue_type,MATCH(W754*1,type!$A$118:$A$168,0),8),INDEX(Expenditure_type,MATCH(W754*1,type!$A$2:$A$117,0),8))</f>
        <v>שעות נוספות</v>
      </c>
      <c r="Y754" s="9" t="str">
        <f t="shared" si="91"/>
        <v>133</v>
      </c>
      <c r="Z754" s="9" t="e">
        <f>IF($L754&lt;"6",INDEX(Revenue_type,MATCH(Y754*1,type!$A$118:$A$168,0),8),INDEX(Expenditure_type,MATCH(Y754*1,type!$A$2:$A$117,0),8))</f>
        <v>#N/A</v>
      </c>
    </row>
    <row r="755" spans="1:26" ht="15.75" customHeight="1" outlineLevel="2">
      <c r="A755" s="19">
        <v>140</v>
      </c>
      <c r="B755" s="18">
        <v>747200</v>
      </c>
      <c r="C755"/>
      <c r="D755"/>
      <c r="E755" s="17" t="s">
        <v>2694</v>
      </c>
      <c r="F755" s="12"/>
      <c r="G755"/>
      <c r="H755" s="15">
        <v>712000</v>
      </c>
      <c r="I755" s="15">
        <v>782000</v>
      </c>
      <c r="J755" s="12">
        <v>792400</v>
      </c>
      <c r="K755" s="9"/>
      <c r="L755" s="9" t="str">
        <f t="shared" si="85"/>
        <v>7</v>
      </c>
      <c r="M755" s="9" t="str">
        <f>INDEX(Chapter,MATCH(L755,Chapter!$A$1:$A$681,0),8)</f>
        <v>שירותים מקומיים</v>
      </c>
      <c r="N755" s="9" t="str">
        <f t="shared" si="86"/>
        <v>74</v>
      </c>
      <c r="O755" s="9" t="str">
        <f>INDEX(Chapter,MATCH(N755,Chapter!$A$1:$A$681,0),8)</f>
        <v>נכסים ציבוריים</v>
      </c>
      <c r="P755" s="9" t="str">
        <f t="shared" si="87"/>
        <v>747</v>
      </c>
      <c r="Q755" s="9" t="str">
        <f>INDEX(Chapter,MATCH(P755,Chapter!$A$1:$A$681,0),8)</f>
        <v>חופים, בריכות ומרחצאות</v>
      </c>
      <c r="R755" s="9" t="str">
        <f t="shared" si="88"/>
        <v>7472</v>
      </c>
      <c r="S755" s="9" t="str">
        <f>INDEX(Chapter,MATCH(R755,Chapter!$A$1:$A$681,0),8)</f>
        <v>חופי רחצה</v>
      </c>
      <c r="T755" s="9"/>
      <c r="U755" s="9" t="str">
        <f t="shared" si="89"/>
        <v>1</v>
      </c>
      <c r="V755" s="9" t="str">
        <f>IF($L755&lt;"6",INDEX(Revenue_type,MATCH(U755*1,type!$A$118:$A$168,0),8),INDEX(Expenditure_type,MATCH(U755*1,type!$A$2:$A$117,0),8))</f>
        <v>משכורות וש"ע לעובדים לפי תקן</v>
      </c>
      <c r="W755" s="9" t="str">
        <f t="shared" si="90"/>
        <v>14</v>
      </c>
      <c r="X755" s="9" t="str">
        <f>IF($L755&lt;"6",INDEX(Revenue_type,MATCH(W755*1,type!$A$118:$A$168,0),8),INDEX(Expenditure_type,MATCH(W755*1,type!$A$2:$A$117,0),8))</f>
        <v>החזר הוצאות</v>
      </c>
      <c r="Y755" s="9" t="str">
        <f t="shared" si="91"/>
        <v>140</v>
      </c>
      <c r="Z755" s="9" t="e">
        <f>IF($L755&lt;"6",INDEX(Revenue_type,MATCH(Y755*1,type!$A$118:$A$168,0),8),INDEX(Expenditure_type,MATCH(Y755*1,type!$A$2:$A$117,0),8))</f>
        <v>#N/A</v>
      </c>
    </row>
    <row r="756" spans="1:26" ht="15.75" customHeight="1" outlineLevel="2">
      <c r="A756" s="19">
        <v>181</v>
      </c>
      <c r="B756" s="18">
        <v>747200</v>
      </c>
      <c r="C756"/>
      <c r="D756"/>
      <c r="E756" s="17" t="s">
        <v>2695</v>
      </c>
      <c r="F756" s="12"/>
      <c r="G756"/>
      <c r="H756" s="15">
        <v>1371000</v>
      </c>
      <c r="I756" s="15">
        <v>1304000</v>
      </c>
      <c r="J756" s="12">
        <v>1238800</v>
      </c>
      <c r="K756" s="9"/>
      <c r="L756" s="9" t="str">
        <f t="shared" si="85"/>
        <v>7</v>
      </c>
      <c r="M756" s="9" t="str">
        <f>INDEX(Chapter,MATCH(L756,Chapter!$A$1:$A$681,0),8)</f>
        <v>שירותים מקומיים</v>
      </c>
      <c r="N756" s="9" t="str">
        <f t="shared" si="86"/>
        <v>74</v>
      </c>
      <c r="O756" s="9" t="str">
        <f>INDEX(Chapter,MATCH(N756,Chapter!$A$1:$A$681,0),8)</f>
        <v>נכסים ציבוריים</v>
      </c>
      <c r="P756" s="9" t="str">
        <f t="shared" si="87"/>
        <v>747</v>
      </c>
      <c r="Q756" s="9" t="str">
        <f>INDEX(Chapter,MATCH(P756,Chapter!$A$1:$A$681,0),8)</f>
        <v>חופים, בריכות ומרחצאות</v>
      </c>
      <c r="R756" s="9" t="str">
        <f t="shared" si="88"/>
        <v>7472</v>
      </c>
      <c r="S756" s="9" t="str">
        <f>INDEX(Chapter,MATCH(R756,Chapter!$A$1:$A$681,0),8)</f>
        <v>חופי רחצה</v>
      </c>
      <c r="T756" s="9"/>
      <c r="U756" s="9" t="str">
        <f t="shared" si="89"/>
        <v>1</v>
      </c>
      <c r="V756" s="9" t="str">
        <f>IF($L756&lt;"6",INDEX(Revenue_type,MATCH(U756*1,type!$A$118:$A$168,0),8),INDEX(Expenditure_type,MATCH(U756*1,type!$A$2:$A$117,0),8))</f>
        <v>משכורות וש"ע לעובדים לפי תקן</v>
      </c>
      <c r="W756" s="9" t="str">
        <f t="shared" si="90"/>
        <v>18</v>
      </c>
      <c r="X756" s="9" t="str">
        <f>IF($L756&lt;"6",INDEX(Revenue_type,MATCH(W756*1,type!$A$118:$A$168,0),8),INDEX(Expenditure_type,MATCH(W756*1,type!$A$2:$A$117,0),8))</f>
        <v>נלוות לשכר</v>
      </c>
      <c r="Y756" s="9" t="str">
        <f t="shared" si="91"/>
        <v>181</v>
      </c>
      <c r="Z756" s="9" t="str">
        <f>IF($L756&lt;"6",INDEX(Revenue_type,MATCH(Y756*1,type!$A$118:$A$168,0),8),INDEX(Expenditure_type,MATCH(Y756*1,type!$A$2:$A$117,0),8))</f>
        <v>הפרשות סוציאליות</v>
      </c>
    </row>
    <row r="757" spans="1:26" ht="15.75" customHeight="1" outlineLevel="2">
      <c r="A757" s="19">
        <v>182</v>
      </c>
      <c r="B757" s="18">
        <v>747200</v>
      </c>
      <c r="C757"/>
      <c r="D757"/>
      <c r="E757" s="17" t="s">
        <v>2696</v>
      </c>
      <c r="F757" s="12"/>
      <c r="G757"/>
      <c r="H757" s="15">
        <v>1197000</v>
      </c>
      <c r="I757" s="15">
        <v>1175000</v>
      </c>
      <c r="J757" s="12">
        <v>1111400</v>
      </c>
      <c r="K757" s="9"/>
      <c r="L757" s="9" t="str">
        <f t="shared" si="85"/>
        <v>7</v>
      </c>
      <c r="M757" s="9" t="str">
        <f>INDEX(Chapter,MATCH(L757,Chapter!$A$1:$A$681,0),8)</f>
        <v>שירותים מקומיים</v>
      </c>
      <c r="N757" s="9" t="str">
        <f t="shared" si="86"/>
        <v>74</v>
      </c>
      <c r="O757" s="9" t="str">
        <f>INDEX(Chapter,MATCH(N757,Chapter!$A$1:$A$681,0),8)</f>
        <v>נכסים ציבוריים</v>
      </c>
      <c r="P757" s="9" t="str">
        <f t="shared" si="87"/>
        <v>747</v>
      </c>
      <c r="Q757" s="9" t="str">
        <f>INDEX(Chapter,MATCH(P757,Chapter!$A$1:$A$681,0),8)</f>
        <v>חופים, בריכות ומרחצאות</v>
      </c>
      <c r="R757" s="9" t="str">
        <f t="shared" si="88"/>
        <v>7472</v>
      </c>
      <c r="S757" s="9" t="str">
        <f>INDEX(Chapter,MATCH(R757,Chapter!$A$1:$A$681,0),8)</f>
        <v>חופי רחצה</v>
      </c>
      <c r="T757" s="9"/>
      <c r="U757" s="9" t="str">
        <f t="shared" si="89"/>
        <v>1</v>
      </c>
      <c r="V757" s="9" t="str">
        <f>IF($L757&lt;"6",INDEX(Revenue_type,MATCH(U757*1,type!$A$118:$A$168,0),8),INDEX(Expenditure_type,MATCH(U757*1,type!$A$2:$A$117,0),8))</f>
        <v>משכורות וש"ע לעובדים לפי תקן</v>
      </c>
      <c r="W757" s="9" t="str">
        <f t="shared" si="90"/>
        <v>18</v>
      </c>
      <c r="X757" s="9" t="str">
        <f>IF($L757&lt;"6",INDEX(Revenue_type,MATCH(W757*1,type!$A$118:$A$168,0),8),INDEX(Expenditure_type,MATCH(W757*1,type!$A$2:$A$117,0),8))</f>
        <v>נלוות לשכר</v>
      </c>
      <c r="Y757" s="9" t="str">
        <f t="shared" si="91"/>
        <v>182</v>
      </c>
      <c r="Z757" s="9" t="str">
        <f>IF($L757&lt;"6",INDEX(Revenue_type,MATCH(Y757*1,type!$A$118:$A$168,0),8),INDEX(Expenditure_type,MATCH(Y757*1,type!$A$2:$A$117,0),8))</f>
        <v>מיסיום ועלויות</v>
      </c>
    </row>
    <row r="758" spans="1:26" ht="15.75" customHeight="1" outlineLevel="2">
      <c r="A758" s="19">
        <v>210</v>
      </c>
      <c r="B758" s="18">
        <v>747200</v>
      </c>
      <c r="C758"/>
      <c r="D758"/>
      <c r="E758" s="17" t="s">
        <v>2689</v>
      </c>
      <c r="F758" s="12"/>
      <c r="G758"/>
      <c r="H758" s="15">
        <v>793000</v>
      </c>
      <c r="I758" s="15">
        <v>691000</v>
      </c>
      <c r="J758" s="12">
        <v>607800</v>
      </c>
      <c r="K758" s="9"/>
      <c r="L758" s="9" t="str">
        <f t="shared" si="85"/>
        <v>7</v>
      </c>
      <c r="M758" s="9" t="str">
        <f>INDEX(Chapter,MATCH(L758,Chapter!$A$1:$A$681,0),8)</f>
        <v>שירותים מקומיים</v>
      </c>
      <c r="N758" s="9" t="str">
        <f t="shared" si="86"/>
        <v>74</v>
      </c>
      <c r="O758" s="9" t="str">
        <f>INDEX(Chapter,MATCH(N758,Chapter!$A$1:$A$681,0),8)</f>
        <v>נכסים ציבוריים</v>
      </c>
      <c r="P758" s="9" t="str">
        <f t="shared" si="87"/>
        <v>747</v>
      </c>
      <c r="Q758" s="9" t="str">
        <f>INDEX(Chapter,MATCH(P758,Chapter!$A$1:$A$681,0),8)</f>
        <v>חופים, בריכות ומרחצאות</v>
      </c>
      <c r="R758" s="9" t="str">
        <f t="shared" si="88"/>
        <v>7472</v>
      </c>
      <c r="S758" s="9" t="str">
        <f>INDEX(Chapter,MATCH(R758,Chapter!$A$1:$A$681,0),8)</f>
        <v>חופי רחצה</v>
      </c>
      <c r="T758" s="9"/>
      <c r="U758" s="9" t="str">
        <f t="shared" si="89"/>
        <v>2</v>
      </c>
      <c r="V758" s="9" t="str">
        <f>IF($L758&lt;"6",INDEX(Revenue_type,MATCH(U758*1,type!$A$118:$A$168,0),8),INDEX(Expenditure_type,MATCH(U758*1,type!$A$2:$A$117,0),8))</f>
        <v>משכורות וש"ע לעובדים בלי תקן</v>
      </c>
      <c r="W758" s="9" t="str">
        <f t="shared" si="90"/>
        <v>21</v>
      </c>
      <c r="X758" s="9" t="str">
        <f>IF($L758&lt;"6",INDEX(Revenue_type,MATCH(W758*1,type!$A$118:$A$168,0),8),INDEX(Expenditure_type,MATCH(W758*1,type!$A$2:$A$117,0),8))</f>
        <v>השכר הקובע</v>
      </c>
      <c r="Y758" s="9" t="str">
        <f t="shared" si="91"/>
        <v>210</v>
      </c>
      <c r="Z758" s="9" t="e">
        <f>IF($L758&lt;"6",INDEX(Revenue_type,MATCH(Y758*1,type!$A$118:$A$168,0),8),INDEX(Expenditure_type,MATCH(Y758*1,type!$A$2:$A$117,0),8))</f>
        <v>#N/A</v>
      </c>
    </row>
    <row r="759" spans="1:26" ht="15.75" customHeight="1" outlineLevel="2">
      <c r="A759" s="19">
        <v>220</v>
      </c>
      <c r="B759" s="18">
        <v>747200</v>
      </c>
      <c r="C759"/>
      <c r="D759"/>
      <c r="E759" s="17" t="s">
        <v>2690</v>
      </c>
      <c r="F759" s="12"/>
      <c r="G759"/>
      <c r="H759" s="15">
        <v>7000</v>
      </c>
      <c r="I759" s="15">
        <v>5000</v>
      </c>
      <c r="J759" s="12">
        <v>4800</v>
      </c>
      <c r="K759" s="9"/>
      <c r="L759" s="9" t="str">
        <f t="shared" si="85"/>
        <v>7</v>
      </c>
      <c r="M759" s="9" t="str">
        <f>INDEX(Chapter,MATCH(L759,Chapter!$A$1:$A$681,0),8)</f>
        <v>שירותים מקומיים</v>
      </c>
      <c r="N759" s="9" t="str">
        <f t="shared" si="86"/>
        <v>74</v>
      </c>
      <c r="O759" s="9" t="str">
        <f>INDEX(Chapter,MATCH(N759,Chapter!$A$1:$A$681,0),8)</f>
        <v>נכסים ציבוריים</v>
      </c>
      <c r="P759" s="9" t="str">
        <f t="shared" si="87"/>
        <v>747</v>
      </c>
      <c r="Q759" s="9" t="str">
        <f>INDEX(Chapter,MATCH(P759,Chapter!$A$1:$A$681,0),8)</f>
        <v>חופים, בריכות ומרחצאות</v>
      </c>
      <c r="R759" s="9" t="str">
        <f t="shared" si="88"/>
        <v>7472</v>
      </c>
      <c r="S759" s="9" t="str">
        <f>INDEX(Chapter,MATCH(R759,Chapter!$A$1:$A$681,0),8)</f>
        <v>חופי רחצה</v>
      </c>
      <c r="T759" s="9"/>
      <c r="U759" s="9" t="str">
        <f t="shared" si="89"/>
        <v>2</v>
      </c>
      <c r="V759" s="9" t="str">
        <f>IF($L759&lt;"6",INDEX(Revenue_type,MATCH(U759*1,type!$A$118:$A$168,0),8),INDEX(Expenditure_type,MATCH(U759*1,type!$A$2:$A$117,0),8))</f>
        <v>משכורות וש"ע לעובדים בלי תקן</v>
      </c>
      <c r="W759" s="9" t="str">
        <f t="shared" si="90"/>
        <v>22</v>
      </c>
      <c r="X759" s="9" t="str">
        <f>IF($L759&lt;"6",INDEX(Revenue_type,MATCH(W759*1,type!$A$118:$A$168,0),8),INDEX(Expenditure_type,MATCH(W759*1,type!$A$2:$A$117,0),8))</f>
        <v>תוספות שאינן נכללות בשכר הקובע</v>
      </c>
      <c r="Y759" s="9" t="str">
        <f t="shared" si="91"/>
        <v>220</v>
      </c>
      <c r="Z759" s="9" t="e">
        <f>IF($L759&lt;"6",INDEX(Revenue_type,MATCH(Y759*1,type!$A$118:$A$168,0),8),INDEX(Expenditure_type,MATCH(Y759*1,type!$A$2:$A$117,0),8))</f>
        <v>#N/A</v>
      </c>
    </row>
    <row r="760" spans="1:26" ht="15.75" customHeight="1" outlineLevel="2">
      <c r="A760" s="19">
        <v>230</v>
      </c>
      <c r="B760" s="18">
        <v>747200</v>
      </c>
      <c r="C760"/>
      <c r="D760"/>
      <c r="E760" s="17" t="s">
        <v>2691</v>
      </c>
      <c r="F760" s="12"/>
      <c r="G760"/>
      <c r="H760" s="15">
        <v>460000</v>
      </c>
      <c r="I760" s="15">
        <v>201000</v>
      </c>
      <c r="J760" s="12">
        <v>312900</v>
      </c>
      <c r="K760" s="9"/>
      <c r="L760" s="9" t="str">
        <f t="shared" si="85"/>
        <v>7</v>
      </c>
      <c r="M760" s="9" t="str">
        <f>INDEX(Chapter,MATCH(L760,Chapter!$A$1:$A$681,0),8)</f>
        <v>שירותים מקומיים</v>
      </c>
      <c r="N760" s="9" t="str">
        <f t="shared" si="86"/>
        <v>74</v>
      </c>
      <c r="O760" s="9" t="str">
        <f>INDEX(Chapter,MATCH(N760,Chapter!$A$1:$A$681,0),8)</f>
        <v>נכסים ציבוריים</v>
      </c>
      <c r="P760" s="9" t="str">
        <f t="shared" si="87"/>
        <v>747</v>
      </c>
      <c r="Q760" s="9" t="str">
        <f>INDEX(Chapter,MATCH(P760,Chapter!$A$1:$A$681,0),8)</f>
        <v>חופים, בריכות ומרחצאות</v>
      </c>
      <c r="R760" s="9" t="str">
        <f t="shared" si="88"/>
        <v>7472</v>
      </c>
      <c r="S760" s="9" t="str">
        <f>INDEX(Chapter,MATCH(R760,Chapter!$A$1:$A$681,0),8)</f>
        <v>חופי רחצה</v>
      </c>
      <c r="T760" s="9"/>
      <c r="U760" s="9" t="str">
        <f t="shared" si="89"/>
        <v>2</v>
      </c>
      <c r="V760" s="9" t="str">
        <f>IF($L760&lt;"6",INDEX(Revenue_type,MATCH(U760*1,type!$A$118:$A$168,0),8),INDEX(Expenditure_type,MATCH(U760*1,type!$A$2:$A$117,0),8))</f>
        <v>משכורות וש"ע לעובדים בלי תקן</v>
      </c>
      <c r="W760" s="9" t="str">
        <f t="shared" si="90"/>
        <v>23</v>
      </c>
      <c r="X760" s="9" t="str">
        <f>IF($L760&lt;"6",INDEX(Revenue_type,MATCH(W760*1,type!$A$118:$A$168,0),8),INDEX(Expenditure_type,MATCH(W760*1,type!$A$2:$A$117,0),8))</f>
        <v>שעות נוספות</v>
      </c>
      <c r="Y760" s="9" t="str">
        <f t="shared" si="91"/>
        <v>230</v>
      </c>
      <c r="Z760" s="9" t="e">
        <f>IF($L760&lt;"6",INDEX(Revenue_type,MATCH(Y760*1,type!$A$118:$A$168,0),8),INDEX(Expenditure_type,MATCH(Y760*1,type!$A$2:$A$117,0),8))</f>
        <v>#N/A</v>
      </c>
    </row>
    <row r="761" spans="1:26" ht="15.75" customHeight="1" outlineLevel="2">
      <c r="A761" s="19">
        <v>233</v>
      </c>
      <c r="B761" s="18">
        <v>747200</v>
      </c>
      <c r="C761"/>
      <c r="D761"/>
      <c r="E761" s="17" t="s">
        <v>2761</v>
      </c>
      <c r="F761" s="12"/>
      <c r="G761"/>
      <c r="H761" s="15">
        <v>0</v>
      </c>
      <c r="I761" s="15">
        <v>7000</v>
      </c>
      <c r="J761" s="12">
        <v>3100</v>
      </c>
      <c r="K761" s="9"/>
      <c r="L761" s="9" t="str">
        <f t="shared" si="85"/>
        <v>7</v>
      </c>
      <c r="M761" s="9" t="str">
        <f>INDEX(Chapter,MATCH(L761,Chapter!$A$1:$A$681,0),8)</f>
        <v>שירותים מקומיים</v>
      </c>
      <c r="N761" s="9" t="str">
        <f t="shared" si="86"/>
        <v>74</v>
      </c>
      <c r="O761" s="9" t="str">
        <f>INDEX(Chapter,MATCH(N761,Chapter!$A$1:$A$681,0),8)</f>
        <v>נכסים ציבוריים</v>
      </c>
      <c r="P761" s="9" t="str">
        <f t="shared" si="87"/>
        <v>747</v>
      </c>
      <c r="Q761" s="9" t="str">
        <f>INDEX(Chapter,MATCH(P761,Chapter!$A$1:$A$681,0),8)</f>
        <v>חופים, בריכות ומרחצאות</v>
      </c>
      <c r="R761" s="9" t="str">
        <f t="shared" si="88"/>
        <v>7472</v>
      </c>
      <c r="S761" s="9" t="str">
        <f>INDEX(Chapter,MATCH(R761,Chapter!$A$1:$A$681,0),8)</f>
        <v>חופי רחצה</v>
      </c>
      <c r="T761" s="9"/>
      <c r="U761" s="9" t="str">
        <f t="shared" si="89"/>
        <v>2</v>
      </c>
      <c r="V761" s="9" t="str">
        <f>IF($L761&lt;"6",INDEX(Revenue_type,MATCH(U761*1,type!$A$118:$A$168,0),8),INDEX(Expenditure_type,MATCH(U761*1,type!$A$2:$A$117,0),8))</f>
        <v>משכורות וש"ע לעובדים בלי תקן</v>
      </c>
      <c r="W761" s="9" t="str">
        <f t="shared" si="90"/>
        <v>23</v>
      </c>
      <c r="X761" s="9" t="str">
        <f>IF($L761&lt;"6",INDEX(Revenue_type,MATCH(W761*1,type!$A$118:$A$168,0),8),INDEX(Expenditure_type,MATCH(W761*1,type!$A$2:$A$117,0),8))</f>
        <v>שעות נוספות</v>
      </c>
      <c r="Y761" s="9" t="str">
        <f t="shared" si="91"/>
        <v>233</v>
      </c>
      <c r="Z761" s="9" t="e">
        <f>IF($L761&lt;"6",INDEX(Revenue_type,MATCH(Y761*1,type!$A$118:$A$168,0),8),INDEX(Expenditure_type,MATCH(Y761*1,type!$A$2:$A$117,0),8))</f>
        <v>#N/A</v>
      </c>
    </row>
    <row r="762" spans="1:26" ht="15.75" customHeight="1" outlineLevel="2">
      <c r="A762" s="19">
        <v>240</v>
      </c>
      <c r="B762" s="18">
        <v>747200</v>
      </c>
      <c r="C762"/>
      <c r="D762"/>
      <c r="E762" s="17" t="s">
        <v>2694</v>
      </c>
      <c r="F762" s="12"/>
      <c r="G762"/>
      <c r="H762" s="15">
        <v>113000</v>
      </c>
      <c r="I762" s="15">
        <v>119000</v>
      </c>
      <c r="J762" s="12">
        <v>95500</v>
      </c>
      <c r="K762" s="9"/>
      <c r="L762" s="9" t="str">
        <f t="shared" si="85"/>
        <v>7</v>
      </c>
      <c r="M762" s="9" t="str">
        <f>INDEX(Chapter,MATCH(L762,Chapter!$A$1:$A$681,0),8)</f>
        <v>שירותים מקומיים</v>
      </c>
      <c r="N762" s="9" t="str">
        <f t="shared" si="86"/>
        <v>74</v>
      </c>
      <c r="O762" s="9" t="str">
        <f>INDEX(Chapter,MATCH(N762,Chapter!$A$1:$A$681,0),8)</f>
        <v>נכסים ציבוריים</v>
      </c>
      <c r="P762" s="9" t="str">
        <f t="shared" si="87"/>
        <v>747</v>
      </c>
      <c r="Q762" s="9" t="str">
        <f>INDEX(Chapter,MATCH(P762,Chapter!$A$1:$A$681,0),8)</f>
        <v>חופים, בריכות ומרחצאות</v>
      </c>
      <c r="R762" s="9" t="str">
        <f t="shared" si="88"/>
        <v>7472</v>
      </c>
      <c r="S762" s="9" t="str">
        <f>INDEX(Chapter,MATCH(R762,Chapter!$A$1:$A$681,0),8)</f>
        <v>חופי רחצה</v>
      </c>
      <c r="T762" s="9"/>
      <c r="U762" s="9" t="str">
        <f t="shared" si="89"/>
        <v>2</v>
      </c>
      <c r="V762" s="9" t="str">
        <f>IF($L762&lt;"6",INDEX(Revenue_type,MATCH(U762*1,type!$A$118:$A$168,0),8),INDEX(Expenditure_type,MATCH(U762*1,type!$A$2:$A$117,0),8))</f>
        <v>משכורות וש"ע לעובדים בלי תקן</v>
      </c>
      <c r="W762" s="9" t="str">
        <f t="shared" si="90"/>
        <v>24</v>
      </c>
      <c r="X762" s="9" t="str">
        <f>IF($L762&lt;"6",INDEX(Revenue_type,MATCH(W762*1,type!$A$118:$A$168,0),8),INDEX(Expenditure_type,MATCH(W762*1,type!$A$2:$A$117,0),8))</f>
        <v>החזר הוצאות</v>
      </c>
      <c r="Y762" s="9" t="str">
        <f t="shared" si="91"/>
        <v>240</v>
      </c>
      <c r="Z762" s="9" t="e">
        <f>IF($L762&lt;"6",INDEX(Revenue_type,MATCH(Y762*1,type!$A$118:$A$168,0),8),INDEX(Expenditure_type,MATCH(Y762*1,type!$A$2:$A$117,0),8))</f>
        <v>#N/A</v>
      </c>
    </row>
    <row r="763" spans="1:26" ht="15.75" customHeight="1" outlineLevel="2">
      <c r="A763" s="19">
        <v>281</v>
      </c>
      <c r="B763" s="18">
        <v>747200</v>
      </c>
      <c r="C763"/>
      <c r="D763"/>
      <c r="E763" s="17" t="s">
        <v>2695</v>
      </c>
      <c r="F763" s="12"/>
      <c r="G763"/>
      <c r="H763" s="15">
        <v>148000</v>
      </c>
      <c r="I763" s="15">
        <v>128000</v>
      </c>
      <c r="J763" s="12">
        <v>104400</v>
      </c>
      <c r="K763" s="9"/>
      <c r="L763" s="9" t="str">
        <f t="shared" si="85"/>
        <v>7</v>
      </c>
      <c r="M763" s="9" t="str">
        <f>INDEX(Chapter,MATCH(L763,Chapter!$A$1:$A$681,0),8)</f>
        <v>שירותים מקומיים</v>
      </c>
      <c r="N763" s="9" t="str">
        <f t="shared" si="86"/>
        <v>74</v>
      </c>
      <c r="O763" s="9" t="str">
        <f>INDEX(Chapter,MATCH(N763,Chapter!$A$1:$A$681,0),8)</f>
        <v>נכסים ציבוריים</v>
      </c>
      <c r="P763" s="9" t="str">
        <f t="shared" si="87"/>
        <v>747</v>
      </c>
      <c r="Q763" s="9" t="str">
        <f>INDEX(Chapter,MATCH(P763,Chapter!$A$1:$A$681,0),8)</f>
        <v>חופים, בריכות ומרחצאות</v>
      </c>
      <c r="R763" s="9" t="str">
        <f t="shared" si="88"/>
        <v>7472</v>
      </c>
      <c r="S763" s="9" t="str">
        <f>INDEX(Chapter,MATCH(R763,Chapter!$A$1:$A$681,0),8)</f>
        <v>חופי רחצה</v>
      </c>
      <c r="T763" s="9"/>
      <c r="U763" s="9" t="str">
        <f t="shared" si="89"/>
        <v>2</v>
      </c>
      <c r="V763" s="9" t="str">
        <f>IF($L763&lt;"6",INDEX(Revenue_type,MATCH(U763*1,type!$A$118:$A$168,0),8),INDEX(Expenditure_type,MATCH(U763*1,type!$A$2:$A$117,0),8))</f>
        <v>משכורות וש"ע לעובדים בלי תקן</v>
      </c>
      <c r="W763" s="9" t="str">
        <f t="shared" si="90"/>
        <v>28</v>
      </c>
      <c r="X763" s="9" t="str">
        <f>IF($L763&lt;"6",INDEX(Revenue_type,MATCH(W763*1,type!$A$118:$A$168,0),8),INDEX(Expenditure_type,MATCH(W763*1,type!$A$2:$A$117,0),8))</f>
        <v>נלוות לשכר</v>
      </c>
      <c r="Y763" s="9" t="str">
        <f t="shared" si="91"/>
        <v>281</v>
      </c>
      <c r="Z763" s="9" t="str">
        <f>IF($L763&lt;"6",INDEX(Revenue_type,MATCH(Y763*1,type!$A$118:$A$168,0),8),INDEX(Expenditure_type,MATCH(Y763*1,type!$A$2:$A$117,0),8))</f>
        <v>הפרשות סוציאליות</v>
      </c>
    </row>
    <row r="764" spans="1:26" ht="15.75" customHeight="1" outlineLevel="2">
      <c r="A764" s="19">
        <v>282</v>
      </c>
      <c r="B764" s="18">
        <v>747200</v>
      </c>
      <c r="C764"/>
      <c r="D764"/>
      <c r="E764" s="17" t="s">
        <v>2696</v>
      </c>
      <c r="F764" s="12"/>
      <c r="G764"/>
      <c r="H764" s="15">
        <v>133000</v>
      </c>
      <c r="I764" s="15">
        <v>94000</v>
      </c>
      <c r="J764" s="12">
        <v>75700</v>
      </c>
      <c r="K764" s="9"/>
      <c r="L764" s="9" t="str">
        <f t="shared" si="85"/>
        <v>7</v>
      </c>
      <c r="M764" s="9" t="str">
        <f>INDEX(Chapter,MATCH(L764,Chapter!$A$1:$A$681,0),8)</f>
        <v>שירותים מקומיים</v>
      </c>
      <c r="N764" s="9" t="str">
        <f t="shared" si="86"/>
        <v>74</v>
      </c>
      <c r="O764" s="9" t="str">
        <f>INDEX(Chapter,MATCH(N764,Chapter!$A$1:$A$681,0),8)</f>
        <v>נכסים ציבוריים</v>
      </c>
      <c r="P764" s="9" t="str">
        <f t="shared" si="87"/>
        <v>747</v>
      </c>
      <c r="Q764" s="9" t="str">
        <f>INDEX(Chapter,MATCH(P764,Chapter!$A$1:$A$681,0),8)</f>
        <v>חופים, בריכות ומרחצאות</v>
      </c>
      <c r="R764" s="9" t="str">
        <f t="shared" si="88"/>
        <v>7472</v>
      </c>
      <c r="S764" s="9" t="str">
        <f>INDEX(Chapter,MATCH(R764,Chapter!$A$1:$A$681,0),8)</f>
        <v>חופי רחצה</v>
      </c>
      <c r="T764" s="9"/>
      <c r="U764" s="9" t="str">
        <f t="shared" si="89"/>
        <v>2</v>
      </c>
      <c r="V764" s="9" t="str">
        <f>IF($L764&lt;"6",INDEX(Revenue_type,MATCH(U764*1,type!$A$118:$A$168,0),8),INDEX(Expenditure_type,MATCH(U764*1,type!$A$2:$A$117,0),8))</f>
        <v>משכורות וש"ע לעובדים בלי תקן</v>
      </c>
      <c r="W764" s="9" t="str">
        <f t="shared" si="90"/>
        <v>28</v>
      </c>
      <c r="X764" s="9" t="str">
        <f>IF($L764&lt;"6",INDEX(Revenue_type,MATCH(W764*1,type!$A$118:$A$168,0),8),INDEX(Expenditure_type,MATCH(W764*1,type!$A$2:$A$117,0),8))</f>
        <v>נלוות לשכר</v>
      </c>
      <c r="Y764" s="9" t="str">
        <f t="shared" si="91"/>
        <v>282</v>
      </c>
      <c r="Z764" s="9" t="str">
        <f>IF($L764&lt;"6",INDEX(Revenue_type,MATCH(Y764*1,type!$A$118:$A$168,0),8),INDEX(Expenditure_type,MATCH(Y764*1,type!$A$2:$A$117,0),8))</f>
        <v>מיסיום ועלויות</v>
      </c>
    </row>
    <row r="765" spans="1:26" ht="15.75" customHeight="1" outlineLevel="2">
      <c r="A765" s="19">
        <v>470</v>
      </c>
      <c r="B765" s="18">
        <v>747201</v>
      </c>
      <c r="C765"/>
      <c r="D765"/>
      <c r="E765" s="17" t="s">
        <v>2697</v>
      </c>
      <c r="F765" s="12"/>
      <c r="G765"/>
      <c r="H765" s="15">
        <v>10000</v>
      </c>
      <c r="I765" s="15">
        <v>8000</v>
      </c>
      <c r="J765" s="12">
        <v>5700</v>
      </c>
      <c r="K765" s="9"/>
      <c r="L765" s="9" t="str">
        <f t="shared" si="85"/>
        <v>7</v>
      </c>
      <c r="M765" s="9" t="str">
        <f>INDEX(Chapter,MATCH(L765,Chapter!$A$1:$A$681,0),8)</f>
        <v>שירותים מקומיים</v>
      </c>
      <c r="N765" s="9" t="str">
        <f t="shared" si="86"/>
        <v>74</v>
      </c>
      <c r="O765" s="9" t="str">
        <f>INDEX(Chapter,MATCH(N765,Chapter!$A$1:$A$681,0),8)</f>
        <v>נכסים ציבוריים</v>
      </c>
      <c r="P765" s="9" t="str">
        <f t="shared" si="87"/>
        <v>747</v>
      </c>
      <c r="Q765" s="9" t="str">
        <f>INDEX(Chapter,MATCH(P765,Chapter!$A$1:$A$681,0),8)</f>
        <v>חופים, בריכות ומרחצאות</v>
      </c>
      <c r="R765" s="9" t="str">
        <f t="shared" si="88"/>
        <v>7472</v>
      </c>
      <c r="S765" s="9" t="str">
        <f>INDEX(Chapter,MATCH(R765,Chapter!$A$1:$A$681,0),8)</f>
        <v>חופי רחצה</v>
      </c>
      <c r="T765" s="9"/>
      <c r="U765" s="9" t="str">
        <f t="shared" si="89"/>
        <v>4</v>
      </c>
      <c r="V765" s="9" t="str">
        <f>IF($L765&lt;"6",INDEX(Revenue_type,MATCH(U765*1,type!$A$118:$A$168,0),8),INDEX(Expenditure_type,MATCH(U765*1,type!$A$2:$A$117,0),8))</f>
        <v>אחזקת בינים ואספקת ציוד</v>
      </c>
      <c r="W765" s="9" t="str">
        <f t="shared" si="90"/>
        <v>47</v>
      </c>
      <c r="X765" s="9" t="str">
        <f>IF($L765&lt;"6",INDEX(Revenue_type,MATCH(W765*1,type!$A$118:$A$168,0),8),INDEX(Expenditure_type,MATCH(W765*1,type!$A$2:$A$117,0),8))</f>
        <v>ציוד משרדי מתכלה</v>
      </c>
      <c r="Y765" s="9" t="str">
        <f t="shared" si="91"/>
        <v>470</v>
      </c>
      <c r="Z765" s="9" t="e">
        <f>IF($L765&lt;"6",INDEX(Revenue_type,MATCH(Y765*1,type!$A$118:$A$168,0),8),INDEX(Expenditure_type,MATCH(Y765*1,type!$A$2:$A$117,0),8))</f>
        <v>#N/A</v>
      </c>
    </row>
    <row r="766" spans="1:26" ht="15.75" customHeight="1" outlineLevel="2">
      <c r="A766" s="19">
        <v>750</v>
      </c>
      <c r="B766" s="18">
        <v>747202</v>
      </c>
      <c r="C766"/>
      <c r="D766"/>
      <c r="E766" s="17" t="s">
        <v>2807</v>
      </c>
      <c r="F766" s="12"/>
      <c r="G766"/>
      <c r="H766" s="15">
        <v>750000</v>
      </c>
      <c r="I766" s="15">
        <v>750000</v>
      </c>
      <c r="J766" s="12">
        <v>693600</v>
      </c>
      <c r="K766" s="9"/>
      <c r="L766" s="9" t="str">
        <f t="shared" si="85"/>
        <v>7</v>
      </c>
      <c r="M766" s="9" t="str">
        <f>INDEX(Chapter,MATCH(L766,Chapter!$A$1:$A$681,0),8)</f>
        <v>שירותים מקומיים</v>
      </c>
      <c r="N766" s="9" t="str">
        <f t="shared" si="86"/>
        <v>74</v>
      </c>
      <c r="O766" s="9" t="str">
        <f>INDEX(Chapter,MATCH(N766,Chapter!$A$1:$A$681,0),8)</f>
        <v>נכסים ציבוריים</v>
      </c>
      <c r="P766" s="9" t="str">
        <f t="shared" si="87"/>
        <v>747</v>
      </c>
      <c r="Q766" s="9" t="str">
        <f>INDEX(Chapter,MATCH(P766,Chapter!$A$1:$A$681,0),8)</f>
        <v>חופים, בריכות ומרחצאות</v>
      </c>
      <c r="R766" s="9" t="str">
        <f t="shared" si="88"/>
        <v>7472</v>
      </c>
      <c r="S766" s="9" t="str">
        <f>INDEX(Chapter,MATCH(R766,Chapter!$A$1:$A$681,0),8)</f>
        <v>חופי רחצה</v>
      </c>
      <c r="T766" s="9"/>
      <c r="U766" s="9" t="str">
        <f t="shared" si="89"/>
        <v>7</v>
      </c>
      <c r="V766" s="9" t="str">
        <f>IF($L766&lt;"6",INDEX(Revenue_type,MATCH(U766*1,type!$A$118:$A$168,0),8),INDEX(Expenditure_type,MATCH(U766*1,type!$A$2:$A$117,0),8))</f>
        <v>הוצאות לפעולות</v>
      </c>
      <c r="W766" s="9" t="str">
        <f t="shared" si="90"/>
        <v>75</v>
      </c>
      <c r="X766" s="9" t="str">
        <f>IF($L766&lt;"6",INDEX(Revenue_type,MATCH(W766*1,type!$A$118:$A$168,0),8),INDEX(Expenditure_type,MATCH(W766*1,type!$A$2:$A$117,0),8))</f>
        <v>עבודות קבלניות</v>
      </c>
      <c r="Y766" s="9" t="str">
        <f t="shared" si="91"/>
        <v>750</v>
      </c>
      <c r="Z766" s="9" t="e">
        <f>IF($L766&lt;"6",INDEX(Revenue_type,MATCH(Y766*1,type!$A$118:$A$168,0),8),INDEX(Expenditure_type,MATCH(Y766*1,type!$A$2:$A$117,0),8))</f>
        <v>#N/A</v>
      </c>
    </row>
    <row r="767" spans="1:26" ht="15.75" customHeight="1" outlineLevel="2">
      <c r="A767" s="19">
        <v>751</v>
      </c>
      <c r="B767" s="18">
        <v>747202</v>
      </c>
      <c r="C767"/>
      <c r="D767"/>
      <c r="E767" s="17" t="s">
        <v>2808</v>
      </c>
      <c r="F767" s="12"/>
      <c r="G767"/>
      <c r="H767" s="15">
        <v>620000</v>
      </c>
      <c r="I767" s="15">
        <v>775000</v>
      </c>
      <c r="J767" s="12">
        <v>810600</v>
      </c>
      <c r="K767" s="9"/>
      <c r="L767" s="9" t="str">
        <f t="shared" si="85"/>
        <v>7</v>
      </c>
      <c r="M767" s="9" t="str">
        <f>INDEX(Chapter,MATCH(L767,Chapter!$A$1:$A$681,0),8)</f>
        <v>שירותים מקומיים</v>
      </c>
      <c r="N767" s="9" t="str">
        <f t="shared" si="86"/>
        <v>74</v>
      </c>
      <c r="O767" s="9" t="str">
        <f>INDEX(Chapter,MATCH(N767,Chapter!$A$1:$A$681,0),8)</f>
        <v>נכסים ציבוריים</v>
      </c>
      <c r="P767" s="9" t="str">
        <f t="shared" si="87"/>
        <v>747</v>
      </c>
      <c r="Q767" s="9" t="str">
        <f>INDEX(Chapter,MATCH(P767,Chapter!$A$1:$A$681,0),8)</f>
        <v>חופים, בריכות ומרחצאות</v>
      </c>
      <c r="R767" s="9" t="str">
        <f t="shared" si="88"/>
        <v>7472</v>
      </c>
      <c r="S767" s="9" t="str">
        <f>INDEX(Chapter,MATCH(R767,Chapter!$A$1:$A$681,0),8)</f>
        <v>חופי רחצה</v>
      </c>
      <c r="T767" s="9"/>
      <c r="U767" s="9" t="str">
        <f t="shared" si="89"/>
        <v>7</v>
      </c>
      <c r="V767" s="9" t="str">
        <f>IF($L767&lt;"6",INDEX(Revenue_type,MATCH(U767*1,type!$A$118:$A$168,0),8),INDEX(Expenditure_type,MATCH(U767*1,type!$A$2:$A$117,0),8))</f>
        <v>הוצאות לפעולות</v>
      </c>
      <c r="W767" s="9" t="str">
        <f t="shared" si="90"/>
        <v>75</v>
      </c>
      <c r="X767" s="9" t="str">
        <f>IF($L767&lt;"6",INDEX(Revenue_type,MATCH(W767*1,type!$A$118:$A$168,0),8),INDEX(Expenditure_type,MATCH(W767*1,type!$A$2:$A$117,0),8))</f>
        <v>עבודות קבלניות</v>
      </c>
      <c r="Y767" s="9" t="str">
        <f t="shared" si="91"/>
        <v>751</v>
      </c>
      <c r="Z767" s="9" t="e">
        <f>IF($L767&lt;"6",INDEX(Revenue_type,MATCH(Y767*1,type!$A$118:$A$168,0),8),INDEX(Expenditure_type,MATCH(Y767*1,type!$A$2:$A$117,0),8))</f>
        <v>#N/A</v>
      </c>
    </row>
    <row r="768" spans="1:26" ht="15.75" customHeight="1" outlineLevel="2">
      <c r="A768" s="19">
        <v>752</v>
      </c>
      <c r="B768" s="18">
        <v>747202</v>
      </c>
      <c r="C768"/>
      <c r="D768"/>
      <c r="E768" s="17" t="s">
        <v>2809</v>
      </c>
      <c r="F768" s="12"/>
      <c r="G768"/>
      <c r="H768" s="15">
        <v>3500000</v>
      </c>
      <c r="I768" s="15">
        <v>3550000</v>
      </c>
      <c r="J768" s="12">
        <v>3610200</v>
      </c>
      <c r="K768" s="9"/>
      <c r="L768" s="9" t="str">
        <f t="shared" si="85"/>
        <v>7</v>
      </c>
      <c r="M768" s="9" t="str">
        <f>INDEX(Chapter,MATCH(L768,Chapter!$A$1:$A$681,0),8)</f>
        <v>שירותים מקומיים</v>
      </c>
      <c r="N768" s="9" t="str">
        <f t="shared" si="86"/>
        <v>74</v>
      </c>
      <c r="O768" s="9" t="str">
        <f>INDEX(Chapter,MATCH(N768,Chapter!$A$1:$A$681,0),8)</f>
        <v>נכסים ציבוריים</v>
      </c>
      <c r="P768" s="9" t="str">
        <f t="shared" si="87"/>
        <v>747</v>
      </c>
      <c r="Q768" s="9" t="str">
        <f>INDEX(Chapter,MATCH(P768,Chapter!$A$1:$A$681,0),8)</f>
        <v>חופים, בריכות ומרחצאות</v>
      </c>
      <c r="R768" s="9" t="str">
        <f t="shared" si="88"/>
        <v>7472</v>
      </c>
      <c r="S768" s="9" t="str">
        <f>INDEX(Chapter,MATCH(R768,Chapter!$A$1:$A$681,0),8)</f>
        <v>חופי רחצה</v>
      </c>
      <c r="T768" s="9"/>
      <c r="U768" s="9" t="str">
        <f t="shared" si="89"/>
        <v>7</v>
      </c>
      <c r="V768" s="9" t="str">
        <f>IF($L768&lt;"6",INDEX(Revenue_type,MATCH(U768*1,type!$A$118:$A$168,0),8),INDEX(Expenditure_type,MATCH(U768*1,type!$A$2:$A$117,0),8))</f>
        <v>הוצאות לפעולות</v>
      </c>
      <c r="W768" s="9" t="str">
        <f t="shared" si="90"/>
        <v>75</v>
      </c>
      <c r="X768" s="9" t="str">
        <f>IF($L768&lt;"6",INDEX(Revenue_type,MATCH(W768*1,type!$A$118:$A$168,0),8),INDEX(Expenditure_type,MATCH(W768*1,type!$A$2:$A$117,0),8))</f>
        <v>עבודות קבלניות</v>
      </c>
      <c r="Y768" s="9" t="str">
        <f t="shared" si="91"/>
        <v>752</v>
      </c>
      <c r="Z768" s="9" t="e">
        <f>IF($L768&lt;"6",INDEX(Revenue_type,MATCH(Y768*1,type!$A$118:$A$168,0),8),INDEX(Expenditure_type,MATCH(Y768*1,type!$A$2:$A$117,0),8))</f>
        <v>#N/A</v>
      </c>
    </row>
    <row r="769" spans="1:26" ht="15.75" customHeight="1" outlineLevel="2">
      <c r="A769" s="19">
        <v>755</v>
      </c>
      <c r="B769" s="18">
        <v>747202</v>
      </c>
      <c r="C769"/>
      <c r="D769"/>
      <c r="E769" s="17" t="s">
        <v>2810</v>
      </c>
      <c r="F769" s="12"/>
      <c r="G769"/>
      <c r="H769" s="15">
        <v>100000</v>
      </c>
      <c r="I769" s="15">
        <v>0</v>
      </c>
      <c r="J769" s="12">
        <v>0</v>
      </c>
      <c r="K769" s="9"/>
      <c r="L769" s="9" t="str">
        <f t="shared" si="85"/>
        <v>7</v>
      </c>
      <c r="M769" s="9" t="str">
        <f>INDEX(Chapter,MATCH(L769,Chapter!$A$1:$A$681,0),8)</f>
        <v>שירותים מקומיים</v>
      </c>
      <c r="N769" s="9" t="str">
        <f t="shared" si="86"/>
        <v>74</v>
      </c>
      <c r="O769" s="9" t="str">
        <f>INDEX(Chapter,MATCH(N769,Chapter!$A$1:$A$681,0),8)</f>
        <v>נכסים ציבוריים</v>
      </c>
      <c r="P769" s="9" t="str">
        <f t="shared" si="87"/>
        <v>747</v>
      </c>
      <c r="Q769" s="9" t="str">
        <f>INDEX(Chapter,MATCH(P769,Chapter!$A$1:$A$681,0),8)</f>
        <v>חופים, בריכות ומרחצאות</v>
      </c>
      <c r="R769" s="9" t="str">
        <f t="shared" si="88"/>
        <v>7472</v>
      </c>
      <c r="S769" s="9" t="str">
        <f>INDEX(Chapter,MATCH(R769,Chapter!$A$1:$A$681,0),8)</f>
        <v>חופי רחצה</v>
      </c>
      <c r="T769" s="9"/>
      <c r="U769" s="9" t="str">
        <f t="shared" si="89"/>
        <v>7</v>
      </c>
      <c r="V769" s="9" t="str">
        <f>IF($L769&lt;"6",INDEX(Revenue_type,MATCH(U769*1,type!$A$118:$A$168,0),8),INDEX(Expenditure_type,MATCH(U769*1,type!$A$2:$A$117,0),8))</f>
        <v>הוצאות לפעולות</v>
      </c>
      <c r="W769" s="9" t="str">
        <f t="shared" si="90"/>
        <v>75</v>
      </c>
      <c r="X769" s="9" t="str">
        <f>IF($L769&lt;"6",INDEX(Revenue_type,MATCH(W769*1,type!$A$118:$A$168,0),8),INDEX(Expenditure_type,MATCH(W769*1,type!$A$2:$A$117,0),8))</f>
        <v>עבודות קבלניות</v>
      </c>
      <c r="Y769" s="9" t="str">
        <f t="shared" si="91"/>
        <v>755</v>
      </c>
      <c r="Z769" s="9" t="e">
        <f>IF($L769&lt;"6",INDEX(Revenue_type,MATCH(Y769*1,type!$A$118:$A$168,0),8),INDEX(Expenditure_type,MATCH(Y769*1,type!$A$2:$A$117,0),8))</f>
        <v>#N/A</v>
      </c>
    </row>
    <row r="770" spans="1:26" ht="15.75" customHeight="1" outlineLevel="2">
      <c r="A770" s="19">
        <v>780</v>
      </c>
      <c r="B770" s="18">
        <v>747202</v>
      </c>
      <c r="C770"/>
      <c r="D770"/>
      <c r="E770" s="17" t="s">
        <v>2811</v>
      </c>
      <c r="F770" s="12"/>
      <c r="G770"/>
      <c r="H770" s="15">
        <v>525000</v>
      </c>
      <c r="I770" s="15">
        <v>503800</v>
      </c>
      <c r="J770" s="12">
        <v>447700</v>
      </c>
      <c r="K770" s="9"/>
      <c r="L770" s="9" t="str">
        <f t="shared" si="85"/>
        <v>7</v>
      </c>
      <c r="M770" s="9" t="str">
        <f>INDEX(Chapter,MATCH(L770,Chapter!$A$1:$A$681,0),8)</f>
        <v>שירותים מקומיים</v>
      </c>
      <c r="N770" s="9" t="str">
        <f t="shared" si="86"/>
        <v>74</v>
      </c>
      <c r="O770" s="9" t="str">
        <f>INDEX(Chapter,MATCH(N770,Chapter!$A$1:$A$681,0),8)</f>
        <v>נכסים ציבוריים</v>
      </c>
      <c r="P770" s="9" t="str">
        <f t="shared" si="87"/>
        <v>747</v>
      </c>
      <c r="Q770" s="9" t="str">
        <f>INDEX(Chapter,MATCH(P770,Chapter!$A$1:$A$681,0),8)</f>
        <v>חופים, בריכות ומרחצאות</v>
      </c>
      <c r="R770" s="9" t="str">
        <f t="shared" si="88"/>
        <v>7472</v>
      </c>
      <c r="S770" s="9" t="str">
        <f>INDEX(Chapter,MATCH(R770,Chapter!$A$1:$A$681,0),8)</f>
        <v>חופי רחצה</v>
      </c>
      <c r="T770" s="9"/>
      <c r="U770" s="9" t="str">
        <f t="shared" si="89"/>
        <v>7</v>
      </c>
      <c r="V770" s="9" t="str">
        <f>IF($L770&lt;"6",INDEX(Revenue_type,MATCH(U770*1,type!$A$118:$A$168,0),8),INDEX(Expenditure_type,MATCH(U770*1,type!$A$2:$A$117,0),8))</f>
        <v>הוצאות לפעולות</v>
      </c>
      <c r="W770" s="9" t="str">
        <f t="shared" si="90"/>
        <v>78</v>
      </c>
      <c r="X770" s="9" t="str">
        <f>IF($L770&lt;"6",INDEX(Revenue_type,MATCH(W770*1,type!$A$118:$A$168,0),8),INDEX(Expenditure_type,MATCH(W770*1,type!$A$2:$A$117,0),8))</f>
        <v>הוצאות שונות</v>
      </c>
      <c r="Y770" s="9" t="str">
        <f t="shared" si="91"/>
        <v>780</v>
      </c>
      <c r="Z770" s="9" t="e">
        <f>IF($L770&lt;"6",INDEX(Revenue_type,MATCH(Y770*1,type!$A$118:$A$168,0),8),INDEX(Expenditure_type,MATCH(Y770*1,type!$A$2:$A$117,0),8))</f>
        <v>#N/A</v>
      </c>
    </row>
    <row r="771" spans="1:26" ht="15.75" customHeight="1" outlineLevel="2">
      <c r="A771" s="19">
        <v>420</v>
      </c>
      <c r="B771" s="18">
        <v>747203</v>
      </c>
      <c r="C771"/>
      <c r="D771"/>
      <c r="E771" s="17" t="s">
        <v>2812</v>
      </c>
      <c r="F771" s="12"/>
      <c r="G771"/>
      <c r="H771" s="15">
        <v>7700</v>
      </c>
      <c r="I771" s="15">
        <v>7700</v>
      </c>
      <c r="J771" s="12">
        <v>6300</v>
      </c>
      <c r="K771" s="9"/>
      <c r="L771" s="9" t="str">
        <f t="shared" ref="L771:L834" si="92">IF(LEFT($B771,1)*1=0,LEFT($B771,2),LEFT($B771,1))</f>
        <v>7</v>
      </c>
      <c r="M771" s="9" t="str">
        <f>INDEX(Chapter,MATCH(L771,Chapter!$A$1:$A$681,0),8)</f>
        <v>שירותים מקומיים</v>
      </c>
      <c r="N771" s="9" t="str">
        <f t="shared" ref="N771:N834" si="93">IF(LEFT($B771,1)*1=0,LEFT($B771,3),LEFT($B771,2))</f>
        <v>74</v>
      </c>
      <c r="O771" s="9" t="str">
        <f>INDEX(Chapter,MATCH(N771,Chapter!$A$1:$A$681,0),8)</f>
        <v>נכסים ציבוריים</v>
      </c>
      <c r="P771" s="9" t="str">
        <f t="shared" ref="P771:P834" si="94">IF(LEFT($B771,1)*1=0,LEFT($B771,4),LEFT($B771,3))</f>
        <v>747</v>
      </c>
      <c r="Q771" s="9" t="str">
        <f>INDEX(Chapter,MATCH(P771,Chapter!$A$1:$A$681,0),8)</f>
        <v>חופים, בריכות ומרחצאות</v>
      </c>
      <c r="R771" s="9" t="str">
        <f t="shared" ref="R771:R834" si="95">LEFT($B771,4)</f>
        <v>7472</v>
      </c>
      <c r="S771" s="9" t="str">
        <f>INDEX(Chapter,MATCH(R771,Chapter!$A$1:$A$681,0),8)</f>
        <v>חופי רחצה</v>
      </c>
      <c r="T771" s="9"/>
      <c r="U771" s="9" t="str">
        <f t="shared" ref="U771:U834" si="96">LEFT($A771,1)</f>
        <v>4</v>
      </c>
      <c r="V771" s="9" t="str">
        <f>IF($L771&lt;"6",INDEX(Revenue_type,MATCH(U771*1,type!$A$118:$A$168,0),8),INDEX(Expenditure_type,MATCH(U771*1,type!$A$2:$A$117,0),8))</f>
        <v>אחזקת בינים ואספקת ציוד</v>
      </c>
      <c r="W771" s="9" t="str">
        <f t="shared" ref="W771:W834" si="97">LEFT($A771,2)</f>
        <v>42</v>
      </c>
      <c r="X771" s="9" t="str">
        <f>IF($L771&lt;"6",INDEX(Revenue_type,MATCH(W771*1,type!$A$118:$A$168,0),8),INDEX(Expenditure_type,MATCH(W771*1,type!$A$2:$A$117,0),8))</f>
        <v>תחזוקת מבנים</v>
      </c>
      <c r="Y771" s="9" t="str">
        <f t="shared" ref="Y771:Y834" si="98">LEFT($A771,3)</f>
        <v>420</v>
      </c>
      <c r="Z771" s="9" t="e">
        <f>IF($L771&lt;"6",INDEX(Revenue_type,MATCH(Y771*1,type!$A$118:$A$168,0),8),INDEX(Expenditure_type,MATCH(Y771*1,type!$A$2:$A$117,0),8))</f>
        <v>#N/A</v>
      </c>
    </row>
    <row r="772" spans="1:26" ht="15.75" customHeight="1" outlineLevel="2">
      <c r="A772" s="19">
        <v>740</v>
      </c>
      <c r="B772" s="18">
        <v>747203</v>
      </c>
      <c r="C772"/>
      <c r="D772"/>
      <c r="E772" s="17" t="s">
        <v>2704</v>
      </c>
      <c r="F772" s="12"/>
      <c r="G772"/>
      <c r="H772" s="15">
        <v>200000</v>
      </c>
      <c r="I772" s="15">
        <v>200000</v>
      </c>
      <c r="J772" s="12">
        <v>206700</v>
      </c>
      <c r="K772" s="9"/>
      <c r="L772" s="9" t="str">
        <f t="shared" si="92"/>
        <v>7</v>
      </c>
      <c r="M772" s="9" t="str">
        <f>INDEX(Chapter,MATCH(L772,Chapter!$A$1:$A$681,0),8)</f>
        <v>שירותים מקומיים</v>
      </c>
      <c r="N772" s="9" t="str">
        <f t="shared" si="93"/>
        <v>74</v>
      </c>
      <c r="O772" s="9" t="str">
        <f>INDEX(Chapter,MATCH(N772,Chapter!$A$1:$A$681,0),8)</f>
        <v>נכסים ציבוריים</v>
      </c>
      <c r="P772" s="9" t="str">
        <f t="shared" si="94"/>
        <v>747</v>
      </c>
      <c r="Q772" s="9" t="str">
        <f>INDEX(Chapter,MATCH(P772,Chapter!$A$1:$A$681,0),8)</f>
        <v>חופים, בריכות ומרחצאות</v>
      </c>
      <c r="R772" s="9" t="str">
        <f t="shared" si="95"/>
        <v>7472</v>
      </c>
      <c r="S772" s="9" t="str">
        <f>INDEX(Chapter,MATCH(R772,Chapter!$A$1:$A$681,0),8)</f>
        <v>חופי רחצה</v>
      </c>
      <c r="T772" s="9"/>
      <c r="U772" s="9" t="str">
        <f t="shared" si="96"/>
        <v>7</v>
      </c>
      <c r="V772" s="9" t="str">
        <f>IF($L772&lt;"6",INDEX(Revenue_type,MATCH(U772*1,type!$A$118:$A$168,0),8),INDEX(Expenditure_type,MATCH(U772*1,type!$A$2:$A$117,0),8))</f>
        <v>הוצאות לפעולות</v>
      </c>
      <c r="W772" s="9" t="str">
        <f t="shared" si="97"/>
        <v>74</v>
      </c>
      <c r="X772" s="9" t="str">
        <f>IF($L772&lt;"6",INDEX(Revenue_type,MATCH(W772*1,type!$A$118:$A$168,0),8),INDEX(Expenditure_type,MATCH(W772*1,type!$A$2:$A$117,0),8))</f>
        <v>כלים, מכשירים וציוד</v>
      </c>
      <c r="Y772" s="9" t="str">
        <f t="shared" si="98"/>
        <v>740</v>
      </c>
      <c r="Z772" s="9" t="e">
        <f>IF($L772&lt;"6",INDEX(Revenue_type,MATCH(Y772*1,type!$A$118:$A$168,0),8),INDEX(Expenditure_type,MATCH(Y772*1,type!$A$2:$A$117,0),8))</f>
        <v>#N/A</v>
      </c>
    </row>
    <row r="773" spans="1:26" ht="15.75" customHeight="1" outlineLevel="2">
      <c r="A773" s="19">
        <v>750</v>
      </c>
      <c r="B773" s="18">
        <v>747203</v>
      </c>
      <c r="C773"/>
      <c r="D773"/>
      <c r="E773" s="17" t="s">
        <v>2705</v>
      </c>
      <c r="F773" s="12"/>
      <c r="G773"/>
      <c r="H773" s="15">
        <v>200000</v>
      </c>
      <c r="I773" s="15">
        <v>280000</v>
      </c>
      <c r="J773" s="12">
        <v>188400</v>
      </c>
      <c r="K773" s="9"/>
      <c r="L773" s="9" t="str">
        <f t="shared" si="92"/>
        <v>7</v>
      </c>
      <c r="M773" s="9" t="str">
        <f>INDEX(Chapter,MATCH(L773,Chapter!$A$1:$A$681,0),8)</f>
        <v>שירותים מקומיים</v>
      </c>
      <c r="N773" s="9" t="str">
        <f t="shared" si="93"/>
        <v>74</v>
      </c>
      <c r="O773" s="9" t="str">
        <f>INDEX(Chapter,MATCH(N773,Chapter!$A$1:$A$681,0),8)</f>
        <v>נכסים ציבוריים</v>
      </c>
      <c r="P773" s="9" t="str">
        <f t="shared" si="94"/>
        <v>747</v>
      </c>
      <c r="Q773" s="9" t="str">
        <f>INDEX(Chapter,MATCH(P773,Chapter!$A$1:$A$681,0),8)</f>
        <v>חופים, בריכות ומרחצאות</v>
      </c>
      <c r="R773" s="9" t="str">
        <f t="shared" si="95"/>
        <v>7472</v>
      </c>
      <c r="S773" s="9" t="str">
        <f>INDEX(Chapter,MATCH(R773,Chapter!$A$1:$A$681,0),8)</f>
        <v>חופי רחצה</v>
      </c>
      <c r="T773" s="9"/>
      <c r="U773" s="9" t="str">
        <f t="shared" si="96"/>
        <v>7</v>
      </c>
      <c r="V773" s="9" t="str">
        <f>IF($L773&lt;"6",INDEX(Revenue_type,MATCH(U773*1,type!$A$118:$A$168,0),8),INDEX(Expenditure_type,MATCH(U773*1,type!$A$2:$A$117,0),8))</f>
        <v>הוצאות לפעולות</v>
      </c>
      <c r="W773" s="9" t="str">
        <f t="shared" si="97"/>
        <v>75</v>
      </c>
      <c r="X773" s="9" t="str">
        <f>IF($L773&lt;"6",INDEX(Revenue_type,MATCH(W773*1,type!$A$118:$A$168,0),8),INDEX(Expenditure_type,MATCH(W773*1,type!$A$2:$A$117,0),8))</f>
        <v>עבודות קבלניות</v>
      </c>
      <c r="Y773" s="9" t="str">
        <f t="shared" si="98"/>
        <v>750</v>
      </c>
      <c r="Z773" s="9" t="e">
        <f>IF($L773&lt;"6",INDEX(Revenue_type,MATCH(Y773*1,type!$A$118:$A$168,0),8),INDEX(Expenditure_type,MATCH(Y773*1,type!$A$2:$A$117,0),8))</f>
        <v>#N/A</v>
      </c>
    </row>
    <row r="774" spans="1:26" ht="15.75" customHeight="1" outlineLevel="2">
      <c r="A774" s="19">
        <v>780</v>
      </c>
      <c r="B774" s="18">
        <v>747204</v>
      </c>
      <c r="C774"/>
      <c r="D774"/>
      <c r="E774" s="17" t="s">
        <v>2813</v>
      </c>
      <c r="F774" s="12"/>
      <c r="G774"/>
      <c r="H774" s="15">
        <v>125000</v>
      </c>
      <c r="I774" s="15">
        <v>125000</v>
      </c>
      <c r="J774" s="12">
        <v>121900</v>
      </c>
      <c r="K774" s="9"/>
      <c r="L774" s="9" t="str">
        <f t="shared" si="92"/>
        <v>7</v>
      </c>
      <c r="M774" s="9" t="str">
        <f>INDEX(Chapter,MATCH(L774,Chapter!$A$1:$A$681,0),8)</f>
        <v>שירותים מקומיים</v>
      </c>
      <c r="N774" s="9" t="str">
        <f t="shared" si="93"/>
        <v>74</v>
      </c>
      <c r="O774" s="9" t="str">
        <f>INDEX(Chapter,MATCH(N774,Chapter!$A$1:$A$681,0),8)</f>
        <v>נכסים ציבוריים</v>
      </c>
      <c r="P774" s="9" t="str">
        <f t="shared" si="94"/>
        <v>747</v>
      </c>
      <c r="Q774" s="9" t="str">
        <f>INDEX(Chapter,MATCH(P774,Chapter!$A$1:$A$681,0),8)</f>
        <v>חופים, בריכות ומרחצאות</v>
      </c>
      <c r="R774" s="9" t="str">
        <f t="shared" si="95"/>
        <v>7472</v>
      </c>
      <c r="S774" s="9" t="str">
        <f>INDEX(Chapter,MATCH(R774,Chapter!$A$1:$A$681,0),8)</f>
        <v>חופי רחצה</v>
      </c>
      <c r="T774" s="9"/>
      <c r="U774" s="9" t="str">
        <f t="shared" si="96"/>
        <v>7</v>
      </c>
      <c r="V774" s="9" t="str">
        <f>IF($L774&lt;"6",INDEX(Revenue_type,MATCH(U774*1,type!$A$118:$A$168,0),8),INDEX(Expenditure_type,MATCH(U774*1,type!$A$2:$A$117,0),8))</f>
        <v>הוצאות לפעולות</v>
      </c>
      <c r="W774" s="9" t="str">
        <f t="shared" si="97"/>
        <v>78</v>
      </c>
      <c r="X774" s="9" t="str">
        <f>IF($L774&lt;"6",INDEX(Revenue_type,MATCH(W774*1,type!$A$118:$A$168,0),8),INDEX(Expenditure_type,MATCH(W774*1,type!$A$2:$A$117,0),8))</f>
        <v>הוצאות שונות</v>
      </c>
      <c r="Y774" s="9" t="str">
        <f t="shared" si="98"/>
        <v>780</v>
      </c>
      <c r="Z774" s="9" t="e">
        <f>IF($L774&lt;"6",INDEX(Revenue_type,MATCH(Y774*1,type!$A$118:$A$168,0),8),INDEX(Expenditure_type,MATCH(Y774*1,type!$A$2:$A$117,0),8))</f>
        <v>#N/A</v>
      </c>
    </row>
    <row r="775" spans="1:26" ht="15.75" customHeight="1" outlineLevel="2">
      <c r="A775" s="19">
        <v>780</v>
      </c>
      <c r="B775" s="18">
        <v>747205</v>
      </c>
      <c r="C775"/>
      <c r="D775"/>
      <c r="E775" s="17" t="s">
        <v>2814</v>
      </c>
      <c r="F775" s="12"/>
      <c r="G775"/>
      <c r="H775" s="15">
        <v>100000</v>
      </c>
      <c r="I775" s="15">
        <v>100000</v>
      </c>
      <c r="J775" s="12">
        <v>25900</v>
      </c>
      <c r="K775" s="9"/>
      <c r="L775" s="9" t="str">
        <f t="shared" si="92"/>
        <v>7</v>
      </c>
      <c r="M775" s="9" t="str">
        <f>INDEX(Chapter,MATCH(L775,Chapter!$A$1:$A$681,0),8)</f>
        <v>שירותים מקומיים</v>
      </c>
      <c r="N775" s="9" t="str">
        <f t="shared" si="93"/>
        <v>74</v>
      </c>
      <c r="O775" s="9" t="str">
        <f>INDEX(Chapter,MATCH(N775,Chapter!$A$1:$A$681,0),8)</f>
        <v>נכסים ציבוריים</v>
      </c>
      <c r="P775" s="9" t="str">
        <f t="shared" si="94"/>
        <v>747</v>
      </c>
      <c r="Q775" s="9" t="str">
        <f>INDEX(Chapter,MATCH(P775,Chapter!$A$1:$A$681,0),8)</f>
        <v>חופים, בריכות ומרחצאות</v>
      </c>
      <c r="R775" s="9" t="str">
        <f t="shared" si="95"/>
        <v>7472</v>
      </c>
      <c r="S775" s="9" t="str">
        <f>INDEX(Chapter,MATCH(R775,Chapter!$A$1:$A$681,0),8)</f>
        <v>חופי רחצה</v>
      </c>
      <c r="T775" s="9"/>
      <c r="U775" s="9" t="str">
        <f t="shared" si="96"/>
        <v>7</v>
      </c>
      <c r="V775" s="9" t="str">
        <f>IF($L775&lt;"6",INDEX(Revenue_type,MATCH(U775*1,type!$A$118:$A$168,0),8),INDEX(Expenditure_type,MATCH(U775*1,type!$A$2:$A$117,0),8))</f>
        <v>הוצאות לפעולות</v>
      </c>
      <c r="W775" s="9" t="str">
        <f t="shared" si="97"/>
        <v>78</v>
      </c>
      <c r="X775" s="9" t="str">
        <f>IF($L775&lt;"6",INDEX(Revenue_type,MATCH(W775*1,type!$A$118:$A$168,0),8),INDEX(Expenditure_type,MATCH(W775*1,type!$A$2:$A$117,0),8))</f>
        <v>הוצאות שונות</v>
      </c>
      <c r="Y775" s="9" t="str">
        <f t="shared" si="98"/>
        <v>780</v>
      </c>
      <c r="Z775" s="9" t="e">
        <f>IF($L775&lt;"6",INDEX(Revenue_type,MATCH(Y775*1,type!$A$118:$A$168,0),8),INDEX(Expenditure_type,MATCH(Y775*1,type!$A$2:$A$117,0),8))</f>
        <v>#N/A</v>
      </c>
    </row>
    <row r="776" spans="1:26" ht="15.75" customHeight="1" outlineLevel="2">
      <c r="A776" s="19">
        <v>750</v>
      </c>
      <c r="B776" s="18">
        <v>747206</v>
      </c>
      <c r="C776"/>
      <c r="D776"/>
      <c r="E776" s="17" t="s">
        <v>2815</v>
      </c>
      <c r="F776" s="12"/>
      <c r="G776"/>
      <c r="H776" s="15">
        <v>0</v>
      </c>
      <c r="I776" s="15">
        <v>0</v>
      </c>
      <c r="J776" s="12">
        <v>130500</v>
      </c>
      <c r="K776" s="9"/>
      <c r="L776" s="9" t="str">
        <f t="shared" si="92"/>
        <v>7</v>
      </c>
      <c r="M776" s="9" t="str">
        <f>INDEX(Chapter,MATCH(L776,Chapter!$A$1:$A$681,0),8)</f>
        <v>שירותים מקומיים</v>
      </c>
      <c r="N776" s="9" t="str">
        <f t="shared" si="93"/>
        <v>74</v>
      </c>
      <c r="O776" s="9" t="str">
        <f>INDEX(Chapter,MATCH(N776,Chapter!$A$1:$A$681,0),8)</f>
        <v>נכסים ציבוריים</v>
      </c>
      <c r="P776" s="9" t="str">
        <f t="shared" si="94"/>
        <v>747</v>
      </c>
      <c r="Q776" s="9" t="str">
        <f>INDEX(Chapter,MATCH(P776,Chapter!$A$1:$A$681,0),8)</f>
        <v>חופים, בריכות ומרחצאות</v>
      </c>
      <c r="R776" s="9" t="str">
        <f t="shared" si="95"/>
        <v>7472</v>
      </c>
      <c r="S776" s="9" t="str">
        <f>INDEX(Chapter,MATCH(R776,Chapter!$A$1:$A$681,0),8)</f>
        <v>חופי רחצה</v>
      </c>
      <c r="T776" s="9"/>
      <c r="U776" s="9" t="str">
        <f t="shared" si="96"/>
        <v>7</v>
      </c>
      <c r="V776" s="9" t="str">
        <f>IF($L776&lt;"6",INDEX(Revenue_type,MATCH(U776*1,type!$A$118:$A$168,0),8),INDEX(Expenditure_type,MATCH(U776*1,type!$A$2:$A$117,0),8))</f>
        <v>הוצאות לפעולות</v>
      </c>
      <c r="W776" s="9" t="str">
        <f t="shared" si="97"/>
        <v>75</v>
      </c>
      <c r="X776" s="9" t="str">
        <f>IF($L776&lt;"6",INDEX(Revenue_type,MATCH(W776*1,type!$A$118:$A$168,0),8),INDEX(Expenditure_type,MATCH(W776*1,type!$A$2:$A$117,0),8))</f>
        <v>עבודות קבלניות</v>
      </c>
      <c r="Y776" s="9" t="str">
        <f t="shared" si="98"/>
        <v>750</v>
      </c>
      <c r="Z776" s="9" t="e">
        <f>IF($L776&lt;"6",INDEX(Revenue_type,MATCH(Y776*1,type!$A$118:$A$168,0),8),INDEX(Expenditure_type,MATCH(Y776*1,type!$A$2:$A$117,0),8))</f>
        <v>#N/A</v>
      </c>
    </row>
    <row r="777" spans="1:26" ht="15.75" customHeight="1" outlineLevel="2">
      <c r="A777" s="19">
        <v>750</v>
      </c>
      <c r="B777" s="18">
        <v>747207</v>
      </c>
      <c r="C777"/>
      <c r="D777"/>
      <c r="E777" s="17" t="s">
        <v>2592</v>
      </c>
      <c r="F777" s="12"/>
      <c r="G777"/>
      <c r="H777" s="15">
        <v>85000</v>
      </c>
      <c r="I777" s="15">
        <v>50000</v>
      </c>
      <c r="J777" s="12">
        <v>0</v>
      </c>
      <c r="K777" s="9"/>
      <c r="L777" s="9" t="str">
        <f t="shared" si="92"/>
        <v>7</v>
      </c>
      <c r="M777" s="9" t="str">
        <f>INDEX(Chapter,MATCH(L777,Chapter!$A$1:$A$681,0),8)</f>
        <v>שירותים מקומיים</v>
      </c>
      <c r="N777" s="9" t="str">
        <f t="shared" si="93"/>
        <v>74</v>
      </c>
      <c r="O777" s="9" t="str">
        <f>INDEX(Chapter,MATCH(N777,Chapter!$A$1:$A$681,0),8)</f>
        <v>נכסים ציבוריים</v>
      </c>
      <c r="P777" s="9" t="str">
        <f t="shared" si="94"/>
        <v>747</v>
      </c>
      <c r="Q777" s="9" t="str">
        <f>INDEX(Chapter,MATCH(P777,Chapter!$A$1:$A$681,0),8)</f>
        <v>חופים, בריכות ומרחצאות</v>
      </c>
      <c r="R777" s="9" t="str">
        <f t="shared" si="95"/>
        <v>7472</v>
      </c>
      <c r="S777" s="9" t="str">
        <f>INDEX(Chapter,MATCH(R777,Chapter!$A$1:$A$681,0),8)</f>
        <v>חופי רחצה</v>
      </c>
      <c r="T777" s="9"/>
      <c r="U777" s="9" t="str">
        <f t="shared" si="96"/>
        <v>7</v>
      </c>
      <c r="V777" s="9" t="str">
        <f>IF($L777&lt;"6",INDEX(Revenue_type,MATCH(U777*1,type!$A$118:$A$168,0),8),INDEX(Expenditure_type,MATCH(U777*1,type!$A$2:$A$117,0),8))</f>
        <v>הוצאות לפעולות</v>
      </c>
      <c r="W777" s="9" t="str">
        <f t="shared" si="97"/>
        <v>75</v>
      </c>
      <c r="X777" s="9" t="str">
        <f>IF($L777&lt;"6",INDEX(Revenue_type,MATCH(W777*1,type!$A$118:$A$168,0),8),INDEX(Expenditure_type,MATCH(W777*1,type!$A$2:$A$117,0),8))</f>
        <v>עבודות קבלניות</v>
      </c>
      <c r="Y777" s="9" t="str">
        <f t="shared" si="98"/>
        <v>750</v>
      </c>
      <c r="Z777" s="9" t="e">
        <f>IF($L777&lt;"6",INDEX(Revenue_type,MATCH(Y777*1,type!$A$118:$A$168,0),8),INDEX(Expenditure_type,MATCH(Y777*1,type!$A$2:$A$117,0),8))</f>
        <v>#N/A</v>
      </c>
    </row>
    <row r="778" spans="1:26" ht="15.75" customHeight="1" outlineLevel="2">
      <c r="A778" s="19">
        <v>870</v>
      </c>
      <c r="B778" s="18">
        <v>751001</v>
      </c>
      <c r="C778"/>
      <c r="D778"/>
      <c r="E778" s="17" t="s">
        <v>2816</v>
      </c>
      <c r="F778" s="12"/>
      <c r="G778"/>
      <c r="H778" s="15">
        <v>2020000</v>
      </c>
      <c r="I778" s="15">
        <v>2820000</v>
      </c>
      <c r="J778" s="12">
        <v>1867500</v>
      </c>
      <c r="K778" s="9"/>
      <c r="L778" s="9" t="str">
        <f t="shared" si="92"/>
        <v>7</v>
      </c>
      <c r="M778" s="9" t="str">
        <f>INDEX(Chapter,MATCH(L778,Chapter!$A$1:$A$681,0),8)</f>
        <v>שירותים מקומיים</v>
      </c>
      <c r="N778" s="9" t="str">
        <f t="shared" si="93"/>
        <v>75</v>
      </c>
      <c r="O778" s="9" t="str">
        <f>INDEX(Chapter,MATCH(N778,Chapter!$A$1:$A$681,0),8)</f>
        <v>חגיגות מבצעים ואירועים</v>
      </c>
      <c r="P778" s="9" t="str">
        <f t="shared" si="94"/>
        <v>751</v>
      </c>
      <c r="Q778" s="9" t="str">
        <f>INDEX(Chapter,MATCH(P778,Chapter!$A$1:$A$681,0),8)</f>
        <v>חגיגות יום העצמאות</v>
      </c>
      <c r="R778" s="9" t="str">
        <f t="shared" si="95"/>
        <v>7510</v>
      </c>
      <c r="S778" s="9" t="e">
        <f>INDEX(Chapter,MATCH(R778,Chapter!$A$1:$A$681,0),8)</f>
        <v>#N/A</v>
      </c>
      <c r="T778" s="9"/>
      <c r="U778" s="9" t="str">
        <f t="shared" si="96"/>
        <v>8</v>
      </c>
      <c r="V778" s="9" t="str">
        <f>IF($L778&lt;"6",INDEX(Revenue_type,MATCH(U778*1,type!$A$118:$A$168,0),8),INDEX(Expenditure_type,MATCH(U778*1,type!$A$2:$A$117,0),8))</f>
        <v>השתתפויות תמיכות ותרומות</v>
      </c>
      <c r="W778" s="9" t="str">
        <f t="shared" si="97"/>
        <v>87</v>
      </c>
      <c r="X778" s="9" t="str">
        <f>IF($L778&lt;"6",INDEX(Revenue_type,MATCH(W778*1,type!$A$118:$A$168,0),8),INDEX(Expenditure_type,MATCH(W778*1,type!$A$2:$A$117,0),8))</f>
        <v>תמיכות ביחידות סמך ומוסדות הרשות</v>
      </c>
      <c r="Y778" s="9" t="str">
        <f t="shared" si="98"/>
        <v>870</v>
      </c>
      <c r="Z778" s="9" t="e">
        <f>IF($L778&lt;"6",INDEX(Revenue_type,MATCH(Y778*1,type!$A$118:$A$168,0),8),INDEX(Expenditure_type,MATCH(Y778*1,type!$A$2:$A$117,0),8))</f>
        <v>#N/A</v>
      </c>
    </row>
    <row r="779" spans="1:26" ht="15.75" customHeight="1" outlineLevel="2">
      <c r="A779" s="19">
        <v>750</v>
      </c>
      <c r="B779" s="18">
        <v>752001</v>
      </c>
      <c r="C779"/>
      <c r="D779"/>
      <c r="E779" s="17" t="s">
        <v>2817</v>
      </c>
      <c r="F779" s="12"/>
      <c r="G779"/>
      <c r="H779" s="15">
        <v>145000</v>
      </c>
      <c r="I779" s="15">
        <v>145000</v>
      </c>
      <c r="J779" s="12">
        <v>99500</v>
      </c>
      <c r="K779" s="9"/>
      <c r="L779" s="9" t="str">
        <f t="shared" si="92"/>
        <v>7</v>
      </c>
      <c r="M779" s="9" t="str">
        <f>INDEX(Chapter,MATCH(L779,Chapter!$A$1:$A$681,0),8)</f>
        <v>שירותים מקומיים</v>
      </c>
      <c r="N779" s="9" t="str">
        <f t="shared" si="93"/>
        <v>75</v>
      </c>
      <c r="O779" s="9" t="str">
        <f>INDEX(Chapter,MATCH(N779,Chapter!$A$1:$A$681,0),8)</f>
        <v>חגיגות מבצעים ואירועים</v>
      </c>
      <c r="P779" s="9" t="str">
        <f t="shared" si="94"/>
        <v>752</v>
      </c>
      <c r="Q779" s="9" t="str">
        <f>INDEX(Chapter,MATCH(P779,Chapter!$A$1:$A$681,0),8)</f>
        <v>חגיגות וטכסים אחרים</v>
      </c>
      <c r="R779" s="9" t="str">
        <f t="shared" si="95"/>
        <v>7520</v>
      </c>
      <c r="S779" s="9" t="e">
        <f>INDEX(Chapter,MATCH(R779,Chapter!$A$1:$A$681,0),8)</f>
        <v>#N/A</v>
      </c>
      <c r="T779" s="9"/>
      <c r="U779" s="9" t="str">
        <f t="shared" si="96"/>
        <v>7</v>
      </c>
      <c r="V779" s="9" t="str">
        <f>IF($L779&lt;"6",INDEX(Revenue_type,MATCH(U779*1,type!$A$118:$A$168,0),8),INDEX(Expenditure_type,MATCH(U779*1,type!$A$2:$A$117,0),8))</f>
        <v>הוצאות לפעולות</v>
      </c>
      <c r="W779" s="9" t="str">
        <f t="shared" si="97"/>
        <v>75</v>
      </c>
      <c r="X779" s="9" t="str">
        <f>IF($L779&lt;"6",INDEX(Revenue_type,MATCH(W779*1,type!$A$118:$A$168,0),8),INDEX(Expenditure_type,MATCH(W779*1,type!$A$2:$A$117,0),8))</f>
        <v>עבודות קבלניות</v>
      </c>
      <c r="Y779" s="9" t="str">
        <f t="shared" si="98"/>
        <v>750</v>
      </c>
      <c r="Z779" s="9" t="e">
        <f>IF($L779&lt;"6",INDEX(Revenue_type,MATCH(Y779*1,type!$A$118:$A$168,0),8),INDEX(Expenditure_type,MATCH(Y779*1,type!$A$2:$A$117,0),8))</f>
        <v>#N/A</v>
      </c>
    </row>
    <row r="780" spans="1:26" ht="15.75" customHeight="1" outlineLevel="2">
      <c r="A780" s="19">
        <v>751</v>
      </c>
      <c r="B780" s="18">
        <v>752001</v>
      </c>
      <c r="C780"/>
      <c r="D780"/>
      <c r="E780" s="17" t="s">
        <v>2818</v>
      </c>
      <c r="F780" s="12"/>
      <c r="G780"/>
      <c r="H780" s="15">
        <v>150000</v>
      </c>
      <c r="I780" s="15">
        <v>150000</v>
      </c>
      <c r="J780" s="12">
        <v>118400</v>
      </c>
      <c r="K780" s="9"/>
      <c r="L780" s="9" t="str">
        <f t="shared" si="92"/>
        <v>7</v>
      </c>
      <c r="M780" s="9" t="str">
        <f>INDEX(Chapter,MATCH(L780,Chapter!$A$1:$A$681,0),8)</f>
        <v>שירותים מקומיים</v>
      </c>
      <c r="N780" s="9" t="str">
        <f t="shared" si="93"/>
        <v>75</v>
      </c>
      <c r="O780" s="9" t="str">
        <f>INDEX(Chapter,MATCH(N780,Chapter!$A$1:$A$681,0),8)</f>
        <v>חגיגות מבצעים ואירועים</v>
      </c>
      <c r="P780" s="9" t="str">
        <f t="shared" si="94"/>
        <v>752</v>
      </c>
      <c r="Q780" s="9" t="str">
        <f>INDEX(Chapter,MATCH(P780,Chapter!$A$1:$A$681,0),8)</f>
        <v>חגיגות וטכסים אחרים</v>
      </c>
      <c r="R780" s="9" t="str">
        <f t="shared" si="95"/>
        <v>7520</v>
      </c>
      <c r="S780" s="9" t="e">
        <f>INDEX(Chapter,MATCH(R780,Chapter!$A$1:$A$681,0),8)</f>
        <v>#N/A</v>
      </c>
      <c r="T780" s="9"/>
      <c r="U780" s="9" t="str">
        <f t="shared" si="96"/>
        <v>7</v>
      </c>
      <c r="V780" s="9" t="str">
        <f>IF($L780&lt;"6",INDEX(Revenue_type,MATCH(U780*1,type!$A$118:$A$168,0),8),INDEX(Expenditure_type,MATCH(U780*1,type!$A$2:$A$117,0),8))</f>
        <v>הוצאות לפעולות</v>
      </c>
      <c r="W780" s="9" t="str">
        <f t="shared" si="97"/>
        <v>75</v>
      </c>
      <c r="X780" s="9" t="str">
        <f>IF($L780&lt;"6",INDEX(Revenue_type,MATCH(W780*1,type!$A$118:$A$168,0),8),INDEX(Expenditure_type,MATCH(W780*1,type!$A$2:$A$117,0),8))</f>
        <v>עבודות קבלניות</v>
      </c>
      <c r="Y780" s="9" t="str">
        <f t="shared" si="98"/>
        <v>751</v>
      </c>
      <c r="Z780" s="9" t="e">
        <f>IF($L780&lt;"6",INDEX(Revenue_type,MATCH(Y780*1,type!$A$118:$A$168,0),8),INDEX(Expenditure_type,MATCH(Y780*1,type!$A$2:$A$117,0),8))</f>
        <v>#N/A</v>
      </c>
    </row>
    <row r="781" spans="1:26" ht="15.75" customHeight="1" outlineLevel="2">
      <c r="A781" s="19">
        <v>780</v>
      </c>
      <c r="B781" s="18">
        <v>752001</v>
      </c>
      <c r="C781"/>
      <c r="D781"/>
      <c r="E781" s="17" t="s">
        <v>2819</v>
      </c>
      <c r="F781" s="12"/>
      <c r="G781"/>
      <c r="H781" s="15">
        <v>310000</v>
      </c>
      <c r="I781" s="15">
        <v>310000</v>
      </c>
      <c r="J781" s="12">
        <v>301500</v>
      </c>
      <c r="K781" s="9"/>
      <c r="L781" s="9" t="str">
        <f t="shared" si="92"/>
        <v>7</v>
      </c>
      <c r="M781" s="9" t="str">
        <f>INDEX(Chapter,MATCH(L781,Chapter!$A$1:$A$681,0),8)</f>
        <v>שירותים מקומיים</v>
      </c>
      <c r="N781" s="9" t="str">
        <f t="shared" si="93"/>
        <v>75</v>
      </c>
      <c r="O781" s="9" t="str">
        <f>INDEX(Chapter,MATCH(N781,Chapter!$A$1:$A$681,0),8)</f>
        <v>חגיגות מבצעים ואירועים</v>
      </c>
      <c r="P781" s="9" t="str">
        <f t="shared" si="94"/>
        <v>752</v>
      </c>
      <c r="Q781" s="9" t="str">
        <f>INDEX(Chapter,MATCH(P781,Chapter!$A$1:$A$681,0),8)</f>
        <v>חגיגות וטכסים אחרים</v>
      </c>
      <c r="R781" s="9" t="str">
        <f t="shared" si="95"/>
        <v>7520</v>
      </c>
      <c r="S781" s="9" t="e">
        <f>INDEX(Chapter,MATCH(R781,Chapter!$A$1:$A$681,0),8)</f>
        <v>#N/A</v>
      </c>
      <c r="T781" s="9"/>
      <c r="U781" s="9" t="str">
        <f t="shared" si="96"/>
        <v>7</v>
      </c>
      <c r="V781" s="9" t="str">
        <f>IF($L781&lt;"6",INDEX(Revenue_type,MATCH(U781*1,type!$A$118:$A$168,0),8),INDEX(Expenditure_type,MATCH(U781*1,type!$A$2:$A$117,0),8))</f>
        <v>הוצאות לפעולות</v>
      </c>
      <c r="W781" s="9" t="str">
        <f t="shared" si="97"/>
        <v>78</v>
      </c>
      <c r="X781" s="9" t="str">
        <f>IF($L781&lt;"6",INDEX(Revenue_type,MATCH(W781*1,type!$A$118:$A$168,0),8),INDEX(Expenditure_type,MATCH(W781*1,type!$A$2:$A$117,0),8))</f>
        <v>הוצאות שונות</v>
      </c>
      <c r="Y781" s="9" t="str">
        <f t="shared" si="98"/>
        <v>780</v>
      </c>
      <c r="Z781" s="9" t="e">
        <f>IF($L781&lt;"6",INDEX(Revenue_type,MATCH(Y781*1,type!$A$118:$A$168,0),8),INDEX(Expenditure_type,MATCH(Y781*1,type!$A$2:$A$117,0),8))</f>
        <v>#N/A</v>
      </c>
    </row>
    <row r="782" spans="1:26" ht="15.75" customHeight="1" outlineLevel="2">
      <c r="A782" s="19">
        <v>870</v>
      </c>
      <c r="B782" s="18">
        <v>752002</v>
      </c>
      <c r="C782"/>
      <c r="D782"/>
      <c r="E782" s="17" t="s">
        <v>2820</v>
      </c>
      <c r="F782" s="12"/>
      <c r="G782"/>
      <c r="H782" s="15">
        <v>255000</v>
      </c>
      <c r="I782" s="15">
        <v>255000</v>
      </c>
      <c r="J782" s="12">
        <v>239000</v>
      </c>
      <c r="K782" s="9"/>
      <c r="L782" s="9" t="str">
        <f t="shared" si="92"/>
        <v>7</v>
      </c>
      <c r="M782" s="9" t="str">
        <f>INDEX(Chapter,MATCH(L782,Chapter!$A$1:$A$681,0),8)</f>
        <v>שירותים מקומיים</v>
      </c>
      <c r="N782" s="9" t="str">
        <f t="shared" si="93"/>
        <v>75</v>
      </c>
      <c r="O782" s="9" t="str">
        <f>INDEX(Chapter,MATCH(N782,Chapter!$A$1:$A$681,0),8)</f>
        <v>חגיגות מבצעים ואירועים</v>
      </c>
      <c r="P782" s="9" t="str">
        <f t="shared" si="94"/>
        <v>752</v>
      </c>
      <c r="Q782" s="9" t="str">
        <f>INDEX(Chapter,MATCH(P782,Chapter!$A$1:$A$681,0),8)</f>
        <v>חגיגות וטכסים אחרים</v>
      </c>
      <c r="R782" s="9" t="str">
        <f t="shared" si="95"/>
        <v>7520</v>
      </c>
      <c r="S782" s="9" t="e">
        <f>INDEX(Chapter,MATCH(R782,Chapter!$A$1:$A$681,0),8)</f>
        <v>#N/A</v>
      </c>
      <c r="T782" s="9"/>
      <c r="U782" s="9" t="str">
        <f t="shared" si="96"/>
        <v>8</v>
      </c>
      <c r="V782" s="9" t="str">
        <f>IF($L782&lt;"6",INDEX(Revenue_type,MATCH(U782*1,type!$A$118:$A$168,0),8),INDEX(Expenditure_type,MATCH(U782*1,type!$A$2:$A$117,0),8))</f>
        <v>השתתפויות תמיכות ותרומות</v>
      </c>
      <c r="W782" s="9" t="str">
        <f t="shared" si="97"/>
        <v>87</v>
      </c>
      <c r="X782" s="9" t="str">
        <f>IF($L782&lt;"6",INDEX(Revenue_type,MATCH(W782*1,type!$A$118:$A$168,0),8),INDEX(Expenditure_type,MATCH(W782*1,type!$A$2:$A$117,0),8))</f>
        <v>תמיכות ביחידות סמך ומוסדות הרשות</v>
      </c>
      <c r="Y782" s="9" t="str">
        <f t="shared" si="98"/>
        <v>870</v>
      </c>
      <c r="Z782" s="9" t="e">
        <f>IF($L782&lt;"6",INDEX(Revenue_type,MATCH(Y782*1,type!$A$118:$A$168,0),8),INDEX(Expenditure_type,MATCH(Y782*1,type!$A$2:$A$117,0),8))</f>
        <v>#N/A</v>
      </c>
    </row>
    <row r="783" spans="1:26" ht="15.75" customHeight="1" outlineLevel="2">
      <c r="A783" s="19">
        <v>870</v>
      </c>
      <c r="B783" s="18">
        <v>752003</v>
      </c>
      <c r="C783"/>
      <c r="D783"/>
      <c r="E783" s="17" t="s">
        <v>2821</v>
      </c>
      <c r="F783" s="12"/>
      <c r="G783"/>
      <c r="H783" s="15">
        <v>128000</v>
      </c>
      <c r="I783" s="15">
        <v>128000</v>
      </c>
      <c r="J783" s="12">
        <v>127500</v>
      </c>
      <c r="K783" s="9"/>
      <c r="L783" s="9" t="str">
        <f t="shared" si="92"/>
        <v>7</v>
      </c>
      <c r="M783" s="9" t="str">
        <f>INDEX(Chapter,MATCH(L783,Chapter!$A$1:$A$681,0),8)</f>
        <v>שירותים מקומיים</v>
      </c>
      <c r="N783" s="9" t="str">
        <f t="shared" si="93"/>
        <v>75</v>
      </c>
      <c r="O783" s="9" t="str">
        <f>INDEX(Chapter,MATCH(N783,Chapter!$A$1:$A$681,0),8)</f>
        <v>חגיגות מבצעים ואירועים</v>
      </c>
      <c r="P783" s="9" t="str">
        <f t="shared" si="94"/>
        <v>752</v>
      </c>
      <c r="Q783" s="9" t="str">
        <f>INDEX(Chapter,MATCH(P783,Chapter!$A$1:$A$681,0),8)</f>
        <v>חגיגות וטכסים אחרים</v>
      </c>
      <c r="R783" s="9" t="str">
        <f t="shared" si="95"/>
        <v>7520</v>
      </c>
      <c r="S783" s="9" t="e">
        <f>INDEX(Chapter,MATCH(R783,Chapter!$A$1:$A$681,0),8)</f>
        <v>#N/A</v>
      </c>
      <c r="T783" s="9"/>
      <c r="U783" s="9" t="str">
        <f t="shared" si="96"/>
        <v>8</v>
      </c>
      <c r="V783" s="9" t="str">
        <f>IF($L783&lt;"6",INDEX(Revenue_type,MATCH(U783*1,type!$A$118:$A$168,0),8),INDEX(Expenditure_type,MATCH(U783*1,type!$A$2:$A$117,0),8))</f>
        <v>השתתפויות תמיכות ותרומות</v>
      </c>
      <c r="W783" s="9" t="str">
        <f t="shared" si="97"/>
        <v>87</v>
      </c>
      <c r="X783" s="9" t="str">
        <f>IF($L783&lt;"6",INDEX(Revenue_type,MATCH(W783*1,type!$A$118:$A$168,0),8),INDEX(Expenditure_type,MATCH(W783*1,type!$A$2:$A$117,0),8))</f>
        <v>תמיכות ביחידות סמך ומוסדות הרשות</v>
      </c>
      <c r="Y783" s="9" t="str">
        <f t="shared" si="98"/>
        <v>870</v>
      </c>
      <c r="Z783" s="9" t="e">
        <f>IF($L783&lt;"6",INDEX(Revenue_type,MATCH(Y783*1,type!$A$118:$A$168,0),8),INDEX(Expenditure_type,MATCH(Y783*1,type!$A$2:$A$117,0),8))</f>
        <v>#N/A</v>
      </c>
    </row>
    <row r="784" spans="1:26" ht="15.75" customHeight="1" outlineLevel="2">
      <c r="A784" s="19">
        <v>870</v>
      </c>
      <c r="B784" s="18">
        <v>752004</v>
      </c>
      <c r="C784"/>
      <c r="D784"/>
      <c r="E784" s="21" t="s">
        <v>2822</v>
      </c>
      <c r="F784" s="12"/>
      <c r="G784"/>
      <c r="H784" s="15">
        <v>213000</v>
      </c>
      <c r="I784" s="15">
        <v>213000</v>
      </c>
      <c r="J784" s="12">
        <v>212500</v>
      </c>
      <c r="K784" s="9"/>
      <c r="L784" s="9" t="str">
        <f t="shared" si="92"/>
        <v>7</v>
      </c>
      <c r="M784" s="9" t="str">
        <f>INDEX(Chapter,MATCH(L784,Chapter!$A$1:$A$681,0),8)</f>
        <v>שירותים מקומיים</v>
      </c>
      <c r="N784" s="9" t="str">
        <f t="shared" si="93"/>
        <v>75</v>
      </c>
      <c r="O784" s="9" t="str">
        <f>INDEX(Chapter,MATCH(N784,Chapter!$A$1:$A$681,0),8)</f>
        <v>חגיגות מבצעים ואירועים</v>
      </c>
      <c r="P784" s="9" t="str">
        <f t="shared" si="94"/>
        <v>752</v>
      </c>
      <c r="Q784" s="9" t="str">
        <f>INDEX(Chapter,MATCH(P784,Chapter!$A$1:$A$681,0),8)</f>
        <v>חגיגות וטכסים אחרים</v>
      </c>
      <c r="R784" s="9" t="str">
        <f t="shared" si="95"/>
        <v>7520</v>
      </c>
      <c r="S784" s="9" t="e">
        <f>INDEX(Chapter,MATCH(R784,Chapter!$A$1:$A$681,0),8)</f>
        <v>#N/A</v>
      </c>
      <c r="T784" s="9"/>
      <c r="U784" s="9" t="str">
        <f t="shared" si="96"/>
        <v>8</v>
      </c>
      <c r="V784" s="9" t="str">
        <f>IF($L784&lt;"6",INDEX(Revenue_type,MATCH(U784*1,type!$A$118:$A$168,0),8),INDEX(Expenditure_type,MATCH(U784*1,type!$A$2:$A$117,0),8))</f>
        <v>השתתפויות תמיכות ותרומות</v>
      </c>
      <c r="W784" s="9" t="str">
        <f t="shared" si="97"/>
        <v>87</v>
      </c>
      <c r="X784" s="9" t="str">
        <f>IF($L784&lt;"6",INDEX(Revenue_type,MATCH(W784*1,type!$A$118:$A$168,0),8),INDEX(Expenditure_type,MATCH(W784*1,type!$A$2:$A$117,0),8))</f>
        <v>תמיכות ביחידות סמך ומוסדות הרשות</v>
      </c>
      <c r="Y784" s="9" t="str">
        <f t="shared" si="98"/>
        <v>870</v>
      </c>
      <c r="Z784" s="9" t="e">
        <f>IF($L784&lt;"6",INDEX(Revenue_type,MATCH(Y784*1,type!$A$118:$A$168,0),8),INDEX(Expenditure_type,MATCH(Y784*1,type!$A$2:$A$117,0),8))</f>
        <v>#N/A</v>
      </c>
    </row>
    <row r="785" spans="1:26" ht="15.75" customHeight="1" outlineLevel="2">
      <c r="A785" s="19">
        <v>871</v>
      </c>
      <c r="B785" s="18">
        <v>752005</v>
      </c>
      <c r="C785"/>
      <c r="D785"/>
      <c r="E785" s="20" t="s">
        <v>2823</v>
      </c>
      <c r="F785" s="12"/>
      <c r="G785"/>
      <c r="H785" s="15">
        <v>680000</v>
      </c>
      <c r="I785" s="15">
        <v>910000</v>
      </c>
      <c r="J785" s="12">
        <v>573800</v>
      </c>
      <c r="K785" s="9"/>
      <c r="L785" s="9" t="str">
        <f t="shared" si="92"/>
        <v>7</v>
      </c>
      <c r="M785" s="9" t="str">
        <f>INDEX(Chapter,MATCH(L785,Chapter!$A$1:$A$681,0),8)</f>
        <v>שירותים מקומיים</v>
      </c>
      <c r="N785" s="9" t="str">
        <f t="shared" si="93"/>
        <v>75</v>
      </c>
      <c r="O785" s="9" t="str">
        <f>INDEX(Chapter,MATCH(N785,Chapter!$A$1:$A$681,0),8)</f>
        <v>חגיגות מבצעים ואירועים</v>
      </c>
      <c r="P785" s="9" t="str">
        <f t="shared" si="94"/>
        <v>752</v>
      </c>
      <c r="Q785" s="9" t="str">
        <f>INDEX(Chapter,MATCH(P785,Chapter!$A$1:$A$681,0),8)</f>
        <v>חגיגות וטכסים אחרים</v>
      </c>
      <c r="R785" s="9" t="str">
        <f t="shared" si="95"/>
        <v>7520</v>
      </c>
      <c r="S785" s="9" t="e">
        <f>INDEX(Chapter,MATCH(R785,Chapter!$A$1:$A$681,0),8)</f>
        <v>#N/A</v>
      </c>
      <c r="T785" s="9"/>
      <c r="U785" s="9" t="str">
        <f t="shared" si="96"/>
        <v>8</v>
      </c>
      <c r="V785" s="9" t="str">
        <f>IF($L785&lt;"6",INDEX(Revenue_type,MATCH(U785*1,type!$A$118:$A$168,0),8),INDEX(Expenditure_type,MATCH(U785*1,type!$A$2:$A$117,0),8))</f>
        <v>השתתפויות תמיכות ותרומות</v>
      </c>
      <c r="W785" s="9" t="str">
        <f t="shared" si="97"/>
        <v>87</v>
      </c>
      <c r="X785" s="9" t="str">
        <f>IF($L785&lt;"6",INDEX(Revenue_type,MATCH(W785*1,type!$A$118:$A$168,0),8),INDEX(Expenditure_type,MATCH(W785*1,type!$A$2:$A$117,0),8))</f>
        <v>תמיכות ביחידות סמך ומוסדות הרשות</v>
      </c>
      <c r="Y785" s="9" t="str">
        <f t="shared" si="98"/>
        <v>871</v>
      </c>
      <c r="Z785" s="9" t="e">
        <f>IF($L785&lt;"6",INDEX(Revenue_type,MATCH(Y785*1,type!$A$118:$A$168,0),8),INDEX(Expenditure_type,MATCH(Y785*1,type!$A$2:$A$117,0),8))</f>
        <v>#N/A</v>
      </c>
    </row>
    <row r="786" spans="1:26" ht="15.75" customHeight="1" outlineLevel="2">
      <c r="A786" s="19">
        <v>871</v>
      </c>
      <c r="B786" s="18">
        <v>752006</v>
      </c>
      <c r="C786"/>
      <c r="D786"/>
      <c r="E786" s="17" t="s">
        <v>2824</v>
      </c>
      <c r="F786" s="12"/>
      <c r="G786"/>
      <c r="H786" s="15">
        <v>700000</v>
      </c>
      <c r="I786" s="15">
        <v>700000</v>
      </c>
      <c r="J786" s="12">
        <v>756500</v>
      </c>
      <c r="K786" s="9"/>
      <c r="L786" s="9" t="str">
        <f t="shared" si="92"/>
        <v>7</v>
      </c>
      <c r="M786" s="9" t="str">
        <f>INDEX(Chapter,MATCH(L786,Chapter!$A$1:$A$681,0),8)</f>
        <v>שירותים מקומיים</v>
      </c>
      <c r="N786" s="9" t="str">
        <f t="shared" si="93"/>
        <v>75</v>
      </c>
      <c r="O786" s="9" t="str">
        <f>INDEX(Chapter,MATCH(N786,Chapter!$A$1:$A$681,0),8)</f>
        <v>חגיגות מבצעים ואירועים</v>
      </c>
      <c r="P786" s="9" t="str">
        <f t="shared" si="94"/>
        <v>752</v>
      </c>
      <c r="Q786" s="9" t="str">
        <f>INDEX(Chapter,MATCH(P786,Chapter!$A$1:$A$681,0),8)</f>
        <v>חגיגות וטכסים אחרים</v>
      </c>
      <c r="R786" s="9" t="str">
        <f t="shared" si="95"/>
        <v>7520</v>
      </c>
      <c r="S786" s="9" t="e">
        <f>INDEX(Chapter,MATCH(R786,Chapter!$A$1:$A$681,0),8)</f>
        <v>#N/A</v>
      </c>
      <c r="T786" s="9"/>
      <c r="U786" s="9" t="str">
        <f t="shared" si="96"/>
        <v>8</v>
      </c>
      <c r="V786" s="9" t="str">
        <f>IF($L786&lt;"6",INDEX(Revenue_type,MATCH(U786*1,type!$A$118:$A$168,0),8),INDEX(Expenditure_type,MATCH(U786*1,type!$A$2:$A$117,0),8))</f>
        <v>השתתפויות תמיכות ותרומות</v>
      </c>
      <c r="W786" s="9" t="str">
        <f t="shared" si="97"/>
        <v>87</v>
      </c>
      <c r="X786" s="9" t="str">
        <f>IF($L786&lt;"6",INDEX(Revenue_type,MATCH(W786*1,type!$A$118:$A$168,0),8),INDEX(Expenditure_type,MATCH(W786*1,type!$A$2:$A$117,0),8))</f>
        <v>תמיכות ביחידות סמך ומוסדות הרשות</v>
      </c>
      <c r="Y786" s="9" t="str">
        <f t="shared" si="98"/>
        <v>871</v>
      </c>
      <c r="Z786" s="9" t="e">
        <f>IF($L786&lt;"6",INDEX(Revenue_type,MATCH(Y786*1,type!$A$118:$A$168,0),8),INDEX(Expenditure_type,MATCH(Y786*1,type!$A$2:$A$117,0),8))</f>
        <v>#N/A</v>
      </c>
    </row>
    <row r="787" spans="1:26" ht="15.75" customHeight="1" outlineLevel="2">
      <c r="A787" s="19">
        <v>870</v>
      </c>
      <c r="B787" s="18">
        <v>752007</v>
      </c>
      <c r="C787"/>
      <c r="D787"/>
      <c r="E787" s="21" t="s">
        <v>2825</v>
      </c>
      <c r="F787" s="12"/>
      <c r="G787"/>
      <c r="H787" s="15">
        <v>0</v>
      </c>
      <c r="I787" s="15">
        <v>300000</v>
      </c>
      <c r="J787" s="12">
        <v>0</v>
      </c>
      <c r="K787" s="9"/>
      <c r="L787" s="9" t="str">
        <f t="shared" si="92"/>
        <v>7</v>
      </c>
      <c r="M787" s="9" t="str">
        <f>INDEX(Chapter,MATCH(L787,Chapter!$A$1:$A$681,0),8)</f>
        <v>שירותים מקומיים</v>
      </c>
      <c r="N787" s="9" t="str">
        <f t="shared" si="93"/>
        <v>75</v>
      </c>
      <c r="O787" s="9" t="str">
        <f>INDEX(Chapter,MATCH(N787,Chapter!$A$1:$A$681,0),8)</f>
        <v>חגיגות מבצעים ואירועים</v>
      </c>
      <c r="P787" s="9" t="str">
        <f t="shared" si="94"/>
        <v>752</v>
      </c>
      <c r="Q787" s="9" t="str">
        <f>INDEX(Chapter,MATCH(P787,Chapter!$A$1:$A$681,0),8)</f>
        <v>חגיגות וטכסים אחרים</v>
      </c>
      <c r="R787" s="9" t="str">
        <f t="shared" si="95"/>
        <v>7520</v>
      </c>
      <c r="S787" s="9" t="e">
        <f>INDEX(Chapter,MATCH(R787,Chapter!$A$1:$A$681,0),8)</f>
        <v>#N/A</v>
      </c>
      <c r="T787" s="9"/>
      <c r="U787" s="9" t="str">
        <f t="shared" si="96"/>
        <v>8</v>
      </c>
      <c r="V787" s="9" t="str">
        <f>IF($L787&lt;"6",INDEX(Revenue_type,MATCH(U787*1,type!$A$118:$A$168,0),8),INDEX(Expenditure_type,MATCH(U787*1,type!$A$2:$A$117,0),8))</f>
        <v>השתתפויות תמיכות ותרומות</v>
      </c>
      <c r="W787" s="9" t="str">
        <f t="shared" si="97"/>
        <v>87</v>
      </c>
      <c r="X787" s="9" t="str">
        <f>IF($L787&lt;"6",INDEX(Revenue_type,MATCH(W787*1,type!$A$118:$A$168,0),8),INDEX(Expenditure_type,MATCH(W787*1,type!$A$2:$A$117,0),8))</f>
        <v>תמיכות ביחידות סמך ומוסדות הרשות</v>
      </c>
      <c r="Y787" s="9" t="str">
        <f t="shared" si="98"/>
        <v>870</v>
      </c>
      <c r="Z787" s="9" t="e">
        <f>IF($L787&lt;"6",INDEX(Revenue_type,MATCH(Y787*1,type!$A$118:$A$168,0),8),INDEX(Expenditure_type,MATCH(Y787*1,type!$A$2:$A$117,0),8))</f>
        <v>#N/A</v>
      </c>
    </row>
    <row r="788" spans="1:26" ht="15.75" customHeight="1" outlineLevel="2">
      <c r="A788" s="19">
        <v>871</v>
      </c>
      <c r="B788" s="18">
        <v>752007</v>
      </c>
      <c r="C788"/>
      <c r="D788"/>
      <c r="E788" s="17" t="s">
        <v>2826</v>
      </c>
      <c r="F788" s="12"/>
      <c r="G788"/>
      <c r="H788" s="15">
        <v>1145000</v>
      </c>
      <c r="I788" s="15">
        <v>1145000</v>
      </c>
      <c r="J788" s="12">
        <v>1425000</v>
      </c>
      <c r="K788" s="9"/>
      <c r="L788" s="9" t="str">
        <f t="shared" si="92"/>
        <v>7</v>
      </c>
      <c r="M788" s="9" t="str">
        <f>INDEX(Chapter,MATCH(L788,Chapter!$A$1:$A$681,0),8)</f>
        <v>שירותים מקומיים</v>
      </c>
      <c r="N788" s="9" t="str">
        <f t="shared" si="93"/>
        <v>75</v>
      </c>
      <c r="O788" s="9" t="str">
        <f>INDEX(Chapter,MATCH(N788,Chapter!$A$1:$A$681,0),8)</f>
        <v>חגיגות מבצעים ואירועים</v>
      </c>
      <c r="P788" s="9" t="str">
        <f t="shared" si="94"/>
        <v>752</v>
      </c>
      <c r="Q788" s="9" t="str">
        <f>INDEX(Chapter,MATCH(P788,Chapter!$A$1:$A$681,0),8)</f>
        <v>חגיגות וטכסים אחרים</v>
      </c>
      <c r="R788" s="9" t="str">
        <f t="shared" si="95"/>
        <v>7520</v>
      </c>
      <c r="S788" s="9" t="e">
        <f>INDEX(Chapter,MATCH(R788,Chapter!$A$1:$A$681,0),8)</f>
        <v>#N/A</v>
      </c>
      <c r="T788" s="9"/>
      <c r="U788" s="9" t="str">
        <f t="shared" si="96"/>
        <v>8</v>
      </c>
      <c r="V788" s="9" t="str">
        <f>IF($L788&lt;"6",INDEX(Revenue_type,MATCH(U788*1,type!$A$118:$A$168,0),8),INDEX(Expenditure_type,MATCH(U788*1,type!$A$2:$A$117,0),8))</f>
        <v>השתתפויות תמיכות ותרומות</v>
      </c>
      <c r="W788" s="9" t="str">
        <f t="shared" si="97"/>
        <v>87</v>
      </c>
      <c r="X788" s="9" t="str">
        <f>IF($L788&lt;"6",INDEX(Revenue_type,MATCH(W788*1,type!$A$118:$A$168,0),8),INDEX(Expenditure_type,MATCH(W788*1,type!$A$2:$A$117,0),8))</f>
        <v>תמיכות ביחידות סמך ומוסדות הרשות</v>
      </c>
      <c r="Y788" s="9" t="str">
        <f t="shared" si="98"/>
        <v>871</v>
      </c>
      <c r="Z788" s="9" t="e">
        <f>IF($L788&lt;"6",INDEX(Revenue_type,MATCH(Y788*1,type!$A$118:$A$168,0),8),INDEX(Expenditure_type,MATCH(Y788*1,type!$A$2:$A$117,0),8))</f>
        <v>#N/A</v>
      </c>
    </row>
    <row r="789" spans="1:26" ht="15.75" customHeight="1" outlineLevel="2">
      <c r="A789" s="19">
        <v>870</v>
      </c>
      <c r="B789" s="18">
        <v>752008</v>
      </c>
      <c r="C789"/>
      <c r="D789"/>
      <c r="E789" s="17" t="s">
        <v>2827</v>
      </c>
      <c r="F789" s="12"/>
      <c r="G789"/>
      <c r="H789" s="15">
        <v>400000</v>
      </c>
      <c r="I789" s="15">
        <v>400000</v>
      </c>
      <c r="J789" s="12">
        <v>318800</v>
      </c>
      <c r="K789" s="9"/>
      <c r="L789" s="9" t="str">
        <f t="shared" si="92"/>
        <v>7</v>
      </c>
      <c r="M789" s="9" t="str">
        <f>INDEX(Chapter,MATCH(L789,Chapter!$A$1:$A$681,0),8)</f>
        <v>שירותים מקומיים</v>
      </c>
      <c r="N789" s="9" t="str">
        <f t="shared" si="93"/>
        <v>75</v>
      </c>
      <c r="O789" s="9" t="str">
        <f>INDEX(Chapter,MATCH(N789,Chapter!$A$1:$A$681,0),8)</f>
        <v>חגיגות מבצעים ואירועים</v>
      </c>
      <c r="P789" s="9" t="str">
        <f t="shared" si="94"/>
        <v>752</v>
      </c>
      <c r="Q789" s="9" t="str">
        <f>INDEX(Chapter,MATCH(P789,Chapter!$A$1:$A$681,0),8)</f>
        <v>חגיגות וטכסים אחרים</v>
      </c>
      <c r="R789" s="9" t="str">
        <f t="shared" si="95"/>
        <v>7520</v>
      </c>
      <c r="S789" s="9" t="e">
        <f>INDEX(Chapter,MATCH(R789,Chapter!$A$1:$A$681,0),8)</f>
        <v>#N/A</v>
      </c>
      <c r="T789" s="9"/>
      <c r="U789" s="9" t="str">
        <f t="shared" si="96"/>
        <v>8</v>
      </c>
      <c r="V789" s="9" t="str">
        <f>IF($L789&lt;"6",INDEX(Revenue_type,MATCH(U789*1,type!$A$118:$A$168,0),8),INDEX(Expenditure_type,MATCH(U789*1,type!$A$2:$A$117,0),8))</f>
        <v>השתתפויות תמיכות ותרומות</v>
      </c>
      <c r="W789" s="9" t="str">
        <f t="shared" si="97"/>
        <v>87</v>
      </c>
      <c r="X789" s="9" t="str">
        <f>IF($L789&lt;"6",INDEX(Revenue_type,MATCH(W789*1,type!$A$118:$A$168,0),8),INDEX(Expenditure_type,MATCH(W789*1,type!$A$2:$A$117,0),8))</f>
        <v>תמיכות ביחידות סמך ומוסדות הרשות</v>
      </c>
      <c r="Y789" s="9" t="str">
        <f t="shared" si="98"/>
        <v>870</v>
      </c>
      <c r="Z789" s="9" t="e">
        <f>IF($L789&lt;"6",INDEX(Revenue_type,MATCH(Y789*1,type!$A$118:$A$168,0),8),INDEX(Expenditure_type,MATCH(Y789*1,type!$A$2:$A$117,0),8))</f>
        <v>#N/A</v>
      </c>
    </row>
    <row r="790" spans="1:26" ht="15.75" customHeight="1" outlineLevel="2">
      <c r="A790" s="19">
        <v>110</v>
      </c>
      <c r="B790" s="18">
        <v>761000</v>
      </c>
      <c r="C790"/>
      <c r="D790"/>
      <c r="E790" s="17" t="s">
        <v>2689</v>
      </c>
      <c r="F790" s="12"/>
      <c r="G790"/>
      <c r="H790" s="15">
        <v>455000</v>
      </c>
      <c r="I790" s="15">
        <v>511000</v>
      </c>
      <c r="J790" s="12">
        <v>465400</v>
      </c>
      <c r="K790" s="9"/>
      <c r="L790" s="9" t="str">
        <f t="shared" si="92"/>
        <v>7</v>
      </c>
      <c r="M790" s="9" t="str">
        <f>INDEX(Chapter,MATCH(L790,Chapter!$A$1:$A$681,0),8)</f>
        <v>שירותים מקומיים</v>
      </c>
      <c r="N790" s="9" t="str">
        <f t="shared" si="93"/>
        <v>76</v>
      </c>
      <c r="O790" s="9" t="str">
        <f>INDEX(Chapter,MATCH(N790,Chapter!$A$1:$A$681,0),8)</f>
        <v>שירותים עירוניים שונים</v>
      </c>
      <c r="P790" s="9" t="str">
        <f t="shared" si="94"/>
        <v>761</v>
      </c>
      <c r="Q790" s="9" t="str">
        <f>INDEX(Chapter,MATCH(P790,Chapter!$A$1:$A$681,0),8)</f>
        <v>מוקד עירוני</v>
      </c>
      <c r="R790" s="9" t="str">
        <f t="shared" si="95"/>
        <v>7610</v>
      </c>
      <c r="S790" s="9" t="e">
        <f>INDEX(Chapter,MATCH(R790,Chapter!$A$1:$A$681,0),8)</f>
        <v>#N/A</v>
      </c>
      <c r="T790" s="9"/>
      <c r="U790" s="9" t="str">
        <f t="shared" si="96"/>
        <v>1</v>
      </c>
      <c r="V790" s="9" t="str">
        <f>IF($L790&lt;"6",INDEX(Revenue_type,MATCH(U790*1,type!$A$118:$A$168,0),8),INDEX(Expenditure_type,MATCH(U790*1,type!$A$2:$A$117,0),8))</f>
        <v>משכורות וש"ע לעובדים לפי תקן</v>
      </c>
      <c r="W790" s="9" t="str">
        <f t="shared" si="97"/>
        <v>11</v>
      </c>
      <c r="X790" s="9" t="str">
        <f>IF($L790&lt;"6",INDEX(Revenue_type,MATCH(W790*1,type!$A$118:$A$168,0),8),INDEX(Expenditure_type,MATCH(W790*1,type!$A$2:$A$117,0),8))</f>
        <v>השכר הקובע</v>
      </c>
      <c r="Y790" s="9" t="str">
        <f t="shared" si="98"/>
        <v>110</v>
      </c>
      <c r="Z790" s="9" t="e">
        <f>IF($L790&lt;"6",INDEX(Revenue_type,MATCH(Y790*1,type!$A$118:$A$168,0),8),INDEX(Expenditure_type,MATCH(Y790*1,type!$A$2:$A$117,0),8))</f>
        <v>#N/A</v>
      </c>
    </row>
    <row r="791" spans="1:26" ht="15.75" customHeight="1" outlineLevel="2">
      <c r="A791" s="19">
        <v>120</v>
      </c>
      <c r="B791" s="18">
        <v>761000</v>
      </c>
      <c r="C791"/>
      <c r="D791"/>
      <c r="E791" s="17" t="s">
        <v>2711</v>
      </c>
      <c r="F791" s="12"/>
      <c r="G791"/>
      <c r="H791" s="15">
        <v>60000</v>
      </c>
      <c r="I791" s="15">
        <v>58000</v>
      </c>
      <c r="J791" s="12">
        <v>52100</v>
      </c>
      <c r="K791" s="9"/>
      <c r="L791" s="9" t="str">
        <f t="shared" si="92"/>
        <v>7</v>
      </c>
      <c r="M791" s="9" t="str">
        <f>INDEX(Chapter,MATCH(L791,Chapter!$A$1:$A$681,0),8)</f>
        <v>שירותים מקומיים</v>
      </c>
      <c r="N791" s="9" t="str">
        <f t="shared" si="93"/>
        <v>76</v>
      </c>
      <c r="O791" s="9" t="str">
        <f>INDEX(Chapter,MATCH(N791,Chapter!$A$1:$A$681,0),8)</f>
        <v>שירותים עירוניים שונים</v>
      </c>
      <c r="P791" s="9" t="str">
        <f t="shared" si="94"/>
        <v>761</v>
      </c>
      <c r="Q791" s="9" t="str">
        <f>INDEX(Chapter,MATCH(P791,Chapter!$A$1:$A$681,0),8)</f>
        <v>מוקד עירוני</v>
      </c>
      <c r="R791" s="9" t="str">
        <f t="shared" si="95"/>
        <v>7610</v>
      </c>
      <c r="S791" s="9" t="e">
        <f>INDEX(Chapter,MATCH(R791,Chapter!$A$1:$A$681,0),8)</f>
        <v>#N/A</v>
      </c>
      <c r="T791" s="9"/>
      <c r="U791" s="9" t="str">
        <f t="shared" si="96"/>
        <v>1</v>
      </c>
      <c r="V791" s="9" t="str">
        <f>IF($L791&lt;"6",INDEX(Revenue_type,MATCH(U791*1,type!$A$118:$A$168,0),8),INDEX(Expenditure_type,MATCH(U791*1,type!$A$2:$A$117,0),8))</f>
        <v>משכורות וש"ע לעובדים לפי תקן</v>
      </c>
      <c r="W791" s="9" t="str">
        <f t="shared" si="97"/>
        <v>12</v>
      </c>
      <c r="X791" s="9" t="str">
        <f>IF($L791&lt;"6",INDEX(Revenue_type,MATCH(W791*1,type!$A$118:$A$168,0),8),INDEX(Expenditure_type,MATCH(W791*1,type!$A$2:$A$117,0),8))</f>
        <v>תוספות שאינן נכללות בשכר הקובע</v>
      </c>
      <c r="Y791" s="9" t="str">
        <f t="shared" si="98"/>
        <v>120</v>
      </c>
      <c r="Z791" s="9" t="e">
        <f>IF($L791&lt;"6",INDEX(Revenue_type,MATCH(Y791*1,type!$A$118:$A$168,0),8),INDEX(Expenditure_type,MATCH(Y791*1,type!$A$2:$A$117,0),8))</f>
        <v>#N/A</v>
      </c>
    </row>
    <row r="792" spans="1:26" ht="15.75" customHeight="1" outlineLevel="2">
      <c r="A792" s="19">
        <v>130</v>
      </c>
      <c r="B792" s="18">
        <v>761000</v>
      </c>
      <c r="C792"/>
      <c r="D792"/>
      <c r="E792" s="17" t="s">
        <v>2691</v>
      </c>
      <c r="F792" s="12"/>
      <c r="G792"/>
      <c r="H792" s="15">
        <v>66000</v>
      </c>
      <c r="I792" s="15">
        <v>131000</v>
      </c>
      <c r="J792" s="12">
        <v>103500</v>
      </c>
      <c r="K792" s="9"/>
      <c r="L792" s="9" t="str">
        <f t="shared" si="92"/>
        <v>7</v>
      </c>
      <c r="M792" s="9" t="str">
        <f>INDEX(Chapter,MATCH(L792,Chapter!$A$1:$A$681,0),8)</f>
        <v>שירותים מקומיים</v>
      </c>
      <c r="N792" s="9" t="str">
        <f t="shared" si="93"/>
        <v>76</v>
      </c>
      <c r="O792" s="9" t="str">
        <f>INDEX(Chapter,MATCH(N792,Chapter!$A$1:$A$681,0),8)</f>
        <v>שירותים עירוניים שונים</v>
      </c>
      <c r="P792" s="9" t="str">
        <f t="shared" si="94"/>
        <v>761</v>
      </c>
      <c r="Q792" s="9" t="str">
        <f>INDEX(Chapter,MATCH(P792,Chapter!$A$1:$A$681,0),8)</f>
        <v>מוקד עירוני</v>
      </c>
      <c r="R792" s="9" t="str">
        <f t="shared" si="95"/>
        <v>7610</v>
      </c>
      <c r="S792" s="9" t="e">
        <f>INDEX(Chapter,MATCH(R792,Chapter!$A$1:$A$681,0),8)</f>
        <v>#N/A</v>
      </c>
      <c r="T792" s="9"/>
      <c r="U792" s="9" t="str">
        <f t="shared" si="96"/>
        <v>1</v>
      </c>
      <c r="V792" s="9" t="str">
        <f>IF($L792&lt;"6",INDEX(Revenue_type,MATCH(U792*1,type!$A$118:$A$168,0),8),INDEX(Expenditure_type,MATCH(U792*1,type!$A$2:$A$117,0),8))</f>
        <v>משכורות וש"ע לעובדים לפי תקן</v>
      </c>
      <c r="W792" s="9" t="str">
        <f t="shared" si="97"/>
        <v>13</v>
      </c>
      <c r="X792" s="9" t="str">
        <f>IF($L792&lt;"6",INDEX(Revenue_type,MATCH(W792*1,type!$A$118:$A$168,0),8),INDEX(Expenditure_type,MATCH(W792*1,type!$A$2:$A$117,0),8))</f>
        <v>שעות נוספות</v>
      </c>
      <c r="Y792" s="9" t="str">
        <f t="shared" si="98"/>
        <v>130</v>
      </c>
      <c r="Z792" s="9" t="e">
        <f>IF($L792&lt;"6",INDEX(Revenue_type,MATCH(Y792*1,type!$A$118:$A$168,0),8),INDEX(Expenditure_type,MATCH(Y792*1,type!$A$2:$A$117,0),8))</f>
        <v>#N/A</v>
      </c>
    </row>
    <row r="793" spans="1:26" ht="15.75" customHeight="1" outlineLevel="2">
      <c r="A793" s="19">
        <v>131</v>
      </c>
      <c r="B793" s="18">
        <v>761000</v>
      </c>
      <c r="C793"/>
      <c r="D793"/>
      <c r="E793" s="17" t="s">
        <v>2692</v>
      </c>
      <c r="F793" s="12"/>
      <c r="G793"/>
      <c r="H793" s="15">
        <v>23000</v>
      </c>
      <c r="I793" s="15">
        <v>22000</v>
      </c>
      <c r="J793" s="12">
        <v>20300</v>
      </c>
      <c r="K793" s="9"/>
      <c r="L793" s="9" t="str">
        <f t="shared" si="92"/>
        <v>7</v>
      </c>
      <c r="M793" s="9" t="str">
        <f>INDEX(Chapter,MATCH(L793,Chapter!$A$1:$A$681,0),8)</f>
        <v>שירותים מקומיים</v>
      </c>
      <c r="N793" s="9" t="str">
        <f t="shared" si="93"/>
        <v>76</v>
      </c>
      <c r="O793" s="9" t="str">
        <f>INDEX(Chapter,MATCH(N793,Chapter!$A$1:$A$681,0),8)</f>
        <v>שירותים עירוניים שונים</v>
      </c>
      <c r="P793" s="9" t="str">
        <f t="shared" si="94"/>
        <v>761</v>
      </c>
      <c r="Q793" s="9" t="str">
        <f>INDEX(Chapter,MATCH(P793,Chapter!$A$1:$A$681,0),8)</f>
        <v>מוקד עירוני</v>
      </c>
      <c r="R793" s="9" t="str">
        <f t="shared" si="95"/>
        <v>7610</v>
      </c>
      <c r="S793" s="9" t="e">
        <f>INDEX(Chapter,MATCH(R793,Chapter!$A$1:$A$681,0),8)</f>
        <v>#N/A</v>
      </c>
      <c r="T793" s="9"/>
      <c r="U793" s="9" t="str">
        <f t="shared" si="96"/>
        <v>1</v>
      </c>
      <c r="V793" s="9" t="str">
        <f>IF($L793&lt;"6",INDEX(Revenue_type,MATCH(U793*1,type!$A$118:$A$168,0),8),INDEX(Expenditure_type,MATCH(U793*1,type!$A$2:$A$117,0),8))</f>
        <v>משכורות וש"ע לעובדים לפי תקן</v>
      </c>
      <c r="W793" s="9" t="str">
        <f t="shared" si="97"/>
        <v>13</v>
      </c>
      <c r="X793" s="9" t="str">
        <f>IF($L793&lt;"6",INDEX(Revenue_type,MATCH(W793*1,type!$A$118:$A$168,0),8),INDEX(Expenditure_type,MATCH(W793*1,type!$A$2:$A$117,0),8))</f>
        <v>שעות נוספות</v>
      </c>
      <c r="Y793" s="9" t="str">
        <f t="shared" si="98"/>
        <v>131</v>
      </c>
      <c r="Z793" s="9" t="e">
        <f>IF($L793&lt;"6",INDEX(Revenue_type,MATCH(Y793*1,type!$A$118:$A$168,0),8),INDEX(Expenditure_type,MATCH(Y793*1,type!$A$2:$A$117,0),8))</f>
        <v>#N/A</v>
      </c>
    </row>
    <row r="794" spans="1:26" ht="15.75" customHeight="1" outlineLevel="2">
      <c r="A794" s="19">
        <v>133</v>
      </c>
      <c r="B794" s="18">
        <v>761000</v>
      </c>
      <c r="C794"/>
      <c r="D794"/>
      <c r="E794" s="17" t="s">
        <v>2761</v>
      </c>
      <c r="F794" s="12"/>
      <c r="G794"/>
      <c r="H794" s="15">
        <v>19000</v>
      </c>
      <c r="I794" s="15">
        <v>30000</v>
      </c>
      <c r="J794" s="12">
        <v>26400</v>
      </c>
      <c r="K794" s="9"/>
      <c r="L794" s="9" t="str">
        <f t="shared" si="92"/>
        <v>7</v>
      </c>
      <c r="M794" s="9" t="str">
        <f>INDEX(Chapter,MATCH(L794,Chapter!$A$1:$A$681,0),8)</f>
        <v>שירותים מקומיים</v>
      </c>
      <c r="N794" s="9" t="str">
        <f t="shared" si="93"/>
        <v>76</v>
      </c>
      <c r="O794" s="9" t="str">
        <f>INDEX(Chapter,MATCH(N794,Chapter!$A$1:$A$681,0),8)</f>
        <v>שירותים עירוניים שונים</v>
      </c>
      <c r="P794" s="9" t="str">
        <f t="shared" si="94"/>
        <v>761</v>
      </c>
      <c r="Q794" s="9" t="str">
        <f>INDEX(Chapter,MATCH(P794,Chapter!$A$1:$A$681,0),8)</f>
        <v>מוקד עירוני</v>
      </c>
      <c r="R794" s="9" t="str">
        <f t="shared" si="95"/>
        <v>7610</v>
      </c>
      <c r="S794" s="9" t="e">
        <f>INDEX(Chapter,MATCH(R794,Chapter!$A$1:$A$681,0),8)</f>
        <v>#N/A</v>
      </c>
      <c r="T794" s="9"/>
      <c r="U794" s="9" t="str">
        <f t="shared" si="96"/>
        <v>1</v>
      </c>
      <c r="V794" s="9" t="str">
        <f>IF($L794&lt;"6",INDEX(Revenue_type,MATCH(U794*1,type!$A$118:$A$168,0),8),INDEX(Expenditure_type,MATCH(U794*1,type!$A$2:$A$117,0),8))</f>
        <v>משכורות וש"ע לעובדים לפי תקן</v>
      </c>
      <c r="W794" s="9" t="str">
        <f t="shared" si="97"/>
        <v>13</v>
      </c>
      <c r="X794" s="9" t="str">
        <f>IF($L794&lt;"6",INDEX(Revenue_type,MATCH(W794*1,type!$A$118:$A$168,0),8),INDEX(Expenditure_type,MATCH(W794*1,type!$A$2:$A$117,0),8))</f>
        <v>שעות נוספות</v>
      </c>
      <c r="Y794" s="9" t="str">
        <f t="shared" si="98"/>
        <v>133</v>
      </c>
      <c r="Z794" s="9" t="e">
        <f>IF($L794&lt;"6",INDEX(Revenue_type,MATCH(Y794*1,type!$A$118:$A$168,0),8),INDEX(Expenditure_type,MATCH(Y794*1,type!$A$2:$A$117,0),8))</f>
        <v>#N/A</v>
      </c>
    </row>
    <row r="795" spans="1:26" ht="15.75" customHeight="1" outlineLevel="2">
      <c r="A795" s="19">
        <v>140</v>
      </c>
      <c r="B795" s="18">
        <v>761000</v>
      </c>
      <c r="C795"/>
      <c r="D795"/>
      <c r="E795" s="17" t="s">
        <v>2694</v>
      </c>
      <c r="F795" s="12"/>
      <c r="G795"/>
      <c r="H795" s="15">
        <v>39000</v>
      </c>
      <c r="I795" s="15">
        <v>44000</v>
      </c>
      <c r="J795" s="12">
        <v>42600</v>
      </c>
      <c r="K795" s="9"/>
      <c r="L795" s="9" t="str">
        <f t="shared" si="92"/>
        <v>7</v>
      </c>
      <c r="M795" s="9" t="str">
        <f>INDEX(Chapter,MATCH(L795,Chapter!$A$1:$A$681,0),8)</f>
        <v>שירותים מקומיים</v>
      </c>
      <c r="N795" s="9" t="str">
        <f t="shared" si="93"/>
        <v>76</v>
      </c>
      <c r="O795" s="9" t="str">
        <f>INDEX(Chapter,MATCH(N795,Chapter!$A$1:$A$681,0),8)</f>
        <v>שירותים עירוניים שונים</v>
      </c>
      <c r="P795" s="9" t="str">
        <f t="shared" si="94"/>
        <v>761</v>
      </c>
      <c r="Q795" s="9" t="str">
        <f>INDEX(Chapter,MATCH(P795,Chapter!$A$1:$A$681,0),8)</f>
        <v>מוקד עירוני</v>
      </c>
      <c r="R795" s="9" t="str">
        <f t="shared" si="95"/>
        <v>7610</v>
      </c>
      <c r="S795" s="9" t="e">
        <f>INDEX(Chapter,MATCH(R795,Chapter!$A$1:$A$681,0),8)</f>
        <v>#N/A</v>
      </c>
      <c r="T795" s="9"/>
      <c r="U795" s="9" t="str">
        <f t="shared" si="96"/>
        <v>1</v>
      </c>
      <c r="V795" s="9" t="str">
        <f>IF($L795&lt;"6",INDEX(Revenue_type,MATCH(U795*1,type!$A$118:$A$168,0),8),INDEX(Expenditure_type,MATCH(U795*1,type!$A$2:$A$117,0),8))</f>
        <v>משכורות וש"ע לעובדים לפי תקן</v>
      </c>
      <c r="W795" s="9" t="str">
        <f t="shared" si="97"/>
        <v>14</v>
      </c>
      <c r="X795" s="9" t="str">
        <f>IF($L795&lt;"6",INDEX(Revenue_type,MATCH(W795*1,type!$A$118:$A$168,0),8),INDEX(Expenditure_type,MATCH(W795*1,type!$A$2:$A$117,0),8))</f>
        <v>החזר הוצאות</v>
      </c>
      <c r="Y795" s="9" t="str">
        <f t="shared" si="98"/>
        <v>140</v>
      </c>
      <c r="Z795" s="9" t="e">
        <f>IF($L795&lt;"6",INDEX(Revenue_type,MATCH(Y795*1,type!$A$118:$A$168,0),8),INDEX(Expenditure_type,MATCH(Y795*1,type!$A$2:$A$117,0),8))</f>
        <v>#N/A</v>
      </c>
    </row>
    <row r="796" spans="1:26" ht="15.75" customHeight="1" outlineLevel="2">
      <c r="A796" s="19">
        <v>181</v>
      </c>
      <c r="B796" s="18">
        <v>761000</v>
      </c>
      <c r="C796"/>
      <c r="D796"/>
      <c r="E796" s="17" t="s">
        <v>2695</v>
      </c>
      <c r="F796" s="12"/>
      <c r="G796"/>
      <c r="H796" s="15">
        <v>84000</v>
      </c>
      <c r="I796" s="15">
        <v>96000</v>
      </c>
      <c r="J796" s="12">
        <v>85300</v>
      </c>
      <c r="K796" s="9"/>
      <c r="L796" s="9" t="str">
        <f t="shared" si="92"/>
        <v>7</v>
      </c>
      <c r="M796" s="9" t="str">
        <f>INDEX(Chapter,MATCH(L796,Chapter!$A$1:$A$681,0),8)</f>
        <v>שירותים מקומיים</v>
      </c>
      <c r="N796" s="9" t="str">
        <f t="shared" si="93"/>
        <v>76</v>
      </c>
      <c r="O796" s="9" t="str">
        <f>INDEX(Chapter,MATCH(N796,Chapter!$A$1:$A$681,0),8)</f>
        <v>שירותים עירוניים שונים</v>
      </c>
      <c r="P796" s="9" t="str">
        <f t="shared" si="94"/>
        <v>761</v>
      </c>
      <c r="Q796" s="9" t="str">
        <f>INDEX(Chapter,MATCH(P796,Chapter!$A$1:$A$681,0),8)</f>
        <v>מוקד עירוני</v>
      </c>
      <c r="R796" s="9" t="str">
        <f t="shared" si="95"/>
        <v>7610</v>
      </c>
      <c r="S796" s="9" t="e">
        <f>INDEX(Chapter,MATCH(R796,Chapter!$A$1:$A$681,0),8)</f>
        <v>#N/A</v>
      </c>
      <c r="T796" s="9"/>
      <c r="U796" s="9" t="str">
        <f t="shared" si="96"/>
        <v>1</v>
      </c>
      <c r="V796" s="9" t="str">
        <f>IF($L796&lt;"6",INDEX(Revenue_type,MATCH(U796*1,type!$A$118:$A$168,0),8),INDEX(Expenditure_type,MATCH(U796*1,type!$A$2:$A$117,0),8))</f>
        <v>משכורות וש"ע לעובדים לפי תקן</v>
      </c>
      <c r="W796" s="9" t="str">
        <f t="shared" si="97"/>
        <v>18</v>
      </c>
      <c r="X796" s="9" t="str">
        <f>IF($L796&lt;"6",INDEX(Revenue_type,MATCH(W796*1,type!$A$118:$A$168,0),8),INDEX(Expenditure_type,MATCH(W796*1,type!$A$2:$A$117,0),8))</f>
        <v>נלוות לשכר</v>
      </c>
      <c r="Y796" s="9" t="str">
        <f t="shared" si="98"/>
        <v>181</v>
      </c>
      <c r="Z796" s="9" t="str">
        <f>IF($L796&lt;"6",INDEX(Revenue_type,MATCH(Y796*1,type!$A$118:$A$168,0),8),INDEX(Expenditure_type,MATCH(Y796*1,type!$A$2:$A$117,0),8))</f>
        <v>הפרשות סוציאליות</v>
      </c>
    </row>
    <row r="797" spans="1:26" ht="15.75" customHeight="1" outlineLevel="2">
      <c r="A797" s="19">
        <v>182</v>
      </c>
      <c r="B797" s="18">
        <v>761000</v>
      </c>
      <c r="C797"/>
      <c r="D797"/>
      <c r="E797" s="22" t="s">
        <v>2696</v>
      </c>
      <c r="F797" s="12"/>
      <c r="G797"/>
      <c r="H797" s="15">
        <v>98000</v>
      </c>
      <c r="I797" s="15">
        <v>112000</v>
      </c>
      <c r="J797" s="12">
        <v>99400</v>
      </c>
      <c r="K797" s="9"/>
      <c r="L797" s="9" t="str">
        <f t="shared" si="92"/>
        <v>7</v>
      </c>
      <c r="M797" s="9" t="str">
        <f>INDEX(Chapter,MATCH(L797,Chapter!$A$1:$A$681,0),8)</f>
        <v>שירותים מקומיים</v>
      </c>
      <c r="N797" s="9" t="str">
        <f t="shared" si="93"/>
        <v>76</v>
      </c>
      <c r="O797" s="9" t="str">
        <f>INDEX(Chapter,MATCH(N797,Chapter!$A$1:$A$681,0),8)</f>
        <v>שירותים עירוניים שונים</v>
      </c>
      <c r="P797" s="9" t="str">
        <f t="shared" si="94"/>
        <v>761</v>
      </c>
      <c r="Q797" s="9" t="str">
        <f>INDEX(Chapter,MATCH(P797,Chapter!$A$1:$A$681,0),8)</f>
        <v>מוקד עירוני</v>
      </c>
      <c r="R797" s="9" t="str">
        <f t="shared" si="95"/>
        <v>7610</v>
      </c>
      <c r="S797" s="9" t="e">
        <f>INDEX(Chapter,MATCH(R797,Chapter!$A$1:$A$681,0),8)</f>
        <v>#N/A</v>
      </c>
      <c r="T797" s="9"/>
      <c r="U797" s="9" t="str">
        <f t="shared" si="96"/>
        <v>1</v>
      </c>
      <c r="V797" s="9" t="str">
        <f>IF($L797&lt;"6",INDEX(Revenue_type,MATCH(U797*1,type!$A$118:$A$168,0),8),INDEX(Expenditure_type,MATCH(U797*1,type!$A$2:$A$117,0),8))</f>
        <v>משכורות וש"ע לעובדים לפי תקן</v>
      </c>
      <c r="W797" s="9" t="str">
        <f t="shared" si="97"/>
        <v>18</v>
      </c>
      <c r="X797" s="9" t="str">
        <f>IF($L797&lt;"6",INDEX(Revenue_type,MATCH(W797*1,type!$A$118:$A$168,0),8),INDEX(Expenditure_type,MATCH(W797*1,type!$A$2:$A$117,0),8))</f>
        <v>נלוות לשכר</v>
      </c>
      <c r="Y797" s="9" t="str">
        <f t="shared" si="98"/>
        <v>182</v>
      </c>
      <c r="Z797" s="9" t="str">
        <f>IF($L797&lt;"6",INDEX(Revenue_type,MATCH(Y797*1,type!$A$118:$A$168,0),8),INDEX(Expenditure_type,MATCH(Y797*1,type!$A$2:$A$117,0),8))</f>
        <v>מיסיום ועלויות</v>
      </c>
    </row>
    <row r="798" spans="1:26" ht="15.75" customHeight="1" outlineLevel="2">
      <c r="A798" s="19">
        <v>210</v>
      </c>
      <c r="B798" s="18">
        <v>761000</v>
      </c>
      <c r="C798"/>
      <c r="D798"/>
      <c r="E798" s="17" t="s">
        <v>2689</v>
      </c>
      <c r="F798" s="12"/>
      <c r="G798"/>
      <c r="H798" s="15">
        <v>705000</v>
      </c>
      <c r="I798" s="15">
        <v>559000</v>
      </c>
      <c r="J798" s="12">
        <v>461800</v>
      </c>
      <c r="K798" s="9"/>
      <c r="L798" s="9" t="str">
        <f t="shared" si="92"/>
        <v>7</v>
      </c>
      <c r="M798" s="9" t="str">
        <f>INDEX(Chapter,MATCH(L798,Chapter!$A$1:$A$681,0),8)</f>
        <v>שירותים מקומיים</v>
      </c>
      <c r="N798" s="9" t="str">
        <f t="shared" si="93"/>
        <v>76</v>
      </c>
      <c r="O798" s="9" t="str">
        <f>INDEX(Chapter,MATCH(N798,Chapter!$A$1:$A$681,0),8)</f>
        <v>שירותים עירוניים שונים</v>
      </c>
      <c r="P798" s="9" t="str">
        <f t="shared" si="94"/>
        <v>761</v>
      </c>
      <c r="Q798" s="9" t="str">
        <f>INDEX(Chapter,MATCH(P798,Chapter!$A$1:$A$681,0),8)</f>
        <v>מוקד עירוני</v>
      </c>
      <c r="R798" s="9" t="str">
        <f t="shared" si="95"/>
        <v>7610</v>
      </c>
      <c r="S798" s="9" t="e">
        <f>INDEX(Chapter,MATCH(R798,Chapter!$A$1:$A$681,0),8)</f>
        <v>#N/A</v>
      </c>
      <c r="T798" s="9"/>
      <c r="U798" s="9" t="str">
        <f t="shared" si="96"/>
        <v>2</v>
      </c>
      <c r="V798" s="9" t="str">
        <f>IF($L798&lt;"6",INDEX(Revenue_type,MATCH(U798*1,type!$A$118:$A$168,0),8),INDEX(Expenditure_type,MATCH(U798*1,type!$A$2:$A$117,0),8))</f>
        <v>משכורות וש"ע לעובדים בלי תקן</v>
      </c>
      <c r="W798" s="9" t="str">
        <f t="shared" si="97"/>
        <v>21</v>
      </c>
      <c r="X798" s="9" t="str">
        <f>IF($L798&lt;"6",INDEX(Revenue_type,MATCH(W798*1,type!$A$118:$A$168,0),8),INDEX(Expenditure_type,MATCH(W798*1,type!$A$2:$A$117,0),8))</f>
        <v>השכר הקובע</v>
      </c>
      <c r="Y798" s="9" t="str">
        <f t="shared" si="98"/>
        <v>210</v>
      </c>
      <c r="Z798" s="9" t="e">
        <f>IF($L798&lt;"6",INDEX(Revenue_type,MATCH(Y798*1,type!$A$118:$A$168,0),8),INDEX(Expenditure_type,MATCH(Y798*1,type!$A$2:$A$117,0),8))</f>
        <v>#N/A</v>
      </c>
    </row>
    <row r="799" spans="1:26" ht="15.75" customHeight="1" outlineLevel="2">
      <c r="A799" s="19">
        <v>220</v>
      </c>
      <c r="B799" s="18">
        <v>761000</v>
      </c>
      <c r="C799"/>
      <c r="D799"/>
      <c r="E799" s="17" t="s">
        <v>2690</v>
      </c>
      <c r="F799" s="12"/>
      <c r="G799"/>
      <c r="H799" s="15">
        <v>77000</v>
      </c>
      <c r="I799" s="15">
        <v>45000</v>
      </c>
      <c r="J799" s="12">
        <v>40000</v>
      </c>
      <c r="K799" s="9"/>
      <c r="L799" s="9" t="str">
        <f t="shared" si="92"/>
        <v>7</v>
      </c>
      <c r="M799" s="9" t="str">
        <f>INDEX(Chapter,MATCH(L799,Chapter!$A$1:$A$681,0),8)</f>
        <v>שירותים מקומיים</v>
      </c>
      <c r="N799" s="9" t="str">
        <f t="shared" si="93"/>
        <v>76</v>
      </c>
      <c r="O799" s="9" t="str">
        <f>INDEX(Chapter,MATCH(N799,Chapter!$A$1:$A$681,0),8)</f>
        <v>שירותים עירוניים שונים</v>
      </c>
      <c r="P799" s="9" t="str">
        <f t="shared" si="94"/>
        <v>761</v>
      </c>
      <c r="Q799" s="9" t="str">
        <f>INDEX(Chapter,MATCH(P799,Chapter!$A$1:$A$681,0),8)</f>
        <v>מוקד עירוני</v>
      </c>
      <c r="R799" s="9" t="str">
        <f t="shared" si="95"/>
        <v>7610</v>
      </c>
      <c r="S799" s="9" t="e">
        <f>INDEX(Chapter,MATCH(R799,Chapter!$A$1:$A$681,0),8)</f>
        <v>#N/A</v>
      </c>
      <c r="T799" s="9"/>
      <c r="U799" s="9" t="str">
        <f t="shared" si="96"/>
        <v>2</v>
      </c>
      <c r="V799" s="9" t="str">
        <f>IF($L799&lt;"6",INDEX(Revenue_type,MATCH(U799*1,type!$A$118:$A$168,0),8),INDEX(Expenditure_type,MATCH(U799*1,type!$A$2:$A$117,0),8))</f>
        <v>משכורות וש"ע לעובדים בלי תקן</v>
      </c>
      <c r="W799" s="9" t="str">
        <f t="shared" si="97"/>
        <v>22</v>
      </c>
      <c r="X799" s="9" t="str">
        <f>IF($L799&lt;"6",INDEX(Revenue_type,MATCH(W799*1,type!$A$118:$A$168,0),8),INDEX(Expenditure_type,MATCH(W799*1,type!$A$2:$A$117,0),8))</f>
        <v>תוספות שאינן נכללות בשכר הקובע</v>
      </c>
      <c r="Y799" s="9" t="str">
        <f t="shared" si="98"/>
        <v>220</v>
      </c>
      <c r="Z799" s="9" t="e">
        <f>IF($L799&lt;"6",INDEX(Revenue_type,MATCH(Y799*1,type!$A$118:$A$168,0),8),INDEX(Expenditure_type,MATCH(Y799*1,type!$A$2:$A$117,0),8))</f>
        <v>#N/A</v>
      </c>
    </row>
    <row r="800" spans="1:26" ht="15.75" customHeight="1" outlineLevel="2">
      <c r="A800" s="19">
        <v>230</v>
      </c>
      <c r="B800" s="18">
        <v>761000</v>
      </c>
      <c r="C800"/>
      <c r="D800"/>
      <c r="E800" s="25" t="s">
        <v>2691</v>
      </c>
      <c r="F800" s="12"/>
      <c r="G800"/>
      <c r="H800" s="15">
        <v>334000</v>
      </c>
      <c r="I800" s="15">
        <v>183000</v>
      </c>
      <c r="J800" s="12">
        <v>238300</v>
      </c>
      <c r="K800" s="9"/>
      <c r="L800" s="9" t="str">
        <f t="shared" si="92"/>
        <v>7</v>
      </c>
      <c r="M800" s="9" t="str">
        <f>INDEX(Chapter,MATCH(L800,Chapter!$A$1:$A$681,0),8)</f>
        <v>שירותים מקומיים</v>
      </c>
      <c r="N800" s="9" t="str">
        <f t="shared" si="93"/>
        <v>76</v>
      </c>
      <c r="O800" s="9" t="str">
        <f>INDEX(Chapter,MATCH(N800,Chapter!$A$1:$A$681,0),8)</f>
        <v>שירותים עירוניים שונים</v>
      </c>
      <c r="P800" s="9" t="str">
        <f t="shared" si="94"/>
        <v>761</v>
      </c>
      <c r="Q800" s="9" t="str">
        <f>INDEX(Chapter,MATCH(P800,Chapter!$A$1:$A$681,0),8)</f>
        <v>מוקד עירוני</v>
      </c>
      <c r="R800" s="9" t="str">
        <f t="shared" si="95"/>
        <v>7610</v>
      </c>
      <c r="S800" s="9" t="e">
        <f>INDEX(Chapter,MATCH(R800,Chapter!$A$1:$A$681,0),8)</f>
        <v>#N/A</v>
      </c>
      <c r="T800" s="9"/>
      <c r="U800" s="9" t="str">
        <f t="shared" si="96"/>
        <v>2</v>
      </c>
      <c r="V800" s="9" t="str">
        <f>IF($L800&lt;"6",INDEX(Revenue_type,MATCH(U800*1,type!$A$118:$A$168,0),8),INDEX(Expenditure_type,MATCH(U800*1,type!$A$2:$A$117,0),8))</f>
        <v>משכורות וש"ע לעובדים בלי תקן</v>
      </c>
      <c r="W800" s="9" t="str">
        <f t="shared" si="97"/>
        <v>23</v>
      </c>
      <c r="X800" s="9" t="str">
        <f>IF($L800&lt;"6",INDEX(Revenue_type,MATCH(W800*1,type!$A$118:$A$168,0),8),INDEX(Expenditure_type,MATCH(W800*1,type!$A$2:$A$117,0),8))</f>
        <v>שעות נוספות</v>
      </c>
      <c r="Y800" s="9" t="str">
        <f t="shared" si="98"/>
        <v>230</v>
      </c>
      <c r="Z800" s="9" t="e">
        <f>IF($L800&lt;"6",INDEX(Revenue_type,MATCH(Y800*1,type!$A$118:$A$168,0),8),INDEX(Expenditure_type,MATCH(Y800*1,type!$A$2:$A$117,0),8))</f>
        <v>#N/A</v>
      </c>
    </row>
    <row r="801" spans="1:26" ht="15.75" customHeight="1" outlineLevel="2">
      <c r="A801" s="19">
        <v>233</v>
      </c>
      <c r="B801" s="18">
        <v>761000</v>
      </c>
      <c r="C801"/>
      <c r="D801"/>
      <c r="E801" s="25" t="s">
        <v>2693</v>
      </c>
      <c r="F801" s="12"/>
      <c r="G801"/>
      <c r="H801" s="15">
        <v>168000</v>
      </c>
      <c r="I801" s="15">
        <v>108000</v>
      </c>
      <c r="J801" s="12">
        <v>95100</v>
      </c>
      <c r="K801" s="9"/>
      <c r="L801" s="9" t="str">
        <f t="shared" si="92"/>
        <v>7</v>
      </c>
      <c r="M801" s="9" t="str">
        <f>INDEX(Chapter,MATCH(L801,Chapter!$A$1:$A$681,0),8)</f>
        <v>שירותים מקומיים</v>
      </c>
      <c r="N801" s="9" t="str">
        <f t="shared" si="93"/>
        <v>76</v>
      </c>
      <c r="O801" s="9" t="str">
        <f>INDEX(Chapter,MATCH(N801,Chapter!$A$1:$A$681,0),8)</f>
        <v>שירותים עירוניים שונים</v>
      </c>
      <c r="P801" s="9" t="str">
        <f t="shared" si="94"/>
        <v>761</v>
      </c>
      <c r="Q801" s="9" t="str">
        <f>INDEX(Chapter,MATCH(P801,Chapter!$A$1:$A$681,0),8)</f>
        <v>מוקד עירוני</v>
      </c>
      <c r="R801" s="9" t="str">
        <f t="shared" si="95"/>
        <v>7610</v>
      </c>
      <c r="S801" s="9" t="e">
        <f>INDEX(Chapter,MATCH(R801,Chapter!$A$1:$A$681,0),8)</f>
        <v>#N/A</v>
      </c>
      <c r="T801" s="9"/>
      <c r="U801" s="9" t="str">
        <f t="shared" si="96"/>
        <v>2</v>
      </c>
      <c r="V801" s="9" t="str">
        <f>IF($L801&lt;"6",INDEX(Revenue_type,MATCH(U801*1,type!$A$118:$A$168,0),8),INDEX(Expenditure_type,MATCH(U801*1,type!$A$2:$A$117,0),8))</f>
        <v>משכורות וש"ע לעובדים בלי תקן</v>
      </c>
      <c r="W801" s="9" t="str">
        <f t="shared" si="97"/>
        <v>23</v>
      </c>
      <c r="X801" s="9" t="str">
        <f>IF($L801&lt;"6",INDEX(Revenue_type,MATCH(W801*1,type!$A$118:$A$168,0),8),INDEX(Expenditure_type,MATCH(W801*1,type!$A$2:$A$117,0),8))</f>
        <v>שעות נוספות</v>
      </c>
      <c r="Y801" s="9" t="str">
        <f t="shared" si="98"/>
        <v>233</v>
      </c>
      <c r="Z801" s="9" t="e">
        <f>IF($L801&lt;"6",INDEX(Revenue_type,MATCH(Y801*1,type!$A$118:$A$168,0),8),INDEX(Expenditure_type,MATCH(Y801*1,type!$A$2:$A$117,0),8))</f>
        <v>#N/A</v>
      </c>
    </row>
    <row r="802" spans="1:26" ht="15.75" customHeight="1" outlineLevel="2">
      <c r="A802" s="19">
        <v>240</v>
      </c>
      <c r="B802" s="18">
        <v>761000</v>
      </c>
      <c r="C802"/>
      <c r="D802"/>
      <c r="E802" s="17" t="s">
        <v>2694</v>
      </c>
      <c r="F802" s="12"/>
      <c r="G802"/>
      <c r="H802" s="15">
        <v>55000</v>
      </c>
      <c r="I802" s="15">
        <v>38000</v>
      </c>
      <c r="J802" s="12">
        <v>32400</v>
      </c>
      <c r="K802" s="9"/>
      <c r="L802" s="9" t="str">
        <f t="shared" si="92"/>
        <v>7</v>
      </c>
      <c r="M802" s="9" t="str">
        <f>INDEX(Chapter,MATCH(L802,Chapter!$A$1:$A$681,0),8)</f>
        <v>שירותים מקומיים</v>
      </c>
      <c r="N802" s="9" t="str">
        <f t="shared" si="93"/>
        <v>76</v>
      </c>
      <c r="O802" s="9" t="str">
        <f>INDEX(Chapter,MATCH(N802,Chapter!$A$1:$A$681,0),8)</f>
        <v>שירותים עירוניים שונים</v>
      </c>
      <c r="P802" s="9" t="str">
        <f t="shared" si="94"/>
        <v>761</v>
      </c>
      <c r="Q802" s="9" t="str">
        <f>INDEX(Chapter,MATCH(P802,Chapter!$A$1:$A$681,0),8)</f>
        <v>מוקד עירוני</v>
      </c>
      <c r="R802" s="9" t="str">
        <f t="shared" si="95"/>
        <v>7610</v>
      </c>
      <c r="S802" s="9" t="e">
        <f>INDEX(Chapter,MATCH(R802,Chapter!$A$1:$A$681,0),8)</f>
        <v>#N/A</v>
      </c>
      <c r="T802" s="9"/>
      <c r="U802" s="9" t="str">
        <f t="shared" si="96"/>
        <v>2</v>
      </c>
      <c r="V802" s="9" t="str">
        <f>IF($L802&lt;"6",INDEX(Revenue_type,MATCH(U802*1,type!$A$118:$A$168,0),8),INDEX(Expenditure_type,MATCH(U802*1,type!$A$2:$A$117,0),8))</f>
        <v>משכורות וש"ע לעובדים בלי תקן</v>
      </c>
      <c r="W802" s="9" t="str">
        <f t="shared" si="97"/>
        <v>24</v>
      </c>
      <c r="X802" s="9" t="str">
        <f>IF($L802&lt;"6",INDEX(Revenue_type,MATCH(W802*1,type!$A$118:$A$168,0),8),INDEX(Expenditure_type,MATCH(W802*1,type!$A$2:$A$117,0),8))</f>
        <v>החזר הוצאות</v>
      </c>
      <c r="Y802" s="9" t="str">
        <f t="shared" si="98"/>
        <v>240</v>
      </c>
      <c r="Z802" s="9" t="e">
        <f>IF($L802&lt;"6",INDEX(Revenue_type,MATCH(Y802*1,type!$A$118:$A$168,0),8),INDEX(Expenditure_type,MATCH(Y802*1,type!$A$2:$A$117,0),8))</f>
        <v>#N/A</v>
      </c>
    </row>
    <row r="803" spans="1:26" ht="15.75" customHeight="1" outlineLevel="2">
      <c r="A803" s="19">
        <v>281</v>
      </c>
      <c r="B803" s="18">
        <v>761000</v>
      </c>
      <c r="C803"/>
      <c r="D803"/>
      <c r="E803" s="17" t="s">
        <v>2695</v>
      </c>
      <c r="F803" s="12"/>
      <c r="G803"/>
      <c r="H803" s="15">
        <v>155000</v>
      </c>
      <c r="I803" s="15">
        <v>117000</v>
      </c>
      <c r="J803" s="12">
        <v>96600</v>
      </c>
      <c r="K803" s="9"/>
      <c r="L803" s="9" t="str">
        <f t="shared" si="92"/>
        <v>7</v>
      </c>
      <c r="M803" s="9" t="str">
        <f>INDEX(Chapter,MATCH(L803,Chapter!$A$1:$A$681,0),8)</f>
        <v>שירותים מקומיים</v>
      </c>
      <c r="N803" s="9" t="str">
        <f t="shared" si="93"/>
        <v>76</v>
      </c>
      <c r="O803" s="9" t="str">
        <f>INDEX(Chapter,MATCH(N803,Chapter!$A$1:$A$681,0),8)</f>
        <v>שירותים עירוניים שונים</v>
      </c>
      <c r="P803" s="9" t="str">
        <f t="shared" si="94"/>
        <v>761</v>
      </c>
      <c r="Q803" s="9" t="str">
        <f>INDEX(Chapter,MATCH(P803,Chapter!$A$1:$A$681,0),8)</f>
        <v>מוקד עירוני</v>
      </c>
      <c r="R803" s="9" t="str">
        <f t="shared" si="95"/>
        <v>7610</v>
      </c>
      <c r="S803" s="9" t="e">
        <f>INDEX(Chapter,MATCH(R803,Chapter!$A$1:$A$681,0),8)</f>
        <v>#N/A</v>
      </c>
      <c r="T803" s="9"/>
      <c r="U803" s="9" t="str">
        <f t="shared" si="96"/>
        <v>2</v>
      </c>
      <c r="V803" s="9" t="str">
        <f>IF($L803&lt;"6",INDEX(Revenue_type,MATCH(U803*1,type!$A$118:$A$168,0),8),INDEX(Expenditure_type,MATCH(U803*1,type!$A$2:$A$117,0),8))</f>
        <v>משכורות וש"ע לעובדים בלי תקן</v>
      </c>
      <c r="W803" s="9" t="str">
        <f t="shared" si="97"/>
        <v>28</v>
      </c>
      <c r="X803" s="9" t="str">
        <f>IF($L803&lt;"6",INDEX(Revenue_type,MATCH(W803*1,type!$A$118:$A$168,0),8),INDEX(Expenditure_type,MATCH(W803*1,type!$A$2:$A$117,0),8))</f>
        <v>נלוות לשכר</v>
      </c>
      <c r="Y803" s="9" t="str">
        <f t="shared" si="98"/>
        <v>281</v>
      </c>
      <c r="Z803" s="9" t="str">
        <f>IF($L803&lt;"6",INDEX(Revenue_type,MATCH(Y803*1,type!$A$118:$A$168,0),8),INDEX(Expenditure_type,MATCH(Y803*1,type!$A$2:$A$117,0),8))</f>
        <v>הפרשות סוציאליות</v>
      </c>
    </row>
    <row r="804" spans="1:26" ht="15.75" customHeight="1" outlineLevel="2">
      <c r="A804" s="19">
        <v>282</v>
      </c>
      <c r="B804" s="18">
        <v>761000</v>
      </c>
      <c r="C804"/>
      <c r="D804"/>
      <c r="E804" s="17" t="s">
        <v>2696</v>
      </c>
      <c r="F804" s="12"/>
      <c r="G804"/>
      <c r="H804" s="15">
        <v>218000</v>
      </c>
      <c r="I804" s="15">
        <v>157000</v>
      </c>
      <c r="J804" s="12">
        <v>132200</v>
      </c>
      <c r="K804" s="9"/>
      <c r="L804" s="9" t="str">
        <f t="shared" si="92"/>
        <v>7</v>
      </c>
      <c r="M804" s="9" t="str">
        <f>INDEX(Chapter,MATCH(L804,Chapter!$A$1:$A$681,0),8)</f>
        <v>שירותים מקומיים</v>
      </c>
      <c r="N804" s="9" t="str">
        <f t="shared" si="93"/>
        <v>76</v>
      </c>
      <c r="O804" s="9" t="str">
        <f>INDEX(Chapter,MATCH(N804,Chapter!$A$1:$A$681,0),8)</f>
        <v>שירותים עירוניים שונים</v>
      </c>
      <c r="P804" s="9" t="str">
        <f t="shared" si="94"/>
        <v>761</v>
      </c>
      <c r="Q804" s="9" t="str">
        <f>INDEX(Chapter,MATCH(P804,Chapter!$A$1:$A$681,0),8)</f>
        <v>מוקד עירוני</v>
      </c>
      <c r="R804" s="9" t="str">
        <f t="shared" si="95"/>
        <v>7610</v>
      </c>
      <c r="S804" s="9" t="e">
        <f>INDEX(Chapter,MATCH(R804,Chapter!$A$1:$A$681,0),8)</f>
        <v>#N/A</v>
      </c>
      <c r="T804" s="9"/>
      <c r="U804" s="9" t="str">
        <f t="shared" si="96"/>
        <v>2</v>
      </c>
      <c r="V804" s="9" t="str">
        <f>IF($L804&lt;"6",INDEX(Revenue_type,MATCH(U804*1,type!$A$118:$A$168,0),8),INDEX(Expenditure_type,MATCH(U804*1,type!$A$2:$A$117,0),8))</f>
        <v>משכורות וש"ע לעובדים בלי תקן</v>
      </c>
      <c r="W804" s="9" t="str">
        <f t="shared" si="97"/>
        <v>28</v>
      </c>
      <c r="X804" s="9" t="str">
        <f>IF($L804&lt;"6",INDEX(Revenue_type,MATCH(W804*1,type!$A$118:$A$168,0),8),INDEX(Expenditure_type,MATCH(W804*1,type!$A$2:$A$117,0),8))</f>
        <v>נלוות לשכר</v>
      </c>
      <c r="Y804" s="9" t="str">
        <f t="shared" si="98"/>
        <v>282</v>
      </c>
      <c r="Z804" s="9" t="str">
        <f>IF($L804&lt;"6",INDEX(Revenue_type,MATCH(Y804*1,type!$A$118:$A$168,0),8),INDEX(Expenditure_type,MATCH(Y804*1,type!$A$2:$A$117,0),8))</f>
        <v>מיסיום ועלויות</v>
      </c>
    </row>
    <row r="805" spans="1:26" ht="15.75" customHeight="1" outlineLevel="2">
      <c r="A805" s="19">
        <v>470</v>
      </c>
      <c r="B805" s="18">
        <v>761001</v>
      </c>
      <c r="C805"/>
      <c r="D805"/>
      <c r="E805" s="17" t="s">
        <v>2697</v>
      </c>
      <c r="F805" s="12"/>
      <c r="G805"/>
      <c r="H805" s="15">
        <v>4800</v>
      </c>
      <c r="I805" s="15">
        <v>4800</v>
      </c>
      <c r="J805" s="12">
        <v>4100</v>
      </c>
      <c r="K805" s="9"/>
      <c r="L805" s="9" t="str">
        <f t="shared" si="92"/>
        <v>7</v>
      </c>
      <c r="M805" s="9" t="str">
        <f>INDEX(Chapter,MATCH(L805,Chapter!$A$1:$A$681,0),8)</f>
        <v>שירותים מקומיים</v>
      </c>
      <c r="N805" s="9" t="str">
        <f t="shared" si="93"/>
        <v>76</v>
      </c>
      <c r="O805" s="9" t="str">
        <f>INDEX(Chapter,MATCH(N805,Chapter!$A$1:$A$681,0),8)</f>
        <v>שירותים עירוניים שונים</v>
      </c>
      <c r="P805" s="9" t="str">
        <f t="shared" si="94"/>
        <v>761</v>
      </c>
      <c r="Q805" s="9" t="str">
        <f>INDEX(Chapter,MATCH(P805,Chapter!$A$1:$A$681,0),8)</f>
        <v>מוקד עירוני</v>
      </c>
      <c r="R805" s="9" t="str">
        <f t="shared" si="95"/>
        <v>7610</v>
      </c>
      <c r="S805" s="9" t="e">
        <f>INDEX(Chapter,MATCH(R805,Chapter!$A$1:$A$681,0),8)</f>
        <v>#N/A</v>
      </c>
      <c r="T805" s="9"/>
      <c r="U805" s="9" t="str">
        <f t="shared" si="96"/>
        <v>4</v>
      </c>
      <c r="V805" s="9" t="str">
        <f>IF($L805&lt;"6",INDEX(Revenue_type,MATCH(U805*1,type!$A$118:$A$168,0),8),INDEX(Expenditure_type,MATCH(U805*1,type!$A$2:$A$117,0),8))</f>
        <v>אחזקת בינים ואספקת ציוד</v>
      </c>
      <c r="W805" s="9" t="str">
        <f t="shared" si="97"/>
        <v>47</v>
      </c>
      <c r="X805" s="9" t="str">
        <f>IF($L805&lt;"6",INDEX(Revenue_type,MATCH(W805*1,type!$A$118:$A$168,0),8),INDEX(Expenditure_type,MATCH(W805*1,type!$A$2:$A$117,0),8))</f>
        <v>ציוד משרדי מתכלה</v>
      </c>
      <c r="Y805" s="9" t="str">
        <f t="shared" si="98"/>
        <v>470</v>
      </c>
      <c r="Z805" s="9" t="e">
        <f>IF($L805&lt;"6",INDEX(Revenue_type,MATCH(Y805*1,type!$A$118:$A$168,0),8),INDEX(Expenditure_type,MATCH(Y805*1,type!$A$2:$A$117,0),8))</f>
        <v>#N/A</v>
      </c>
    </row>
    <row r="806" spans="1:26" ht="15.75" customHeight="1" outlineLevel="2">
      <c r="A806" s="19">
        <v>560</v>
      </c>
      <c r="B806" s="18">
        <v>761001</v>
      </c>
      <c r="C806"/>
      <c r="D806"/>
      <c r="E806" s="21" t="s">
        <v>2703</v>
      </c>
      <c r="F806" s="12"/>
      <c r="G806"/>
      <c r="H806" s="15">
        <v>6000</v>
      </c>
      <c r="I806" s="15">
        <v>6000</v>
      </c>
      <c r="J806" s="12">
        <v>4600</v>
      </c>
      <c r="K806" s="9"/>
      <c r="L806" s="9" t="str">
        <f t="shared" si="92"/>
        <v>7</v>
      </c>
      <c r="M806" s="9" t="str">
        <f>INDEX(Chapter,MATCH(L806,Chapter!$A$1:$A$681,0),8)</f>
        <v>שירותים מקומיים</v>
      </c>
      <c r="N806" s="9" t="str">
        <f t="shared" si="93"/>
        <v>76</v>
      </c>
      <c r="O806" s="9" t="str">
        <f>INDEX(Chapter,MATCH(N806,Chapter!$A$1:$A$681,0),8)</f>
        <v>שירותים עירוניים שונים</v>
      </c>
      <c r="P806" s="9" t="str">
        <f t="shared" si="94"/>
        <v>761</v>
      </c>
      <c r="Q806" s="9" t="str">
        <f>INDEX(Chapter,MATCH(P806,Chapter!$A$1:$A$681,0),8)</f>
        <v>מוקד עירוני</v>
      </c>
      <c r="R806" s="9" t="str">
        <f t="shared" si="95"/>
        <v>7610</v>
      </c>
      <c r="S806" s="9" t="e">
        <f>INDEX(Chapter,MATCH(R806,Chapter!$A$1:$A$681,0),8)</f>
        <v>#N/A</v>
      </c>
      <c r="T806" s="9"/>
      <c r="U806" s="9" t="str">
        <f t="shared" si="96"/>
        <v>5</v>
      </c>
      <c r="V806" s="9" t="str">
        <f>IF($L806&lt;"6",INDEX(Revenue_type,MATCH(U806*1,type!$A$118:$A$168,0),8),INDEX(Expenditure_type,MATCH(U806*1,type!$A$2:$A$117,0),8))</f>
        <v>הוצאות מנהליות</v>
      </c>
      <c r="W806" s="9" t="str">
        <f t="shared" si="97"/>
        <v>56</v>
      </c>
      <c r="X806" s="9" t="str">
        <f>IF($L806&lt;"6",INDEX(Revenue_type,MATCH(W806*1,type!$A$118:$A$168,0),8),INDEX(Expenditure_type,MATCH(W806*1,type!$A$2:$A$117,0),8))</f>
        <v>הוצאות משרדיות</v>
      </c>
      <c r="Y806" s="9" t="str">
        <f t="shared" si="98"/>
        <v>560</v>
      </c>
      <c r="Z806" s="9" t="e">
        <f>IF($L806&lt;"6",INDEX(Revenue_type,MATCH(Y806*1,type!$A$118:$A$168,0),8),INDEX(Expenditure_type,MATCH(Y806*1,type!$A$2:$A$117,0),8))</f>
        <v>#N/A</v>
      </c>
    </row>
    <row r="807" spans="1:26" ht="15.75" customHeight="1" outlineLevel="2">
      <c r="A807" s="19">
        <v>740</v>
      </c>
      <c r="B807" s="18">
        <v>761001</v>
      </c>
      <c r="C807"/>
      <c r="D807"/>
      <c r="E807" s="21" t="s">
        <v>2704</v>
      </c>
      <c r="F807" s="12"/>
      <c r="G807"/>
      <c r="H807" s="15">
        <v>3100</v>
      </c>
      <c r="I807" s="15">
        <v>3100</v>
      </c>
      <c r="J807" s="12">
        <v>2100</v>
      </c>
      <c r="K807" s="9"/>
      <c r="L807" s="9" t="str">
        <f t="shared" si="92"/>
        <v>7</v>
      </c>
      <c r="M807" s="9" t="str">
        <f>INDEX(Chapter,MATCH(L807,Chapter!$A$1:$A$681,0),8)</f>
        <v>שירותים מקומיים</v>
      </c>
      <c r="N807" s="9" t="str">
        <f t="shared" si="93"/>
        <v>76</v>
      </c>
      <c r="O807" s="9" t="str">
        <f>INDEX(Chapter,MATCH(N807,Chapter!$A$1:$A$681,0),8)</f>
        <v>שירותים עירוניים שונים</v>
      </c>
      <c r="P807" s="9" t="str">
        <f t="shared" si="94"/>
        <v>761</v>
      </c>
      <c r="Q807" s="9" t="str">
        <f>INDEX(Chapter,MATCH(P807,Chapter!$A$1:$A$681,0),8)</f>
        <v>מוקד עירוני</v>
      </c>
      <c r="R807" s="9" t="str">
        <f t="shared" si="95"/>
        <v>7610</v>
      </c>
      <c r="S807" s="9" t="e">
        <f>INDEX(Chapter,MATCH(R807,Chapter!$A$1:$A$681,0),8)</f>
        <v>#N/A</v>
      </c>
      <c r="T807" s="9"/>
      <c r="U807" s="9" t="str">
        <f t="shared" si="96"/>
        <v>7</v>
      </c>
      <c r="V807" s="9" t="str">
        <f>IF($L807&lt;"6",INDEX(Revenue_type,MATCH(U807*1,type!$A$118:$A$168,0),8),INDEX(Expenditure_type,MATCH(U807*1,type!$A$2:$A$117,0),8))</f>
        <v>הוצאות לפעולות</v>
      </c>
      <c r="W807" s="9" t="str">
        <f t="shared" si="97"/>
        <v>74</v>
      </c>
      <c r="X807" s="9" t="str">
        <f>IF($L807&lt;"6",INDEX(Revenue_type,MATCH(W807*1,type!$A$118:$A$168,0),8),INDEX(Expenditure_type,MATCH(W807*1,type!$A$2:$A$117,0),8))</f>
        <v>כלים, מכשירים וציוד</v>
      </c>
      <c r="Y807" s="9" t="str">
        <f t="shared" si="98"/>
        <v>740</v>
      </c>
      <c r="Z807" s="9" t="e">
        <f>IF($L807&lt;"6",INDEX(Revenue_type,MATCH(Y807*1,type!$A$118:$A$168,0),8),INDEX(Expenditure_type,MATCH(Y807*1,type!$A$2:$A$117,0),8))</f>
        <v>#N/A</v>
      </c>
    </row>
    <row r="808" spans="1:26" ht="15.75" customHeight="1" outlineLevel="2">
      <c r="A808" s="19">
        <v>750</v>
      </c>
      <c r="B808" s="18">
        <v>761001</v>
      </c>
      <c r="C808"/>
      <c r="D808"/>
      <c r="E808" s="17" t="s">
        <v>2828</v>
      </c>
      <c r="F808" s="12"/>
      <c r="G808"/>
      <c r="H808" s="15">
        <v>50000</v>
      </c>
      <c r="I808" s="15">
        <v>23000</v>
      </c>
      <c r="J808" s="12">
        <v>20400</v>
      </c>
      <c r="K808" s="9"/>
      <c r="L808" s="9" t="str">
        <f t="shared" si="92"/>
        <v>7</v>
      </c>
      <c r="M808" s="9" t="str">
        <f>INDEX(Chapter,MATCH(L808,Chapter!$A$1:$A$681,0),8)</f>
        <v>שירותים מקומיים</v>
      </c>
      <c r="N808" s="9" t="str">
        <f t="shared" si="93"/>
        <v>76</v>
      </c>
      <c r="O808" s="9" t="str">
        <f>INDEX(Chapter,MATCH(N808,Chapter!$A$1:$A$681,0),8)</f>
        <v>שירותים עירוניים שונים</v>
      </c>
      <c r="P808" s="9" t="str">
        <f t="shared" si="94"/>
        <v>761</v>
      </c>
      <c r="Q808" s="9" t="str">
        <f>INDEX(Chapter,MATCH(P808,Chapter!$A$1:$A$681,0),8)</f>
        <v>מוקד עירוני</v>
      </c>
      <c r="R808" s="9" t="str">
        <f t="shared" si="95"/>
        <v>7610</v>
      </c>
      <c r="S808" s="9" t="e">
        <f>INDEX(Chapter,MATCH(R808,Chapter!$A$1:$A$681,0),8)</f>
        <v>#N/A</v>
      </c>
      <c r="T808" s="9"/>
      <c r="U808" s="9" t="str">
        <f t="shared" si="96"/>
        <v>7</v>
      </c>
      <c r="V808" s="9" t="str">
        <f>IF($L808&lt;"6",INDEX(Revenue_type,MATCH(U808*1,type!$A$118:$A$168,0),8),INDEX(Expenditure_type,MATCH(U808*1,type!$A$2:$A$117,0),8))</f>
        <v>הוצאות לפעולות</v>
      </c>
      <c r="W808" s="9" t="str">
        <f t="shared" si="97"/>
        <v>75</v>
      </c>
      <c r="X808" s="9" t="str">
        <f>IF($L808&lt;"6",INDEX(Revenue_type,MATCH(W808*1,type!$A$118:$A$168,0),8),INDEX(Expenditure_type,MATCH(W808*1,type!$A$2:$A$117,0),8))</f>
        <v>עבודות קבלניות</v>
      </c>
      <c r="Y808" s="9" t="str">
        <f t="shared" si="98"/>
        <v>750</v>
      </c>
      <c r="Z808" s="9" t="e">
        <f>IF($L808&lt;"6",INDEX(Revenue_type,MATCH(Y808*1,type!$A$118:$A$168,0),8),INDEX(Expenditure_type,MATCH(Y808*1,type!$A$2:$A$117,0),8))</f>
        <v>#N/A</v>
      </c>
    </row>
    <row r="809" spans="1:26" ht="15.75" customHeight="1" outlineLevel="2">
      <c r="A809" s="19">
        <v>110</v>
      </c>
      <c r="B809" s="18">
        <v>762000</v>
      </c>
      <c r="C809"/>
      <c r="D809"/>
      <c r="E809" s="17" t="s">
        <v>2689</v>
      </c>
      <c r="F809" s="12"/>
      <c r="G809"/>
      <c r="H809" s="15">
        <v>379000</v>
      </c>
      <c r="I809" s="15">
        <v>378000</v>
      </c>
      <c r="J809" s="12">
        <v>374300</v>
      </c>
      <c r="K809" s="9"/>
      <c r="L809" s="9" t="str">
        <f t="shared" si="92"/>
        <v>7</v>
      </c>
      <c r="M809" s="9" t="str">
        <f>INDEX(Chapter,MATCH(L809,Chapter!$A$1:$A$681,0),8)</f>
        <v>שירותים מקומיים</v>
      </c>
      <c r="N809" s="9" t="str">
        <f t="shared" si="93"/>
        <v>76</v>
      </c>
      <c r="O809" s="9" t="str">
        <f>INDEX(Chapter,MATCH(N809,Chapter!$A$1:$A$681,0),8)</f>
        <v>שירותים עירוניים שונים</v>
      </c>
      <c r="P809" s="9" t="str">
        <f t="shared" si="94"/>
        <v>762</v>
      </c>
      <c r="Q809" s="9" t="str">
        <f>INDEX(Chapter,MATCH(P809,Chapter!$A$1:$A$681,0),8)</f>
        <v>מידע לציבור</v>
      </c>
      <c r="R809" s="9" t="str">
        <f t="shared" si="95"/>
        <v>7620</v>
      </c>
      <c r="S809" s="9" t="e">
        <f>INDEX(Chapter,MATCH(R809,Chapter!$A$1:$A$681,0),8)</f>
        <v>#N/A</v>
      </c>
      <c r="T809" s="9"/>
      <c r="U809" s="9" t="str">
        <f t="shared" si="96"/>
        <v>1</v>
      </c>
      <c r="V809" s="9" t="str">
        <f>IF($L809&lt;"6",INDEX(Revenue_type,MATCH(U809*1,type!$A$118:$A$168,0),8),INDEX(Expenditure_type,MATCH(U809*1,type!$A$2:$A$117,0),8))</f>
        <v>משכורות וש"ע לעובדים לפי תקן</v>
      </c>
      <c r="W809" s="9" t="str">
        <f t="shared" si="97"/>
        <v>11</v>
      </c>
      <c r="X809" s="9" t="str">
        <f>IF($L809&lt;"6",INDEX(Revenue_type,MATCH(W809*1,type!$A$118:$A$168,0),8),INDEX(Expenditure_type,MATCH(W809*1,type!$A$2:$A$117,0),8))</f>
        <v>השכר הקובע</v>
      </c>
      <c r="Y809" s="9" t="str">
        <f t="shared" si="98"/>
        <v>110</v>
      </c>
      <c r="Z809" s="9" t="e">
        <f>IF($L809&lt;"6",INDEX(Revenue_type,MATCH(Y809*1,type!$A$118:$A$168,0),8),INDEX(Expenditure_type,MATCH(Y809*1,type!$A$2:$A$117,0),8))</f>
        <v>#N/A</v>
      </c>
    </row>
    <row r="810" spans="1:26" ht="15.75" customHeight="1" outlineLevel="2">
      <c r="A810" s="19">
        <v>120</v>
      </c>
      <c r="B810" s="18">
        <v>762000</v>
      </c>
      <c r="C810"/>
      <c r="D810"/>
      <c r="E810" s="21" t="s">
        <v>2690</v>
      </c>
      <c r="F810" s="12"/>
      <c r="G810"/>
      <c r="H810" s="15">
        <v>59000</v>
      </c>
      <c r="I810" s="15">
        <v>57000</v>
      </c>
      <c r="J810" s="12">
        <v>56900</v>
      </c>
      <c r="K810" s="9"/>
      <c r="L810" s="9" t="str">
        <f t="shared" si="92"/>
        <v>7</v>
      </c>
      <c r="M810" s="9" t="str">
        <f>INDEX(Chapter,MATCH(L810,Chapter!$A$1:$A$681,0),8)</f>
        <v>שירותים מקומיים</v>
      </c>
      <c r="N810" s="9" t="str">
        <f t="shared" si="93"/>
        <v>76</v>
      </c>
      <c r="O810" s="9" t="str">
        <f>INDEX(Chapter,MATCH(N810,Chapter!$A$1:$A$681,0),8)</f>
        <v>שירותים עירוניים שונים</v>
      </c>
      <c r="P810" s="9" t="str">
        <f t="shared" si="94"/>
        <v>762</v>
      </c>
      <c r="Q810" s="9" t="str">
        <f>INDEX(Chapter,MATCH(P810,Chapter!$A$1:$A$681,0),8)</f>
        <v>מידע לציבור</v>
      </c>
      <c r="R810" s="9" t="str">
        <f t="shared" si="95"/>
        <v>7620</v>
      </c>
      <c r="S810" s="9" t="e">
        <f>INDEX(Chapter,MATCH(R810,Chapter!$A$1:$A$681,0),8)</f>
        <v>#N/A</v>
      </c>
      <c r="T810" s="9"/>
      <c r="U810" s="9" t="str">
        <f t="shared" si="96"/>
        <v>1</v>
      </c>
      <c r="V810" s="9" t="str">
        <f>IF($L810&lt;"6",INDEX(Revenue_type,MATCH(U810*1,type!$A$118:$A$168,0),8),INDEX(Expenditure_type,MATCH(U810*1,type!$A$2:$A$117,0),8))</f>
        <v>משכורות וש"ע לעובדים לפי תקן</v>
      </c>
      <c r="W810" s="9" t="str">
        <f t="shared" si="97"/>
        <v>12</v>
      </c>
      <c r="X810" s="9" t="str">
        <f>IF($L810&lt;"6",INDEX(Revenue_type,MATCH(W810*1,type!$A$118:$A$168,0),8),INDEX(Expenditure_type,MATCH(W810*1,type!$A$2:$A$117,0),8))</f>
        <v>תוספות שאינן נכללות בשכר הקובע</v>
      </c>
      <c r="Y810" s="9" t="str">
        <f t="shared" si="98"/>
        <v>120</v>
      </c>
      <c r="Z810" s="9" t="e">
        <f>IF($L810&lt;"6",INDEX(Revenue_type,MATCH(Y810*1,type!$A$118:$A$168,0),8),INDEX(Expenditure_type,MATCH(Y810*1,type!$A$2:$A$117,0),8))</f>
        <v>#N/A</v>
      </c>
    </row>
    <row r="811" spans="1:26" ht="15.75" customHeight="1" outlineLevel="2">
      <c r="A811" s="19">
        <v>130</v>
      </c>
      <c r="B811" s="18">
        <v>762000</v>
      </c>
      <c r="C811"/>
      <c r="D811"/>
      <c r="E811" s="17" t="s">
        <v>2691</v>
      </c>
      <c r="F811" s="12"/>
      <c r="G811"/>
      <c r="H811" s="15">
        <v>18000</v>
      </c>
      <c r="I811" s="15">
        <v>6000</v>
      </c>
      <c r="J811" s="12">
        <v>6900</v>
      </c>
      <c r="K811" s="9"/>
      <c r="L811" s="9" t="str">
        <f t="shared" si="92"/>
        <v>7</v>
      </c>
      <c r="M811" s="9" t="str">
        <f>INDEX(Chapter,MATCH(L811,Chapter!$A$1:$A$681,0),8)</f>
        <v>שירותים מקומיים</v>
      </c>
      <c r="N811" s="9" t="str">
        <f t="shared" si="93"/>
        <v>76</v>
      </c>
      <c r="O811" s="9" t="str">
        <f>INDEX(Chapter,MATCH(N811,Chapter!$A$1:$A$681,0),8)</f>
        <v>שירותים עירוניים שונים</v>
      </c>
      <c r="P811" s="9" t="str">
        <f t="shared" si="94"/>
        <v>762</v>
      </c>
      <c r="Q811" s="9" t="str">
        <f>INDEX(Chapter,MATCH(P811,Chapter!$A$1:$A$681,0),8)</f>
        <v>מידע לציבור</v>
      </c>
      <c r="R811" s="9" t="str">
        <f t="shared" si="95"/>
        <v>7620</v>
      </c>
      <c r="S811" s="9" t="e">
        <f>INDEX(Chapter,MATCH(R811,Chapter!$A$1:$A$681,0),8)</f>
        <v>#N/A</v>
      </c>
      <c r="T811" s="9"/>
      <c r="U811" s="9" t="str">
        <f t="shared" si="96"/>
        <v>1</v>
      </c>
      <c r="V811" s="9" t="str">
        <f>IF($L811&lt;"6",INDEX(Revenue_type,MATCH(U811*1,type!$A$118:$A$168,0),8),INDEX(Expenditure_type,MATCH(U811*1,type!$A$2:$A$117,0),8))</f>
        <v>משכורות וש"ע לעובדים לפי תקן</v>
      </c>
      <c r="W811" s="9" t="str">
        <f t="shared" si="97"/>
        <v>13</v>
      </c>
      <c r="X811" s="9" t="str">
        <f>IF($L811&lt;"6",INDEX(Revenue_type,MATCH(W811*1,type!$A$118:$A$168,0),8),INDEX(Expenditure_type,MATCH(W811*1,type!$A$2:$A$117,0),8))</f>
        <v>שעות נוספות</v>
      </c>
      <c r="Y811" s="9" t="str">
        <f t="shared" si="98"/>
        <v>130</v>
      </c>
      <c r="Z811" s="9" t="e">
        <f>IF($L811&lt;"6",INDEX(Revenue_type,MATCH(Y811*1,type!$A$118:$A$168,0),8),INDEX(Expenditure_type,MATCH(Y811*1,type!$A$2:$A$117,0),8))</f>
        <v>#N/A</v>
      </c>
    </row>
    <row r="812" spans="1:26" ht="15.75" customHeight="1" outlineLevel="2">
      <c r="A812" s="19">
        <v>140</v>
      </c>
      <c r="B812" s="18">
        <v>762000</v>
      </c>
      <c r="C812"/>
      <c r="D812"/>
      <c r="E812" s="21" t="s">
        <v>2694</v>
      </c>
      <c r="F812" s="12"/>
      <c r="G812"/>
      <c r="H812" s="15">
        <v>67000</v>
      </c>
      <c r="I812" s="15">
        <v>54000</v>
      </c>
      <c r="J812" s="12">
        <v>55400</v>
      </c>
      <c r="K812" s="9"/>
      <c r="L812" s="9" t="str">
        <f t="shared" si="92"/>
        <v>7</v>
      </c>
      <c r="M812" s="9" t="str">
        <f>INDEX(Chapter,MATCH(L812,Chapter!$A$1:$A$681,0),8)</f>
        <v>שירותים מקומיים</v>
      </c>
      <c r="N812" s="9" t="str">
        <f t="shared" si="93"/>
        <v>76</v>
      </c>
      <c r="O812" s="9" t="str">
        <f>INDEX(Chapter,MATCH(N812,Chapter!$A$1:$A$681,0),8)</f>
        <v>שירותים עירוניים שונים</v>
      </c>
      <c r="P812" s="9" t="str">
        <f t="shared" si="94"/>
        <v>762</v>
      </c>
      <c r="Q812" s="9" t="str">
        <f>INDEX(Chapter,MATCH(P812,Chapter!$A$1:$A$681,0),8)</f>
        <v>מידע לציבור</v>
      </c>
      <c r="R812" s="9" t="str">
        <f t="shared" si="95"/>
        <v>7620</v>
      </c>
      <c r="S812" s="9" t="e">
        <f>INDEX(Chapter,MATCH(R812,Chapter!$A$1:$A$681,0),8)</f>
        <v>#N/A</v>
      </c>
      <c r="T812" s="9"/>
      <c r="U812" s="9" t="str">
        <f t="shared" si="96"/>
        <v>1</v>
      </c>
      <c r="V812" s="9" t="str">
        <f>IF($L812&lt;"6",INDEX(Revenue_type,MATCH(U812*1,type!$A$118:$A$168,0),8),INDEX(Expenditure_type,MATCH(U812*1,type!$A$2:$A$117,0),8))</f>
        <v>משכורות וש"ע לעובדים לפי תקן</v>
      </c>
      <c r="W812" s="9" t="str">
        <f t="shared" si="97"/>
        <v>14</v>
      </c>
      <c r="X812" s="9" t="str">
        <f>IF($L812&lt;"6",INDEX(Revenue_type,MATCH(W812*1,type!$A$118:$A$168,0),8),INDEX(Expenditure_type,MATCH(W812*1,type!$A$2:$A$117,0),8))</f>
        <v>החזר הוצאות</v>
      </c>
      <c r="Y812" s="9" t="str">
        <f t="shared" si="98"/>
        <v>140</v>
      </c>
      <c r="Z812" s="9" t="e">
        <f>IF($L812&lt;"6",INDEX(Revenue_type,MATCH(Y812*1,type!$A$118:$A$168,0),8),INDEX(Expenditure_type,MATCH(Y812*1,type!$A$2:$A$117,0),8))</f>
        <v>#N/A</v>
      </c>
    </row>
    <row r="813" spans="1:26" ht="15.75" customHeight="1" outlineLevel="2">
      <c r="A813" s="19">
        <v>181</v>
      </c>
      <c r="B813" s="18">
        <v>762000</v>
      </c>
      <c r="C813"/>
      <c r="D813"/>
      <c r="E813" s="21" t="s">
        <v>2695</v>
      </c>
      <c r="F813" s="12"/>
      <c r="G813"/>
      <c r="H813" s="15">
        <v>71000</v>
      </c>
      <c r="I813" s="15">
        <v>63000</v>
      </c>
      <c r="J813" s="12">
        <v>59900</v>
      </c>
      <c r="K813" s="9"/>
      <c r="L813" s="9" t="str">
        <f t="shared" si="92"/>
        <v>7</v>
      </c>
      <c r="M813" s="9" t="str">
        <f>INDEX(Chapter,MATCH(L813,Chapter!$A$1:$A$681,0),8)</f>
        <v>שירותים מקומיים</v>
      </c>
      <c r="N813" s="9" t="str">
        <f t="shared" si="93"/>
        <v>76</v>
      </c>
      <c r="O813" s="9" t="str">
        <f>INDEX(Chapter,MATCH(N813,Chapter!$A$1:$A$681,0),8)</f>
        <v>שירותים עירוניים שונים</v>
      </c>
      <c r="P813" s="9" t="str">
        <f t="shared" si="94"/>
        <v>762</v>
      </c>
      <c r="Q813" s="9" t="str">
        <f>INDEX(Chapter,MATCH(P813,Chapter!$A$1:$A$681,0),8)</f>
        <v>מידע לציבור</v>
      </c>
      <c r="R813" s="9" t="str">
        <f t="shared" si="95"/>
        <v>7620</v>
      </c>
      <c r="S813" s="9" t="e">
        <f>INDEX(Chapter,MATCH(R813,Chapter!$A$1:$A$681,0),8)</f>
        <v>#N/A</v>
      </c>
      <c r="T813" s="9"/>
      <c r="U813" s="9" t="str">
        <f t="shared" si="96"/>
        <v>1</v>
      </c>
      <c r="V813" s="9" t="str">
        <f>IF($L813&lt;"6",INDEX(Revenue_type,MATCH(U813*1,type!$A$118:$A$168,0),8),INDEX(Expenditure_type,MATCH(U813*1,type!$A$2:$A$117,0),8))</f>
        <v>משכורות וש"ע לעובדים לפי תקן</v>
      </c>
      <c r="W813" s="9" t="str">
        <f t="shared" si="97"/>
        <v>18</v>
      </c>
      <c r="X813" s="9" t="str">
        <f>IF($L813&lt;"6",INDEX(Revenue_type,MATCH(W813*1,type!$A$118:$A$168,0),8),INDEX(Expenditure_type,MATCH(W813*1,type!$A$2:$A$117,0),8))</f>
        <v>נלוות לשכר</v>
      </c>
      <c r="Y813" s="9" t="str">
        <f t="shared" si="98"/>
        <v>181</v>
      </c>
      <c r="Z813" s="9" t="str">
        <f>IF($L813&lt;"6",INDEX(Revenue_type,MATCH(Y813*1,type!$A$118:$A$168,0),8),INDEX(Expenditure_type,MATCH(Y813*1,type!$A$2:$A$117,0),8))</f>
        <v>הפרשות סוציאליות</v>
      </c>
    </row>
    <row r="814" spans="1:26" ht="15.75" customHeight="1" outlineLevel="2">
      <c r="A814" s="19">
        <v>182</v>
      </c>
      <c r="B814" s="18">
        <v>762000</v>
      </c>
      <c r="C814"/>
      <c r="D814"/>
      <c r="E814" s="21" t="s">
        <v>2696</v>
      </c>
      <c r="F814" s="12"/>
      <c r="G814"/>
      <c r="H814" s="15">
        <v>62000</v>
      </c>
      <c r="I814" s="15">
        <v>63000</v>
      </c>
      <c r="J814" s="12">
        <v>59500</v>
      </c>
      <c r="K814" s="9"/>
      <c r="L814" s="9" t="str">
        <f t="shared" si="92"/>
        <v>7</v>
      </c>
      <c r="M814" s="9" t="str">
        <f>INDEX(Chapter,MATCH(L814,Chapter!$A$1:$A$681,0),8)</f>
        <v>שירותים מקומיים</v>
      </c>
      <c r="N814" s="9" t="str">
        <f t="shared" si="93"/>
        <v>76</v>
      </c>
      <c r="O814" s="9" t="str">
        <f>INDEX(Chapter,MATCH(N814,Chapter!$A$1:$A$681,0),8)</f>
        <v>שירותים עירוניים שונים</v>
      </c>
      <c r="P814" s="9" t="str">
        <f t="shared" si="94"/>
        <v>762</v>
      </c>
      <c r="Q814" s="9" t="str">
        <f>INDEX(Chapter,MATCH(P814,Chapter!$A$1:$A$681,0),8)</f>
        <v>מידע לציבור</v>
      </c>
      <c r="R814" s="9" t="str">
        <f t="shared" si="95"/>
        <v>7620</v>
      </c>
      <c r="S814" s="9" t="e">
        <f>INDEX(Chapter,MATCH(R814,Chapter!$A$1:$A$681,0),8)</f>
        <v>#N/A</v>
      </c>
      <c r="T814" s="9"/>
      <c r="U814" s="9" t="str">
        <f t="shared" si="96"/>
        <v>1</v>
      </c>
      <c r="V814" s="9" t="str">
        <f>IF($L814&lt;"6",INDEX(Revenue_type,MATCH(U814*1,type!$A$118:$A$168,0),8),INDEX(Expenditure_type,MATCH(U814*1,type!$A$2:$A$117,0),8))</f>
        <v>משכורות וש"ע לעובדים לפי תקן</v>
      </c>
      <c r="W814" s="9" t="str">
        <f t="shared" si="97"/>
        <v>18</v>
      </c>
      <c r="X814" s="9" t="str">
        <f>IF($L814&lt;"6",INDEX(Revenue_type,MATCH(W814*1,type!$A$118:$A$168,0),8),INDEX(Expenditure_type,MATCH(W814*1,type!$A$2:$A$117,0),8))</f>
        <v>נלוות לשכר</v>
      </c>
      <c r="Y814" s="9" t="str">
        <f t="shared" si="98"/>
        <v>182</v>
      </c>
      <c r="Z814" s="9" t="str">
        <f>IF($L814&lt;"6",INDEX(Revenue_type,MATCH(Y814*1,type!$A$118:$A$168,0),8),INDEX(Expenditure_type,MATCH(Y814*1,type!$A$2:$A$117,0),8))</f>
        <v>מיסיום ועלויות</v>
      </c>
    </row>
    <row r="815" spans="1:26" ht="15.75" customHeight="1" outlineLevel="2">
      <c r="A815" s="19">
        <v>470</v>
      </c>
      <c r="B815" s="18">
        <v>762001</v>
      </c>
      <c r="C815"/>
      <c r="D815"/>
      <c r="E815" s="21" t="s">
        <v>2697</v>
      </c>
      <c r="F815" s="12"/>
      <c r="G815"/>
      <c r="H815" s="15">
        <v>5500</v>
      </c>
      <c r="I815" s="15">
        <v>4200</v>
      </c>
      <c r="J815" s="12">
        <v>3900</v>
      </c>
      <c r="K815" s="9"/>
      <c r="L815" s="9" t="str">
        <f t="shared" si="92"/>
        <v>7</v>
      </c>
      <c r="M815" s="9" t="str">
        <f>INDEX(Chapter,MATCH(L815,Chapter!$A$1:$A$681,0),8)</f>
        <v>שירותים מקומיים</v>
      </c>
      <c r="N815" s="9" t="str">
        <f t="shared" si="93"/>
        <v>76</v>
      </c>
      <c r="O815" s="9" t="str">
        <f>INDEX(Chapter,MATCH(N815,Chapter!$A$1:$A$681,0),8)</f>
        <v>שירותים עירוניים שונים</v>
      </c>
      <c r="P815" s="9" t="str">
        <f t="shared" si="94"/>
        <v>762</v>
      </c>
      <c r="Q815" s="9" t="str">
        <f>INDEX(Chapter,MATCH(P815,Chapter!$A$1:$A$681,0),8)</f>
        <v>מידע לציבור</v>
      </c>
      <c r="R815" s="9" t="str">
        <f t="shared" si="95"/>
        <v>7620</v>
      </c>
      <c r="S815" s="9" t="e">
        <f>INDEX(Chapter,MATCH(R815,Chapter!$A$1:$A$681,0),8)</f>
        <v>#N/A</v>
      </c>
      <c r="T815" s="9"/>
      <c r="U815" s="9" t="str">
        <f t="shared" si="96"/>
        <v>4</v>
      </c>
      <c r="V815" s="9" t="str">
        <f>IF($L815&lt;"6",INDEX(Revenue_type,MATCH(U815*1,type!$A$118:$A$168,0),8),INDEX(Expenditure_type,MATCH(U815*1,type!$A$2:$A$117,0),8))</f>
        <v>אחזקת בינים ואספקת ציוד</v>
      </c>
      <c r="W815" s="9" t="str">
        <f t="shared" si="97"/>
        <v>47</v>
      </c>
      <c r="X815" s="9" t="str">
        <f>IF($L815&lt;"6",INDEX(Revenue_type,MATCH(W815*1,type!$A$118:$A$168,0),8),INDEX(Expenditure_type,MATCH(W815*1,type!$A$2:$A$117,0),8))</f>
        <v>ציוד משרדי מתכלה</v>
      </c>
      <c r="Y815" s="9" t="str">
        <f t="shared" si="98"/>
        <v>470</v>
      </c>
      <c r="Z815" s="9" t="e">
        <f>IF($L815&lt;"6",INDEX(Revenue_type,MATCH(Y815*1,type!$A$118:$A$168,0),8),INDEX(Expenditure_type,MATCH(Y815*1,type!$A$2:$A$117,0),8))</f>
        <v>#N/A</v>
      </c>
    </row>
    <row r="816" spans="1:26" ht="15.75" customHeight="1" outlineLevel="2">
      <c r="A816" s="19">
        <v>560</v>
      </c>
      <c r="B816" s="18">
        <v>762001</v>
      </c>
      <c r="C816"/>
      <c r="D816"/>
      <c r="E816" s="25" t="s">
        <v>2703</v>
      </c>
      <c r="F816" s="12"/>
      <c r="G816"/>
      <c r="H816" s="15">
        <v>2000</v>
      </c>
      <c r="I816" s="15">
        <v>1500</v>
      </c>
      <c r="J816" s="12">
        <v>800</v>
      </c>
      <c r="K816" s="9"/>
      <c r="L816" s="9" t="str">
        <f t="shared" si="92"/>
        <v>7</v>
      </c>
      <c r="M816" s="9" t="str">
        <f>INDEX(Chapter,MATCH(L816,Chapter!$A$1:$A$681,0),8)</f>
        <v>שירותים מקומיים</v>
      </c>
      <c r="N816" s="9" t="str">
        <f t="shared" si="93"/>
        <v>76</v>
      </c>
      <c r="O816" s="9" t="str">
        <f>INDEX(Chapter,MATCH(N816,Chapter!$A$1:$A$681,0),8)</f>
        <v>שירותים עירוניים שונים</v>
      </c>
      <c r="P816" s="9" t="str">
        <f t="shared" si="94"/>
        <v>762</v>
      </c>
      <c r="Q816" s="9" t="str">
        <f>INDEX(Chapter,MATCH(P816,Chapter!$A$1:$A$681,0),8)</f>
        <v>מידע לציבור</v>
      </c>
      <c r="R816" s="9" t="str">
        <f t="shared" si="95"/>
        <v>7620</v>
      </c>
      <c r="S816" s="9" t="e">
        <f>INDEX(Chapter,MATCH(R816,Chapter!$A$1:$A$681,0),8)</f>
        <v>#N/A</v>
      </c>
      <c r="T816" s="9"/>
      <c r="U816" s="9" t="str">
        <f t="shared" si="96"/>
        <v>5</v>
      </c>
      <c r="V816" s="9" t="str">
        <f>IF($L816&lt;"6",INDEX(Revenue_type,MATCH(U816*1,type!$A$118:$A$168,0),8),INDEX(Expenditure_type,MATCH(U816*1,type!$A$2:$A$117,0),8))</f>
        <v>הוצאות מנהליות</v>
      </c>
      <c r="W816" s="9" t="str">
        <f t="shared" si="97"/>
        <v>56</v>
      </c>
      <c r="X816" s="9" t="str">
        <f>IF($L816&lt;"6",INDEX(Revenue_type,MATCH(W816*1,type!$A$118:$A$168,0),8),INDEX(Expenditure_type,MATCH(W816*1,type!$A$2:$A$117,0),8))</f>
        <v>הוצאות משרדיות</v>
      </c>
      <c r="Y816" s="9" t="str">
        <f t="shared" si="98"/>
        <v>560</v>
      </c>
      <c r="Z816" s="9" t="e">
        <f>IF($L816&lt;"6",INDEX(Revenue_type,MATCH(Y816*1,type!$A$118:$A$168,0),8),INDEX(Expenditure_type,MATCH(Y816*1,type!$A$2:$A$117,0),8))</f>
        <v>#N/A</v>
      </c>
    </row>
    <row r="817" spans="1:26" ht="15.75" customHeight="1" outlineLevel="2">
      <c r="A817" s="19">
        <v>750</v>
      </c>
      <c r="B817" s="18">
        <v>762001</v>
      </c>
      <c r="C817"/>
      <c r="D817"/>
      <c r="E817" s="25" t="s">
        <v>2705</v>
      </c>
      <c r="F817" s="12"/>
      <c r="G817"/>
      <c r="H817" s="15">
        <v>4500</v>
      </c>
      <c r="I817" s="15">
        <v>4300</v>
      </c>
      <c r="J817" s="12">
        <v>3100</v>
      </c>
      <c r="K817" s="9"/>
      <c r="L817" s="9" t="str">
        <f t="shared" si="92"/>
        <v>7</v>
      </c>
      <c r="M817" s="9" t="str">
        <f>INDEX(Chapter,MATCH(L817,Chapter!$A$1:$A$681,0),8)</f>
        <v>שירותים מקומיים</v>
      </c>
      <c r="N817" s="9" t="str">
        <f t="shared" si="93"/>
        <v>76</v>
      </c>
      <c r="O817" s="9" t="str">
        <f>INDEX(Chapter,MATCH(N817,Chapter!$A$1:$A$681,0),8)</f>
        <v>שירותים עירוניים שונים</v>
      </c>
      <c r="P817" s="9" t="str">
        <f t="shared" si="94"/>
        <v>762</v>
      </c>
      <c r="Q817" s="9" t="str">
        <f>INDEX(Chapter,MATCH(P817,Chapter!$A$1:$A$681,0),8)</f>
        <v>מידע לציבור</v>
      </c>
      <c r="R817" s="9" t="str">
        <f t="shared" si="95"/>
        <v>7620</v>
      </c>
      <c r="S817" s="9" t="e">
        <f>INDEX(Chapter,MATCH(R817,Chapter!$A$1:$A$681,0),8)</f>
        <v>#N/A</v>
      </c>
      <c r="T817" s="9"/>
      <c r="U817" s="9" t="str">
        <f t="shared" si="96"/>
        <v>7</v>
      </c>
      <c r="V817" s="9" t="str">
        <f>IF($L817&lt;"6",INDEX(Revenue_type,MATCH(U817*1,type!$A$118:$A$168,0),8),INDEX(Expenditure_type,MATCH(U817*1,type!$A$2:$A$117,0),8))</f>
        <v>הוצאות לפעולות</v>
      </c>
      <c r="W817" s="9" t="str">
        <f t="shared" si="97"/>
        <v>75</v>
      </c>
      <c r="X817" s="9" t="str">
        <f>IF($L817&lt;"6",INDEX(Revenue_type,MATCH(W817*1,type!$A$118:$A$168,0),8),INDEX(Expenditure_type,MATCH(W817*1,type!$A$2:$A$117,0),8))</f>
        <v>עבודות קבלניות</v>
      </c>
      <c r="Y817" s="9" t="str">
        <f t="shared" si="98"/>
        <v>750</v>
      </c>
      <c r="Z817" s="9" t="e">
        <f>IF($L817&lt;"6",INDEX(Revenue_type,MATCH(Y817*1,type!$A$118:$A$168,0),8),INDEX(Expenditure_type,MATCH(Y817*1,type!$A$2:$A$117,0),8))</f>
        <v>#N/A</v>
      </c>
    </row>
    <row r="818" spans="1:26" ht="15.75" customHeight="1" outlineLevel="2">
      <c r="A818" s="19">
        <v>110</v>
      </c>
      <c r="B818" s="18">
        <v>764000</v>
      </c>
      <c r="C818"/>
      <c r="D818"/>
      <c r="E818" s="21" t="s">
        <v>2689</v>
      </c>
      <c r="F818" s="12"/>
      <c r="G818"/>
      <c r="H818" s="15">
        <v>571000</v>
      </c>
      <c r="I818" s="15">
        <v>421000</v>
      </c>
      <c r="J818" s="12">
        <v>464300</v>
      </c>
      <c r="K818" s="9"/>
      <c r="L818" s="9" t="str">
        <f t="shared" si="92"/>
        <v>7</v>
      </c>
      <c r="M818" s="9" t="str">
        <f>INDEX(Chapter,MATCH(L818,Chapter!$A$1:$A$681,0),8)</f>
        <v>שירותים מקומיים</v>
      </c>
      <c r="N818" s="9" t="str">
        <f t="shared" si="93"/>
        <v>76</v>
      </c>
      <c r="O818" s="9" t="str">
        <f>INDEX(Chapter,MATCH(N818,Chapter!$A$1:$A$681,0),8)</f>
        <v>שירותים עירוניים שונים</v>
      </c>
      <c r="P818" s="9" t="str">
        <f t="shared" si="94"/>
        <v>764</v>
      </c>
      <c r="Q818" s="9" t="str">
        <f>INDEX(Chapter,MATCH(P818,Chapter!$A$1:$A$681,0),8)</f>
        <v>תרבות הדיור</v>
      </c>
      <c r="R818" s="9" t="str">
        <f t="shared" si="95"/>
        <v>7640</v>
      </c>
      <c r="S818" s="9" t="e">
        <f>INDEX(Chapter,MATCH(R818,Chapter!$A$1:$A$681,0),8)</f>
        <v>#N/A</v>
      </c>
      <c r="T818" s="9"/>
      <c r="U818" s="9" t="str">
        <f t="shared" si="96"/>
        <v>1</v>
      </c>
      <c r="V818" s="9" t="str">
        <f>IF($L818&lt;"6",INDEX(Revenue_type,MATCH(U818*1,type!$A$118:$A$168,0),8),INDEX(Expenditure_type,MATCH(U818*1,type!$A$2:$A$117,0),8))</f>
        <v>משכורות וש"ע לעובדים לפי תקן</v>
      </c>
      <c r="W818" s="9" t="str">
        <f t="shared" si="97"/>
        <v>11</v>
      </c>
      <c r="X818" s="9" t="str">
        <f>IF($L818&lt;"6",INDEX(Revenue_type,MATCH(W818*1,type!$A$118:$A$168,0),8),INDEX(Expenditure_type,MATCH(W818*1,type!$A$2:$A$117,0),8))</f>
        <v>השכר הקובע</v>
      </c>
      <c r="Y818" s="9" t="str">
        <f t="shared" si="98"/>
        <v>110</v>
      </c>
      <c r="Z818" s="9" t="e">
        <f>IF($L818&lt;"6",INDEX(Revenue_type,MATCH(Y818*1,type!$A$118:$A$168,0),8),INDEX(Expenditure_type,MATCH(Y818*1,type!$A$2:$A$117,0),8))</f>
        <v>#N/A</v>
      </c>
    </row>
    <row r="819" spans="1:26" ht="15.75" customHeight="1" outlineLevel="2">
      <c r="A819" s="19">
        <v>120</v>
      </c>
      <c r="B819" s="18">
        <v>764000</v>
      </c>
      <c r="C819"/>
      <c r="D819"/>
      <c r="E819" s="17" t="s">
        <v>2690</v>
      </c>
      <c r="F819" s="12"/>
      <c r="G819"/>
      <c r="H819" s="15">
        <v>59000</v>
      </c>
      <c r="I819" s="15">
        <v>48000</v>
      </c>
      <c r="J819" s="12">
        <v>52100</v>
      </c>
      <c r="K819" s="9"/>
      <c r="L819" s="9" t="str">
        <f t="shared" si="92"/>
        <v>7</v>
      </c>
      <c r="M819" s="9" t="str">
        <f>INDEX(Chapter,MATCH(L819,Chapter!$A$1:$A$681,0),8)</f>
        <v>שירותים מקומיים</v>
      </c>
      <c r="N819" s="9" t="str">
        <f t="shared" si="93"/>
        <v>76</v>
      </c>
      <c r="O819" s="9" t="str">
        <f>INDEX(Chapter,MATCH(N819,Chapter!$A$1:$A$681,0),8)</f>
        <v>שירותים עירוניים שונים</v>
      </c>
      <c r="P819" s="9" t="str">
        <f t="shared" si="94"/>
        <v>764</v>
      </c>
      <c r="Q819" s="9" t="str">
        <f>INDEX(Chapter,MATCH(P819,Chapter!$A$1:$A$681,0),8)</f>
        <v>תרבות הדיור</v>
      </c>
      <c r="R819" s="9" t="str">
        <f t="shared" si="95"/>
        <v>7640</v>
      </c>
      <c r="S819" s="9" t="e">
        <f>INDEX(Chapter,MATCH(R819,Chapter!$A$1:$A$681,0),8)</f>
        <v>#N/A</v>
      </c>
      <c r="T819" s="9"/>
      <c r="U819" s="9" t="str">
        <f t="shared" si="96"/>
        <v>1</v>
      </c>
      <c r="V819" s="9" t="str">
        <f>IF($L819&lt;"6",INDEX(Revenue_type,MATCH(U819*1,type!$A$118:$A$168,0),8),INDEX(Expenditure_type,MATCH(U819*1,type!$A$2:$A$117,0),8))</f>
        <v>משכורות וש"ע לעובדים לפי תקן</v>
      </c>
      <c r="W819" s="9" t="str">
        <f t="shared" si="97"/>
        <v>12</v>
      </c>
      <c r="X819" s="9" t="str">
        <f>IF($L819&lt;"6",INDEX(Revenue_type,MATCH(W819*1,type!$A$118:$A$168,0),8),INDEX(Expenditure_type,MATCH(W819*1,type!$A$2:$A$117,0),8))</f>
        <v>תוספות שאינן נכללות בשכר הקובע</v>
      </c>
      <c r="Y819" s="9" t="str">
        <f t="shared" si="98"/>
        <v>120</v>
      </c>
      <c r="Z819" s="9" t="e">
        <f>IF($L819&lt;"6",INDEX(Revenue_type,MATCH(Y819*1,type!$A$118:$A$168,0),8),INDEX(Expenditure_type,MATCH(Y819*1,type!$A$2:$A$117,0),8))</f>
        <v>#N/A</v>
      </c>
    </row>
    <row r="820" spans="1:26" ht="15.75" customHeight="1" outlineLevel="2">
      <c r="A820" s="19">
        <v>140</v>
      </c>
      <c r="B820" s="18">
        <v>764000</v>
      </c>
      <c r="C820"/>
      <c r="D820"/>
      <c r="E820" s="17" t="s">
        <v>2694</v>
      </c>
      <c r="F820" s="12"/>
      <c r="G820"/>
      <c r="H820" s="15">
        <v>117000</v>
      </c>
      <c r="I820" s="15">
        <v>97000</v>
      </c>
      <c r="J820" s="12">
        <v>101400</v>
      </c>
      <c r="K820" s="9"/>
      <c r="L820" s="9" t="str">
        <f t="shared" si="92"/>
        <v>7</v>
      </c>
      <c r="M820" s="9" t="str">
        <f>INDEX(Chapter,MATCH(L820,Chapter!$A$1:$A$681,0),8)</f>
        <v>שירותים מקומיים</v>
      </c>
      <c r="N820" s="9" t="str">
        <f t="shared" si="93"/>
        <v>76</v>
      </c>
      <c r="O820" s="9" t="str">
        <f>INDEX(Chapter,MATCH(N820,Chapter!$A$1:$A$681,0),8)</f>
        <v>שירותים עירוניים שונים</v>
      </c>
      <c r="P820" s="9" t="str">
        <f t="shared" si="94"/>
        <v>764</v>
      </c>
      <c r="Q820" s="9" t="str">
        <f>INDEX(Chapter,MATCH(P820,Chapter!$A$1:$A$681,0),8)</f>
        <v>תרבות הדיור</v>
      </c>
      <c r="R820" s="9" t="str">
        <f t="shared" si="95"/>
        <v>7640</v>
      </c>
      <c r="S820" s="9" t="e">
        <f>INDEX(Chapter,MATCH(R820,Chapter!$A$1:$A$681,0),8)</f>
        <v>#N/A</v>
      </c>
      <c r="T820" s="9"/>
      <c r="U820" s="9" t="str">
        <f t="shared" si="96"/>
        <v>1</v>
      </c>
      <c r="V820" s="9" t="str">
        <f>IF($L820&lt;"6",INDEX(Revenue_type,MATCH(U820*1,type!$A$118:$A$168,0),8),INDEX(Expenditure_type,MATCH(U820*1,type!$A$2:$A$117,0),8))</f>
        <v>משכורות וש"ע לעובדים לפי תקן</v>
      </c>
      <c r="W820" s="9" t="str">
        <f t="shared" si="97"/>
        <v>14</v>
      </c>
      <c r="X820" s="9" t="str">
        <f>IF($L820&lt;"6",INDEX(Revenue_type,MATCH(W820*1,type!$A$118:$A$168,0),8),INDEX(Expenditure_type,MATCH(W820*1,type!$A$2:$A$117,0),8))</f>
        <v>החזר הוצאות</v>
      </c>
      <c r="Y820" s="9" t="str">
        <f t="shared" si="98"/>
        <v>140</v>
      </c>
      <c r="Z820" s="9" t="e">
        <f>IF($L820&lt;"6",INDEX(Revenue_type,MATCH(Y820*1,type!$A$118:$A$168,0),8),INDEX(Expenditure_type,MATCH(Y820*1,type!$A$2:$A$117,0),8))</f>
        <v>#N/A</v>
      </c>
    </row>
    <row r="821" spans="1:26" ht="15.75" customHeight="1" outlineLevel="2">
      <c r="A821" s="19">
        <v>181</v>
      </c>
      <c r="B821" s="18">
        <v>764000</v>
      </c>
      <c r="C821"/>
      <c r="D821"/>
      <c r="E821" s="25" t="s">
        <v>2695</v>
      </c>
      <c r="F821" s="12"/>
      <c r="G821"/>
      <c r="H821" s="15">
        <v>108000</v>
      </c>
      <c r="I821" s="15">
        <v>78000</v>
      </c>
      <c r="J821" s="12">
        <v>82200</v>
      </c>
      <c r="K821" s="9"/>
      <c r="L821" s="9" t="str">
        <f t="shared" si="92"/>
        <v>7</v>
      </c>
      <c r="M821" s="9" t="str">
        <f>INDEX(Chapter,MATCH(L821,Chapter!$A$1:$A$681,0),8)</f>
        <v>שירותים מקומיים</v>
      </c>
      <c r="N821" s="9" t="str">
        <f t="shared" si="93"/>
        <v>76</v>
      </c>
      <c r="O821" s="9" t="str">
        <f>INDEX(Chapter,MATCH(N821,Chapter!$A$1:$A$681,0),8)</f>
        <v>שירותים עירוניים שונים</v>
      </c>
      <c r="P821" s="9" t="str">
        <f t="shared" si="94"/>
        <v>764</v>
      </c>
      <c r="Q821" s="9" t="str">
        <f>INDEX(Chapter,MATCH(P821,Chapter!$A$1:$A$681,0),8)</f>
        <v>תרבות הדיור</v>
      </c>
      <c r="R821" s="9" t="str">
        <f t="shared" si="95"/>
        <v>7640</v>
      </c>
      <c r="S821" s="9" t="e">
        <f>INDEX(Chapter,MATCH(R821,Chapter!$A$1:$A$681,0),8)</f>
        <v>#N/A</v>
      </c>
      <c r="T821" s="9"/>
      <c r="U821" s="9" t="str">
        <f t="shared" si="96"/>
        <v>1</v>
      </c>
      <c r="V821" s="9" t="str">
        <f>IF($L821&lt;"6",INDEX(Revenue_type,MATCH(U821*1,type!$A$118:$A$168,0),8),INDEX(Expenditure_type,MATCH(U821*1,type!$A$2:$A$117,0),8))</f>
        <v>משכורות וש"ע לעובדים לפי תקן</v>
      </c>
      <c r="W821" s="9" t="str">
        <f t="shared" si="97"/>
        <v>18</v>
      </c>
      <c r="X821" s="9" t="str">
        <f>IF($L821&lt;"6",INDEX(Revenue_type,MATCH(W821*1,type!$A$118:$A$168,0),8),INDEX(Expenditure_type,MATCH(W821*1,type!$A$2:$A$117,0),8))</f>
        <v>נלוות לשכר</v>
      </c>
      <c r="Y821" s="9" t="str">
        <f t="shared" si="98"/>
        <v>181</v>
      </c>
      <c r="Z821" s="9" t="str">
        <f>IF($L821&lt;"6",INDEX(Revenue_type,MATCH(Y821*1,type!$A$118:$A$168,0),8),INDEX(Expenditure_type,MATCH(Y821*1,type!$A$2:$A$117,0),8))</f>
        <v>הפרשות סוציאליות</v>
      </c>
    </row>
    <row r="822" spans="1:26" ht="15.75" customHeight="1" outlineLevel="2">
      <c r="A822" s="19">
        <v>182</v>
      </c>
      <c r="B822" s="18">
        <v>764000</v>
      </c>
      <c r="C822"/>
      <c r="D822"/>
      <c r="E822" s="29" t="s">
        <v>2696</v>
      </c>
      <c r="F822" s="12"/>
      <c r="G822"/>
      <c r="H822" s="15">
        <v>57000</v>
      </c>
      <c r="I822" s="15">
        <v>45000</v>
      </c>
      <c r="J822" s="12">
        <v>46300</v>
      </c>
      <c r="K822" s="9"/>
      <c r="L822" s="9" t="str">
        <f t="shared" si="92"/>
        <v>7</v>
      </c>
      <c r="M822" s="9" t="str">
        <f>INDEX(Chapter,MATCH(L822,Chapter!$A$1:$A$681,0),8)</f>
        <v>שירותים מקומיים</v>
      </c>
      <c r="N822" s="9" t="str">
        <f t="shared" si="93"/>
        <v>76</v>
      </c>
      <c r="O822" s="9" t="str">
        <f>INDEX(Chapter,MATCH(N822,Chapter!$A$1:$A$681,0),8)</f>
        <v>שירותים עירוניים שונים</v>
      </c>
      <c r="P822" s="9" t="str">
        <f t="shared" si="94"/>
        <v>764</v>
      </c>
      <c r="Q822" s="9" t="str">
        <f>INDEX(Chapter,MATCH(P822,Chapter!$A$1:$A$681,0),8)</f>
        <v>תרבות הדיור</v>
      </c>
      <c r="R822" s="9" t="str">
        <f t="shared" si="95"/>
        <v>7640</v>
      </c>
      <c r="S822" s="9" t="e">
        <f>INDEX(Chapter,MATCH(R822,Chapter!$A$1:$A$681,0),8)</f>
        <v>#N/A</v>
      </c>
      <c r="T822" s="9"/>
      <c r="U822" s="9" t="str">
        <f t="shared" si="96"/>
        <v>1</v>
      </c>
      <c r="V822" s="9" t="str">
        <f>IF($L822&lt;"6",INDEX(Revenue_type,MATCH(U822*1,type!$A$118:$A$168,0),8),INDEX(Expenditure_type,MATCH(U822*1,type!$A$2:$A$117,0),8))</f>
        <v>משכורות וש"ע לעובדים לפי תקן</v>
      </c>
      <c r="W822" s="9" t="str">
        <f t="shared" si="97"/>
        <v>18</v>
      </c>
      <c r="X822" s="9" t="str">
        <f>IF($L822&lt;"6",INDEX(Revenue_type,MATCH(W822*1,type!$A$118:$A$168,0),8),INDEX(Expenditure_type,MATCH(W822*1,type!$A$2:$A$117,0),8))</f>
        <v>נלוות לשכר</v>
      </c>
      <c r="Y822" s="9" t="str">
        <f t="shared" si="98"/>
        <v>182</v>
      </c>
      <c r="Z822" s="9" t="str">
        <f>IF($L822&lt;"6",INDEX(Revenue_type,MATCH(Y822*1,type!$A$118:$A$168,0),8),INDEX(Expenditure_type,MATCH(Y822*1,type!$A$2:$A$117,0),8))</f>
        <v>מיסיום ועלויות</v>
      </c>
    </row>
    <row r="823" spans="1:26" ht="15.75" customHeight="1" outlineLevel="2">
      <c r="A823" s="19">
        <v>470</v>
      </c>
      <c r="B823" s="18">
        <v>764001</v>
      </c>
      <c r="C823"/>
      <c r="D823"/>
      <c r="E823" s="20" t="s">
        <v>2697</v>
      </c>
      <c r="F823" s="12"/>
      <c r="G823"/>
      <c r="H823" s="15">
        <v>5000</v>
      </c>
      <c r="I823" s="15">
        <v>5000</v>
      </c>
      <c r="J823" s="12">
        <v>3600</v>
      </c>
      <c r="K823" s="9"/>
      <c r="L823" s="9" t="str">
        <f t="shared" si="92"/>
        <v>7</v>
      </c>
      <c r="M823" s="9" t="str">
        <f>INDEX(Chapter,MATCH(L823,Chapter!$A$1:$A$681,0),8)</f>
        <v>שירותים מקומיים</v>
      </c>
      <c r="N823" s="9" t="str">
        <f t="shared" si="93"/>
        <v>76</v>
      </c>
      <c r="O823" s="9" t="str">
        <f>INDEX(Chapter,MATCH(N823,Chapter!$A$1:$A$681,0),8)</f>
        <v>שירותים עירוניים שונים</v>
      </c>
      <c r="P823" s="9" t="str">
        <f t="shared" si="94"/>
        <v>764</v>
      </c>
      <c r="Q823" s="9" t="str">
        <f>INDEX(Chapter,MATCH(P823,Chapter!$A$1:$A$681,0),8)</f>
        <v>תרבות הדיור</v>
      </c>
      <c r="R823" s="9" t="str">
        <f t="shared" si="95"/>
        <v>7640</v>
      </c>
      <c r="S823" s="9" t="e">
        <f>INDEX(Chapter,MATCH(R823,Chapter!$A$1:$A$681,0),8)</f>
        <v>#N/A</v>
      </c>
      <c r="T823" s="9"/>
      <c r="U823" s="9" t="str">
        <f t="shared" si="96"/>
        <v>4</v>
      </c>
      <c r="V823" s="9" t="str">
        <f>IF($L823&lt;"6",INDEX(Revenue_type,MATCH(U823*1,type!$A$118:$A$168,0),8),INDEX(Expenditure_type,MATCH(U823*1,type!$A$2:$A$117,0),8))</f>
        <v>אחזקת בינים ואספקת ציוד</v>
      </c>
      <c r="W823" s="9" t="str">
        <f t="shared" si="97"/>
        <v>47</v>
      </c>
      <c r="X823" s="9" t="str">
        <f>IF($L823&lt;"6",INDEX(Revenue_type,MATCH(W823*1,type!$A$118:$A$168,0),8),INDEX(Expenditure_type,MATCH(W823*1,type!$A$2:$A$117,0),8))</f>
        <v>ציוד משרדי מתכלה</v>
      </c>
      <c r="Y823" s="9" t="str">
        <f t="shared" si="98"/>
        <v>470</v>
      </c>
      <c r="Z823" s="9" t="e">
        <f>IF($L823&lt;"6",INDEX(Revenue_type,MATCH(Y823*1,type!$A$118:$A$168,0),8),INDEX(Expenditure_type,MATCH(Y823*1,type!$A$2:$A$117,0),8))</f>
        <v>#N/A</v>
      </c>
    </row>
    <row r="824" spans="1:26" ht="15.75" customHeight="1" outlineLevel="2">
      <c r="A824" s="23">
        <v>780</v>
      </c>
      <c r="B824" s="18">
        <v>764001</v>
      </c>
      <c r="C824"/>
      <c r="D824"/>
      <c r="E824" s="22" t="s">
        <v>2829</v>
      </c>
      <c r="F824" s="12"/>
      <c r="G824"/>
      <c r="H824" s="15">
        <v>5000</v>
      </c>
      <c r="I824" s="15">
        <v>5000</v>
      </c>
      <c r="J824" s="12">
        <v>5200</v>
      </c>
      <c r="K824" s="9"/>
      <c r="L824" s="9" t="str">
        <f t="shared" si="92"/>
        <v>7</v>
      </c>
      <c r="M824" s="9" t="str">
        <f>INDEX(Chapter,MATCH(L824,Chapter!$A$1:$A$681,0),8)</f>
        <v>שירותים מקומיים</v>
      </c>
      <c r="N824" s="9" t="str">
        <f t="shared" si="93"/>
        <v>76</v>
      </c>
      <c r="O824" s="9" t="str">
        <f>INDEX(Chapter,MATCH(N824,Chapter!$A$1:$A$681,0),8)</f>
        <v>שירותים עירוניים שונים</v>
      </c>
      <c r="P824" s="9" t="str">
        <f t="shared" si="94"/>
        <v>764</v>
      </c>
      <c r="Q824" s="9" t="str">
        <f>INDEX(Chapter,MATCH(P824,Chapter!$A$1:$A$681,0),8)</f>
        <v>תרבות הדיור</v>
      </c>
      <c r="R824" s="9" t="str">
        <f t="shared" si="95"/>
        <v>7640</v>
      </c>
      <c r="S824" s="9" t="e">
        <f>INDEX(Chapter,MATCH(R824,Chapter!$A$1:$A$681,0),8)</f>
        <v>#N/A</v>
      </c>
      <c r="T824" s="9"/>
      <c r="U824" s="9" t="str">
        <f t="shared" si="96"/>
        <v>7</v>
      </c>
      <c r="V824" s="9" t="str">
        <f>IF($L824&lt;"6",INDEX(Revenue_type,MATCH(U824*1,type!$A$118:$A$168,0),8),INDEX(Expenditure_type,MATCH(U824*1,type!$A$2:$A$117,0),8))</f>
        <v>הוצאות לפעולות</v>
      </c>
      <c r="W824" s="9" t="str">
        <f t="shared" si="97"/>
        <v>78</v>
      </c>
      <c r="X824" s="9" t="str">
        <f>IF($L824&lt;"6",INDEX(Revenue_type,MATCH(W824*1,type!$A$118:$A$168,0),8),INDEX(Expenditure_type,MATCH(W824*1,type!$A$2:$A$117,0),8))</f>
        <v>הוצאות שונות</v>
      </c>
      <c r="Y824" s="9" t="str">
        <f t="shared" si="98"/>
        <v>780</v>
      </c>
      <c r="Z824" s="9" t="e">
        <f>IF($L824&lt;"6",INDEX(Revenue_type,MATCH(Y824*1,type!$A$118:$A$168,0),8),INDEX(Expenditure_type,MATCH(Y824*1,type!$A$2:$A$117,0),8))</f>
        <v>#N/A</v>
      </c>
    </row>
    <row r="825" spans="1:26" ht="15.75" customHeight="1" outlineLevel="2">
      <c r="A825" s="23">
        <v>523</v>
      </c>
      <c r="B825" s="18">
        <v>765001</v>
      </c>
      <c r="C825"/>
      <c r="D825"/>
      <c r="E825" s="22" t="s">
        <v>2830</v>
      </c>
      <c r="F825" s="12"/>
      <c r="G825"/>
      <c r="H825" s="15">
        <v>500000</v>
      </c>
      <c r="I825" s="15">
        <v>500000</v>
      </c>
      <c r="J825" s="12">
        <v>496200</v>
      </c>
      <c r="K825" s="9"/>
      <c r="L825" s="9" t="str">
        <f t="shared" si="92"/>
        <v>7</v>
      </c>
      <c r="M825" s="9" t="str">
        <f>INDEX(Chapter,MATCH(L825,Chapter!$A$1:$A$681,0),8)</f>
        <v>שירותים מקומיים</v>
      </c>
      <c r="N825" s="9" t="str">
        <f t="shared" si="93"/>
        <v>76</v>
      </c>
      <c r="O825" s="9" t="str">
        <f>INDEX(Chapter,MATCH(N825,Chapter!$A$1:$A$681,0),8)</f>
        <v>שירותים עירוניים שונים</v>
      </c>
      <c r="P825" s="9" t="str">
        <f t="shared" si="94"/>
        <v>765</v>
      </c>
      <c r="Q825" s="9" t="str">
        <f>INDEX(Chapter,MATCH(P825,Chapter!$A$1:$A$681,0),8)</f>
        <v>מוסדות כלליים</v>
      </c>
      <c r="R825" s="9" t="str">
        <f t="shared" si="95"/>
        <v>7650</v>
      </c>
      <c r="S825" s="9" t="e">
        <f>INDEX(Chapter,MATCH(R825,Chapter!$A$1:$A$681,0),8)</f>
        <v>#N/A</v>
      </c>
      <c r="T825" s="9"/>
      <c r="U825" s="9" t="str">
        <f t="shared" si="96"/>
        <v>5</v>
      </c>
      <c r="V825" s="9" t="str">
        <f>IF($L825&lt;"6",INDEX(Revenue_type,MATCH(U825*1,type!$A$118:$A$168,0),8),INDEX(Expenditure_type,MATCH(U825*1,type!$A$2:$A$117,0),8))</f>
        <v>הוצאות מנהליות</v>
      </c>
      <c r="W825" s="9" t="str">
        <f t="shared" si="97"/>
        <v>52</v>
      </c>
      <c r="X825" s="9" t="str">
        <f>IF($L825&lt;"6",INDEX(Revenue_type,MATCH(W825*1,type!$A$118:$A$168,0),8),INDEX(Expenditure_type,MATCH(W825*1,type!$A$2:$A$117,0),8))</f>
        <v>השתלמויות וספרות מקצועית</v>
      </c>
      <c r="Y825" s="9" t="str">
        <f t="shared" si="98"/>
        <v>523</v>
      </c>
      <c r="Z825" s="9" t="str">
        <f>IF($L825&lt;"6",INDEX(Revenue_type,MATCH(Y825*1,type!$A$118:$A$168,0),8),INDEX(Expenditure_type,MATCH(Y825*1,type!$A$2:$A$117,0),8))</f>
        <v>דמי חבר באירגונים</v>
      </c>
    </row>
    <row r="826" spans="1:26" ht="15.75" customHeight="1" outlineLevel="2">
      <c r="A826" s="23">
        <v>870</v>
      </c>
      <c r="B826" s="18">
        <v>765004</v>
      </c>
      <c r="C826"/>
      <c r="D826"/>
      <c r="E826" s="22" t="s">
        <v>2831</v>
      </c>
      <c r="F826" s="12"/>
      <c r="G826"/>
      <c r="H826" s="15">
        <v>2650000</v>
      </c>
      <c r="I826" s="15">
        <v>1850000</v>
      </c>
      <c r="J826" s="12">
        <v>1650000</v>
      </c>
      <c r="K826" s="9"/>
      <c r="L826" s="9" t="str">
        <f t="shared" si="92"/>
        <v>7</v>
      </c>
      <c r="M826" s="9" t="str">
        <f>INDEX(Chapter,MATCH(L826,Chapter!$A$1:$A$681,0),8)</f>
        <v>שירותים מקומיים</v>
      </c>
      <c r="N826" s="9" t="str">
        <f t="shared" si="93"/>
        <v>76</v>
      </c>
      <c r="O826" s="9" t="str">
        <f>INDEX(Chapter,MATCH(N826,Chapter!$A$1:$A$681,0),8)</f>
        <v>שירותים עירוניים שונים</v>
      </c>
      <c r="P826" s="9" t="str">
        <f t="shared" si="94"/>
        <v>765</v>
      </c>
      <c r="Q826" s="9" t="str">
        <f>INDEX(Chapter,MATCH(P826,Chapter!$A$1:$A$681,0),8)</f>
        <v>מוסדות כלליים</v>
      </c>
      <c r="R826" s="9" t="str">
        <f t="shared" si="95"/>
        <v>7650</v>
      </c>
      <c r="S826" s="9" t="e">
        <f>INDEX(Chapter,MATCH(R826,Chapter!$A$1:$A$681,0),8)</f>
        <v>#N/A</v>
      </c>
      <c r="T826" s="9"/>
      <c r="U826" s="9" t="str">
        <f t="shared" si="96"/>
        <v>8</v>
      </c>
      <c r="V826" s="9" t="str">
        <f>IF($L826&lt;"6",INDEX(Revenue_type,MATCH(U826*1,type!$A$118:$A$168,0),8),INDEX(Expenditure_type,MATCH(U826*1,type!$A$2:$A$117,0),8))</f>
        <v>השתתפויות תמיכות ותרומות</v>
      </c>
      <c r="W826" s="9" t="str">
        <f t="shared" si="97"/>
        <v>87</v>
      </c>
      <c r="X826" s="9" t="str">
        <f>IF($L826&lt;"6",INDEX(Revenue_type,MATCH(W826*1,type!$A$118:$A$168,0),8),INDEX(Expenditure_type,MATCH(W826*1,type!$A$2:$A$117,0),8))</f>
        <v>תמיכות ביחידות סמך ומוסדות הרשות</v>
      </c>
      <c r="Y826" s="9" t="str">
        <f t="shared" si="98"/>
        <v>870</v>
      </c>
      <c r="Z826" s="9" t="e">
        <f>IF($L826&lt;"6",INDEX(Revenue_type,MATCH(Y826*1,type!$A$118:$A$168,0),8),INDEX(Expenditure_type,MATCH(Y826*1,type!$A$2:$A$117,0),8))</f>
        <v>#N/A</v>
      </c>
    </row>
    <row r="827" spans="1:26" ht="15.75" customHeight="1" outlineLevel="2">
      <c r="A827" s="23">
        <v>440</v>
      </c>
      <c r="B827" s="18">
        <v>767001</v>
      </c>
      <c r="C827"/>
      <c r="D827"/>
      <c r="E827" s="22" t="s">
        <v>2832</v>
      </c>
      <c r="F827" s="12"/>
      <c r="G827"/>
      <c r="H827" s="15">
        <v>4600000</v>
      </c>
      <c r="I827" s="15">
        <v>4350000</v>
      </c>
      <c r="J827" s="12">
        <v>3818300</v>
      </c>
      <c r="K827" s="9"/>
      <c r="L827" s="9" t="str">
        <f t="shared" si="92"/>
        <v>7</v>
      </c>
      <c r="M827" s="9" t="str">
        <f>INDEX(Chapter,MATCH(L827,Chapter!$A$1:$A$681,0),8)</f>
        <v>שירותים מקומיים</v>
      </c>
      <c r="N827" s="9" t="str">
        <f t="shared" si="93"/>
        <v>76</v>
      </c>
      <c r="O827" s="9" t="str">
        <f>INDEX(Chapter,MATCH(N827,Chapter!$A$1:$A$681,0),8)</f>
        <v>שירותים עירוניים שונים</v>
      </c>
      <c r="P827" s="9" t="str">
        <f t="shared" si="94"/>
        <v>767</v>
      </c>
      <c r="Q827" s="9" t="str">
        <f>INDEX(Chapter,MATCH(P827,Chapter!$A$1:$A$681,0),8)</f>
        <v>בטוח אלמנטרי לרשות</v>
      </c>
      <c r="R827" s="9" t="str">
        <f t="shared" si="95"/>
        <v>7670</v>
      </c>
      <c r="S827" s="9" t="e">
        <f>INDEX(Chapter,MATCH(R827,Chapter!$A$1:$A$681,0),8)</f>
        <v>#N/A</v>
      </c>
      <c r="T827" s="9"/>
      <c r="U827" s="9" t="str">
        <f t="shared" si="96"/>
        <v>4</v>
      </c>
      <c r="V827" s="9" t="str">
        <f>IF($L827&lt;"6",INDEX(Revenue_type,MATCH(U827*1,type!$A$118:$A$168,0),8),INDEX(Expenditure_type,MATCH(U827*1,type!$A$2:$A$117,0),8))</f>
        <v>אחזקת בינים ואספקת ציוד</v>
      </c>
      <c r="W827" s="9" t="str">
        <f t="shared" si="97"/>
        <v>44</v>
      </c>
      <c r="X827" s="9" t="str">
        <f>IF($L827&lt;"6",INDEX(Revenue_type,MATCH(W827*1,type!$A$118:$A$168,0),8),INDEX(Expenditure_type,MATCH(W827*1,type!$A$2:$A$117,0),8))</f>
        <v>ביטוח</v>
      </c>
      <c r="Y827" s="9" t="str">
        <f t="shared" si="98"/>
        <v>440</v>
      </c>
      <c r="Z827" s="9" t="e">
        <f>IF($L827&lt;"6",INDEX(Revenue_type,MATCH(Y827*1,type!$A$118:$A$168,0),8),INDEX(Expenditure_type,MATCH(Y827*1,type!$A$2:$A$117,0),8))</f>
        <v>#N/A</v>
      </c>
    </row>
    <row r="828" spans="1:26" ht="15.75" customHeight="1" outlineLevel="2">
      <c r="A828" s="23">
        <v>441</v>
      </c>
      <c r="B828" s="18">
        <v>767001</v>
      </c>
      <c r="C828"/>
      <c r="D828"/>
      <c r="E828" s="22" t="s">
        <v>2833</v>
      </c>
      <c r="F828" s="12"/>
      <c r="G828"/>
      <c r="H828" s="15">
        <v>4400000</v>
      </c>
      <c r="I828" s="15">
        <v>4400000</v>
      </c>
      <c r="J828" s="12">
        <v>4729200</v>
      </c>
      <c r="K828" s="9"/>
      <c r="L828" s="9" t="str">
        <f t="shared" si="92"/>
        <v>7</v>
      </c>
      <c r="M828" s="9" t="str">
        <f>INDEX(Chapter,MATCH(L828,Chapter!$A$1:$A$681,0),8)</f>
        <v>שירותים מקומיים</v>
      </c>
      <c r="N828" s="9" t="str">
        <f t="shared" si="93"/>
        <v>76</v>
      </c>
      <c r="O828" s="9" t="str">
        <f>INDEX(Chapter,MATCH(N828,Chapter!$A$1:$A$681,0),8)</f>
        <v>שירותים עירוניים שונים</v>
      </c>
      <c r="P828" s="9" t="str">
        <f t="shared" si="94"/>
        <v>767</v>
      </c>
      <c r="Q828" s="9" t="str">
        <f>INDEX(Chapter,MATCH(P828,Chapter!$A$1:$A$681,0),8)</f>
        <v>בטוח אלמנטרי לרשות</v>
      </c>
      <c r="R828" s="9" t="str">
        <f t="shared" si="95"/>
        <v>7670</v>
      </c>
      <c r="S828" s="9" t="e">
        <f>INDEX(Chapter,MATCH(R828,Chapter!$A$1:$A$681,0),8)</f>
        <v>#N/A</v>
      </c>
      <c r="T828" s="9"/>
      <c r="U828" s="9" t="str">
        <f t="shared" si="96"/>
        <v>4</v>
      </c>
      <c r="V828" s="9" t="str">
        <f>IF($L828&lt;"6",INDEX(Revenue_type,MATCH(U828*1,type!$A$118:$A$168,0),8),INDEX(Expenditure_type,MATCH(U828*1,type!$A$2:$A$117,0),8))</f>
        <v>אחזקת בינים ואספקת ציוד</v>
      </c>
      <c r="W828" s="9" t="str">
        <f t="shared" si="97"/>
        <v>44</v>
      </c>
      <c r="X828" s="9" t="str">
        <f>IF($L828&lt;"6",INDEX(Revenue_type,MATCH(W828*1,type!$A$118:$A$168,0),8),INDEX(Expenditure_type,MATCH(W828*1,type!$A$2:$A$117,0),8))</f>
        <v>ביטוח</v>
      </c>
      <c r="Y828" s="9" t="str">
        <f t="shared" si="98"/>
        <v>441</v>
      </c>
      <c r="Z828" s="9" t="str">
        <f>IF($L828&lt;"6",INDEX(Revenue_type,MATCH(Y828*1,type!$A$118:$A$168,0),8),INDEX(Expenditure_type,MATCH(Y828*1,type!$A$2:$A$117,0),8))</f>
        <v>ביטוח</v>
      </c>
    </row>
    <row r="829" spans="1:26" ht="15.75" customHeight="1" outlineLevel="2">
      <c r="A829" s="19">
        <v>442</v>
      </c>
      <c r="B829" s="18">
        <v>767001</v>
      </c>
      <c r="C829"/>
      <c r="D829"/>
      <c r="E829" s="21" t="s">
        <v>2834</v>
      </c>
      <c r="F829" s="12"/>
      <c r="G829"/>
      <c r="H829" s="15">
        <v>300000</v>
      </c>
      <c r="I829" s="15">
        <v>500000</v>
      </c>
      <c r="J829" s="12">
        <v>130300</v>
      </c>
      <c r="K829" s="9"/>
      <c r="L829" s="9" t="str">
        <f t="shared" si="92"/>
        <v>7</v>
      </c>
      <c r="M829" s="9" t="str">
        <f>INDEX(Chapter,MATCH(L829,Chapter!$A$1:$A$681,0),8)</f>
        <v>שירותים מקומיים</v>
      </c>
      <c r="N829" s="9" t="str">
        <f t="shared" si="93"/>
        <v>76</v>
      </c>
      <c r="O829" s="9" t="str">
        <f>INDEX(Chapter,MATCH(N829,Chapter!$A$1:$A$681,0),8)</f>
        <v>שירותים עירוניים שונים</v>
      </c>
      <c r="P829" s="9" t="str">
        <f t="shared" si="94"/>
        <v>767</v>
      </c>
      <c r="Q829" s="9" t="str">
        <f>INDEX(Chapter,MATCH(P829,Chapter!$A$1:$A$681,0),8)</f>
        <v>בטוח אלמנטרי לרשות</v>
      </c>
      <c r="R829" s="9" t="str">
        <f t="shared" si="95"/>
        <v>7670</v>
      </c>
      <c r="S829" s="9" t="e">
        <f>INDEX(Chapter,MATCH(R829,Chapter!$A$1:$A$681,0),8)</f>
        <v>#N/A</v>
      </c>
      <c r="T829" s="9"/>
      <c r="U829" s="9" t="str">
        <f t="shared" si="96"/>
        <v>4</v>
      </c>
      <c r="V829" s="9" t="str">
        <f>IF($L829&lt;"6",INDEX(Revenue_type,MATCH(U829*1,type!$A$118:$A$168,0),8),INDEX(Expenditure_type,MATCH(U829*1,type!$A$2:$A$117,0),8))</f>
        <v>אחזקת בינים ואספקת ציוד</v>
      </c>
      <c r="W829" s="9" t="str">
        <f t="shared" si="97"/>
        <v>44</v>
      </c>
      <c r="X829" s="9" t="str">
        <f>IF($L829&lt;"6",INDEX(Revenue_type,MATCH(W829*1,type!$A$118:$A$168,0),8),INDEX(Expenditure_type,MATCH(W829*1,type!$A$2:$A$117,0),8))</f>
        <v>ביטוח</v>
      </c>
      <c r="Y829" s="9" t="str">
        <f t="shared" si="98"/>
        <v>442</v>
      </c>
      <c r="Z829" s="9" t="str">
        <f>IF($L829&lt;"6",INDEX(Revenue_type,MATCH(Y829*1,type!$A$118:$A$168,0),8),INDEX(Expenditure_type,MATCH(Y829*1,type!$A$2:$A$117,0),8))</f>
        <v>שיפור עבור נזקים</v>
      </c>
    </row>
    <row r="830" spans="1:26" ht="15.75" customHeight="1" outlineLevel="2">
      <c r="A830" s="19">
        <v>443</v>
      </c>
      <c r="B830" s="18">
        <v>767001</v>
      </c>
      <c r="C830"/>
      <c r="D830"/>
      <c r="E830" s="21" t="s">
        <v>2835</v>
      </c>
      <c r="F830" s="12"/>
      <c r="G830"/>
      <c r="H830" s="15">
        <v>1000000</v>
      </c>
      <c r="I830" s="15">
        <v>900000</v>
      </c>
      <c r="J830" s="12">
        <v>941200</v>
      </c>
      <c r="K830" s="9"/>
      <c r="L830" s="9" t="str">
        <f t="shared" si="92"/>
        <v>7</v>
      </c>
      <c r="M830" s="9" t="str">
        <f>INDEX(Chapter,MATCH(L830,Chapter!$A$1:$A$681,0),8)</f>
        <v>שירותים מקומיים</v>
      </c>
      <c r="N830" s="9" t="str">
        <f t="shared" si="93"/>
        <v>76</v>
      </c>
      <c r="O830" s="9" t="str">
        <f>INDEX(Chapter,MATCH(N830,Chapter!$A$1:$A$681,0),8)</f>
        <v>שירותים עירוניים שונים</v>
      </c>
      <c r="P830" s="9" t="str">
        <f t="shared" si="94"/>
        <v>767</v>
      </c>
      <c r="Q830" s="9" t="str">
        <f>INDEX(Chapter,MATCH(P830,Chapter!$A$1:$A$681,0),8)</f>
        <v>בטוח אלמנטרי לרשות</v>
      </c>
      <c r="R830" s="9" t="str">
        <f t="shared" si="95"/>
        <v>7670</v>
      </c>
      <c r="S830" s="9" t="e">
        <f>INDEX(Chapter,MATCH(R830,Chapter!$A$1:$A$681,0),8)</f>
        <v>#N/A</v>
      </c>
      <c r="T830" s="9"/>
      <c r="U830" s="9" t="str">
        <f t="shared" si="96"/>
        <v>4</v>
      </c>
      <c r="V830" s="9" t="str">
        <f>IF($L830&lt;"6",INDEX(Revenue_type,MATCH(U830*1,type!$A$118:$A$168,0),8),INDEX(Expenditure_type,MATCH(U830*1,type!$A$2:$A$117,0),8))</f>
        <v>אחזקת בינים ואספקת ציוד</v>
      </c>
      <c r="W830" s="9" t="str">
        <f t="shared" si="97"/>
        <v>44</v>
      </c>
      <c r="X830" s="9" t="str">
        <f>IF($L830&lt;"6",INDEX(Revenue_type,MATCH(W830*1,type!$A$118:$A$168,0),8),INDEX(Expenditure_type,MATCH(W830*1,type!$A$2:$A$117,0),8))</f>
        <v>ביטוח</v>
      </c>
      <c r="Y830" s="9" t="str">
        <f t="shared" si="98"/>
        <v>443</v>
      </c>
      <c r="Z830" s="9" t="str">
        <f>IF($L830&lt;"6",INDEX(Revenue_type,MATCH(Y830*1,type!$A$118:$A$168,0),8),INDEX(Expenditure_type,MATCH(Y830*1,type!$A$2:$A$117,0),8))</f>
        <v>השתתפות עצמית</v>
      </c>
    </row>
    <row r="831" spans="1:26" ht="15.75" customHeight="1" outlineLevel="2">
      <c r="A831" s="19">
        <v>750</v>
      </c>
      <c r="B831" s="18">
        <v>767001</v>
      </c>
      <c r="C831"/>
      <c r="D831"/>
      <c r="E831" s="24" t="s">
        <v>2705</v>
      </c>
      <c r="F831" s="12"/>
      <c r="G831"/>
      <c r="H831" s="15">
        <v>120000</v>
      </c>
      <c r="I831" s="15">
        <v>120000</v>
      </c>
      <c r="J831" s="12">
        <v>112800</v>
      </c>
      <c r="K831" s="9"/>
      <c r="L831" s="9" t="str">
        <f t="shared" si="92"/>
        <v>7</v>
      </c>
      <c r="M831" s="9" t="str">
        <f>INDEX(Chapter,MATCH(L831,Chapter!$A$1:$A$681,0),8)</f>
        <v>שירותים מקומיים</v>
      </c>
      <c r="N831" s="9" t="str">
        <f t="shared" si="93"/>
        <v>76</v>
      </c>
      <c r="O831" s="9" t="str">
        <f>INDEX(Chapter,MATCH(N831,Chapter!$A$1:$A$681,0),8)</f>
        <v>שירותים עירוניים שונים</v>
      </c>
      <c r="P831" s="9" t="str">
        <f t="shared" si="94"/>
        <v>767</v>
      </c>
      <c r="Q831" s="9" t="str">
        <f>INDEX(Chapter,MATCH(P831,Chapter!$A$1:$A$681,0),8)</f>
        <v>בטוח אלמנטרי לרשות</v>
      </c>
      <c r="R831" s="9" t="str">
        <f t="shared" si="95"/>
        <v>7670</v>
      </c>
      <c r="S831" s="9" t="e">
        <f>INDEX(Chapter,MATCH(R831,Chapter!$A$1:$A$681,0),8)</f>
        <v>#N/A</v>
      </c>
      <c r="T831" s="9"/>
      <c r="U831" s="9" t="str">
        <f t="shared" si="96"/>
        <v>7</v>
      </c>
      <c r="V831" s="9" t="str">
        <f>IF($L831&lt;"6",INDEX(Revenue_type,MATCH(U831*1,type!$A$118:$A$168,0),8),INDEX(Expenditure_type,MATCH(U831*1,type!$A$2:$A$117,0),8))</f>
        <v>הוצאות לפעולות</v>
      </c>
      <c r="W831" s="9" t="str">
        <f t="shared" si="97"/>
        <v>75</v>
      </c>
      <c r="X831" s="9" t="str">
        <f>IF($L831&lt;"6",INDEX(Revenue_type,MATCH(W831*1,type!$A$118:$A$168,0),8),INDEX(Expenditure_type,MATCH(W831*1,type!$A$2:$A$117,0),8))</f>
        <v>עבודות קבלניות</v>
      </c>
      <c r="Y831" s="9" t="str">
        <f t="shared" si="98"/>
        <v>750</v>
      </c>
      <c r="Z831" s="9" t="e">
        <f>IF($L831&lt;"6",INDEX(Revenue_type,MATCH(Y831*1,type!$A$118:$A$168,0),8),INDEX(Expenditure_type,MATCH(Y831*1,type!$A$2:$A$117,0),8))</f>
        <v>#N/A</v>
      </c>
    </row>
    <row r="832" spans="1:26" ht="15.75" customHeight="1" outlineLevel="2">
      <c r="A832" s="19">
        <v>750</v>
      </c>
      <c r="B832" s="18">
        <v>767002</v>
      </c>
      <c r="C832"/>
      <c r="D832"/>
      <c r="E832" s="21" t="s">
        <v>2836</v>
      </c>
      <c r="F832" s="12"/>
      <c r="G832"/>
      <c r="H832" s="15">
        <v>0</v>
      </c>
      <c r="I832" s="15">
        <v>3000000</v>
      </c>
      <c r="J832" s="12">
        <v>0</v>
      </c>
      <c r="K832" s="9"/>
      <c r="L832" s="9" t="str">
        <f t="shared" si="92"/>
        <v>7</v>
      </c>
      <c r="M832" s="9" t="str">
        <f>INDEX(Chapter,MATCH(L832,Chapter!$A$1:$A$681,0),8)</f>
        <v>שירותים מקומיים</v>
      </c>
      <c r="N832" s="9" t="str">
        <f t="shared" si="93"/>
        <v>76</v>
      </c>
      <c r="O832" s="9" t="str">
        <f>INDEX(Chapter,MATCH(N832,Chapter!$A$1:$A$681,0),8)</f>
        <v>שירותים עירוניים שונים</v>
      </c>
      <c r="P832" s="9" t="str">
        <f t="shared" si="94"/>
        <v>767</v>
      </c>
      <c r="Q832" s="9" t="str">
        <f>INDEX(Chapter,MATCH(P832,Chapter!$A$1:$A$681,0),8)</f>
        <v>בטוח אלמנטרי לרשות</v>
      </c>
      <c r="R832" s="9" t="str">
        <f t="shared" si="95"/>
        <v>7670</v>
      </c>
      <c r="S832" s="9" t="e">
        <f>INDEX(Chapter,MATCH(R832,Chapter!$A$1:$A$681,0),8)</f>
        <v>#N/A</v>
      </c>
      <c r="T832" s="9"/>
      <c r="U832" s="9" t="str">
        <f t="shared" si="96"/>
        <v>7</v>
      </c>
      <c r="V832" s="9" t="str">
        <f>IF($L832&lt;"6",INDEX(Revenue_type,MATCH(U832*1,type!$A$118:$A$168,0),8),INDEX(Expenditure_type,MATCH(U832*1,type!$A$2:$A$117,0),8))</f>
        <v>הוצאות לפעולות</v>
      </c>
      <c r="W832" s="9" t="str">
        <f t="shared" si="97"/>
        <v>75</v>
      </c>
      <c r="X832" s="9" t="str">
        <f>IF($L832&lt;"6",INDEX(Revenue_type,MATCH(W832*1,type!$A$118:$A$168,0),8),INDEX(Expenditure_type,MATCH(W832*1,type!$A$2:$A$117,0),8))</f>
        <v>עבודות קבלניות</v>
      </c>
      <c r="Y832" s="9" t="str">
        <f t="shared" si="98"/>
        <v>750</v>
      </c>
      <c r="Z832" s="9" t="e">
        <f>IF($L832&lt;"6",INDEX(Revenue_type,MATCH(Y832*1,type!$A$118:$A$168,0),8),INDEX(Expenditure_type,MATCH(Y832*1,type!$A$2:$A$117,0),8))</f>
        <v>#N/A</v>
      </c>
    </row>
    <row r="833" spans="1:26" ht="15.75" customHeight="1" outlineLevel="2">
      <c r="A833" s="19">
        <v>110</v>
      </c>
      <c r="B833" s="18">
        <v>769000</v>
      </c>
      <c r="C833"/>
      <c r="D833"/>
      <c r="E833" s="21" t="s">
        <v>2689</v>
      </c>
      <c r="F833" s="12"/>
      <c r="G833"/>
      <c r="H833" s="15">
        <v>864000</v>
      </c>
      <c r="I833" s="15">
        <v>900000</v>
      </c>
      <c r="J833" s="12">
        <v>947300</v>
      </c>
      <c r="K833" s="9"/>
      <c r="L833" s="9" t="str">
        <f t="shared" si="92"/>
        <v>7</v>
      </c>
      <c r="M833" s="9" t="str">
        <f>INDEX(Chapter,MATCH(L833,Chapter!$A$1:$A$681,0),8)</f>
        <v>שירותים מקומיים</v>
      </c>
      <c r="N833" s="9" t="str">
        <f t="shared" si="93"/>
        <v>76</v>
      </c>
      <c r="O833" s="9" t="str">
        <f>INDEX(Chapter,MATCH(N833,Chapter!$A$1:$A$681,0),8)</f>
        <v>שירותים עירוניים שונים</v>
      </c>
      <c r="P833" s="9" t="str">
        <f t="shared" si="94"/>
        <v>769</v>
      </c>
      <c r="Q833" s="9" t="str">
        <f>INDEX(Chapter,MATCH(P833,Chapter!$A$1:$A$681,0),8)</f>
        <v>שירותים שונים</v>
      </c>
      <c r="R833" s="9" t="str">
        <f t="shared" si="95"/>
        <v>7690</v>
      </c>
      <c r="S833" s="9" t="e">
        <f>INDEX(Chapter,MATCH(R833,Chapter!$A$1:$A$681,0),8)</f>
        <v>#N/A</v>
      </c>
      <c r="T833" s="9"/>
      <c r="U833" s="9" t="str">
        <f t="shared" si="96"/>
        <v>1</v>
      </c>
      <c r="V833" s="9" t="str">
        <f>IF($L833&lt;"6",INDEX(Revenue_type,MATCH(U833*1,type!$A$118:$A$168,0),8),INDEX(Expenditure_type,MATCH(U833*1,type!$A$2:$A$117,0),8))</f>
        <v>משכורות וש"ע לעובדים לפי תקן</v>
      </c>
      <c r="W833" s="9" t="str">
        <f t="shared" si="97"/>
        <v>11</v>
      </c>
      <c r="X833" s="9" t="str">
        <f>IF($L833&lt;"6",INDEX(Revenue_type,MATCH(W833*1,type!$A$118:$A$168,0),8),INDEX(Expenditure_type,MATCH(W833*1,type!$A$2:$A$117,0),8))</f>
        <v>השכר הקובע</v>
      </c>
      <c r="Y833" s="9" t="str">
        <f t="shared" si="98"/>
        <v>110</v>
      </c>
      <c r="Z833" s="9" t="e">
        <f>IF($L833&lt;"6",INDEX(Revenue_type,MATCH(Y833*1,type!$A$118:$A$168,0),8),INDEX(Expenditure_type,MATCH(Y833*1,type!$A$2:$A$117,0),8))</f>
        <v>#N/A</v>
      </c>
    </row>
    <row r="834" spans="1:26" ht="15.75" customHeight="1" outlineLevel="2">
      <c r="A834" s="19">
        <v>120</v>
      </c>
      <c r="B834" s="18">
        <v>769000</v>
      </c>
      <c r="C834"/>
      <c r="D834"/>
      <c r="E834" s="21" t="s">
        <v>2690</v>
      </c>
      <c r="F834" s="12"/>
      <c r="G834"/>
      <c r="H834" s="15">
        <v>114000</v>
      </c>
      <c r="I834" s="15">
        <v>114000</v>
      </c>
      <c r="J834" s="12">
        <v>122300</v>
      </c>
      <c r="K834" s="9"/>
      <c r="L834" s="9" t="str">
        <f t="shared" si="92"/>
        <v>7</v>
      </c>
      <c r="M834" s="9" t="str">
        <f>INDEX(Chapter,MATCH(L834,Chapter!$A$1:$A$681,0),8)</f>
        <v>שירותים מקומיים</v>
      </c>
      <c r="N834" s="9" t="str">
        <f t="shared" si="93"/>
        <v>76</v>
      </c>
      <c r="O834" s="9" t="str">
        <f>INDEX(Chapter,MATCH(N834,Chapter!$A$1:$A$681,0),8)</f>
        <v>שירותים עירוניים שונים</v>
      </c>
      <c r="P834" s="9" t="str">
        <f t="shared" si="94"/>
        <v>769</v>
      </c>
      <c r="Q834" s="9" t="str">
        <f>INDEX(Chapter,MATCH(P834,Chapter!$A$1:$A$681,0),8)</f>
        <v>שירותים שונים</v>
      </c>
      <c r="R834" s="9" t="str">
        <f t="shared" si="95"/>
        <v>7690</v>
      </c>
      <c r="S834" s="9" t="e">
        <f>INDEX(Chapter,MATCH(R834,Chapter!$A$1:$A$681,0),8)</f>
        <v>#N/A</v>
      </c>
      <c r="T834" s="9"/>
      <c r="U834" s="9" t="str">
        <f t="shared" si="96"/>
        <v>1</v>
      </c>
      <c r="V834" s="9" t="str">
        <f>IF($L834&lt;"6",INDEX(Revenue_type,MATCH(U834*1,type!$A$118:$A$168,0),8),INDEX(Expenditure_type,MATCH(U834*1,type!$A$2:$A$117,0),8))</f>
        <v>משכורות וש"ע לעובדים לפי תקן</v>
      </c>
      <c r="W834" s="9" t="str">
        <f t="shared" si="97"/>
        <v>12</v>
      </c>
      <c r="X834" s="9" t="str">
        <f>IF($L834&lt;"6",INDEX(Revenue_type,MATCH(W834*1,type!$A$118:$A$168,0),8),INDEX(Expenditure_type,MATCH(W834*1,type!$A$2:$A$117,0),8))</f>
        <v>תוספות שאינן נכללות בשכר הקובע</v>
      </c>
      <c r="Y834" s="9" t="str">
        <f t="shared" si="98"/>
        <v>120</v>
      </c>
      <c r="Z834" s="9" t="e">
        <f>IF($L834&lt;"6",INDEX(Revenue_type,MATCH(Y834*1,type!$A$118:$A$168,0),8),INDEX(Expenditure_type,MATCH(Y834*1,type!$A$2:$A$117,0),8))</f>
        <v>#N/A</v>
      </c>
    </row>
    <row r="835" spans="1:26" ht="15.75" customHeight="1" outlineLevel="2">
      <c r="A835" s="19">
        <v>130</v>
      </c>
      <c r="B835" s="18">
        <v>769000</v>
      </c>
      <c r="C835"/>
      <c r="D835"/>
      <c r="E835" s="31" t="s">
        <v>2691</v>
      </c>
      <c r="F835" s="12"/>
      <c r="G835"/>
      <c r="H835" s="15">
        <v>6000</v>
      </c>
      <c r="I835" s="15">
        <v>9000</v>
      </c>
      <c r="J835" s="12">
        <v>17600</v>
      </c>
      <c r="K835" s="9"/>
      <c r="L835" s="9" t="str">
        <f t="shared" ref="L835:L898" si="99">IF(LEFT($B835,1)*1=0,LEFT($B835,2),LEFT($B835,1))</f>
        <v>7</v>
      </c>
      <c r="M835" s="9" t="str">
        <f>INDEX(Chapter,MATCH(L835,Chapter!$A$1:$A$681,0),8)</f>
        <v>שירותים מקומיים</v>
      </c>
      <c r="N835" s="9" t="str">
        <f t="shared" ref="N835:N898" si="100">IF(LEFT($B835,1)*1=0,LEFT($B835,3),LEFT($B835,2))</f>
        <v>76</v>
      </c>
      <c r="O835" s="9" t="str">
        <f>INDEX(Chapter,MATCH(N835,Chapter!$A$1:$A$681,0),8)</f>
        <v>שירותים עירוניים שונים</v>
      </c>
      <c r="P835" s="9" t="str">
        <f t="shared" ref="P835:P898" si="101">IF(LEFT($B835,1)*1=0,LEFT($B835,4),LEFT($B835,3))</f>
        <v>769</v>
      </c>
      <c r="Q835" s="9" t="str">
        <f>INDEX(Chapter,MATCH(P835,Chapter!$A$1:$A$681,0),8)</f>
        <v>שירותים שונים</v>
      </c>
      <c r="R835" s="9" t="str">
        <f t="shared" ref="R835:R898" si="102">LEFT($B835,4)</f>
        <v>7690</v>
      </c>
      <c r="S835" s="9" t="e">
        <f>INDEX(Chapter,MATCH(R835,Chapter!$A$1:$A$681,0),8)</f>
        <v>#N/A</v>
      </c>
      <c r="T835" s="9"/>
      <c r="U835" s="9" t="str">
        <f t="shared" ref="U835:U898" si="103">LEFT($A835,1)</f>
        <v>1</v>
      </c>
      <c r="V835" s="9" t="str">
        <f>IF($L835&lt;"6",INDEX(Revenue_type,MATCH(U835*1,type!$A$118:$A$168,0),8),INDEX(Expenditure_type,MATCH(U835*1,type!$A$2:$A$117,0),8))</f>
        <v>משכורות וש"ע לעובדים לפי תקן</v>
      </c>
      <c r="W835" s="9" t="str">
        <f t="shared" ref="W835:W898" si="104">LEFT($A835,2)</f>
        <v>13</v>
      </c>
      <c r="X835" s="9" t="str">
        <f>IF($L835&lt;"6",INDEX(Revenue_type,MATCH(W835*1,type!$A$118:$A$168,0),8),INDEX(Expenditure_type,MATCH(W835*1,type!$A$2:$A$117,0),8))</f>
        <v>שעות נוספות</v>
      </c>
      <c r="Y835" s="9" t="str">
        <f t="shared" ref="Y835:Y898" si="105">LEFT($A835,3)</f>
        <v>130</v>
      </c>
      <c r="Z835" s="9" t="e">
        <f>IF($L835&lt;"6",INDEX(Revenue_type,MATCH(Y835*1,type!$A$118:$A$168,0),8),INDEX(Expenditure_type,MATCH(Y835*1,type!$A$2:$A$117,0),8))</f>
        <v>#N/A</v>
      </c>
    </row>
    <row r="836" spans="1:26" ht="15.75" customHeight="1" outlineLevel="2">
      <c r="A836" s="19">
        <v>131</v>
      </c>
      <c r="B836" s="18">
        <v>769000</v>
      </c>
      <c r="C836"/>
      <c r="D836"/>
      <c r="E836" s="21" t="s">
        <v>2692</v>
      </c>
      <c r="F836" s="12"/>
      <c r="G836"/>
      <c r="H836" s="15">
        <v>0</v>
      </c>
      <c r="I836" s="15">
        <v>0</v>
      </c>
      <c r="J836" s="12">
        <v>300</v>
      </c>
      <c r="K836" s="9"/>
      <c r="L836" s="9" t="str">
        <f t="shared" si="99"/>
        <v>7</v>
      </c>
      <c r="M836" s="9" t="str">
        <f>INDEX(Chapter,MATCH(L836,Chapter!$A$1:$A$681,0),8)</f>
        <v>שירותים מקומיים</v>
      </c>
      <c r="N836" s="9" t="str">
        <f t="shared" si="100"/>
        <v>76</v>
      </c>
      <c r="O836" s="9" t="str">
        <f>INDEX(Chapter,MATCH(N836,Chapter!$A$1:$A$681,0),8)</f>
        <v>שירותים עירוניים שונים</v>
      </c>
      <c r="P836" s="9" t="str">
        <f t="shared" si="101"/>
        <v>769</v>
      </c>
      <c r="Q836" s="9" t="str">
        <f>INDEX(Chapter,MATCH(P836,Chapter!$A$1:$A$681,0),8)</f>
        <v>שירותים שונים</v>
      </c>
      <c r="R836" s="9" t="str">
        <f t="shared" si="102"/>
        <v>7690</v>
      </c>
      <c r="S836" s="9" t="e">
        <f>INDEX(Chapter,MATCH(R836,Chapter!$A$1:$A$681,0),8)</f>
        <v>#N/A</v>
      </c>
      <c r="T836" s="9"/>
      <c r="U836" s="9" t="str">
        <f t="shared" si="103"/>
        <v>1</v>
      </c>
      <c r="V836" s="9" t="str">
        <f>IF($L836&lt;"6",INDEX(Revenue_type,MATCH(U836*1,type!$A$118:$A$168,0),8),INDEX(Expenditure_type,MATCH(U836*1,type!$A$2:$A$117,0),8))</f>
        <v>משכורות וש"ע לעובדים לפי תקן</v>
      </c>
      <c r="W836" s="9" t="str">
        <f t="shared" si="104"/>
        <v>13</v>
      </c>
      <c r="X836" s="9" t="str">
        <f>IF($L836&lt;"6",INDEX(Revenue_type,MATCH(W836*1,type!$A$118:$A$168,0),8),INDEX(Expenditure_type,MATCH(W836*1,type!$A$2:$A$117,0),8))</f>
        <v>שעות נוספות</v>
      </c>
      <c r="Y836" s="9" t="str">
        <f t="shared" si="105"/>
        <v>131</v>
      </c>
      <c r="Z836" s="9" t="e">
        <f>IF($L836&lt;"6",INDEX(Revenue_type,MATCH(Y836*1,type!$A$118:$A$168,0),8),INDEX(Expenditure_type,MATCH(Y836*1,type!$A$2:$A$117,0),8))</f>
        <v>#N/A</v>
      </c>
    </row>
    <row r="837" spans="1:26" ht="15.75" customHeight="1" outlineLevel="2">
      <c r="A837" s="19">
        <v>133</v>
      </c>
      <c r="B837" s="18">
        <v>769000</v>
      </c>
      <c r="C837"/>
      <c r="D837"/>
      <c r="E837" s="21" t="s">
        <v>2693</v>
      </c>
      <c r="F837" s="12"/>
      <c r="G837"/>
      <c r="H837" s="15">
        <v>30000</v>
      </c>
      <c r="I837" s="15">
        <v>16000</v>
      </c>
      <c r="J837" s="12">
        <v>20300</v>
      </c>
      <c r="K837" s="9"/>
      <c r="L837" s="9" t="str">
        <f t="shared" si="99"/>
        <v>7</v>
      </c>
      <c r="M837" s="9" t="str">
        <f>INDEX(Chapter,MATCH(L837,Chapter!$A$1:$A$681,0),8)</f>
        <v>שירותים מקומיים</v>
      </c>
      <c r="N837" s="9" t="str">
        <f t="shared" si="100"/>
        <v>76</v>
      </c>
      <c r="O837" s="9" t="str">
        <f>INDEX(Chapter,MATCH(N837,Chapter!$A$1:$A$681,0),8)</f>
        <v>שירותים עירוניים שונים</v>
      </c>
      <c r="P837" s="9" t="str">
        <f t="shared" si="101"/>
        <v>769</v>
      </c>
      <c r="Q837" s="9" t="str">
        <f>INDEX(Chapter,MATCH(P837,Chapter!$A$1:$A$681,0),8)</f>
        <v>שירותים שונים</v>
      </c>
      <c r="R837" s="9" t="str">
        <f t="shared" si="102"/>
        <v>7690</v>
      </c>
      <c r="S837" s="9" t="e">
        <f>INDEX(Chapter,MATCH(R837,Chapter!$A$1:$A$681,0),8)</f>
        <v>#N/A</v>
      </c>
      <c r="T837" s="9"/>
      <c r="U837" s="9" t="str">
        <f t="shared" si="103"/>
        <v>1</v>
      </c>
      <c r="V837" s="9" t="str">
        <f>IF($L837&lt;"6",INDEX(Revenue_type,MATCH(U837*1,type!$A$118:$A$168,0),8),INDEX(Expenditure_type,MATCH(U837*1,type!$A$2:$A$117,0),8))</f>
        <v>משכורות וש"ע לעובדים לפי תקן</v>
      </c>
      <c r="W837" s="9" t="str">
        <f t="shared" si="104"/>
        <v>13</v>
      </c>
      <c r="X837" s="9" t="str">
        <f>IF($L837&lt;"6",INDEX(Revenue_type,MATCH(W837*1,type!$A$118:$A$168,0),8),INDEX(Expenditure_type,MATCH(W837*1,type!$A$2:$A$117,0),8))</f>
        <v>שעות נוספות</v>
      </c>
      <c r="Y837" s="9" t="str">
        <f t="shared" si="105"/>
        <v>133</v>
      </c>
      <c r="Z837" s="9" t="e">
        <f>IF($L837&lt;"6",INDEX(Revenue_type,MATCH(Y837*1,type!$A$118:$A$168,0),8),INDEX(Expenditure_type,MATCH(Y837*1,type!$A$2:$A$117,0),8))</f>
        <v>#N/A</v>
      </c>
    </row>
    <row r="838" spans="1:26" ht="15.75" customHeight="1" outlineLevel="2">
      <c r="A838" s="19">
        <v>140</v>
      </c>
      <c r="B838" s="18">
        <v>769000</v>
      </c>
      <c r="C838"/>
      <c r="D838"/>
      <c r="E838" s="21" t="s">
        <v>2694</v>
      </c>
      <c r="F838" s="12"/>
      <c r="G838"/>
      <c r="H838" s="15">
        <v>244000</v>
      </c>
      <c r="I838" s="15">
        <v>220000</v>
      </c>
      <c r="J838" s="12">
        <v>251700</v>
      </c>
      <c r="K838" s="9"/>
      <c r="L838" s="9" t="str">
        <f t="shared" si="99"/>
        <v>7</v>
      </c>
      <c r="M838" s="9" t="str">
        <f>INDEX(Chapter,MATCH(L838,Chapter!$A$1:$A$681,0),8)</f>
        <v>שירותים מקומיים</v>
      </c>
      <c r="N838" s="9" t="str">
        <f t="shared" si="100"/>
        <v>76</v>
      </c>
      <c r="O838" s="9" t="str">
        <f>INDEX(Chapter,MATCH(N838,Chapter!$A$1:$A$681,0),8)</f>
        <v>שירותים עירוניים שונים</v>
      </c>
      <c r="P838" s="9" t="str">
        <f t="shared" si="101"/>
        <v>769</v>
      </c>
      <c r="Q838" s="9" t="str">
        <f>INDEX(Chapter,MATCH(P838,Chapter!$A$1:$A$681,0),8)</f>
        <v>שירותים שונים</v>
      </c>
      <c r="R838" s="9" t="str">
        <f t="shared" si="102"/>
        <v>7690</v>
      </c>
      <c r="S838" s="9" t="e">
        <f>INDEX(Chapter,MATCH(R838,Chapter!$A$1:$A$681,0),8)</f>
        <v>#N/A</v>
      </c>
      <c r="T838" s="9"/>
      <c r="U838" s="9" t="str">
        <f t="shared" si="103"/>
        <v>1</v>
      </c>
      <c r="V838" s="9" t="str">
        <f>IF($L838&lt;"6",INDEX(Revenue_type,MATCH(U838*1,type!$A$118:$A$168,0),8),INDEX(Expenditure_type,MATCH(U838*1,type!$A$2:$A$117,0),8))</f>
        <v>משכורות וש"ע לעובדים לפי תקן</v>
      </c>
      <c r="W838" s="9" t="str">
        <f t="shared" si="104"/>
        <v>14</v>
      </c>
      <c r="X838" s="9" t="str">
        <f>IF($L838&lt;"6",INDEX(Revenue_type,MATCH(W838*1,type!$A$118:$A$168,0),8),INDEX(Expenditure_type,MATCH(W838*1,type!$A$2:$A$117,0),8))</f>
        <v>החזר הוצאות</v>
      </c>
      <c r="Y838" s="9" t="str">
        <f t="shared" si="105"/>
        <v>140</v>
      </c>
      <c r="Z838" s="9" t="e">
        <f>IF($L838&lt;"6",INDEX(Revenue_type,MATCH(Y838*1,type!$A$118:$A$168,0),8),INDEX(Expenditure_type,MATCH(Y838*1,type!$A$2:$A$117,0),8))</f>
        <v>#N/A</v>
      </c>
    </row>
    <row r="839" spans="1:26" ht="15.75" customHeight="1" outlineLevel="2">
      <c r="A839" s="19">
        <v>181</v>
      </c>
      <c r="B839" s="18">
        <v>769000</v>
      </c>
      <c r="C839"/>
      <c r="D839"/>
      <c r="E839" s="21" t="s">
        <v>2695</v>
      </c>
      <c r="F839" s="12"/>
      <c r="G839"/>
      <c r="H839" s="15">
        <v>169000</v>
      </c>
      <c r="I839" s="15">
        <v>163000</v>
      </c>
      <c r="J839" s="12">
        <v>168800</v>
      </c>
      <c r="K839" s="9"/>
      <c r="L839" s="9" t="str">
        <f t="shared" si="99"/>
        <v>7</v>
      </c>
      <c r="M839" s="9" t="str">
        <f>INDEX(Chapter,MATCH(L839,Chapter!$A$1:$A$681,0),8)</f>
        <v>שירותים מקומיים</v>
      </c>
      <c r="N839" s="9" t="str">
        <f t="shared" si="100"/>
        <v>76</v>
      </c>
      <c r="O839" s="9" t="str">
        <f>INDEX(Chapter,MATCH(N839,Chapter!$A$1:$A$681,0),8)</f>
        <v>שירותים עירוניים שונים</v>
      </c>
      <c r="P839" s="9" t="str">
        <f t="shared" si="101"/>
        <v>769</v>
      </c>
      <c r="Q839" s="9" t="str">
        <f>INDEX(Chapter,MATCH(P839,Chapter!$A$1:$A$681,0),8)</f>
        <v>שירותים שונים</v>
      </c>
      <c r="R839" s="9" t="str">
        <f t="shared" si="102"/>
        <v>7690</v>
      </c>
      <c r="S839" s="9" t="e">
        <f>INDEX(Chapter,MATCH(R839,Chapter!$A$1:$A$681,0),8)</f>
        <v>#N/A</v>
      </c>
      <c r="T839" s="9"/>
      <c r="U839" s="9" t="str">
        <f t="shared" si="103"/>
        <v>1</v>
      </c>
      <c r="V839" s="9" t="str">
        <f>IF($L839&lt;"6",INDEX(Revenue_type,MATCH(U839*1,type!$A$118:$A$168,0),8),INDEX(Expenditure_type,MATCH(U839*1,type!$A$2:$A$117,0),8))</f>
        <v>משכורות וש"ע לעובדים לפי תקן</v>
      </c>
      <c r="W839" s="9" t="str">
        <f t="shared" si="104"/>
        <v>18</v>
      </c>
      <c r="X839" s="9" t="str">
        <f>IF($L839&lt;"6",INDEX(Revenue_type,MATCH(W839*1,type!$A$118:$A$168,0),8),INDEX(Expenditure_type,MATCH(W839*1,type!$A$2:$A$117,0),8))</f>
        <v>נלוות לשכר</v>
      </c>
      <c r="Y839" s="9" t="str">
        <f t="shared" si="105"/>
        <v>181</v>
      </c>
      <c r="Z839" s="9" t="str">
        <f>IF($L839&lt;"6",INDEX(Revenue_type,MATCH(Y839*1,type!$A$118:$A$168,0),8),INDEX(Expenditure_type,MATCH(Y839*1,type!$A$2:$A$117,0),8))</f>
        <v>הפרשות סוציאליות</v>
      </c>
    </row>
    <row r="840" spans="1:26" ht="15.75" customHeight="1" outlineLevel="2">
      <c r="A840" s="19">
        <v>182</v>
      </c>
      <c r="B840" s="18">
        <v>769000</v>
      </c>
      <c r="C840"/>
      <c r="D840"/>
      <c r="E840" s="17" t="s">
        <v>2696</v>
      </c>
      <c r="F840" s="12"/>
      <c r="G840"/>
      <c r="H840" s="15">
        <v>158000</v>
      </c>
      <c r="I840" s="15">
        <v>156000</v>
      </c>
      <c r="J840" s="12">
        <v>161400</v>
      </c>
      <c r="K840" s="9"/>
      <c r="L840" s="9" t="str">
        <f t="shared" si="99"/>
        <v>7</v>
      </c>
      <c r="M840" s="9" t="str">
        <f>INDEX(Chapter,MATCH(L840,Chapter!$A$1:$A$681,0),8)</f>
        <v>שירותים מקומיים</v>
      </c>
      <c r="N840" s="9" t="str">
        <f t="shared" si="100"/>
        <v>76</v>
      </c>
      <c r="O840" s="9" t="str">
        <f>INDEX(Chapter,MATCH(N840,Chapter!$A$1:$A$681,0),8)</f>
        <v>שירותים עירוניים שונים</v>
      </c>
      <c r="P840" s="9" t="str">
        <f t="shared" si="101"/>
        <v>769</v>
      </c>
      <c r="Q840" s="9" t="str">
        <f>INDEX(Chapter,MATCH(P840,Chapter!$A$1:$A$681,0),8)</f>
        <v>שירותים שונים</v>
      </c>
      <c r="R840" s="9" t="str">
        <f t="shared" si="102"/>
        <v>7690</v>
      </c>
      <c r="S840" s="9" t="e">
        <f>INDEX(Chapter,MATCH(R840,Chapter!$A$1:$A$681,0),8)</f>
        <v>#N/A</v>
      </c>
      <c r="T840" s="9"/>
      <c r="U840" s="9" t="str">
        <f t="shared" si="103"/>
        <v>1</v>
      </c>
      <c r="V840" s="9" t="str">
        <f>IF($L840&lt;"6",INDEX(Revenue_type,MATCH(U840*1,type!$A$118:$A$168,0),8),INDEX(Expenditure_type,MATCH(U840*1,type!$A$2:$A$117,0),8))</f>
        <v>משכורות וש"ע לעובדים לפי תקן</v>
      </c>
      <c r="W840" s="9" t="str">
        <f t="shared" si="104"/>
        <v>18</v>
      </c>
      <c r="X840" s="9" t="str">
        <f>IF($L840&lt;"6",INDEX(Revenue_type,MATCH(W840*1,type!$A$118:$A$168,0),8),INDEX(Expenditure_type,MATCH(W840*1,type!$A$2:$A$117,0),8))</f>
        <v>נלוות לשכר</v>
      </c>
      <c r="Y840" s="9" t="str">
        <f t="shared" si="105"/>
        <v>182</v>
      </c>
      <c r="Z840" s="9" t="str">
        <f>IF($L840&lt;"6",INDEX(Revenue_type,MATCH(Y840*1,type!$A$118:$A$168,0),8),INDEX(Expenditure_type,MATCH(Y840*1,type!$A$2:$A$117,0),8))</f>
        <v>מיסיום ועלויות</v>
      </c>
    </row>
    <row r="841" spans="1:26" ht="15.75" customHeight="1" outlineLevel="2">
      <c r="A841" s="19">
        <v>210</v>
      </c>
      <c r="B841" s="18">
        <v>769000</v>
      </c>
      <c r="C841"/>
      <c r="D841"/>
      <c r="E841" s="17" t="s">
        <v>2689</v>
      </c>
      <c r="F841" s="12"/>
      <c r="G841"/>
      <c r="H841" s="15">
        <v>0</v>
      </c>
      <c r="I841" s="15">
        <v>0</v>
      </c>
      <c r="J841" s="12">
        <v>47700</v>
      </c>
      <c r="K841" s="9"/>
      <c r="L841" s="9" t="str">
        <f t="shared" si="99"/>
        <v>7</v>
      </c>
      <c r="M841" s="9" t="str">
        <f>INDEX(Chapter,MATCH(L841,Chapter!$A$1:$A$681,0),8)</f>
        <v>שירותים מקומיים</v>
      </c>
      <c r="N841" s="9" t="str">
        <f t="shared" si="100"/>
        <v>76</v>
      </c>
      <c r="O841" s="9" t="str">
        <f>INDEX(Chapter,MATCH(N841,Chapter!$A$1:$A$681,0),8)</f>
        <v>שירותים עירוניים שונים</v>
      </c>
      <c r="P841" s="9" t="str">
        <f t="shared" si="101"/>
        <v>769</v>
      </c>
      <c r="Q841" s="9" t="str">
        <f>INDEX(Chapter,MATCH(P841,Chapter!$A$1:$A$681,0),8)</f>
        <v>שירותים שונים</v>
      </c>
      <c r="R841" s="9" t="str">
        <f t="shared" si="102"/>
        <v>7690</v>
      </c>
      <c r="S841" s="9" t="e">
        <f>INDEX(Chapter,MATCH(R841,Chapter!$A$1:$A$681,0),8)</f>
        <v>#N/A</v>
      </c>
      <c r="T841" s="9"/>
      <c r="U841" s="9" t="str">
        <f t="shared" si="103"/>
        <v>2</v>
      </c>
      <c r="V841" s="9" t="str">
        <f>IF($L841&lt;"6",INDEX(Revenue_type,MATCH(U841*1,type!$A$118:$A$168,0),8),INDEX(Expenditure_type,MATCH(U841*1,type!$A$2:$A$117,0),8))</f>
        <v>משכורות וש"ע לעובדים בלי תקן</v>
      </c>
      <c r="W841" s="9" t="str">
        <f t="shared" si="104"/>
        <v>21</v>
      </c>
      <c r="X841" s="9" t="str">
        <f>IF($L841&lt;"6",INDEX(Revenue_type,MATCH(W841*1,type!$A$118:$A$168,0),8),INDEX(Expenditure_type,MATCH(W841*1,type!$A$2:$A$117,0),8))</f>
        <v>השכר הקובע</v>
      </c>
      <c r="Y841" s="9" t="str">
        <f t="shared" si="105"/>
        <v>210</v>
      </c>
      <c r="Z841" s="9" t="e">
        <f>IF($L841&lt;"6",INDEX(Revenue_type,MATCH(Y841*1,type!$A$118:$A$168,0),8),INDEX(Expenditure_type,MATCH(Y841*1,type!$A$2:$A$117,0),8))</f>
        <v>#N/A</v>
      </c>
    </row>
    <row r="842" spans="1:26" ht="15.75" customHeight="1" outlineLevel="2">
      <c r="A842" s="19">
        <v>230</v>
      </c>
      <c r="B842" s="18">
        <v>769000</v>
      </c>
      <c r="C842"/>
      <c r="D842"/>
      <c r="E842" s="17" t="s">
        <v>2691</v>
      </c>
      <c r="F842" s="12"/>
      <c r="G842"/>
      <c r="H842" s="15">
        <v>0</v>
      </c>
      <c r="I842" s="15">
        <v>0</v>
      </c>
      <c r="J842" s="12">
        <v>1000</v>
      </c>
      <c r="K842" s="9"/>
      <c r="L842" s="9" t="str">
        <f t="shared" si="99"/>
        <v>7</v>
      </c>
      <c r="M842" s="9" t="str">
        <f>INDEX(Chapter,MATCH(L842,Chapter!$A$1:$A$681,0),8)</f>
        <v>שירותים מקומיים</v>
      </c>
      <c r="N842" s="9" t="str">
        <f t="shared" si="100"/>
        <v>76</v>
      </c>
      <c r="O842" s="9" t="str">
        <f>INDEX(Chapter,MATCH(N842,Chapter!$A$1:$A$681,0),8)</f>
        <v>שירותים עירוניים שונים</v>
      </c>
      <c r="P842" s="9" t="str">
        <f t="shared" si="101"/>
        <v>769</v>
      </c>
      <c r="Q842" s="9" t="str">
        <f>INDEX(Chapter,MATCH(P842,Chapter!$A$1:$A$681,0),8)</f>
        <v>שירותים שונים</v>
      </c>
      <c r="R842" s="9" t="str">
        <f t="shared" si="102"/>
        <v>7690</v>
      </c>
      <c r="S842" s="9" t="e">
        <f>INDEX(Chapter,MATCH(R842,Chapter!$A$1:$A$681,0),8)</f>
        <v>#N/A</v>
      </c>
      <c r="T842" s="9"/>
      <c r="U842" s="9" t="str">
        <f t="shared" si="103"/>
        <v>2</v>
      </c>
      <c r="V842" s="9" t="str">
        <f>IF($L842&lt;"6",INDEX(Revenue_type,MATCH(U842*1,type!$A$118:$A$168,0),8),INDEX(Expenditure_type,MATCH(U842*1,type!$A$2:$A$117,0),8))</f>
        <v>משכורות וש"ע לעובדים בלי תקן</v>
      </c>
      <c r="W842" s="9" t="str">
        <f t="shared" si="104"/>
        <v>23</v>
      </c>
      <c r="X842" s="9" t="str">
        <f>IF($L842&lt;"6",INDEX(Revenue_type,MATCH(W842*1,type!$A$118:$A$168,0),8),INDEX(Expenditure_type,MATCH(W842*1,type!$A$2:$A$117,0),8))</f>
        <v>שעות נוספות</v>
      </c>
      <c r="Y842" s="9" t="str">
        <f t="shared" si="105"/>
        <v>230</v>
      </c>
      <c r="Z842" s="9" t="e">
        <f>IF($L842&lt;"6",INDEX(Revenue_type,MATCH(Y842*1,type!$A$118:$A$168,0),8),INDEX(Expenditure_type,MATCH(Y842*1,type!$A$2:$A$117,0),8))</f>
        <v>#N/A</v>
      </c>
    </row>
    <row r="843" spans="1:26" ht="15.75" customHeight="1" outlineLevel="2">
      <c r="A843" s="19">
        <v>233</v>
      </c>
      <c r="B843" s="18">
        <v>769000</v>
      </c>
      <c r="C843"/>
      <c r="D843"/>
      <c r="E843" s="17" t="s">
        <v>2693</v>
      </c>
      <c r="F843" s="12"/>
      <c r="G843"/>
      <c r="H843" s="15">
        <v>0</v>
      </c>
      <c r="I843" s="15">
        <v>0</v>
      </c>
      <c r="J843" s="12">
        <v>6100</v>
      </c>
      <c r="K843" s="9"/>
      <c r="L843" s="9" t="str">
        <f t="shared" si="99"/>
        <v>7</v>
      </c>
      <c r="M843" s="9" t="str">
        <f>INDEX(Chapter,MATCH(L843,Chapter!$A$1:$A$681,0),8)</f>
        <v>שירותים מקומיים</v>
      </c>
      <c r="N843" s="9" t="str">
        <f t="shared" si="100"/>
        <v>76</v>
      </c>
      <c r="O843" s="9" t="str">
        <f>INDEX(Chapter,MATCH(N843,Chapter!$A$1:$A$681,0),8)</f>
        <v>שירותים עירוניים שונים</v>
      </c>
      <c r="P843" s="9" t="str">
        <f t="shared" si="101"/>
        <v>769</v>
      </c>
      <c r="Q843" s="9" t="str">
        <f>INDEX(Chapter,MATCH(P843,Chapter!$A$1:$A$681,0),8)</f>
        <v>שירותים שונים</v>
      </c>
      <c r="R843" s="9" t="str">
        <f t="shared" si="102"/>
        <v>7690</v>
      </c>
      <c r="S843" s="9" t="e">
        <f>INDEX(Chapter,MATCH(R843,Chapter!$A$1:$A$681,0),8)</f>
        <v>#N/A</v>
      </c>
      <c r="T843" s="9"/>
      <c r="U843" s="9" t="str">
        <f t="shared" si="103"/>
        <v>2</v>
      </c>
      <c r="V843" s="9" t="str">
        <f>IF($L843&lt;"6",INDEX(Revenue_type,MATCH(U843*1,type!$A$118:$A$168,0),8),INDEX(Expenditure_type,MATCH(U843*1,type!$A$2:$A$117,0),8))</f>
        <v>משכורות וש"ע לעובדים בלי תקן</v>
      </c>
      <c r="W843" s="9" t="str">
        <f t="shared" si="104"/>
        <v>23</v>
      </c>
      <c r="X843" s="9" t="str">
        <f>IF($L843&lt;"6",INDEX(Revenue_type,MATCH(W843*1,type!$A$118:$A$168,0),8),INDEX(Expenditure_type,MATCH(W843*1,type!$A$2:$A$117,0),8))</f>
        <v>שעות נוספות</v>
      </c>
      <c r="Y843" s="9" t="str">
        <f t="shared" si="105"/>
        <v>233</v>
      </c>
      <c r="Z843" s="9" t="e">
        <f>IF($L843&lt;"6",INDEX(Revenue_type,MATCH(Y843*1,type!$A$118:$A$168,0),8),INDEX(Expenditure_type,MATCH(Y843*1,type!$A$2:$A$117,0),8))</f>
        <v>#N/A</v>
      </c>
    </row>
    <row r="844" spans="1:26" ht="15.75" customHeight="1" outlineLevel="2">
      <c r="A844" s="19">
        <v>240</v>
      </c>
      <c r="B844" s="18">
        <v>769000</v>
      </c>
      <c r="C844"/>
      <c r="D844"/>
      <c r="E844" s="35" t="s">
        <v>2694</v>
      </c>
      <c r="F844" s="12"/>
      <c r="G844"/>
      <c r="H844" s="15">
        <v>0</v>
      </c>
      <c r="I844" s="15">
        <v>0</v>
      </c>
      <c r="J844" s="12">
        <v>2800</v>
      </c>
      <c r="K844" s="9"/>
      <c r="L844" s="9" t="str">
        <f t="shared" si="99"/>
        <v>7</v>
      </c>
      <c r="M844" s="9" t="str">
        <f>INDEX(Chapter,MATCH(L844,Chapter!$A$1:$A$681,0),8)</f>
        <v>שירותים מקומיים</v>
      </c>
      <c r="N844" s="9" t="str">
        <f t="shared" si="100"/>
        <v>76</v>
      </c>
      <c r="O844" s="9" t="str">
        <f>INDEX(Chapter,MATCH(N844,Chapter!$A$1:$A$681,0),8)</f>
        <v>שירותים עירוניים שונים</v>
      </c>
      <c r="P844" s="9" t="str">
        <f t="shared" si="101"/>
        <v>769</v>
      </c>
      <c r="Q844" s="9" t="str">
        <f>INDEX(Chapter,MATCH(P844,Chapter!$A$1:$A$681,0),8)</f>
        <v>שירותים שונים</v>
      </c>
      <c r="R844" s="9" t="str">
        <f t="shared" si="102"/>
        <v>7690</v>
      </c>
      <c r="S844" s="9" t="e">
        <f>INDEX(Chapter,MATCH(R844,Chapter!$A$1:$A$681,0),8)</f>
        <v>#N/A</v>
      </c>
      <c r="T844" s="9"/>
      <c r="U844" s="9" t="str">
        <f t="shared" si="103"/>
        <v>2</v>
      </c>
      <c r="V844" s="9" t="str">
        <f>IF($L844&lt;"6",INDEX(Revenue_type,MATCH(U844*1,type!$A$118:$A$168,0),8),INDEX(Expenditure_type,MATCH(U844*1,type!$A$2:$A$117,0),8))</f>
        <v>משכורות וש"ע לעובדים בלי תקן</v>
      </c>
      <c r="W844" s="9" t="str">
        <f t="shared" si="104"/>
        <v>24</v>
      </c>
      <c r="X844" s="9" t="str">
        <f>IF($L844&lt;"6",INDEX(Revenue_type,MATCH(W844*1,type!$A$118:$A$168,0),8),INDEX(Expenditure_type,MATCH(W844*1,type!$A$2:$A$117,0),8))</f>
        <v>החזר הוצאות</v>
      </c>
      <c r="Y844" s="9" t="str">
        <f t="shared" si="105"/>
        <v>240</v>
      </c>
      <c r="Z844" s="9" t="e">
        <f>IF($L844&lt;"6",INDEX(Revenue_type,MATCH(Y844*1,type!$A$118:$A$168,0),8),INDEX(Expenditure_type,MATCH(Y844*1,type!$A$2:$A$117,0),8))</f>
        <v>#N/A</v>
      </c>
    </row>
    <row r="845" spans="1:26" ht="15.75" customHeight="1" outlineLevel="2">
      <c r="A845" s="19">
        <v>281</v>
      </c>
      <c r="B845" s="18">
        <v>769000</v>
      </c>
      <c r="C845"/>
      <c r="D845"/>
      <c r="E845" s="21" t="s">
        <v>2695</v>
      </c>
      <c r="F845" s="12"/>
      <c r="G845"/>
      <c r="H845" s="15">
        <v>0</v>
      </c>
      <c r="I845" s="15">
        <v>0</v>
      </c>
      <c r="J845" s="12">
        <v>6300</v>
      </c>
      <c r="K845" s="9"/>
      <c r="L845" s="9" t="str">
        <f t="shared" si="99"/>
        <v>7</v>
      </c>
      <c r="M845" s="9" t="str">
        <f>INDEX(Chapter,MATCH(L845,Chapter!$A$1:$A$681,0),8)</f>
        <v>שירותים מקומיים</v>
      </c>
      <c r="N845" s="9" t="str">
        <f t="shared" si="100"/>
        <v>76</v>
      </c>
      <c r="O845" s="9" t="str">
        <f>INDEX(Chapter,MATCH(N845,Chapter!$A$1:$A$681,0),8)</f>
        <v>שירותים עירוניים שונים</v>
      </c>
      <c r="P845" s="9" t="str">
        <f t="shared" si="101"/>
        <v>769</v>
      </c>
      <c r="Q845" s="9" t="str">
        <f>INDEX(Chapter,MATCH(P845,Chapter!$A$1:$A$681,0),8)</f>
        <v>שירותים שונים</v>
      </c>
      <c r="R845" s="9" t="str">
        <f t="shared" si="102"/>
        <v>7690</v>
      </c>
      <c r="S845" s="9" t="e">
        <f>INDEX(Chapter,MATCH(R845,Chapter!$A$1:$A$681,0),8)</f>
        <v>#N/A</v>
      </c>
      <c r="T845" s="9"/>
      <c r="U845" s="9" t="str">
        <f t="shared" si="103"/>
        <v>2</v>
      </c>
      <c r="V845" s="9" t="str">
        <f>IF($L845&lt;"6",INDEX(Revenue_type,MATCH(U845*1,type!$A$118:$A$168,0),8),INDEX(Expenditure_type,MATCH(U845*1,type!$A$2:$A$117,0),8))</f>
        <v>משכורות וש"ע לעובדים בלי תקן</v>
      </c>
      <c r="W845" s="9" t="str">
        <f t="shared" si="104"/>
        <v>28</v>
      </c>
      <c r="X845" s="9" t="str">
        <f>IF($L845&lt;"6",INDEX(Revenue_type,MATCH(W845*1,type!$A$118:$A$168,0),8),INDEX(Expenditure_type,MATCH(W845*1,type!$A$2:$A$117,0),8))</f>
        <v>נלוות לשכר</v>
      </c>
      <c r="Y845" s="9" t="str">
        <f t="shared" si="105"/>
        <v>281</v>
      </c>
      <c r="Z845" s="9" t="str">
        <f>IF($L845&lt;"6",INDEX(Revenue_type,MATCH(Y845*1,type!$A$118:$A$168,0),8),INDEX(Expenditure_type,MATCH(Y845*1,type!$A$2:$A$117,0),8))</f>
        <v>הפרשות סוציאליות</v>
      </c>
    </row>
    <row r="846" spans="1:26" ht="15.75" customHeight="1" outlineLevel="2">
      <c r="A846" s="19">
        <v>282</v>
      </c>
      <c r="B846" s="18">
        <v>769000</v>
      </c>
      <c r="C846"/>
      <c r="D846"/>
      <c r="E846" s="21" t="s">
        <v>2696</v>
      </c>
      <c r="F846" s="12"/>
      <c r="G846"/>
      <c r="H846" s="15">
        <v>0</v>
      </c>
      <c r="I846" s="15">
        <v>0</v>
      </c>
      <c r="J846" s="12">
        <v>7000</v>
      </c>
      <c r="K846" s="9"/>
      <c r="L846" s="9" t="str">
        <f t="shared" si="99"/>
        <v>7</v>
      </c>
      <c r="M846" s="9" t="str">
        <f>INDEX(Chapter,MATCH(L846,Chapter!$A$1:$A$681,0),8)</f>
        <v>שירותים מקומיים</v>
      </c>
      <c r="N846" s="9" t="str">
        <f t="shared" si="100"/>
        <v>76</v>
      </c>
      <c r="O846" s="9" t="str">
        <f>INDEX(Chapter,MATCH(N846,Chapter!$A$1:$A$681,0),8)</f>
        <v>שירותים עירוניים שונים</v>
      </c>
      <c r="P846" s="9" t="str">
        <f t="shared" si="101"/>
        <v>769</v>
      </c>
      <c r="Q846" s="9" t="str">
        <f>INDEX(Chapter,MATCH(P846,Chapter!$A$1:$A$681,0),8)</f>
        <v>שירותים שונים</v>
      </c>
      <c r="R846" s="9" t="str">
        <f t="shared" si="102"/>
        <v>7690</v>
      </c>
      <c r="S846" s="9" t="e">
        <f>INDEX(Chapter,MATCH(R846,Chapter!$A$1:$A$681,0),8)</f>
        <v>#N/A</v>
      </c>
      <c r="T846" s="9"/>
      <c r="U846" s="9" t="str">
        <f t="shared" si="103"/>
        <v>2</v>
      </c>
      <c r="V846" s="9" t="str">
        <f>IF($L846&lt;"6",INDEX(Revenue_type,MATCH(U846*1,type!$A$118:$A$168,0),8),INDEX(Expenditure_type,MATCH(U846*1,type!$A$2:$A$117,0),8))</f>
        <v>משכורות וש"ע לעובדים בלי תקן</v>
      </c>
      <c r="W846" s="9" t="str">
        <f t="shared" si="104"/>
        <v>28</v>
      </c>
      <c r="X846" s="9" t="str">
        <f>IF($L846&lt;"6",INDEX(Revenue_type,MATCH(W846*1,type!$A$118:$A$168,0),8),INDEX(Expenditure_type,MATCH(W846*1,type!$A$2:$A$117,0),8))</f>
        <v>נלוות לשכר</v>
      </c>
      <c r="Y846" s="9" t="str">
        <f t="shared" si="105"/>
        <v>282</v>
      </c>
      <c r="Z846" s="9" t="str">
        <f>IF($L846&lt;"6",INDEX(Revenue_type,MATCH(Y846*1,type!$A$118:$A$168,0),8),INDEX(Expenditure_type,MATCH(Y846*1,type!$A$2:$A$117,0),8))</f>
        <v>מיסיום ועלויות</v>
      </c>
    </row>
    <row r="847" spans="1:26" ht="15.75" customHeight="1" outlineLevel="2">
      <c r="A847" s="19">
        <v>470</v>
      </c>
      <c r="B847" s="18">
        <v>769001</v>
      </c>
      <c r="C847"/>
      <c r="D847"/>
      <c r="E847" s="21" t="s">
        <v>2697</v>
      </c>
      <c r="F847" s="12"/>
      <c r="G847"/>
      <c r="H847" s="15">
        <v>2300</v>
      </c>
      <c r="I847" s="15">
        <v>2300</v>
      </c>
      <c r="J847" s="12">
        <v>500</v>
      </c>
      <c r="K847" s="9"/>
      <c r="L847" s="9" t="str">
        <f t="shared" si="99"/>
        <v>7</v>
      </c>
      <c r="M847" s="9" t="str">
        <f>INDEX(Chapter,MATCH(L847,Chapter!$A$1:$A$681,0),8)</f>
        <v>שירותים מקומיים</v>
      </c>
      <c r="N847" s="9" t="str">
        <f t="shared" si="100"/>
        <v>76</v>
      </c>
      <c r="O847" s="9" t="str">
        <f>INDEX(Chapter,MATCH(N847,Chapter!$A$1:$A$681,0),8)</f>
        <v>שירותים עירוניים שונים</v>
      </c>
      <c r="P847" s="9" t="str">
        <f t="shared" si="101"/>
        <v>769</v>
      </c>
      <c r="Q847" s="9" t="str">
        <f>INDEX(Chapter,MATCH(P847,Chapter!$A$1:$A$681,0),8)</f>
        <v>שירותים שונים</v>
      </c>
      <c r="R847" s="9" t="str">
        <f t="shared" si="102"/>
        <v>7690</v>
      </c>
      <c r="S847" s="9" t="e">
        <f>INDEX(Chapter,MATCH(R847,Chapter!$A$1:$A$681,0),8)</f>
        <v>#N/A</v>
      </c>
      <c r="T847" s="9"/>
      <c r="U847" s="9" t="str">
        <f t="shared" si="103"/>
        <v>4</v>
      </c>
      <c r="V847" s="9" t="str">
        <f>IF($L847&lt;"6",INDEX(Revenue_type,MATCH(U847*1,type!$A$118:$A$168,0),8),INDEX(Expenditure_type,MATCH(U847*1,type!$A$2:$A$117,0),8))</f>
        <v>אחזקת בינים ואספקת ציוד</v>
      </c>
      <c r="W847" s="9" t="str">
        <f t="shared" si="104"/>
        <v>47</v>
      </c>
      <c r="X847" s="9" t="str">
        <f>IF($L847&lt;"6",INDEX(Revenue_type,MATCH(W847*1,type!$A$118:$A$168,0),8),INDEX(Expenditure_type,MATCH(W847*1,type!$A$2:$A$117,0),8))</f>
        <v>ציוד משרדי מתכלה</v>
      </c>
      <c r="Y847" s="9" t="str">
        <f t="shared" si="105"/>
        <v>470</v>
      </c>
      <c r="Z847" s="9" t="e">
        <f>IF($L847&lt;"6",INDEX(Revenue_type,MATCH(Y847*1,type!$A$118:$A$168,0),8),INDEX(Expenditure_type,MATCH(Y847*1,type!$A$2:$A$117,0),8))</f>
        <v>#N/A</v>
      </c>
    </row>
    <row r="848" spans="1:26" ht="15.75" customHeight="1" outlineLevel="2">
      <c r="A848" s="19">
        <v>560</v>
      </c>
      <c r="B848" s="18">
        <v>769001</v>
      </c>
      <c r="C848"/>
      <c r="D848"/>
      <c r="E848" s="21" t="s">
        <v>2837</v>
      </c>
      <c r="F848" s="12"/>
      <c r="G848"/>
      <c r="H848" s="15">
        <v>1500</v>
      </c>
      <c r="I848" s="15">
        <v>1500</v>
      </c>
      <c r="J848" s="12">
        <v>2600</v>
      </c>
      <c r="K848" s="9"/>
      <c r="L848" s="9" t="str">
        <f t="shared" si="99"/>
        <v>7</v>
      </c>
      <c r="M848" s="9" t="str">
        <f>INDEX(Chapter,MATCH(L848,Chapter!$A$1:$A$681,0),8)</f>
        <v>שירותים מקומיים</v>
      </c>
      <c r="N848" s="9" t="str">
        <f t="shared" si="100"/>
        <v>76</v>
      </c>
      <c r="O848" s="9" t="str">
        <f>INDEX(Chapter,MATCH(N848,Chapter!$A$1:$A$681,0),8)</f>
        <v>שירותים עירוניים שונים</v>
      </c>
      <c r="P848" s="9" t="str">
        <f t="shared" si="101"/>
        <v>769</v>
      </c>
      <c r="Q848" s="9" t="str">
        <f>INDEX(Chapter,MATCH(P848,Chapter!$A$1:$A$681,0),8)</f>
        <v>שירותים שונים</v>
      </c>
      <c r="R848" s="9" t="str">
        <f t="shared" si="102"/>
        <v>7690</v>
      </c>
      <c r="S848" s="9" t="e">
        <f>INDEX(Chapter,MATCH(R848,Chapter!$A$1:$A$681,0),8)</f>
        <v>#N/A</v>
      </c>
      <c r="T848" s="9"/>
      <c r="U848" s="9" t="str">
        <f t="shared" si="103"/>
        <v>5</v>
      </c>
      <c r="V848" s="9" t="str">
        <f>IF($L848&lt;"6",INDEX(Revenue_type,MATCH(U848*1,type!$A$118:$A$168,0),8),INDEX(Expenditure_type,MATCH(U848*1,type!$A$2:$A$117,0),8))</f>
        <v>הוצאות מנהליות</v>
      </c>
      <c r="W848" s="9" t="str">
        <f t="shared" si="104"/>
        <v>56</v>
      </c>
      <c r="X848" s="9" t="str">
        <f>IF($L848&lt;"6",INDEX(Revenue_type,MATCH(W848*1,type!$A$118:$A$168,0),8),INDEX(Expenditure_type,MATCH(W848*1,type!$A$2:$A$117,0),8))</f>
        <v>הוצאות משרדיות</v>
      </c>
      <c r="Y848" s="9" t="str">
        <f t="shared" si="105"/>
        <v>560</v>
      </c>
      <c r="Z848" s="9" t="e">
        <f>IF($L848&lt;"6",INDEX(Revenue_type,MATCH(Y848*1,type!$A$118:$A$168,0),8),INDEX(Expenditure_type,MATCH(Y848*1,type!$A$2:$A$117,0),8))</f>
        <v>#N/A</v>
      </c>
    </row>
    <row r="849" spans="1:26" ht="15.75" customHeight="1" outlineLevel="2">
      <c r="A849" s="19">
        <v>750</v>
      </c>
      <c r="B849" s="18">
        <v>769001</v>
      </c>
      <c r="C849"/>
      <c r="D849"/>
      <c r="E849" s="17" t="s">
        <v>2705</v>
      </c>
      <c r="F849" s="12"/>
      <c r="G849"/>
      <c r="H849" s="15">
        <v>62000</v>
      </c>
      <c r="I849" s="15">
        <v>61200</v>
      </c>
      <c r="J849" s="12">
        <v>52800</v>
      </c>
      <c r="K849" s="9"/>
      <c r="L849" s="9" t="str">
        <f t="shared" si="99"/>
        <v>7</v>
      </c>
      <c r="M849" s="9" t="str">
        <f>INDEX(Chapter,MATCH(L849,Chapter!$A$1:$A$681,0),8)</f>
        <v>שירותים מקומיים</v>
      </c>
      <c r="N849" s="9" t="str">
        <f t="shared" si="100"/>
        <v>76</v>
      </c>
      <c r="O849" s="9" t="str">
        <f>INDEX(Chapter,MATCH(N849,Chapter!$A$1:$A$681,0),8)</f>
        <v>שירותים עירוניים שונים</v>
      </c>
      <c r="P849" s="9" t="str">
        <f t="shared" si="101"/>
        <v>769</v>
      </c>
      <c r="Q849" s="9" t="str">
        <f>INDEX(Chapter,MATCH(P849,Chapter!$A$1:$A$681,0),8)</f>
        <v>שירותים שונים</v>
      </c>
      <c r="R849" s="9" t="str">
        <f t="shared" si="102"/>
        <v>7690</v>
      </c>
      <c r="S849" s="9" t="e">
        <f>INDEX(Chapter,MATCH(R849,Chapter!$A$1:$A$681,0),8)</f>
        <v>#N/A</v>
      </c>
      <c r="T849" s="9"/>
      <c r="U849" s="9" t="str">
        <f t="shared" si="103"/>
        <v>7</v>
      </c>
      <c r="V849" s="9" t="str">
        <f>IF($L849&lt;"6",INDEX(Revenue_type,MATCH(U849*1,type!$A$118:$A$168,0),8),INDEX(Expenditure_type,MATCH(U849*1,type!$A$2:$A$117,0),8))</f>
        <v>הוצאות לפעולות</v>
      </c>
      <c r="W849" s="9" t="str">
        <f t="shared" si="104"/>
        <v>75</v>
      </c>
      <c r="X849" s="9" t="str">
        <f>IF($L849&lt;"6",INDEX(Revenue_type,MATCH(W849*1,type!$A$118:$A$168,0),8),INDEX(Expenditure_type,MATCH(W849*1,type!$A$2:$A$117,0),8))</f>
        <v>עבודות קבלניות</v>
      </c>
      <c r="Y849" s="9" t="str">
        <f t="shared" si="105"/>
        <v>750</v>
      </c>
      <c r="Z849" s="9" t="e">
        <f>IF($L849&lt;"6",INDEX(Revenue_type,MATCH(Y849*1,type!$A$118:$A$168,0),8),INDEX(Expenditure_type,MATCH(Y849*1,type!$A$2:$A$117,0),8))</f>
        <v>#N/A</v>
      </c>
    </row>
    <row r="850" spans="1:26" ht="15.75" customHeight="1" outlineLevel="2">
      <c r="A850" s="19">
        <v>110</v>
      </c>
      <c r="B850" s="18">
        <v>771000</v>
      </c>
      <c r="C850"/>
      <c r="D850"/>
      <c r="E850" s="17" t="s">
        <v>2689</v>
      </c>
      <c r="F850" s="12"/>
      <c r="G850"/>
      <c r="H850" s="15">
        <v>422000</v>
      </c>
      <c r="I850" s="15">
        <v>426000</v>
      </c>
      <c r="J850" s="12">
        <v>442200</v>
      </c>
      <c r="K850" s="9"/>
      <c r="L850" s="9" t="str">
        <f t="shared" si="99"/>
        <v>7</v>
      </c>
      <c r="M850" s="9" t="str">
        <f>INDEX(Chapter,MATCH(L850,Chapter!$A$1:$A$681,0),8)</f>
        <v>שירותים מקומיים</v>
      </c>
      <c r="N850" s="9" t="str">
        <f t="shared" si="100"/>
        <v>77</v>
      </c>
      <c r="O850" s="9" t="str">
        <f>INDEX(Chapter,MATCH(N850,Chapter!$A$1:$A$681,0),8)</f>
        <v>פיתוח כלכלי</v>
      </c>
      <c r="P850" s="9" t="str">
        <f t="shared" si="101"/>
        <v>771</v>
      </c>
      <c r="Q850" s="9" t="str">
        <f>INDEX(Chapter,MATCH(P850,Chapter!$A$1:$A$681,0),8)</f>
        <v>עידוד קייט ותיירות</v>
      </c>
      <c r="R850" s="9" t="str">
        <f t="shared" si="102"/>
        <v>7710</v>
      </c>
      <c r="S850" s="9" t="e">
        <f>INDEX(Chapter,MATCH(R850,Chapter!$A$1:$A$681,0),8)</f>
        <v>#N/A</v>
      </c>
      <c r="T850" s="9"/>
      <c r="U850" s="9" t="str">
        <f t="shared" si="103"/>
        <v>1</v>
      </c>
      <c r="V850" s="9" t="str">
        <f>IF($L850&lt;"6",INDEX(Revenue_type,MATCH(U850*1,type!$A$118:$A$168,0),8),INDEX(Expenditure_type,MATCH(U850*1,type!$A$2:$A$117,0),8))</f>
        <v>משכורות וש"ע לעובדים לפי תקן</v>
      </c>
      <c r="W850" s="9" t="str">
        <f t="shared" si="104"/>
        <v>11</v>
      </c>
      <c r="X850" s="9" t="str">
        <f>IF($L850&lt;"6",INDEX(Revenue_type,MATCH(W850*1,type!$A$118:$A$168,0),8),INDEX(Expenditure_type,MATCH(W850*1,type!$A$2:$A$117,0),8))</f>
        <v>השכר הקובע</v>
      </c>
      <c r="Y850" s="9" t="str">
        <f t="shared" si="105"/>
        <v>110</v>
      </c>
      <c r="Z850" s="9" t="e">
        <f>IF($L850&lt;"6",INDEX(Revenue_type,MATCH(Y850*1,type!$A$118:$A$168,0),8),INDEX(Expenditure_type,MATCH(Y850*1,type!$A$2:$A$117,0),8))</f>
        <v>#N/A</v>
      </c>
    </row>
    <row r="851" spans="1:26" ht="15.75" customHeight="1" outlineLevel="2">
      <c r="A851" s="19">
        <v>120</v>
      </c>
      <c r="B851" s="18">
        <v>771000</v>
      </c>
      <c r="C851"/>
      <c r="D851"/>
      <c r="E851" s="21" t="s">
        <v>2690</v>
      </c>
      <c r="F851" s="12"/>
      <c r="G851"/>
      <c r="H851" s="15">
        <v>30000</v>
      </c>
      <c r="I851" s="15">
        <v>29000</v>
      </c>
      <c r="J851" s="12">
        <v>29200</v>
      </c>
      <c r="K851" s="9"/>
      <c r="L851" s="9" t="str">
        <f t="shared" si="99"/>
        <v>7</v>
      </c>
      <c r="M851" s="9" t="str">
        <f>INDEX(Chapter,MATCH(L851,Chapter!$A$1:$A$681,0),8)</f>
        <v>שירותים מקומיים</v>
      </c>
      <c r="N851" s="9" t="str">
        <f t="shared" si="100"/>
        <v>77</v>
      </c>
      <c r="O851" s="9" t="str">
        <f>INDEX(Chapter,MATCH(N851,Chapter!$A$1:$A$681,0),8)</f>
        <v>פיתוח כלכלי</v>
      </c>
      <c r="P851" s="9" t="str">
        <f t="shared" si="101"/>
        <v>771</v>
      </c>
      <c r="Q851" s="9" t="str">
        <f>INDEX(Chapter,MATCH(P851,Chapter!$A$1:$A$681,0),8)</f>
        <v>עידוד קייט ותיירות</v>
      </c>
      <c r="R851" s="9" t="str">
        <f t="shared" si="102"/>
        <v>7710</v>
      </c>
      <c r="S851" s="9" t="e">
        <f>INDEX(Chapter,MATCH(R851,Chapter!$A$1:$A$681,0),8)</f>
        <v>#N/A</v>
      </c>
      <c r="T851" s="9"/>
      <c r="U851" s="9" t="str">
        <f t="shared" si="103"/>
        <v>1</v>
      </c>
      <c r="V851" s="9" t="str">
        <f>IF($L851&lt;"6",INDEX(Revenue_type,MATCH(U851*1,type!$A$118:$A$168,0),8),INDEX(Expenditure_type,MATCH(U851*1,type!$A$2:$A$117,0),8))</f>
        <v>משכורות וש"ע לעובדים לפי תקן</v>
      </c>
      <c r="W851" s="9" t="str">
        <f t="shared" si="104"/>
        <v>12</v>
      </c>
      <c r="X851" s="9" t="str">
        <f>IF($L851&lt;"6",INDEX(Revenue_type,MATCH(W851*1,type!$A$118:$A$168,0),8),INDEX(Expenditure_type,MATCH(W851*1,type!$A$2:$A$117,0),8))</f>
        <v>תוספות שאינן נכללות בשכר הקובע</v>
      </c>
      <c r="Y851" s="9" t="str">
        <f t="shared" si="105"/>
        <v>120</v>
      </c>
      <c r="Z851" s="9" t="e">
        <f>IF($L851&lt;"6",INDEX(Revenue_type,MATCH(Y851*1,type!$A$118:$A$168,0),8),INDEX(Expenditure_type,MATCH(Y851*1,type!$A$2:$A$117,0),8))</f>
        <v>#N/A</v>
      </c>
    </row>
    <row r="852" spans="1:26" ht="15.75" customHeight="1" outlineLevel="2">
      <c r="A852" s="19">
        <v>140</v>
      </c>
      <c r="B852" s="18">
        <v>771000</v>
      </c>
      <c r="C852"/>
      <c r="D852"/>
      <c r="E852" s="21" t="s">
        <v>2694</v>
      </c>
      <c r="F852" s="12"/>
      <c r="G852"/>
      <c r="H852" s="15">
        <v>35000</v>
      </c>
      <c r="I852" s="15">
        <v>35000</v>
      </c>
      <c r="J852" s="12">
        <v>35800</v>
      </c>
      <c r="K852" s="9"/>
      <c r="L852" s="9" t="str">
        <f t="shared" si="99"/>
        <v>7</v>
      </c>
      <c r="M852" s="9" t="str">
        <f>INDEX(Chapter,MATCH(L852,Chapter!$A$1:$A$681,0),8)</f>
        <v>שירותים מקומיים</v>
      </c>
      <c r="N852" s="9" t="str">
        <f t="shared" si="100"/>
        <v>77</v>
      </c>
      <c r="O852" s="9" t="str">
        <f>INDEX(Chapter,MATCH(N852,Chapter!$A$1:$A$681,0),8)</f>
        <v>פיתוח כלכלי</v>
      </c>
      <c r="P852" s="9" t="str">
        <f t="shared" si="101"/>
        <v>771</v>
      </c>
      <c r="Q852" s="9" t="str">
        <f>INDEX(Chapter,MATCH(P852,Chapter!$A$1:$A$681,0),8)</f>
        <v>עידוד קייט ותיירות</v>
      </c>
      <c r="R852" s="9" t="str">
        <f t="shared" si="102"/>
        <v>7710</v>
      </c>
      <c r="S852" s="9" t="e">
        <f>INDEX(Chapter,MATCH(R852,Chapter!$A$1:$A$681,0),8)</f>
        <v>#N/A</v>
      </c>
      <c r="T852" s="9"/>
      <c r="U852" s="9" t="str">
        <f t="shared" si="103"/>
        <v>1</v>
      </c>
      <c r="V852" s="9" t="str">
        <f>IF($L852&lt;"6",INDEX(Revenue_type,MATCH(U852*1,type!$A$118:$A$168,0),8),INDEX(Expenditure_type,MATCH(U852*1,type!$A$2:$A$117,0),8))</f>
        <v>משכורות וש"ע לעובדים לפי תקן</v>
      </c>
      <c r="W852" s="9" t="str">
        <f t="shared" si="104"/>
        <v>14</v>
      </c>
      <c r="X852" s="9" t="str">
        <f>IF($L852&lt;"6",INDEX(Revenue_type,MATCH(W852*1,type!$A$118:$A$168,0),8),INDEX(Expenditure_type,MATCH(W852*1,type!$A$2:$A$117,0),8))</f>
        <v>החזר הוצאות</v>
      </c>
      <c r="Y852" s="9" t="str">
        <f t="shared" si="105"/>
        <v>140</v>
      </c>
      <c r="Z852" s="9" t="e">
        <f>IF($L852&lt;"6",INDEX(Revenue_type,MATCH(Y852*1,type!$A$118:$A$168,0),8),INDEX(Expenditure_type,MATCH(Y852*1,type!$A$2:$A$117,0),8))</f>
        <v>#N/A</v>
      </c>
    </row>
    <row r="853" spans="1:26" ht="15.75" customHeight="1" outlineLevel="2">
      <c r="A853" s="54">
        <v>181</v>
      </c>
      <c r="B853" s="53">
        <v>771000</v>
      </c>
      <c r="C853"/>
      <c r="D853"/>
      <c r="E853" s="21" t="s">
        <v>2695</v>
      </c>
      <c r="F853" s="12"/>
      <c r="G853"/>
      <c r="H853" s="15">
        <v>72000</v>
      </c>
      <c r="I853" s="15">
        <v>70000</v>
      </c>
      <c r="J853" s="12">
        <v>71700</v>
      </c>
      <c r="K853" s="9"/>
      <c r="L853" s="9" t="str">
        <f t="shared" si="99"/>
        <v>7</v>
      </c>
      <c r="M853" s="9" t="str">
        <f>INDEX(Chapter,MATCH(L853,Chapter!$A$1:$A$681,0),8)</f>
        <v>שירותים מקומיים</v>
      </c>
      <c r="N853" s="9" t="str">
        <f t="shared" si="100"/>
        <v>77</v>
      </c>
      <c r="O853" s="9" t="str">
        <f>INDEX(Chapter,MATCH(N853,Chapter!$A$1:$A$681,0),8)</f>
        <v>פיתוח כלכלי</v>
      </c>
      <c r="P853" s="9" t="str">
        <f t="shared" si="101"/>
        <v>771</v>
      </c>
      <c r="Q853" s="9" t="str">
        <f>INDEX(Chapter,MATCH(P853,Chapter!$A$1:$A$681,0),8)</f>
        <v>עידוד קייט ותיירות</v>
      </c>
      <c r="R853" s="9" t="str">
        <f t="shared" si="102"/>
        <v>7710</v>
      </c>
      <c r="S853" s="9" t="e">
        <f>INDEX(Chapter,MATCH(R853,Chapter!$A$1:$A$681,0),8)</f>
        <v>#N/A</v>
      </c>
      <c r="T853" s="9"/>
      <c r="U853" s="9" t="str">
        <f t="shared" si="103"/>
        <v>1</v>
      </c>
      <c r="V853" s="9" t="str">
        <f>IF($L853&lt;"6",INDEX(Revenue_type,MATCH(U853*1,type!$A$118:$A$168,0),8),INDEX(Expenditure_type,MATCH(U853*1,type!$A$2:$A$117,0),8))</f>
        <v>משכורות וש"ע לעובדים לפי תקן</v>
      </c>
      <c r="W853" s="9" t="str">
        <f t="shared" si="104"/>
        <v>18</v>
      </c>
      <c r="X853" s="9" t="str">
        <f>IF($L853&lt;"6",INDEX(Revenue_type,MATCH(W853*1,type!$A$118:$A$168,0),8),INDEX(Expenditure_type,MATCH(W853*1,type!$A$2:$A$117,0),8))</f>
        <v>נלוות לשכר</v>
      </c>
      <c r="Y853" s="9" t="str">
        <f t="shared" si="105"/>
        <v>181</v>
      </c>
      <c r="Z853" s="9" t="str">
        <f>IF($L853&lt;"6",INDEX(Revenue_type,MATCH(Y853*1,type!$A$118:$A$168,0),8),INDEX(Expenditure_type,MATCH(Y853*1,type!$A$2:$A$117,0),8))</f>
        <v>הפרשות סוציאליות</v>
      </c>
    </row>
    <row r="854" spans="1:26" ht="15.75" customHeight="1" outlineLevel="2">
      <c r="A854" s="19">
        <v>182</v>
      </c>
      <c r="B854" s="18">
        <v>771000</v>
      </c>
      <c r="C854"/>
      <c r="D854"/>
      <c r="E854" s="22" t="s">
        <v>2696</v>
      </c>
      <c r="F854" s="12"/>
      <c r="G854"/>
      <c r="H854" s="15">
        <v>78000</v>
      </c>
      <c r="I854" s="15">
        <v>80000</v>
      </c>
      <c r="J854" s="12">
        <v>82800</v>
      </c>
      <c r="K854" s="9"/>
      <c r="L854" s="9" t="str">
        <f t="shared" si="99"/>
        <v>7</v>
      </c>
      <c r="M854" s="9" t="str">
        <f>INDEX(Chapter,MATCH(L854,Chapter!$A$1:$A$681,0),8)</f>
        <v>שירותים מקומיים</v>
      </c>
      <c r="N854" s="9" t="str">
        <f t="shared" si="100"/>
        <v>77</v>
      </c>
      <c r="O854" s="9" t="str">
        <f>INDEX(Chapter,MATCH(N854,Chapter!$A$1:$A$681,0),8)</f>
        <v>פיתוח כלכלי</v>
      </c>
      <c r="P854" s="9" t="str">
        <f t="shared" si="101"/>
        <v>771</v>
      </c>
      <c r="Q854" s="9" t="str">
        <f>INDEX(Chapter,MATCH(P854,Chapter!$A$1:$A$681,0),8)</f>
        <v>עידוד קייט ותיירות</v>
      </c>
      <c r="R854" s="9" t="str">
        <f t="shared" si="102"/>
        <v>7710</v>
      </c>
      <c r="S854" s="9" t="e">
        <f>INDEX(Chapter,MATCH(R854,Chapter!$A$1:$A$681,0),8)</f>
        <v>#N/A</v>
      </c>
      <c r="T854" s="9"/>
      <c r="U854" s="9" t="str">
        <f t="shared" si="103"/>
        <v>1</v>
      </c>
      <c r="V854" s="9" t="str">
        <f>IF($L854&lt;"6",INDEX(Revenue_type,MATCH(U854*1,type!$A$118:$A$168,0),8),INDEX(Expenditure_type,MATCH(U854*1,type!$A$2:$A$117,0),8))</f>
        <v>משכורות וש"ע לעובדים לפי תקן</v>
      </c>
      <c r="W854" s="9" t="str">
        <f t="shared" si="104"/>
        <v>18</v>
      </c>
      <c r="X854" s="9" t="str">
        <f>IF($L854&lt;"6",INDEX(Revenue_type,MATCH(W854*1,type!$A$118:$A$168,0),8),INDEX(Expenditure_type,MATCH(W854*1,type!$A$2:$A$117,0),8))</f>
        <v>נלוות לשכר</v>
      </c>
      <c r="Y854" s="9" t="str">
        <f t="shared" si="105"/>
        <v>182</v>
      </c>
      <c r="Z854" s="9" t="str">
        <f>IF($L854&lt;"6",INDEX(Revenue_type,MATCH(Y854*1,type!$A$118:$A$168,0),8),INDEX(Expenditure_type,MATCH(Y854*1,type!$A$2:$A$117,0),8))</f>
        <v>מיסיום ועלויות</v>
      </c>
    </row>
    <row r="855" spans="1:26" ht="15.75" customHeight="1" outlineLevel="2">
      <c r="A855" s="19">
        <v>511</v>
      </c>
      <c r="B855" s="18">
        <v>771001</v>
      </c>
      <c r="C855"/>
      <c r="D855"/>
      <c r="E855" s="22" t="s">
        <v>2838</v>
      </c>
      <c r="F855" s="12"/>
      <c r="G855"/>
      <c r="H855" s="15">
        <v>32000</v>
      </c>
      <c r="I855" s="15">
        <v>32000</v>
      </c>
      <c r="J855" s="12">
        <v>27200</v>
      </c>
      <c r="K855" s="9"/>
      <c r="L855" s="9" t="str">
        <f t="shared" si="99"/>
        <v>7</v>
      </c>
      <c r="M855" s="9" t="str">
        <f>INDEX(Chapter,MATCH(L855,Chapter!$A$1:$A$681,0),8)</f>
        <v>שירותים מקומיים</v>
      </c>
      <c r="N855" s="9" t="str">
        <f t="shared" si="100"/>
        <v>77</v>
      </c>
      <c r="O855" s="9" t="str">
        <f>INDEX(Chapter,MATCH(N855,Chapter!$A$1:$A$681,0),8)</f>
        <v>פיתוח כלכלי</v>
      </c>
      <c r="P855" s="9" t="str">
        <f t="shared" si="101"/>
        <v>771</v>
      </c>
      <c r="Q855" s="9" t="str">
        <f>INDEX(Chapter,MATCH(P855,Chapter!$A$1:$A$681,0),8)</f>
        <v>עידוד קייט ותיירות</v>
      </c>
      <c r="R855" s="9" t="str">
        <f t="shared" si="102"/>
        <v>7710</v>
      </c>
      <c r="S855" s="9" t="e">
        <f>INDEX(Chapter,MATCH(R855,Chapter!$A$1:$A$681,0),8)</f>
        <v>#N/A</v>
      </c>
      <c r="T855" s="9"/>
      <c r="U855" s="9" t="str">
        <f t="shared" si="103"/>
        <v>5</v>
      </c>
      <c r="V855" s="9" t="str">
        <f>IF($L855&lt;"6",INDEX(Revenue_type,MATCH(U855*1,type!$A$118:$A$168,0),8),INDEX(Expenditure_type,MATCH(U855*1,type!$A$2:$A$117,0),8))</f>
        <v>הוצאות מנהליות</v>
      </c>
      <c r="W855" s="9" t="str">
        <f t="shared" si="104"/>
        <v>51</v>
      </c>
      <c r="X855" s="9" t="str">
        <f>IF($L855&lt;"6",INDEX(Revenue_type,MATCH(W855*1,type!$A$118:$A$168,0),8),INDEX(Expenditure_type,MATCH(W855*1,type!$A$2:$A$117,0),8))</f>
        <v>אש"ל וכיבודים</v>
      </c>
      <c r="Y855" s="9" t="str">
        <f t="shared" si="105"/>
        <v>511</v>
      </c>
      <c r="Z855" s="9" t="str">
        <f>IF($L855&lt;"6",INDEX(Revenue_type,MATCH(Y855*1,type!$A$118:$A$168,0),8),INDEX(Expenditure_type,MATCH(Y855*1,type!$A$2:$A$117,0),8))</f>
        <v>אירוח וכיבוד</v>
      </c>
    </row>
    <row r="856" spans="1:26" ht="15.75" customHeight="1" outlineLevel="2">
      <c r="A856" s="19">
        <v>513</v>
      </c>
      <c r="B856" s="18">
        <v>771001</v>
      </c>
      <c r="C856"/>
      <c r="D856"/>
      <c r="E856" s="21" t="s">
        <v>2839</v>
      </c>
      <c r="F856" s="12"/>
      <c r="G856"/>
      <c r="H856" s="15">
        <v>85000</v>
      </c>
      <c r="I856" s="15">
        <v>105000</v>
      </c>
      <c r="J856" s="12">
        <v>57000</v>
      </c>
      <c r="K856" s="9"/>
      <c r="L856" s="9" t="str">
        <f t="shared" si="99"/>
        <v>7</v>
      </c>
      <c r="M856" s="9" t="str">
        <f>INDEX(Chapter,MATCH(L856,Chapter!$A$1:$A$681,0),8)</f>
        <v>שירותים מקומיים</v>
      </c>
      <c r="N856" s="9" t="str">
        <f t="shared" si="100"/>
        <v>77</v>
      </c>
      <c r="O856" s="9" t="str">
        <f>INDEX(Chapter,MATCH(N856,Chapter!$A$1:$A$681,0),8)</f>
        <v>פיתוח כלכלי</v>
      </c>
      <c r="P856" s="9" t="str">
        <f t="shared" si="101"/>
        <v>771</v>
      </c>
      <c r="Q856" s="9" t="str">
        <f>INDEX(Chapter,MATCH(P856,Chapter!$A$1:$A$681,0),8)</f>
        <v>עידוד קייט ותיירות</v>
      </c>
      <c r="R856" s="9" t="str">
        <f t="shared" si="102"/>
        <v>7710</v>
      </c>
      <c r="S856" s="9" t="e">
        <f>INDEX(Chapter,MATCH(R856,Chapter!$A$1:$A$681,0),8)</f>
        <v>#N/A</v>
      </c>
      <c r="T856" s="9"/>
      <c r="U856" s="9" t="str">
        <f t="shared" si="103"/>
        <v>5</v>
      </c>
      <c r="V856" s="9" t="str">
        <f>IF($L856&lt;"6",INDEX(Revenue_type,MATCH(U856*1,type!$A$118:$A$168,0),8),INDEX(Expenditure_type,MATCH(U856*1,type!$A$2:$A$117,0),8))</f>
        <v>הוצאות מנהליות</v>
      </c>
      <c r="W856" s="9" t="str">
        <f t="shared" si="104"/>
        <v>51</v>
      </c>
      <c r="X856" s="9" t="str">
        <f>IF($L856&lt;"6",INDEX(Revenue_type,MATCH(W856*1,type!$A$118:$A$168,0),8),INDEX(Expenditure_type,MATCH(W856*1,type!$A$2:$A$117,0),8))</f>
        <v>אש"ל וכיבודים</v>
      </c>
      <c r="Y856" s="9" t="str">
        <f t="shared" si="105"/>
        <v>513</v>
      </c>
      <c r="Z856" s="9" t="str">
        <f>IF($L856&lt;"6",INDEX(Revenue_type,MATCH(Y856*1,type!$A$118:$A$168,0),8),INDEX(Expenditure_type,MATCH(Y856*1,type!$A$2:$A$117,0),8))</f>
        <v>נסיעות לחו"ל</v>
      </c>
    </row>
    <row r="857" spans="1:26" ht="15.75" customHeight="1" outlineLevel="2">
      <c r="A857" s="19">
        <v>750</v>
      </c>
      <c r="B857" s="18">
        <v>771001</v>
      </c>
      <c r="C857"/>
      <c r="D857"/>
      <c r="E857" s="21" t="s">
        <v>2705</v>
      </c>
      <c r="F857" s="12"/>
      <c r="G857"/>
      <c r="H857" s="15">
        <v>35000</v>
      </c>
      <c r="I857" s="15">
        <v>33000</v>
      </c>
      <c r="J857" s="12">
        <v>26200</v>
      </c>
      <c r="K857" s="9"/>
      <c r="L857" s="9" t="str">
        <f t="shared" si="99"/>
        <v>7</v>
      </c>
      <c r="M857" s="9" t="str">
        <f>INDEX(Chapter,MATCH(L857,Chapter!$A$1:$A$681,0),8)</f>
        <v>שירותים מקומיים</v>
      </c>
      <c r="N857" s="9" t="str">
        <f t="shared" si="100"/>
        <v>77</v>
      </c>
      <c r="O857" s="9" t="str">
        <f>INDEX(Chapter,MATCH(N857,Chapter!$A$1:$A$681,0),8)</f>
        <v>פיתוח כלכלי</v>
      </c>
      <c r="P857" s="9" t="str">
        <f t="shared" si="101"/>
        <v>771</v>
      </c>
      <c r="Q857" s="9" t="str">
        <f>INDEX(Chapter,MATCH(P857,Chapter!$A$1:$A$681,0),8)</f>
        <v>עידוד קייט ותיירות</v>
      </c>
      <c r="R857" s="9" t="str">
        <f t="shared" si="102"/>
        <v>7710</v>
      </c>
      <c r="S857" s="9" t="e">
        <f>INDEX(Chapter,MATCH(R857,Chapter!$A$1:$A$681,0),8)</f>
        <v>#N/A</v>
      </c>
      <c r="T857" s="9"/>
      <c r="U857" s="9" t="str">
        <f t="shared" si="103"/>
        <v>7</v>
      </c>
      <c r="V857" s="9" t="str">
        <f>IF($L857&lt;"6",INDEX(Revenue_type,MATCH(U857*1,type!$A$118:$A$168,0),8),INDEX(Expenditure_type,MATCH(U857*1,type!$A$2:$A$117,0),8))</f>
        <v>הוצאות לפעולות</v>
      </c>
      <c r="W857" s="9" t="str">
        <f t="shared" si="104"/>
        <v>75</v>
      </c>
      <c r="X857" s="9" t="str">
        <f>IF($L857&lt;"6",INDEX(Revenue_type,MATCH(W857*1,type!$A$118:$A$168,0),8),INDEX(Expenditure_type,MATCH(W857*1,type!$A$2:$A$117,0),8))</f>
        <v>עבודות קבלניות</v>
      </c>
      <c r="Y857" s="9" t="str">
        <f t="shared" si="105"/>
        <v>750</v>
      </c>
      <c r="Z857" s="9" t="e">
        <f>IF($L857&lt;"6",INDEX(Revenue_type,MATCH(Y857*1,type!$A$118:$A$168,0),8),INDEX(Expenditure_type,MATCH(Y857*1,type!$A$2:$A$117,0),8))</f>
        <v>#N/A</v>
      </c>
    </row>
    <row r="858" spans="1:26" ht="15.75" customHeight="1" outlineLevel="2">
      <c r="A858" s="19">
        <v>780</v>
      </c>
      <c r="B858" s="18">
        <v>771001</v>
      </c>
      <c r="C858"/>
      <c r="D858"/>
      <c r="E858" s="21" t="s">
        <v>2840</v>
      </c>
      <c r="F858" s="12"/>
      <c r="G858"/>
      <c r="H858" s="15">
        <v>100000</v>
      </c>
      <c r="I858" s="15">
        <v>100000</v>
      </c>
      <c r="J858" s="12">
        <v>0</v>
      </c>
      <c r="K858" s="9"/>
      <c r="L858" s="9" t="str">
        <f t="shared" si="99"/>
        <v>7</v>
      </c>
      <c r="M858" s="9" t="str">
        <f>INDEX(Chapter,MATCH(L858,Chapter!$A$1:$A$681,0),8)</f>
        <v>שירותים מקומיים</v>
      </c>
      <c r="N858" s="9" t="str">
        <f t="shared" si="100"/>
        <v>77</v>
      </c>
      <c r="O858" s="9" t="str">
        <f>INDEX(Chapter,MATCH(N858,Chapter!$A$1:$A$681,0),8)</f>
        <v>פיתוח כלכלי</v>
      </c>
      <c r="P858" s="9" t="str">
        <f t="shared" si="101"/>
        <v>771</v>
      </c>
      <c r="Q858" s="9" t="str">
        <f>INDEX(Chapter,MATCH(P858,Chapter!$A$1:$A$681,0),8)</f>
        <v>עידוד קייט ותיירות</v>
      </c>
      <c r="R858" s="9" t="str">
        <f t="shared" si="102"/>
        <v>7710</v>
      </c>
      <c r="S858" s="9" t="e">
        <f>INDEX(Chapter,MATCH(R858,Chapter!$A$1:$A$681,0),8)</f>
        <v>#N/A</v>
      </c>
      <c r="T858" s="9"/>
      <c r="U858" s="9" t="str">
        <f t="shared" si="103"/>
        <v>7</v>
      </c>
      <c r="V858" s="9" t="str">
        <f>IF($L858&lt;"6",INDEX(Revenue_type,MATCH(U858*1,type!$A$118:$A$168,0),8),INDEX(Expenditure_type,MATCH(U858*1,type!$A$2:$A$117,0),8))</f>
        <v>הוצאות לפעולות</v>
      </c>
      <c r="W858" s="9" t="str">
        <f t="shared" si="104"/>
        <v>78</v>
      </c>
      <c r="X858" s="9" t="str">
        <f>IF($L858&lt;"6",INDEX(Revenue_type,MATCH(W858*1,type!$A$118:$A$168,0),8),INDEX(Expenditure_type,MATCH(W858*1,type!$A$2:$A$117,0),8))</f>
        <v>הוצאות שונות</v>
      </c>
      <c r="Y858" s="9" t="str">
        <f t="shared" si="105"/>
        <v>780</v>
      </c>
      <c r="Z858" s="9" t="e">
        <f>IF($L858&lt;"6",INDEX(Revenue_type,MATCH(Y858*1,type!$A$118:$A$168,0),8),INDEX(Expenditure_type,MATCH(Y858*1,type!$A$2:$A$117,0),8))</f>
        <v>#N/A</v>
      </c>
    </row>
    <row r="859" spans="1:26" ht="15.75" customHeight="1" outlineLevel="2">
      <c r="A859" s="19">
        <v>750</v>
      </c>
      <c r="B859" s="18">
        <v>771002</v>
      </c>
      <c r="C859"/>
      <c r="D859"/>
      <c r="E859" s="21" t="s">
        <v>2841</v>
      </c>
      <c r="F859" s="12"/>
      <c r="G859"/>
      <c r="H859" s="15">
        <v>50000</v>
      </c>
      <c r="I859" s="15">
        <v>230000</v>
      </c>
      <c r="J859" s="12">
        <v>38300</v>
      </c>
      <c r="K859" s="9"/>
      <c r="L859" s="9" t="str">
        <f t="shared" si="99"/>
        <v>7</v>
      </c>
      <c r="M859" s="9" t="str">
        <f>INDEX(Chapter,MATCH(L859,Chapter!$A$1:$A$681,0),8)</f>
        <v>שירותים מקומיים</v>
      </c>
      <c r="N859" s="9" t="str">
        <f t="shared" si="100"/>
        <v>77</v>
      </c>
      <c r="O859" s="9" t="str">
        <f>INDEX(Chapter,MATCH(N859,Chapter!$A$1:$A$681,0),8)</f>
        <v>פיתוח כלכלי</v>
      </c>
      <c r="P859" s="9" t="str">
        <f t="shared" si="101"/>
        <v>771</v>
      </c>
      <c r="Q859" s="9" t="str">
        <f>INDEX(Chapter,MATCH(P859,Chapter!$A$1:$A$681,0),8)</f>
        <v>עידוד קייט ותיירות</v>
      </c>
      <c r="R859" s="9" t="str">
        <f t="shared" si="102"/>
        <v>7710</v>
      </c>
      <c r="S859" s="9" t="e">
        <f>INDEX(Chapter,MATCH(R859,Chapter!$A$1:$A$681,0),8)</f>
        <v>#N/A</v>
      </c>
      <c r="T859" s="9"/>
      <c r="U859" s="9" t="str">
        <f t="shared" si="103"/>
        <v>7</v>
      </c>
      <c r="V859" s="9" t="str">
        <f>IF($L859&lt;"6",INDEX(Revenue_type,MATCH(U859*1,type!$A$118:$A$168,0),8),INDEX(Expenditure_type,MATCH(U859*1,type!$A$2:$A$117,0),8))</f>
        <v>הוצאות לפעולות</v>
      </c>
      <c r="W859" s="9" t="str">
        <f t="shared" si="104"/>
        <v>75</v>
      </c>
      <c r="X859" s="9" t="str">
        <f>IF($L859&lt;"6",INDEX(Revenue_type,MATCH(W859*1,type!$A$118:$A$168,0),8),INDEX(Expenditure_type,MATCH(W859*1,type!$A$2:$A$117,0),8))</f>
        <v>עבודות קבלניות</v>
      </c>
      <c r="Y859" s="9" t="str">
        <f t="shared" si="105"/>
        <v>750</v>
      </c>
      <c r="Z859" s="9" t="e">
        <f>IF($L859&lt;"6",INDEX(Revenue_type,MATCH(Y859*1,type!$A$118:$A$168,0),8),INDEX(Expenditure_type,MATCH(Y859*1,type!$A$2:$A$117,0),8))</f>
        <v>#N/A</v>
      </c>
    </row>
    <row r="860" spans="1:26" ht="15.75" customHeight="1" outlineLevel="2">
      <c r="A860" s="19">
        <v>870</v>
      </c>
      <c r="B860" s="18">
        <v>771003</v>
      </c>
      <c r="C860"/>
      <c r="D860"/>
      <c r="E860" s="17" t="s">
        <v>2842</v>
      </c>
      <c r="F860" s="12"/>
      <c r="G860"/>
      <c r="H860" s="15">
        <v>1260000</v>
      </c>
      <c r="I860" s="15">
        <v>1510000</v>
      </c>
      <c r="J860" s="12">
        <v>1147500</v>
      </c>
      <c r="K860" s="9"/>
      <c r="L860" s="9" t="str">
        <f t="shared" si="99"/>
        <v>7</v>
      </c>
      <c r="M860" s="9" t="str">
        <f>INDEX(Chapter,MATCH(L860,Chapter!$A$1:$A$681,0),8)</f>
        <v>שירותים מקומיים</v>
      </c>
      <c r="N860" s="9" t="str">
        <f t="shared" si="100"/>
        <v>77</v>
      </c>
      <c r="O860" s="9" t="str">
        <f>INDEX(Chapter,MATCH(N860,Chapter!$A$1:$A$681,0),8)</f>
        <v>פיתוח כלכלי</v>
      </c>
      <c r="P860" s="9" t="str">
        <f t="shared" si="101"/>
        <v>771</v>
      </c>
      <c r="Q860" s="9" t="str">
        <f>INDEX(Chapter,MATCH(P860,Chapter!$A$1:$A$681,0),8)</f>
        <v>עידוד קייט ותיירות</v>
      </c>
      <c r="R860" s="9" t="str">
        <f t="shared" si="102"/>
        <v>7710</v>
      </c>
      <c r="S860" s="9" t="e">
        <f>INDEX(Chapter,MATCH(R860,Chapter!$A$1:$A$681,0),8)</f>
        <v>#N/A</v>
      </c>
      <c r="T860" s="9"/>
      <c r="U860" s="9" t="str">
        <f t="shared" si="103"/>
        <v>8</v>
      </c>
      <c r="V860" s="9" t="str">
        <f>IF($L860&lt;"6",INDEX(Revenue_type,MATCH(U860*1,type!$A$118:$A$168,0),8),INDEX(Expenditure_type,MATCH(U860*1,type!$A$2:$A$117,0),8))</f>
        <v>השתתפויות תמיכות ותרומות</v>
      </c>
      <c r="W860" s="9" t="str">
        <f t="shared" si="104"/>
        <v>87</v>
      </c>
      <c r="X860" s="9" t="str">
        <f>IF($L860&lt;"6",INDEX(Revenue_type,MATCH(W860*1,type!$A$118:$A$168,0),8),INDEX(Expenditure_type,MATCH(W860*1,type!$A$2:$A$117,0),8))</f>
        <v>תמיכות ביחידות סמך ומוסדות הרשות</v>
      </c>
      <c r="Y860" s="9" t="str">
        <f t="shared" si="105"/>
        <v>870</v>
      </c>
      <c r="Z860" s="9" t="e">
        <f>IF($L860&lt;"6",INDEX(Revenue_type,MATCH(Y860*1,type!$A$118:$A$168,0),8),INDEX(Expenditure_type,MATCH(Y860*1,type!$A$2:$A$117,0),8))</f>
        <v>#N/A</v>
      </c>
    </row>
    <row r="861" spans="1:26" ht="15.75" customHeight="1" outlineLevel="2">
      <c r="A861" s="19">
        <v>780</v>
      </c>
      <c r="B861" s="18">
        <v>771004</v>
      </c>
      <c r="C861"/>
      <c r="D861"/>
      <c r="E861" s="21" t="s">
        <v>2843</v>
      </c>
      <c r="F861" s="12"/>
      <c r="G861"/>
      <c r="H861" s="15">
        <v>200000</v>
      </c>
      <c r="I861" s="15">
        <v>375000</v>
      </c>
      <c r="J861" s="12">
        <v>173700</v>
      </c>
      <c r="K861" s="9"/>
      <c r="L861" s="9" t="str">
        <f t="shared" si="99"/>
        <v>7</v>
      </c>
      <c r="M861" s="9" t="str">
        <f>INDEX(Chapter,MATCH(L861,Chapter!$A$1:$A$681,0),8)</f>
        <v>שירותים מקומיים</v>
      </c>
      <c r="N861" s="9" t="str">
        <f t="shared" si="100"/>
        <v>77</v>
      </c>
      <c r="O861" s="9" t="str">
        <f>INDEX(Chapter,MATCH(N861,Chapter!$A$1:$A$681,0),8)</f>
        <v>פיתוח כלכלי</v>
      </c>
      <c r="P861" s="9" t="str">
        <f t="shared" si="101"/>
        <v>771</v>
      </c>
      <c r="Q861" s="9" t="str">
        <f>INDEX(Chapter,MATCH(P861,Chapter!$A$1:$A$681,0),8)</f>
        <v>עידוד קייט ותיירות</v>
      </c>
      <c r="R861" s="9" t="str">
        <f t="shared" si="102"/>
        <v>7710</v>
      </c>
      <c r="S861" s="9" t="e">
        <f>INDEX(Chapter,MATCH(R861,Chapter!$A$1:$A$681,0),8)</f>
        <v>#N/A</v>
      </c>
      <c r="T861" s="9"/>
      <c r="U861" s="9" t="str">
        <f t="shared" si="103"/>
        <v>7</v>
      </c>
      <c r="V861" s="9" t="str">
        <f>IF($L861&lt;"6",INDEX(Revenue_type,MATCH(U861*1,type!$A$118:$A$168,0),8),INDEX(Expenditure_type,MATCH(U861*1,type!$A$2:$A$117,0),8))</f>
        <v>הוצאות לפעולות</v>
      </c>
      <c r="W861" s="9" t="str">
        <f t="shared" si="104"/>
        <v>78</v>
      </c>
      <c r="X861" s="9" t="str">
        <f>IF($L861&lt;"6",INDEX(Revenue_type,MATCH(W861*1,type!$A$118:$A$168,0),8),INDEX(Expenditure_type,MATCH(W861*1,type!$A$2:$A$117,0),8))</f>
        <v>הוצאות שונות</v>
      </c>
      <c r="Y861" s="9" t="str">
        <f t="shared" si="105"/>
        <v>780</v>
      </c>
      <c r="Z861" s="9" t="e">
        <f>IF($L861&lt;"6",INDEX(Revenue_type,MATCH(Y861*1,type!$A$118:$A$168,0),8),INDEX(Expenditure_type,MATCH(Y861*1,type!$A$2:$A$117,0),8))</f>
        <v>#N/A</v>
      </c>
    </row>
    <row r="862" spans="1:26" ht="15.75" customHeight="1" outlineLevel="2">
      <c r="A862" s="19">
        <v>750</v>
      </c>
      <c r="B862" s="18">
        <v>771005</v>
      </c>
      <c r="C862"/>
      <c r="D862"/>
      <c r="E862" s="35" t="s">
        <v>2844</v>
      </c>
      <c r="F862" s="12"/>
      <c r="G862"/>
      <c r="H862" s="15">
        <v>100000</v>
      </c>
      <c r="I862" s="15">
        <v>100000</v>
      </c>
      <c r="J862" s="12">
        <v>99500</v>
      </c>
      <c r="K862" s="9"/>
      <c r="L862" s="9" t="str">
        <f t="shared" si="99"/>
        <v>7</v>
      </c>
      <c r="M862" s="9" t="str">
        <f>INDEX(Chapter,MATCH(L862,Chapter!$A$1:$A$681,0),8)</f>
        <v>שירותים מקומיים</v>
      </c>
      <c r="N862" s="9" t="str">
        <f t="shared" si="100"/>
        <v>77</v>
      </c>
      <c r="O862" s="9" t="str">
        <f>INDEX(Chapter,MATCH(N862,Chapter!$A$1:$A$681,0),8)</f>
        <v>פיתוח כלכלי</v>
      </c>
      <c r="P862" s="9" t="str">
        <f t="shared" si="101"/>
        <v>771</v>
      </c>
      <c r="Q862" s="9" t="str">
        <f>INDEX(Chapter,MATCH(P862,Chapter!$A$1:$A$681,0),8)</f>
        <v>עידוד קייט ותיירות</v>
      </c>
      <c r="R862" s="9" t="str">
        <f t="shared" si="102"/>
        <v>7710</v>
      </c>
      <c r="S862" s="9" t="e">
        <f>INDEX(Chapter,MATCH(R862,Chapter!$A$1:$A$681,0),8)</f>
        <v>#N/A</v>
      </c>
      <c r="T862" s="9"/>
      <c r="U862" s="9" t="str">
        <f t="shared" si="103"/>
        <v>7</v>
      </c>
      <c r="V862" s="9" t="str">
        <f>IF($L862&lt;"6",INDEX(Revenue_type,MATCH(U862*1,type!$A$118:$A$168,0),8),INDEX(Expenditure_type,MATCH(U862*1,type!$A$2:$A$117,0),8))</f>
        <v>הוצאות לפעולות</v>
      </c>
      <c r="W862" s="9" t="str">
        <f t="shared" si="104"/>
        <v>75</v>
      </c>
      <c r="X862" s="9" t="str">
        <f>IF($L862&lt;"6",INDEX(Revenue_type,MATCH(W862*1,type!$A$118:$A$168,0),8),INDEX(Expenditure_type,MATCH(W862*1,type!$A$2:$A$117,0),8))</f>
        <v>עבודות קבלניות</v>
      </c>
      <c r="Y862" s="9" t="str">
        <f t="shared" si="105"/>
        <v>750</v>
      </c>
      <c r="Z862" s="9" t="e">
        <f>IF($L862&lt;"6",INDEX(Revenue_type,MATCH(Y862*1,type!$A$118:$A$168,0),8),INDEX(Expenditure_type,MATCH(Y862*1,type!$A$2:$A$117,0),8))</f>
        <v>#N/A</v>
      </c>
    </row>
    <row r="863" spans="1:26" ht="15.75" customHeight="1" outlineLevel="2">
      <c r="A863" s="19">
        <v>780</v>
      </c>
      <c r="B863" s="18">
        <v>771005</v>
      </c>
      <c r="C863"/>
      <c r="D863"/>
      <c r="E863" s="17" t="s">
        <v>2845</v>
      </c>
      <c r="F863" s="12"/>
      <c r="G863"/>
      <c r="H863" s="15">
        <v>1000000</v>
      </c>
      <c r="I863" s="15">
        <v>930000</v>
      </c>
      <c r="J863" s="12">
        <v>850000</v>
      </c>
      <c r="K863" s="9"/>
      <c r="L863" s="9" t="str">
        <f t="shared" si="99"/>
        <v>7</v>
      </c>
      <c r="M863" s="9" t="str">
        <f>INDEX(Chapter,MATCH(L863,Chapter!$A$1:$A$681,0),8)</f>
        <v>שירותים מקומיים</v>
      </c>
      <c r="N863" s="9" t="str">
        <f t="shared" si="100"/>
        <v>77</v>
      </c>
      <c r="O863" s="9" t="str">
        <f>INDEX(Chapter,MATCH(N863,Chapter!$A$1:$A$681,0),8)</f>
        <v>פיתוח כלכלי</v>
      </c>
      <c r="P863" s="9" t="str">
        <f t="shared" si="101"/>
        <v>771</v>
      </c>
      <c r="Q863" s="9" t="str">
        <f>INDEX(Chapter,MATCH(P863,Chapter!$A$1:$A$681,0),8)</f>
        <v>עידוד קייט ותיירות</v>
      </c>
      <c r="R863" s="9" t="str">
        <f t="shared" si="102"/>
        <v>7710</v>
      </c>
      <c r="S863" s="9" t="e">
        <f>INDEX(Chapter,MATCH(R863,Chapter!$A$1:$A$681,0),8)</f>
        <v>#N/A</v>
      </c>
      <c r="T863" s="9"/>
      <c r="U863" s="9" t="str">
        <f t="shared" si="103"/>
        <v>7</v>
      </c>
      <c r="V863" s="9" t="str">
        <f>IF($L863&lt;"6",INDEX(Revenue_type,MATCH(U863*1,type!$A$118:$A$168,0),8),INDEX(Expenditure_type,MATCH(U863*1,type!$A$2:$A$117,0),8))</f>
        <v>הוצאות לפעולות</v>
      </c>
      <c r="W863" s="9" t="str">
        <f t="shared" si="104"/>
        <v>78</v>
      </c>
      <c r="X863" s="9" t="str">
        <f>IF($L863&lt;"6",INDEX(Revenue_type,MATCH(W863*1,type!$A$118:$A$168,0),8),INDEX(Expenditure_type,MATCH(W863*1,type!$A$2:$A$117,0),8))</f>
        <v>הוצאות שונות</v>
      </c>
      <c r="Y863" s="9" t="str">
        <f t="shared" si="105"/>
        <v>780</v>
      </c>
      <c r="Z863" s="9" t="e">
        <f>IF($L863&lt;"6",INDEX(Revenue_type,MATCH(Y863*1,type!$A$118:$A$168,0),8),INDEX(Expenditure_type,MATCH(Y863*1,type!$A$2:$A$117,0),8))</f>
        <v>#N/A</v>
      </c>
    </row>
    <row r="864" spans="1:26" ht="15.75" customHeight="1" outlineLevel="2">
      <c r="A864" s="19">
        <v>110</v>
      </c>
      <c r="B864" s="18">
        <v>781000</v>
      </c>
      <c r="C864"/>
      <c r="D864"/>
      <c r="E864" s="17" t="s">
        <v>2689</v>
      </c>
      <c r="F864" s="12"/>
      <c r="G864"/>
      <c r="H864" s="15">
        <v>4384000</v>
      </c>
      <c r="I864" s="15">
        <v>3908000</v>
      </c>
      <c r="J864" s="12">
        <v>3921400</v>
      </c>
      <c r="K864" s="9"/>
      <c r="L864" s="9" t="str">
        <f t="shared" si="99"/>
        <v>7</v>
      </c>
      <c r="M864" s="9" t="str">
        <f>INDEX(Chapter,MATCH(L864,Chapter!$A$1:$A$681,0),8)</f>
        <v>שירותים מקומיים</v>
      </c>
      <c r="N864" s="9" t="str">
        <f t="shared" si="100"/>
        <v>78</v>
      </c>
      <c r="O864" s="9" t="str">
        <f>INDEX(Chapter,MATCH(N864,Chapter!$A$1:$A$681,0),8)</f>
        <v>פיקוח עירוני</v>
      </c>
      <c r="P864" s="9" t="str">
        <f t="shared" si="101"/>
        <v>781</v>
      </c>
      <c r="Q864" s="9" t="str">
        <f>INDEX(Chapter,MATCH(P864,Chapter!$A$1:$A$681,0),8)</f>
        <v>פיקוח על חוקי עזר</v>
      </c>
      <c r="R864" s="9" t="str">
        <f t="shared" si="102"/>
        <v>7810</v>
      </c>
      <c r="S864" s="9" t="e">
        <f>INDEX(Chapter,MATCH(R864,Chapter!$A$1:$A$681,0),8)</f>
        <v>#N/A</v>
      </c>
      <c r="T864" s="9"/>
      <c r="U864" s="9" t="str">
        <f t="shared" si="103"/>
        <v>1</v>
      </c>
      <c r="V864" s="9" t="str">
        <f>IF($L864&lt;"6",INDEX(Revenue_type,MATCH(U864*1,type!$A$118:$A$168,0),8),INDEX(Expenditure_type,MATCH(U864*1,type!$A$2:$A$117,0),8))</f>
        <v>משכורות וש"ע לעובדים לפי תקן</v>
      </c>
      <c r="W864" s="9" t="str">
        <f t="shared" si="104"/>
        <v>11</v>
      </c>
      <c r="X864" s="9" t="str">
        <f>IF($L864&lt;"6",INDEX(Revenue_type,MATCH(W864*1,type!$A$118:$A$168,0),8),INDEX(Expenditure_type,MATCH(W864*1,type!$A$2:$A$117,0),8))</f>
        <v>השכר הקובע</v>
      </c>
      <c r="Y864" s="9" t="str">
        <f t="shared" si="105"/>
        <v>110</v>
      </c>
      <c r="Z864" s="9" t="e">
        <f>IF($L864&lt;"6",INDEX(Revenue_type,MATCH(Y864*1,type!$A$118:$A$168,0),8),INDEX(Expenditure_type,MATCH(Y864*1,type!$A$2:$A$117,0),8))</f>
        <v>#N/A</v>
      </c>
    </row>
    <row r="865" spans="1:26" ht="15.75" customHeight="1" outlineLevel="2">
      <c r="A865" s="19">
        <v>120</v>
      </c>
      <c r="B865" s="18">
        <v>781000</v>
      </c>
      <c r="C865"/>
      <c r="D865"/>
      <c r="E865" s="21" t="s">
        <v>2690</v>
      </c>
      <c r="F865" s="12"/>
      <c r="G865"/>
      <c r="H865" s="15">
        <v>392000</v>
      </c>
      <c r="I865" s="15">
        <v>351000</v>
      </c>
      <c r="J865" s="12">
        <v>358900</v>
      </c>
      <c r="K865" s="9"/>
      <c r="L865" s="9" t="str">
        <f t="shared" si="99"/>
        <v>7</v>
      </c>
      <c r="M865" s="9" t="str">
        <f>INDEX(Chapter,MATCH(L865,Chapter!$A$1:$A$681,0),8)</f>
        <v>שירותים מקומיים</v>
      </c>
      <c r="N865" s="9" t="str">
        <f t="shared" si="100"/>
        <v>78</v>
      </c>
      <c r="O865" s="9" t="str">
        <f>INDEX(Chapter,MATCH(N865,Chapter!$A$1:$A$681,0),8)</f>
        <v>פיקוח עירוני</v>
      </c>
      <c r="P865" s="9" t="str">
        <f t="shared" si="101"/>
        <v>781</v>
      </c>
      <c r="Q865" s="9" t="str">
        <f>INDEX(Chapter,MATCH(P865,Chapter!$A$1:$A$681,0),8)</f>
        <v>פיקוח על חוקי עזר</v>
      </c>
      <c r="R865" s="9" t="str">
        <f t="shared" si="102"/>
        <v>7810</v>
      </c>
      <c r="S865" s="9" t="e">
        <f>INDEX(Chapter,MATCH(R865,Chapter!$A$1:$A$681,0),8)</f>
        <v>#N/A</v>
      </c>
      <c r="T865" s="9"/>
      <c r="U865" s="9" t="str">
        <f t="shared" si="103"/>
        <v>1</v>
      </c>
      <c r="V865" s="9" t="str">
        <f>IF($L865&lt;"6",INDEX(Revenue_type,MATCH(U865*1,type!$A$118:$A$168,0),8),INDEX(Expenditure_type,MATCH(U865*1,type!$A$2:$A$117,0),8))</f>
        <v>משכורות וש"ע לעובדים לפי תקן</v>
      </c>
      <c r="W865" s="9" t="str">
        <f t="shared" si="104"/>
        <v>12</v>
      </c>
      <c r="X865" s="9" t="str">
        <f>IF($L865&lt;"6",INDEX(Revenue_type,MATCH(W865*1,type!$A$118:$A$168,0),8),INDEX(Expenditure_type,MATCH(W865*1,type!$A$2:$A$117,0),8))</f>
        <v>תוספות שאינן נכללות בשכר הקובע</v>
      </c>
      <c r="Y865" s="9" t="str">
        <f t="shared" si="105"/>
        <v>120</v>
      </c>
      <c r="Z865" s="9" t="e">
        <f>IF($L865&lt;"6",INDEX(Revenue_type,MATCH(Y865*1,type!$A$118:$A$168,0),8),INDEX(Expenditure_type,MATCH(Y865*1,type!$A$2:$A$117,0),8))</f>
        <v>#N/A</v>
      </c>
    </row>
    <row r="866" spans="1:26" ht="15.75" customHeight="1" outlineLevel="2">
      <c r="A866" s="19">
        <v>130</v>
      </c>
      <c r="B866" s="18">
        <v>781000</v>
      </c>
      <c r="C866"/>
      <c r="D866"/>
      <c r="E866" s="17" t="s">
        <v>2691</v>
      </c>
      <c r="F866" s="12"/>
      <c r="G866"/>
      <c r="H866" s="15">
        <v>1105000</v>
      </c>
      <c r="I866" s="15">
        <v>736000</v>
      </c>
      <c r="J866" s="12">
        <v>1132800</v>
      </c>
      <c r="K866" s="9"/>
      <c r="L866" s="9" t="str">
        <f t="shared" si="99"/>
        <v>7</v>
      </c>
      <c r="M866" s="9" t="str">
        <f>INDEX(Chapter,MATCH(L866,Chapter!$A$1:$A$681,0),8)</f>
        <v>שירותים מקומיים</v>
      </c>
      <c r="N866" s="9" t="str">
        <f t="shared" si="100"/>
        <v>78</v>
      </c>
      <c r="O866" s="9" t="str">
        <f>INDEX(Chapter,MATCH(N866,Chapter!$A$1:$A$681,0),8)</f>
        <v>פיקוח עירוני</v>
      </c>
      <c r="P866" s="9" t="str">
        <f t="shared" si="101"/>
        <v>781</v>
      </c>
      <c r="Q866" s="9" t="str">
        <f>INDEX(Chapter,MATCH(P866,Chapter!$A$1:$A$681,0),8)</f>
        <v>פיקוח על חוקי עזר</v>
      </c>
      <c r="R866" s="9" t="str">
        <f t="shared" si="102"/>
        <v>7810</v>
      </c>
      <c r="S866" s="9" t="e">
        <f>INDEX(Chapter,MATCH(R866,Chapter!$A$1:$A$681,0),8)</f>
        <v>#N/A</v>
      </c>
      <c r="T866" s="9"/>
      <c r="U866" s="9" t="str">
        <f t="shared" si="103"/>
        <v>1</v>
      </c>
      <c r="V866" s="9" t="str">
        <f>IF($L866&lt;"6",INDEX(Revenue_type,MATCH(U866*1,type!$A$118:$A$168,0),8),INDEX(Expenditure_type,MATCH(U866*1,type!$A$2:$A$117,0),8))</f>
        <v>משכורות וש"ע לעובדים לפי תקן</v>
      </c>
      <c r="W866" s="9" t="str">
        <f t="shared" si="104"/>
        <v>13</v>
      </c>
      <c r="X866" s="9" t="str">
        <f>IF($L866&lt;"6",INDEX(Revenue_type,MATCH(W866*1,type!$A$118:$A$168,0),8),INDEX(Expenditure_type,MATCH(W866*1,type!$A$2:$A$117,0),8))</f>
        <v>שעות נוספות</v>
      </c>
      <c r="Y866" s="9" t="str">
        <f t="shared" si="105"/>
        <v>130</v>
      </c>
      <c r="Z866" s="9" t="e">
        <f>IF($L866&lt;"6",INDEX(Revenue_type,MATCH(Y866*1,type!$A$118:$A$168,0),8),INDEX(Expenditure_type,MATCH(Y866*1,type!$A$2:$A$117,0),8))</f>
        <v>#N/A</v>
      </c>
    </row>
    <row r="867" spans="1:26" ht="15.75" customHeight="1" outlineLevel="2">
      <c r="A867" s="19">
        <v>131</v>
      </c>
      <c r="B867" s="18">
        <v>781000</v>
      </c>
      <c r="C867"/>
      <c r="D867"/>
      <c r="E867" s="17" t="s">
        <v>2692</v>
      </c>
      <c r="F867" s="12"/>
      <c r="G867"/>
      <c r="H867" s="15">
        <v>67000</v>
      </c>
      <c r="I867" s="15">
        <v>65000</v>
      </c>
      <c r="J867" s="12">
        <v>65600</v>
      </c>
      <c r="K867" s="9"/>
      <c r="L867" s="9" t="str">
        <f t="shared" si="99"/>
        <v>7</v>
      </c>
      <c r="M867" s="9" t="str">
        <f>INDEX(Chapter,MATCH(L867,Chapter!$A$1:$A$681,0),8)</f>
        <v>שירותים מקומיים</v>
      </c>
      <c r="N867" s="9" t="str">
        <f t="shared" si="100"/>
        <v>78</v>
      </c>
      <c r="O867" s="9" t="str">
        <f>INDEX(Chapter,MATCH(N867,Chapter!$A$1:$A$681,0),8)</f>
        <v>פיקוח עירוני</v>
      </c>
      <c r="P867" s="9" t="str">
        <f t="shared" si="101"/>
        <v>781</v>
      </c>
      <c r="Q867" s="9" t="str">
        <f>INDEX(Chapter,MATCH(P867,Chapter!$A$1:$A$681,0),8)</f>
        <v>פיקוח על חוקי עזר</v>
      </c>
      <c r="R867" s="9" t="str">
        <f t="shared" si="102"/>
        <v>7810</v>
      </c>
      <c r="S867" s="9" t="e">
        <f>INDEX(Chapter,MATCH(R867,Chapter!$A$1:$A$681,0),8)</f>
        <v>#N/A</v>
      </c>
      <c r="T867" s="9"/>
      <c r="U867" s="9" t="str">
        <f t="shared" si="103"/>
        <v>1</v>
      </c>
      <c r="V867" s="9" t="str">
        <f>IF($L867&lt;"6",INDEX(Revenue_type,MATCH(U867*1,type!$A$118:$A$168,0),8),INDEX(Expenditure_type,MATCH(U867*1,type!$A$2:$A$117,0),8))</f>
        <v>משכורות וש"ע לעובדים לפי תקן</v>
      </c>
      <c r="W867" s="9" t="str">
        <f t="shared" si="104"/>
        <v>13</v>
      </c>
      <c r="X867" s="9" t="str">
        <f>IF($L867&lt;"6",INDEX(Revenue_type,MATCH(W867*1,type!$A$118:$A$168,0),8),INDEX(Expenditure_type,MATCH(W867*1,type!$A$2:$A$117,0),8))</f>
        <v>שעות נוספות</v>
      </c>
      <c r="Y867" s="9" t="str">
        <f t="shared" si="105"/>
        <v>131</v>
      </c>
      <c r="Z867" s="9" t="e">
        <f>IF($L867&lt;"6",INDEX(Revenue_type,MATCH(Y867*1,type!$A$118:$A$168,0),8),INDEX(Expenditure_type,MATCH(Y867*1,type!$A$2:$A$117,0),8))</f>
        <v>#N/A</v>
      </c>
    </row>
    <row r="868" spans="1:26" ht="15.75" customHeight="1" outlineLevel="2">
      <c r="A868" s="19">
        <v>132</v>
      </c>
      <c r="B868" s="18">
        <v>781000</v>
      </c>
      <c r="C868"/>
      <c r="D868"/>
      <c r="E868" s="17" t="s">
        <v>2760</v>
      </c>
      <c r="F868" s="12"/>
      <c r="G868"/>
      <c r="H868" s="15">
        <v>96000</v>
      </c>
      <c r="I868" s="15">
        <v>92000</v>
      </c>
      <c r="J868" s="12">
        <v>95200</v>
      </c>
      <c r="K868" s="9"/>
      <c r="L868" s="9" t="str">
        <f t="shared" si="99"/>
        <v>7</v>
      </c>
      <c r="M868" s="9" t="str">
        <f>INDEX(Chapter,MATCH(L868,Chapter!$A$1:$A$681,0),8)</f>
        <v>שירותים מקומיים</v>
      </c>
      <c r="N868" s="9" t="str">
        <f t="shared" si="100"/>
        <v>78</v>
      </c>
      <c r="O868" s="9" t="str">
        <f>INDEX(Chapter,MATCH(N868,Chapter!$A$1:$A$681,0),8)</f>
        <v>פיקוח עירוני</v>
      </c>
      <c r="P868" s="9" t="str">
        <f t="shared" si="101"/>
        <v>781</v>
      </c>
      <c r="Q868" s="9" t="str">
        <f>INDEX(Chapter,MATCH(P868,Chapter!$A$1:$A$681,0),8)</f>
        <v>פיקוח על חוקי עזר</v>
      </c>
      <c r="R868" s="9" t="str">
        <f t="shared" si="102"/>
        <v>7810</v>
      </c>
      <c r="S868" s="9" t="e">
        <f>INDEX(Chapter,MATCH(R868,Chapter!$A$1:$A$681,0),8)</f>
        <v>#N/A</v>
      </c>
      <c r="T868" s="9"/>
      <c r="U868" s="9" t="str">
        <f t="shared" si="103"/>
        <v>1</v>
      </c>
      <c r="V868" s="9" t="str">
        <f>IF($L868&lt;"6",INDEX(Revenue_type,MATCH(U868*1,type!$A$118:$A$168,0),8),INDEX(Expenditure_type,MATCH(U868*1,type!$A$2:$A$117,0),8))</f>
        <v>משכורות וש"ע לעובדים לפי תקן</v>
      </c>
      <c r="W868" s="9" t="str">
        <f t="shared" si="104"/>
        <v>13</v>
      </c>
      <c r="X868" s="9" t="str">
        <f>IF($L868&lt;"6",INDEX(Revenue_type,MATCH(W868*1,type!$A$118:$A$168,0),8),INDEX(Expenditure_type,MATCH(W868*1,type!$A$2:$A$117,0),8))</f>
        <v>שעות נוספות</v>
      </c>
      <c r="Y868" s="9" t="str">
        <f t="shared" si="105"/>
        <v>132</v>
      </c>
      <c r="Z868" s="9" t="e">
        <f>IF($L868&lt;"6",INDEX(Revenue_type,MATCH(Y868*1,type!$A$118:$A$168,0),8),INDEX(Expenditure_type,MATCH(Y868*1,type!$A$2:$A$117,0),8))</f>
        <v>#N/A</v>
      </c>
    </row>
    <row r="869" spans="1:26" ht="15.75" customHeight="1" outlineLevel="2">
      <c r="A869" s="19">
        <v>133</v>
      </c>
      <c r="B869" s="18">
        <v>781000</v>
      </c>
      <c r="C869"/>
      <c r="D869"/>
      <c r="E869" s="22" t="s">
        <v>2761</v>
      </c>
      <c r="F869" s="12"/>
      <c r="G869"/>
      <c r="H869" s="15">
        <v>574000</v>
      </c>
      <c r="I869" s="15">
        <v>501000</v>
      </c>
      <c r="J869" s="12">
        <v>506600</v>
      </c>
      <c r="K869" s="9"/>
      <c r="L869" s="9" t="str">
        <f t="shared" si="99"/>
        <v>7</v>
      </c>
      <c r="M869" s="9" t="str">
        <f>INDEX(Chapter,MATCH(L869,Chapter!$A$1:$A$681,0),8)</f>
        <v>שירותים מקומיים</v>
      </c>
      <c r="N869" s="9" t="str">
        <f t="shared" si="100"/>
        <v>78</v>
      </c>
      <c r="O869" s="9" t="str">
        <f>INDEX(Chapter,MATCH(N869,Chapter!$A$1:$A$681,0),8)</f>
        <v>פיקוח עירוני</v>
      </c>
      <c r="P869" s="9" t="str">
        <f t="shared" si="101"/>
        <v>781</v>
      </c>
      <c r="Q869" s="9" t="str">
        <f>INDEX(Chapter,MATCH(P869,Chapter!$A$1:$A$681,0),8)</f>
        <v>פיקוח על חוקי עזר</v>
      </c>
      <c r="R869" s="9" t="str">
        <f t="shared" si="102"/>
        <v>7810</v>
      </c>
      <c r="S869" s="9" t="e">
        <f>INDEX(Chapter,MATCH(R869,Chapter!$A$1:$A$681,0),8)</f>
        <v>#N/A</v>
      </c>
      <c r="T869" s="9"/>
      <c r="U869" s="9" t="str">
        <f t="shared" si="103"/>
        <v>1</v>
      </c>
      <c r="V869" s="9" t="str">
        <f>IF($L869&lt;"6",INDEX(Revenue_type,MATCH(U869*1,type!$A$118:$A$168,0),8),INDEX(Expenditure_type,MATCH(U869*1,type!$A$2:$A$117,0),8))</f>
        <v>משכורות וש"ע לעובדים לפי תקן</v>
      </c>
      <c r="W869" s="9" t="str">
        <f t="shared" si="104"/>
        <v>13</v>
      </c>
      <c r="X869" s="9" t="str">
        <f>IF($L869&lt;"6",INDEX(Revenue_type,MATCH(W869*1,type!$A$118:$A$168,0),8),INDEX(Expenditure_type,MATCH(W869*1,type!$A$2:$A$117,0),8))</f>
        <v>שעות נוספות</v>
      </c>
      <c r="Y869" s="9" t="str">
        <f t="shared" si="105"/>
        <v>133</v>
      </c>
      <c r="Z869" s="9" t="e">
        <f>IF($L869&lt;"6",INDEX(Revenue_type,MATCH(Y869*1,type!$A$118:$A$168,0),8),INDEX(Expenditure_type,MATCH(Y869*1,type!$A$2:$A$117,0),8))</f>
        <v>#N/A</v>
      </c>
    </row>
    <row r="870" spans="1:26" ht="15.75" customHeight="1" outlineLevel="2">
      <c r="A870" s="19">
        <v>140</v>
      </c>
      <c r="B870" s="18">
        <v>781000</v>
      </c>
      <c r="C870"/>
      <c r="D870"/>
      <c r="E870" s="22" t="s">
        <v>2694</v>
      </c>
      <c r="F870" s="12"/>
      <c r="G870"/>
      <c r="H870" s="15">
        <v>725000</v>
      </c>
      <c r="I870" s="15">
        <v>737000</v>
      </c>
      <c r="J870" s="12">
        <v>749900</v>
      </c>
      <c r="K870" s="9"/>
      <c r="L870" s="9" t="str">
        <f t="shared" si="99"/>
        <v>7</v>
      </c>
      <c r="M870" s="9" t="str">
        <f>INDEX(Chapter,MATCH(L870,Chapter!$A$1:$A$681,0),8)</f>
        <v>שירותים מקומיים</v>
      </c>
      <c r="N870" s="9" t="str">
        <f t="shared" si="100"/>
        <v>78</v>
      </c>
      <c r="O870" s="9" t="str">
        <f>INDEX(Chapter,MATCH(N870,Chapter!$A$1:$A$681,0),8)</f>
        <v>פיקוח עירוני</v>
      </c>
      <c r="P870" s="9" t="str">
        <f t="shared" si="101"/>
        <v>781</v>
      </c>
      <c r="Q870" s="9" t="str">
        <f>INDEX(Chapter,MATCH(P870,Chapter!$A$1:$A$681,0),8)</f>
        <v>פיקוח על חוקי עזר</v>
      </c>
      <c r="R870" s="9" t="str">
        <f t="shared" si="102"/>
        <v>7810</v>
      </c>
      <c r="S870" s="9" t="e">
        <f>INDEX(Chapter,MATCH(R870,Chapter!$A$1:$A$681,0),8)</f>
        <v>#N/A</v>
      </c>
      <c r="T870" s="9"/>
      <c r="U870" s="9" t="str">
        <f t="shared" si="103"/>
        <v>1</v>
      </c>
      <c r="V870" s="9" t="str">
        <f>IF($L870&lt;"6",INDEX(Revenue_type,MATCH(U870*1,type!$A$118:$A$168,0),8),INDEX(Expenditure_type,MATCH(U870*1,type!$A$2:$A$117,0),8))</f>
        <v>משכורות וש"ע לעובדים לפי תקן</v>
      </c>
      <c r="W870" s="9" t="str">
        <f t="shared" si="104"/>
        <v>14</v>
      </c>
      <c r="X870" s="9" t="str">
        <f>IF($L870&lt;"6",INDEX(Revenue_type,MATCH(W870*1,type!$A$118:$A$168,0),8),INDEX(Expenditure_type,MATCH(W870*1,type!$A$2:$A$117,0),8))</f>
        <v>החזר הוצאות</v>
      </c>
      <c r="Y870" s="9" t="str">
        <f t="shared" si="105"/>
        <v>140</v>
      </c>
      <c r="Z870" s="9" t="e">
        <f>IF($L870&lt;"6",INDEX(Revenue_type,MATCH(Y870*1,type!$A$118:$A$168,0),8),INDEX(Expenditure_type,MATCH(Y870*1,type!$A$2:$A$117,0),8))</f>
        <v>#N/A</v>
      </c>
    </row>
    <row r="871" spans="1:26" ht="15.75" customHeight="1" outlineLevel="2">
      <c r="A871" s="19">
        <v>181</v>
      </c>
      <c r="B871" s="18">
        <v>781000</v>
      </c>
      <c r="C871"/>
      <c r="D871"/>
      <c r="E871" s="21" t="s">
        <v>2695</v>
      </c>
      <c r="F871" s="12"/>
      <c r="G871"/>
      <c r="H871" s="15">
        <v>1005000</v>
      </c>
      <c r="I871" s="15">
        <v>884000</v>
      </c>
      <c r="J871" s="12">
        <v>868400</v>
      </c>
      <c r="K871" s="9"/>
      <c r="L871" s="9" t="str">
        <f t="shared" si="99"/>
        <v>7</v>
      </c>
      <c r="M871" s="9" t="str">
        <f>INDEX(Chapter,MATCH(L871,Chapter!$A$1:$A$681,0),8)</f>
        <v>שירותים מקומיים</v>
      </c>
      <c r="N871" s="9" t="str">
        <f t="shared" si="100"/>
        <v>78</v>
      </c>
      <c r="O871" s="9" t="str">
        <f>INDEX(Chapter,MATCH(N871,Chapter!$A$1:$A$681,0),8)</f>
        <v>פיקוח עירוני</v>
      </c>
      <c r="P871" s="9" t="str">
        <f t="shared" si="101"/>
        <v>781</v>
      </c>
      <c r="Q871" s="9" t="str">
        <f>INDEX(Chapter,MATCH(P871,Chapter!$A$1:$A$681,0),8)</f>
        <v>פיקוח על חוקי עזר</v>
      </c>
      <c r="R871" s="9" t="str">
        <f t="shared" si="102"/>
        <v>7810</v>
      </c>
      <c r="S871" s="9" t="e">
        <f>INDEX(Chapter,MATCH(R871,Chapter!$A$1:$A$681,0),8)</f>
        <v>#N/A</v>
      </c>
      <c r="T871" s="9"/>
      <c r="U871" s="9" t="str">
        <f t="shared" si="103"/>
        <v>1</v>
      </c>
      <c r="V871" s="9" t="str">
        <f>IF($L871&lt;"6",INDEX(Revenue_type,MATCH(U871*1,type!$A$118:$A$168,0),8),INDEX(Expenditure_type,MATCH(U871*1,type!$A$2:$A$117,0),8))</f>
        <v>משכורות וש"ע לעובדים לפי תקן</v>
      </c>
      <c r="W871" s="9" t="str">
        <f t="shared" si="104"/>
        <v>18</v>
      </c>
      <c r="X871" s="9" t="str">
        <f>IF($L871&lt;"6",INDEX(Revenue_type,MATCH(W871*1,type!$A$118:$A$168,0),8),INDEX(Expenditure_type,MATCH(W871*1,type!$A$2:$A$117,0),8))</f>
        <v>נלוות לשכר</v>
      </c>
      <c r="Y871" s="9" t="str">
        <f t="shared" si="105"/>
        <v>181</v>
      </c>
      <c r="Z871" s="9" t="str">
        <f>IF($L871&lt;"6",INDEX(Revenue_type,MATCH(Y871*1,type!$A$118:$A$168,0),8),INDEX(Expenditure_type,MATCH(Y871*1,type!$A$2:$A$117,0),8))</f>
        <v>הפרשות סוציאליות</v>
      </c>
    </row>
    <row r="872" spans="1:26" ht="15.75" customHeight="1" outlineLevel="2">
      <c r="A872" s="19">
        <v>182</v>
      </c>
      <c r="B872" s="18">
        <v>781000</v>
      </c>
      <c r="C872"/>
      <c r="D872"/>
      <c r="E872" s="21" t="s">
        <v>2696</v>
      </c>
      <c r="F872" s="12"/>
      <c r="G872"/>
      <c r="H872" s="15">
        <v>989000</v>
      </c>
      <c r="I872" s="15">
        <v>908000</v>
      </c>
      <c r="J872" s="12">
        <v>887700</v>
      </c>
      <c r="K872" s="9"/>
      <c r="L872" s="9" t="str">
        <f t="shared" si="99"/>
        <v>7</v>
      </c>
      <c r="M872" s="9" t="str">
        <f>INDEX(Chapter,MATCH(L872,Chapter!$A$1:$A$681,0),8)</f>
        <v>שירותים מקומיים</v>
      </c>
      <c r="N872" s="9" t="str">
        <f t="shared" si="100"/>
        <v>78</v>
      </c>
      <c r="O872" s="9" t="str">
        <f>INDEX(Chapter,MATCH(N872,Chapter!$A$1:$A$681,0),8)</f>
        <v>פיקוח עירוני</v>
      </c>
      <c r="P872" s="9" t="str">
        <f t="shared" si="101"/>
        <v>781</v>
      </c>
      <c r="Q872" s="9" t="str">
        <f>INDEX(Chapter,MATCH(P872,Chapter!$A$1:$A$681,0),8)</f>
        <v>פיקוח על חוקי עזר</v>
      </c>
      <c r="R872" s="9" t="str">
        <f t="shared" si="102"/>
        <v>7810</v>
      </c>
      <c r="S872" s="9" t="e">
        <f>INDEX(Chapter,MATCH(R872,Chapter!$A$1:$A$681,0),8)</f>
        <v>#N/A</v>
      </c>
      <c r="T872" s="9"/>
      <c r="U872" s="9" t="str">
        <f t="shared" si="103"/>
        <v>1</v>
      </c>
      <c r="V872" s="9" t="str">
        <f>IF($L872&lt;"6",INDEX(Revenue_type,MATCH(U872*1,type!$A$118:$A$168,0),8),INDEX(Expenditure_type,MATCH(U872*1,type!$A$2:$A$117,0),8))</f>
        <v>משכורות וש"ע לעובדים לפי תקן</v>
      </c>
      <c r="W872" s="9" t="str">
        <f t="shared" si="104"/>
        <v>18</v>
      </c>
      <c r="X872" s="9" t="str">
        <f>IF($L872&lt;"6",INDEX(Revenue_type,MATCH(W872*1,type!$A$118:$A$168,0),8),INDEX(Expenditure_type,MATCH(W872*1,type!$A$2:$A$117,0),8))</f>
        <v>נלוות לשכר</v>
      </c>
      <c r="Y872" s="9" t="str">
        <f t="shared" si="105"/>
        <v>182</v>
      </c>
      <c r="Z872" s="9" t="str">
        <f>IF($L872&lt;"6",INDEX(Revenue_type,MATCH(Y872*1,type!$A$118:$A$168,0),8),INDEX(Expenditure_type,MATCH(Y872*1,type!$A$2:$A$117,0),8))</f>
        <v>מיסיום ועלויות</v>
      </c>
    </row>
    <row r="873" spans="1:26" ht="15.75" customHeight="1" outlineLevel="2">
      <c r="A873" s="19">
        <v>210</v>
      </c>
      <c r="B873" s="18">
        <v>781000</v>
      </c>
      <c r="C873"/>
      <c r="D873"/>
      <c r="E873" s="17" t="s">
        <v>2689</v>
      </c>
      <c r="F873" s="12"/>
      <c r="G873"/>
      <c r="H873" s="15">
        <v>150000</v>
      </c>
      <c r="I873" s="15">
        <v>371000</v>
      </c>
      <c r="J873" s="12">
        <v>217100</v>
      </c>
      <c r="K873" s="9"/>
      <c r="L873" s="9" t="str">
        <f t="shared" si="99"/>
        <v>7</v>
      </c>
      <c r="M873" s="9" t="str">
        <f>INDEX(Chapter,MATCH(L873,Chapter!$A$1:$A$681,0),8)</f>
        <v>שירותים מקומיים</v>
      </c>
      <c r="N873" s="9" t="str">
        <f t="shared" si="100"/>
        <v>78</v>
      </c>
      <c r="O873" s="9" t="str">
        <f>INDEX(Chapter,MATCH(N873,Chapter!$A$1:$A$681,0),8)</f>
        <v>פיקוח עירוני</v>
      </c>
      <c r="P873" s="9" t="str">
        <f t="shared" si="101"/>
        <v>781</v>
      </c>
      <c r="Q873" s="9" t="str">
        <f>INDEX(Chapter,MATCH(P873,Chapter!$A$1:$A$681,0),8)</f>
        <v>פיקוח על חוקי עזר</v>
      </c>
      <c r="R873" s="9" t="str">
        <f t="shared" si="102"/>
        <v>7810</v>
      </c>
      <c r="S873" s="9" t="e">
        <f>INDEX(Chapter,MATCH(R873,Chapter!$A$1:$A$681,0),8)</f>
        <v>#N/A</v>
      </c>
      <c r="T873" s="9"/>
      <c r="U873" s="9" t="str">
        <f t="shared" si="103"/>
        <v>2</v>
      </c>
      <c r="V873" s="9" t="str">
        <f>IF($L873&lt;"6",INDEX(Revenue_type,MATCH(U873*1,type!$A$118:$A$168,0),8),INDEX(Expenditure_type,MATCH(U873*1,type!$A$2:$A$117,0),8))</f>
        <v>משכורות וש"ע לעובדים בלי תקן</v>
      </c>
      <c r="W873" s="9" t="str">
        <f t="shared" si="104"/>
        <v>21</v>
      </c>
      <c r="X873" s="9" t="str">
        <f>IF($L873&lt;"6",INDEX(Revenue_type,MATCH(W873*1,type!$A$118:$A$168,0),8),INDEX(Expenditure_type,MATCH(W873*1,type!$A$2:$A$117,0),8))</f>
        <v>השכר הקובע</v>
      </c>
      <c r="Y873" s="9" t="str">
        <f t="shared" si="105"/>
        <v>210</v>
      </c>
      <c r="Z873" s="9" t="e">
        <f>IF($L873&lt;"6",INDEX(Revenue_type,MATCH(Y873*1,type!$A$118:$A$168,0),8),INDEX(Expenditure_type,MATCH(Y873*1,type!$A$2:$A$117,0),8))</f>
        <v>#N/A</v>
      </c>
    </row>
    <row r="874" spans="1:26" ht="15.75" customHeight="1" outlineLevel="2">
      <c r="A874" s="19">
        <v>220</v>
      </c>
      <c r="B874" s="18">
        <v>781000</v>
      </c>
      <c r="C874"/>
      <c r="D874"/>
      <c r="E874" s="17" t="s">
        <v>2690</v>
      </c>
      <c r="F874" s="12"/>
      <c r="G874"/>
      <c r="H874" s="15">
        <v>12000</v>
      </c>
      <c r="I874" s="15">
        <v>24000</v>
      </c>
      <c r="J874" s="12">
        <v>15400</v>
      </c>
      <c r="K874" s="9"/>
      <c r="L874" s="9" t="str">
        <f t="shared" si="99"/>
        <v>7</v>
      </c>
      <c r="M874" s="9" t="str">
        <f>INDEX(Chapter,MATCH(L874,Chapter!$A$1:$A$681,0),8)</f>
        <v>שירותים מקומיים</v>
      </c>
      <c r="N874" s="9" t="str">
        <f t="shared" si="100"/>
        <v>78</v>
      </c>
      <c r="O874" s="9" t="str">
        <f>INDEX(Chapter,MATCH(N874,Chapter!$A$1:$A$681,0),8)</f>
        <v>פיקוח עירוני</v>
      </c>
      <c r="P874" s="9" t="str">
        <f t="shared" si="101"/>
        <v>781</v>
      </c>
      <c r="Q874" s="9" t="str">
        <f>INDEX(Chapter,MATCH(P874,Chapter!$A$1:$A$681,0),8)</f>
        <v>פיקוח על חוקי עזר</v>
      </c>
      <c r="R874" s="9" t="str">
        <f t="shared" si="102"/>
        <v>7810</v>
      </c>
      <c r="S874" s="9" t="e">
        <f>INDEX(Chapter,MATCH(R874,Chapter!$A$1:$A$681,0),8)</f>
        <v>#N/A</v>
      </c>
      <c r="T874" s="9"/>
      <c r="U874" s="9" t="str">
        <f t="shared" si="103"/>
        <v>2</v>
      </c>
      <c r="V874" s="9" t="str">
        <f>IF($L874&lt;"6",INDEX(Revenue_type,MATCH(U874*1,type!$A$118:$A$168,0),8),INDEX(Expenditure_type,MATCH(U874*1,type!$A$2:$A$117,0),8))</f>
        <v>משכורות וש"ע לעובדים בלי תקן</v>
      </c>
      <c r="W874" s="9" t="str">
        <f t="shared" si="104"/>
        <v>22</v>
      </c>
      <c r="X874" s="9" t="str">
        <f>IF($L874&lt;"6",INDEX(Revenue_type,MATCH(W874*1,type!$A$118:$A$168,0),8),INDEX(Expenditure_type,MATCH(W874*1,type!$A$2:$A$117,0),8))</f>
        <v>תוספות שאינן נכללות בשכר הקובע</v>
      </c>
      <c r="Y874" s="9" t="str">
        <f t="shared" si="105"/>
        <v>220</v>
      </c>
      <c r="Z874" s="9" t="e">
        <f>IF($L874&lt;"6",INDEX(Revenue_type,MATCH(Y874*1,type!$A$118:$A$168,0),8),INDEX(Expenditure_type,MATCH(Y874*1,type!$A$2:$A$117,0),8))</f>
        <v>#N/A</v>
      </c>
    </row>
    <row r="875" spans="1:26" ht="15.75" customHeight="1" outlineLevel="2">
      <c r="A875" s="19">
        <v>230</v>
      </c>
      <c r="B875" s="18">
        <v>781000</v>
      </c>
      <c r="C875"/>
      <c r="D875"/>
      <c r="E875" s="17" t="s">
        <v>2691</v>
      </c>
      <c r="F875" s="12"/>
      <c r="G875"/>
      <c r="H875" s="15">
        <v>48000</v>
      </c>
      <c r="I875" s="15">
        <v>49000</v>
      </c>
      <c r="J875" s="12">
        <v>61500</v>
      </c>
      <c r="K875" s="9"/>
      <c r="L875" s="9" t="str">
        <f t="shared" si="99"/>
        <v>7</v>
      </c>
      <c r="M875" s="9" t="str">
        <f>INDEX(Chapter,MATCH(L875,Chapter!$A$1:$A$681,0),8)</f>
        <v>שירותים מקומיים</v>
      </c>
      <c r="N875" s="9" t="str">
        <f t="shared" si="100"/>
        <v>78</v>
      </c>
      <c r="O875" s="9" t="str">
        <f>INDEX(Chapter,MATCH(N875,Chapter!$A$1:$A$681,0),8)</f>
        <v>פיקוח עירוני</v>
      </c>
      <c r="P875" s="9" t="str">
        <f t="shared" si="101"/>
        <v>781</v>
      </c>
      <c r="Q875" s="9" t="str">
        <f>INDEX(Chapter,MATCH(P875,Chapter!$A$1:$A$681,0),8)</f>
        <v>פיקוח על חוקי עזר</v>
      </c>
      <c r="R875" s="9" t="str">
        <f t="shared" si="102"/>
        <v>7810</v>
      </c>
      <c r="S875" s="9" t="e">
        <f>INDEX(Chapter,MATCH(R875,Chapter!$A$1:$A$681,0),8)</f>
        <v>#N/A</v>
      </c>
      <c r="T875" s="9"/>
      <c r="U875" s="9" t="str">
        <f t="shared" si="103"/>
        <v>2</v>
      </c>
      <c r="V875" s="9" t="str">
        <f>IF($L875&lt;"6",INDEX(Revenue_type,MATCH(U875*1,type!$A$118:$A$168,0),8),INDEX(Expenditure_type,MATCH(U875*1,type!$A$2:$A$117,0),8))</f>
        <v>משכורות וש"ע לעובדים בלי תקן</v>
      </c>
      <c r="W875" s="9" t="str">
        <f t="shared" si="104"/>
        <v>23</v>
      </c>
      <c r="X875" s="9" t="str">
        <f>IF($L875&lt;"6",INDEX(Revenue_type,MATCH(W875*1,type!$A$118:$A$168,0),8),INDEX(Expenditure_type,MATCH(W875*1,type!$A$2:$A$117,0),8))</f>
        <v>שעות נוספות</v>
      </c>
      <c r="Y875" s="9" t="str">
        <f t="shared" si="105"/>
        <v>230</v>
      </c>
      <c r="Z875" s="9" t="e">
        <f>IF($L875&lt;"6",INDEX(Revenue_type,MATCH(Y875*1,type!$A$118:$A$168,0),8),INDEX(Expenditure_type,MATCH(Y875*1,type!$A$2:$A$117,0),8))</f>
        <v>#N/A</v>
      </c>
    </row>
    <row r="876" spans="1:26" ht="15.75" customHeight="1" outlineLevel="2">
      <c r="A876" s="19">
        <v>233</v>
      </c>
      <c r="B876" s="18">
        <v>781000</v>
      </c>
      <c r="C876"/>
      <c r="D876"/>
      <c r="E876" s="21" t="s">
        <v>2693</v>
      </c>
      <c r="F876" s="12"/>
      <c r="G876"/>
      <c r="H876" s="15">
        <v>31000</v>
      </c>
      <c r="I876" s="15">
        <v>59000</v>
      </c>
      <c r="J876" s="12">
        <v>31100</v>
      </c>
      <c r="K876" s="9"/>
      <c r="L876" s="9" t="str">
        <f t="shared" si="99"/>
        <v>7</v>
      </c>
      <c r="M876" s="9" t="str">
        <f>INDEX(Chapter,MATCH(L876,Chapter!$A$1:$A$681,0),8)</f>
        <v>שירותים מקומיים</v>
      </c>
      <c r="N876" s="9" t="str">
        <f t="shared" si="100"/>
        <v>78</v>
      </c>
      <c r="O876" s="9" t="str">
        <f>INDEX(Chapter,MATCH(N876,Chapter!$A$1:$A$681,0),8)</f>
        <v>פיקוח עירוני</v>
      </c>
      <c r="P876" s="9" t="str">
        <f t="shared" si="101"/>
        <v>781</v>
      </c>
      <c r="Q876" s="9" t="str">
        <f>INDEX(Chapter,MATCH(P876,Chapter!$A$1:$A$681,0),8)</f>
        <v>פיקוח על חוקי עזר</v>
      </c>
      <c r="R876" s="9" t="str">
        <f t="shared" si="102"/>
        <v>7810</v>
      </c>
      <c r="S876" s="9" t="e">
        <f>INDEX(Chapter,MATCH(R876,Chapter!$A$1:$A$681,0),8)</f>
        <v>#N/A</v>
      </c>
      <c r="T876" s="9"/>
      <c r="U876" s="9" t="str">
        <f t="shared" si="103"/>
        <v>2</v>
      </c>
      <c r="V876" s="9" t="str">
        <f>IF($L876&lt;"6",INDEX(Revenue_type,MATCH(U876*1,type!$A$118:$A$168,0),8),INDEX(Expenditure_type,MATCH(U876*1,type!$A$2:$A$117,0),8))</f>
        <v>משכורות וש"ע לעובדים בלי תקן</v>
      </c>
      <c r="W876" s="9" t="str">
        <f t="shared" si="104"/>
        <v>23</v>
      </c>
      <c r="X876" s="9" t="str">
        <f>IF($L876&lt;"6",INDEX(Revenue_type,MATCH(W876*1,type!$A$118:$A$168,0),8),INDEX(Expenditure_type,MATCH(W876*1,type!$A$2:$A$117,0),8))</f>
        <v>שעות נוספות</v>
      </c>
      <c r="Y876" s="9" t="str">
        <f t="shared" si="105"/>
        <v>233</v>
      </c>
      <c r="Z876" s="9" t="e">
        <f>IF($L876&lt;"6",INDEX(Revenue_type,MATCH(Y876*1,type!$A$118:$A$168,0),8),INDEX(Expenditure_type,MATCH(Y876*1,type!$A$2:$A$117,0),8))</f>
        <v>#N/A</v>
      </c>
    </row>
    <row r="877" spans="1:26" ht="15.75" customHeight="1" outlineLevel="2">
      <c r="A877" s="19">
        <v>240</v>
      </c>
      <c r="B877" s="18">
        <v>781000</v>
      </c>
      <c r="C877"/>
      <c r="D877"/>
      <c r="E877" s="17" t="s">
        <v>2694</v>
      </c>
      <c r="F877" s="12"/>
      <c r="G877"/>
      <c r="H877" s="15">
        <v>20000</v>
      </c>
      <c r="I877" s="15">
        <v>33000</v>
      </c>
      <c r="J877" s="12">
        <v>19700</v>
      </c>
      <c r="K877" s="9"/>
      <c r="L877" s="9" t="str">
        <f t="shared" si="99"/>
        <v>7</v>
      </c>
      <c r="M877" s="9" t="str">
        <f>INDEX(Chapter,MATCH(L877,Chapter!$A$1:$A$681,0),8)</f>
        <v>שירותים מקומיים</v>
      </c>
      <c r="N877" s="9" t="str">
        <f t="shared" si="100"/>
        <v>78</v>
      </c>
      <c r="O877" s="9" t="str">
        <f>INDEX(Chapter,MATCH(N877,Chapter!$A$1:$A$681,0),8)</f>
        <v>פיקוח עירוני</v>
      </c>
      <c r="P877" s="9" t="str">
        <f t="shared" si="101"/>
        <v>781</v>
      </c>
      <c r="Q877" s="9" t="str">
        <f>INDEX(Chapter,MATCH(P877,Chapter!$A$1:$A$681,0),8)</f>
        <v>פיקוח על חוקי עזר</v>
      </c>
      <c r="R877" s="9" t="str">
        <f t="shared" si="102"/>
        <v>7810</v>
      </c>
      <c r="S877" s="9" t="e">
        <f>INDEX(Chapter,MATCH(R877,Chapter!$A$1:$A$681,0),8)</f>
        <v>#N/A</v>
      </c>
      <c r="T877" s="9"/>
      <c r="U877" s="9" t="str">
        <f t="shared" si="103"/>
        <v>2</v>
      </c>
      <c r="V877" s="9" t="str">
        <f>IF($L877&lt;"6",INDEX(Revenue_type,MATCH(U877*1,type!$A$118:$A$168,0),8),INDEX(Expenditure_type,MATCH(U877*1,type!$A$2:$A$117,0),8))</f>
        <v>משכורות וש"ע לעובדים בלי תקן</v>
      </c>
      <c r="W877" s="9" t="str">
        <f t="shared" si="104"/>
        <v>24</v>
      </c>
      <c r="X877" s="9" t="str">
        <f>IF($L877&lt;"6",INDEX(Revenue_type,MATCH(W877*1,type!$A$118:$A$168,0),8),INDEX(Expenditure_type,MATCH(W877*1,type!$A$2:$A$117,0),8))</f>
        <v>החזר הוצאות</v>
      </c>
      <c r="Y877" s="9" t="str">
        <f t="shared" si="105"/>
        <v>240</v>
      </c>
      <c r="Z877" s="9" t="e">
        <f>IF($L877&lt;"6",INDEX(Revenue_type,MATCH(Y877*1,type!$A$118:$A$168,0),8),INDEX(Expenditure_type,MATCH(Y877*1,type!$A$2:$A$117,0),8))</f>
        <v>#N/A</v>
      </c>
    </row>
    <row r="878" spans="1:26" ht="15.75" customHeight="1" outlineLevel="2">
      <c r="A878" s="19">
        <v>281</v>
      </c>
      <c r="B878" s="18">
        <v>781000</v>
      </c>
      <c r="C878"/>
      <c r="D878"/>
      <c r="E878" s="21" t="s">
        <v>2695</v>
      </c>
      <c r="F878" s="12"/>
      <c r="G878"/>
      <c r="H878" s="15">
        <v>31000</v>
      </c>
      <c r="I878" s="15">
        <v>71000</v>
      </c>
      <c r="J878" s="12">
        <v>38800</v>
      </c>
      <c r="K878" s="9"/>
      <c r="L878" s="9" t="str">
        <f t="shared" si="99"/>
        <v>7</v>
      </c>
      <c r="M878" s="9" t="str">
        <f>INDEX(Chapter,MATCH(L878,Chapter!$A$1:$A$681,0),8)</f>
        <v>שירותים מקומיים</v>
      </c>
      <c r="N878" s="9" t="str">
        <f t="shared" si="100"/>
        <v>78</v>
      </c>
      <c r="O878" s="9" t="str">
        <f>INDEX(Chapter,MATCH(N878,Chapter!$A$1:$A$681,0),8)</f>
        <v>פיקוח עירוני</v>
      </c>
      <c r="P878" s="9" t="str">
        <f t="shared" si="101"/>
        <v>781</v>
      </c>
      <c r="Q878" s="9" t="str">
        <f>INDEX(Chapter,MATCH(P878,Chapter!$A$1:$A$681,0),8)</f>
        <v>פיקוח על חוקי עזר</v>
      </c>
      <c r="R878" s="9" t="str">
        <f t="shared" si="102"/>
        <v>7810</v>
      </c>
      <c r="S878" s="9" t="e">
        <f>INDEX(Chapter,MATCH(R878,Chapter!$A$1:$A$681,0),8)</f>
        <v>#N/A</v>
      </c>
      <c r="T878" s="9"/>
      <c r="U878" s="9" t="str">
        <f t="shared" si="103"/>
        <v>2</v>
      </c>
      <c r="V878" s="9" t="str">
        <f>IF($L878&lt;"6",INDEX(Revenue_type,MATCH(U878*1,type!$A$118:$A$168,0),8),INDEX(Expenditure_type,MATCH(U878*1,type!$A$2:$A$117,0),8))</f>
        <v>משכורות וש"ע לעובדים בלי תקן</v>
      </c>
      <c r="W878" s="9" t="str">
        <f t="shared" si="104"/>
        <v>28</v>
      </c>
      <c r="X878" s="9" t="str">
        <f>IF($L878&lt;"6",INDEX(Revenue_type,MATCH(W878*1,type!$A$118:$A$168,0),8),INDEX(Expenditure_type,MATCH(W878*1,type!$A$2:$A$117,0),8))</f>
        <v>נלוות לשכר</v>
      </c>
      <c r="Y878" s="9" t="str">
        <f t="shared" si="105"/>
        <v>281</v>
      </c>
      <c r="Z878" s="9" t="str">
        <f>IF($L878&lt;"6",INDEX(Revenue_type,MATCH(Y878*1,type!$A$118:$A$168,0),8),INDEX(Expenditure_type,MATCH(Y878*1,type!$A$2:$A$117,0),8))</f>
        <v>הפרשות סוציאליות</v>
      </c>
    </row>
    <row r="879" spans="1:26" ht="15.75" customHeight="1" outlineLevel="2">
      <c r="A879" s="19">
        <v>282</v>
      </c>
      <c r="B879" s="18">
        <v>781000</v>
      </c>
      <c r="C879"/>
      <c r="D879"/>
      <c r="E879" s="21" t="s">
        <v>2696</v>
      </c>
      <c r="F879" s="12"/>
      <c r="G879"/>
      <c r="H879" s="15">
        <v>44000</v>
      </c>
      <c r="I879" s="15">
        <v>81000</v>
      </c>
      <c r="J879" s="12">
        <v>47200</v>
      </c>
      <c r="K879" s="9"/>
      <c r="L879" s="9" t="str">
        <f t="shared" si="99"/>
        <v>7</v>
      </c>
      <c r="M879" s="9" t="str">
        <f>INDEX(Chapter,MATCH(L879,Chapter!$A$1:$A$681,0),8)</f>
        <v>שירותים מקומיים</v>
      </c>
      <c r="N879" s="9" t="str">
        <f t="shared" si="100"/>
        <v>78</v>
      </c>
      <c r="O879" s="9" t="str">
        <f>INDEX(Chapter,MATCH(N879,Chapter!$A$1:$A$681,0),8)</f>
        <v>פיקוח עירוני</v>
      </c>
      <c r="P879" s="9" t="str">
        <f t="shared" si="101"/>
        <v>781</v>
      </c>
      <c r="Q879" s="9" t="str">
        <f>INDEX(Chapter,MATCH(P879,Chapter!$A$1:$A$681,0),8)</f>
        <v>פיקוח על חוקי עזר</v>
      </c>
      <c r="R879" s="9" t="str">
        <f t="shared" si="102"/>
        <v>7810</v>
      </c>
      <c r="S879" s="9" t="e">
        <f>INDEX(Chapter,MATCH(R879,Chapter!$A$1:$A$681,0),8)</f>
        <v>#N/A</v>
      </c>
      <c r="T879" s="9"/>
      <c r="U879" s="9" t="str">
        <f t="shared" si="103"/>
        <v>2</v>
      </c>
      <c r="V879" s="9" t="str">
        <f>IF($L879&lt;"6",INDEX(Revenue_type,MATCH(U879*1,type!$A$118:$A$168,0),8),INDEX(Expenditure_type,MATCH(U879*1,type!$A$2:$A$117,0),8))</f>
        <v>משכורות וש"ע לעובדים בלי תקן</v>
      </c>
      <c r="W879" s="9" t="str">
        <f t="shared" si="104"/>
        <v>28</v>
      </c>
      <c r="X879" s="9" t="str">
        <f>IF($L879&lt;"6",INDEX(Revenue_type,MATCH(W879*1,type!$A$118:$A$168,0),8),INDEX(Expenditure_type,MATCH(W879*1,type!$A$2:$A$117,0),8))</f>
        <v>נלוות לשכר</v>
      </c>
      <c r="Y879" s="9" t="str">
        <f t="shared" si="105"/>
        <v>282</v>
      </c>
      <c r="Z879" s="9" t="str">
        <f>IF($L879&lt;"6",INDEX(Revenue_type,MATCH(Y879*1,type!$A$118:$A$168,0),8),INDEX(Expenditure_type,MATCH(Y879*1,type!$A$2:$A$117,0),8))</f>
        <v>מיסיום ועלויות</v>
      </c>
    </row>
    <row r="880" spans="1:26" ht="15.75" customHeight="1" outlineLevel="2">
      <c r="A880" s="19">
        <v>110</v>
      </c>
      <c r="B880" s="18">
        <v>781001</v>
      </c>
      <c r="C880"/>
      <c r="D880"/>
      <c r="E880" s="17" t="s">
        <v>2689</v>
      </c>
      <c r="F880" s="12"/>
      <c r="G880"/>
      <c r="H880" s="15">
        <v>1982000</v>
      </c>
      <c r="I880" s="15">
        <v>1497000</v>
      </c>
      <c r="J880" s="12">
        <v>1496200</v>
      </c>
      <c r="K880" s="9"/>
      <c r="L880" s="9" t="str">
        <f t="shared" si="99"/>
        <v>7</v>
      </c>
      <c r="M880" s="9" t="str">
        <f>INDEX(Chapter,MATCH(L880,Chapter!$A$1:$A$681,0),8)</f>
        <v>שירותים מקומיים</v>
      </c>
      <c r="N880" s="9" t="str">
        <f t="shared" si="100"/>
        <v>78</v>
      </c>
      <c r="O880" s="9" t="str">
        <f>INDEX(Chapter,MATCH(N880,Chapter!$A$1:$A$681,0),8)</f>
        <v>פיקוח עירוני</v>
      </c>
      <c r="P880" s="9" t="str">
        <f t="shared" si="101"/>
        <v>781</v>
      </c>
      <c r="Q880" s="9" t="str">
        <f>INDEX(Chapter,MATCH(P880,Chapter!$A$1:$A$681,0),8)</f>
        <v>פיקוח על חוקי עזר</v>
      </c>
      <c r="R880" s="9" t="str">
        <f t="shared" si="102"/>
        <v>7810</v>
      </c>
      <c r="S880" s="9" t="e">
        <f>INDEX(Chapter,MATCH(R880,Chapter!$A$1:$A$681,0),8)</f>
        <v>#N/A</v>
      </c>
      <c r="T880" s="9"/>
      <c r="U880" s="9" t="str">
        <f t="shared" si="103"/>
        <v>1</v>
      </c>
      <c r="V880" s="9" t="str">
        <f>IF($L880&lt;"6",INDEX(Revenue_type,MATCH(U880*1,type!$A$118:$A$168,0),8),INDEX(Expenditure_type,MATCH(U880*1,type!$A$2:$A$117,0),8))</f>
        <v>משכורות וש"ע לעובדים לפי תקן</v>
      </c>
      <c r="W880" s="9" t="str">
        <f t="shared" si="104"/>
        <v>11</v>
      </c>
      <c r="X880" s="9" t="str">
        <f>IF($L880&lt;"6",INDEX(Revenue_type,MATCH(W880*1,type!$A$118:$A$168,0),8),INDEX(Expenditure_type,MATCH(W880*1,type!$A$2:$A$117,0),8))</f>
        <v>השכר הקובע</v>
      </c>
      <c r="Y880" s="9" t="str">
        <f t="shared" si="105"/>
        <v>110</v>
      </c>
      <c r="Z880" s="9" t="e">
        <f>IF($L880&lt;"6",INDEX(Revenue_type,MATCH(Y880*1,type!$A$118:$A$168,0),8),INDEX(Expenditure_type,MATCH(Y880*1,type!$A$2:$A$117,0),8))</f>
        <v>#N/A</v>
      </c>
    </row>
    <row r="881" spans="1:26" ht="15.75" customHeight="1" outlineLevel="2">
      <c r="A881" s="19">
        <v>120</v>
      </c>
      <c r="B881" s="18">
        <v>781001</v>
      </c>
      <c r="C881"/>
      <c r="D881"/>
      <c r="E881" s="21" t="s">
        <v>2690</v>
      </c>
      <c r="F881" s="12"/>
      <c r="G881"/>
      <c r="H881" s="15">
        <v>124000</v>
      </c>
      <c r="I881" s="15">
        <v>95000</v>
      </c>
      <c r="J881" s="12">
        <v>91200</v>
      </c>
      <c r="K881" s="9"/>
      <c r="L881" s="9" t="str">
        <f t="shared" si="99"/>
        <v>7</v>
      </c>
      <c r="M881" s="9" t="str">
        <f>INDEX(Chapter,MATCH(L881,Chapter!$A$1:$A$681,0),8)</f>
        <v>שירותים מקומיים</v>
      </c>
      <c r="N881" s="9" t="str">
        <f t="shared" si="100"/>
        <v>78</v>
      </c>
      <c r="O881" s="9" t="str">
        <f>INDEX(Chapter,MATCH(N881,Chapter!$A$1:$A$681,0),8)</f>
        <v>פיקוח עירוני</v>
      </c>
      <c r="P881" s="9" t="str">
        <f t="shared" si="101"/>
        <v>781</v>
      </c>
      <c r="Q881" s="9" t="str">
        <f>INDEX(Chapter,MATCH(P881,Chapter!$A$1:$A$681,0),8)</f>
        <v>פיקוח על חוקי עזר</v>
      </c>
      <c r="R881" s="9" t="str">
        <f t="shared" si="102"/>
        <v>7810</v>
      </c>
      <c r="S881" s="9" t="e">
        <f>INDEX(Chapter,MATCH(R881,Chapter!$A$1:$A$681,0),8)</f>
        <v>#N/A</v>
      </c>
      <c r="T881" s="9"/>
      <c r="U881" s="9" t="str">
        <f t="shared" si="103"/>
        <v>1</v>
      </c>
      <c r="V881" s="9" t="str">
        <f>IF($L881&lt;"6",INDEX(Revenue_type,MATCH(U881*1,type!$A$118:$A$168,0),8),INDEX(Expenditure_type,MATCH(U881*1,type!$A$2:$A$117,0),8))</f>
        <v>משכורות וש"ע לעובדים לפי תקן</v>
      </c>
      <c r="W881" s="9" t="str">
        <f t="shared" si="104"/>
        <v>12</v>
      </c>
      <c r="X881" s="9" t="str">
        <f>IF($L881&lt;"6",INDEX(Revenue_type,MATCH(W881*1,type!$A$118:$A$168,0),8),INDEX(Expenditure_type,MATCH(W881*1,type!$A$2:$A$117,0),8))</f>
        <v>תוספות שאינן נכללות בשכר הקובע</v>
      </c>
      <c r="Y881" s="9" t="str">
        <f t="shared" si="105"/>
        <v>120</v>
      </c>
      <c r="Z881" s="9" t="e">
        <f>IF($L881&lt;"6",INDEX(Revenue_type,MATCH(Y881*1,type!$A$118:$A$168,0),8),INDEX(Expenditure_type,MATCH(Y881*1,type!$A$2:$A$117,0),8))</f>
        <v>#N/A</v>
      </c>
    </row>
    <row r="882" spans="1:26" ht="15.75" customHeight="1" outlineLevel="2">
      <c r="A882" s="19">
        <v>130</v>
      </c>
      <c r="B882" s="18">
        <v>781001</v>
      </c>
      <c r="C882"/>
      <c r="D882"/>
      <c r="E882" s="20" t="s">
        <v>2691</v>
      </c>
      <c r="F882" s="12"/>
      <c r="G882"/>
      <c r="H882" s="15">
        <v>563000</v>
      </c>
      <c r="I882" s="15">
        <v>355000</v>
      </c>
      <c r="J882" s="12">
        <v>430900</v>
      </c>
      <c r="K882" s="9"/>
      <c r="L882" s="9" t="str">
        <f t="shared" si="99"/>
        <v>7</v>
      </c>
      <c r="M882" s="9" t="str">
        <f>INDEX(Chapter,MATCH(L882,Chapter!$A$1:$A$681,0),8)</f>
        <v>שירותים מקומיים</v>
      </c>
      <c r="N882" s="9" t="str">
        <f t="shared" si="100"/>
        <v>78</v>
      </c>
      <c r="O882" s="9" t="str">
        <f>INDEX(Chapter,MATCH(N882,Chapter!$A$1:$A$681,0),8)</f>
        <v>פיקוח עירוני</v>
      </c>
      <c r="P882" s="9" t="str">
        <f t="shared" si="101"/>
        <v>781</v>
      </c>
      <c r="Q882" s="9" t="str">
        <f>INDEX(Chapter,MATCH(P882,Chapter!$A$1:$A$681,0),8)</f>
        <v>פיקוח על חוקי עזר</v>
      </c>
      <c r="R882" s="9" t="str">
        <f t="shared" si="102"/>
        <v>7810</v>
      </c>
      <c r="S882" s="9" t="e">
        <f>INDEX(Chapter,MATCH(R882,Chapter!$A$1:$A$681,0),8)</f>
        <v>#N/A</v>
      </c>
      <c r="T882" s="9"/>
      <c r="U882" s="9" t="str">
        <f t="shared" si="103"/>
        <v>1</v>
      </c>
      <c r="V882" s="9" t="str">
        <f>IF($L882&lt;"6",INDEX(Revenue_type,MATCH(U882*1,type!$A$118:$A$168,0),8),INDEX(Expenditure_type,MATCH(U882*1,type!$A$2:$A$117,0),8))</f>
        <v>משכורות וש"ע לעובדים לפי תקן</v>
      </c>
      <c r="W882" s="9" t="str">
        <f t="shared" si="104"/>
        <v>13</v>
      </c>
      <c r="X882" s="9" t="str">
        <f>IF($L882&lt;"6",INDEX(Revenue_type,MATCH(W882*1,type!$A$118:$A$168,0),8),INDEX(Expenditure_type,MATCH(W882*1,type!$A$2:$A$117,0),8))</f>
        <v>שעות נוספות</v>
      </c>
      <c r="Y882" s="9" t="str">
        <f t="shared" si="105"/>
        <v>130</v>
      </c>
      <c r="Z882" s="9" t="e">
        <f>IF($L882&lt;"6",INDEX(Revenue_type,MATCH(Y882*1,type!$A$118:$A$168,0),8),INDEX(Expenditure_type,MATCH(Y882*1,type!$A$2:$A$117,0),8))</f>
        <v>#N/A</v>
      </c>
    </row>
    <row r="883" spans="1:26" ht="15.75" customHeight="1" outlineLevel="2">
      <c r="A883" s="19">
        <v>131</v>
      </c>
      <c r="B883" s="18">
        <v>781001</v>
      </c>
      <c r="C883"/>
      <c r="D883"/>
      <c r="E883" s="21" t="s">
        <v>2692</v>
      </c>
      <c r="F883" s="12"/>
      <c r="G883"/>
      <c r="H883" s="15">
        <v>22000</v>
      </c>
      <c r="I883" s="15">
        <v>31000</v>
      </c>
      <c r="J883" s="12">
        <v>29300</v>
      </c>
      <c r="K883" s="9"/>
      <c r="L883" s="9" t="str">
        <f t="shared" si="99"/>
        <v>7</v>
      </c>
      <c r="M883" s="9" t="str">
        <f>INDEX(Chapter,MATCH(L883,Chapter!$A$1:$A$681,0),8)</f>
        <v>שירותים מקומיים</v>
      </c>
      <c r="N883" s="9" t="str">
        <f t="shared" si="100"/>
        <v>78</v>
      </c>
      <c r="O883" s="9" t="str">
        <f>INDEX(Chapter,MATCH(N883,Chapter!$A$1:$A$681,0),8)</f>
        <v>פיקוח עירוני</v>
      </c>
      <c r="P883" s="9" t="str">
        <f t="shared" si="101"/>
        <v>781</v>
      </c>
      <c r="Q883" s="9" t="str">
        <f>INDEX(Chapter,MATCH(P883,Chapter!$A$1:$A$681,0),8)</f>
        <v>פיקוח על חוקי עזר</v>
      </c>
      <c r="R883" s="9" t="str">
        <f t="shared" si="102"/>
        <v>7810</v>
      </c>
      <c r="S883" s="9" t="e">
        <f>INDEX(Chapter,MATCH(R883,Chapter!$A$1:$A$681,0),8)</f>
        <v>#N/A</v>
      </c>
      <c r="T883" s="9"/>
      <c r="U883" s="9" t="str">
        <f t="shared" si="103"/>
        <v>1</v>
      </c>
      <c r="V883" s="9" t="str">
        <f>IF($L883&lt;"6",INDEX(Revenue_type,MATCH(U883*1,type!$A$118:$A$168,0),8),INDEX(Expenditure_type,MATCH(U883*1,type!$A$2:$A$117,0),8))</f>
        <v>משכורות וש"ע לעובדים לפי תקן</v>
      </c>
      <c r="W883" s="9" t="str">
        <f t="shared" si="104"/>
        <v>13</v>
      </c>
      <c r="X883" s="9" t="str">
        <f>IF($L883&lt;"6",INDEX(Revenue_type,MATCH(W883*1,type!$A$118:$A$168,0),8),INDEX(Expenditure_type,MATCH(W883*1,type!$A$2:$A$117,0),8))</f>
        <v>שעות נוספות</v>
      </c>
      <c r="Y883" s="9" t="str">
        <f t="shared" si="105"/>
        <v>131</v>
      </c>
      <c r="Z883" s="9" t="e">
        <f>IF($L883&lt;"6",INDEX(Revenue_type,MATCH(Y883*1,type!$A$118:$A$168,0),8),INDEX(Expenditure_type,MATCH(Y883*1,type!$A$2:$A$117,0),8))</f>
        <v>#N/A</v>
      </c>
    </row>
    <row r="884" spans="1:26" ht="15.75" customHeight="1" outlineLevel="2">
      <c r="A884" s="19">
        <v>132</v>
      </c>
      <c r="B884" s="18">
        <v>781001</v>
      </c>
      <c r="C884"/>
      <c r="D884"/>
      <c r="E884" s="29" t="s">
        <v>2760</v>
      </c>
      <c r="F884" s="12"/>
      <c r="G884"/>
      <c r="H884" s="15">
        <v>13000</v>
      </c>
      <c r="I884" s="15">
        <v>11000</v>
      </c>
      <c r="J884" s="12">
        <v>10500</v>
      </c>
      <c r="K884" s="9"/>
      <c r="L884" s="9" t="str">
        <f t="shared" si="99"/>
        <v>7</v>
      </c>
      <c r="M884" s="9" t="str">
        <f>INDEX(Chapter,MATCH(L884,Chapter!$A$1:$A$681,0),8)</f>
        <v>שירותים מקומיים</v>
      </c>
      <c r="N884" s="9" t="str">
        <f t="shared" si="100"/>
        <v>78</v>
      </c>
      <c r="O884" s="9" t="str">
        <f>INDEX(Chapter,MATCH(N884,Chapter!$A$1:$A$681,0),8)</f>
        <v>פיקוח עירוני</v>
      </c>
      <c r="P884" s="9" t="str">
        <f t="shared" si="101"/>
        <v>781</v>
      </c>
      <c r="Q884" s="9" t="str">
        <f>INDEX(Chapter,MATCH(P884,Chapter!$A$1:$A$681,0),8)</f>
        <v>פיקוח על חוקי עזר</v>
      </c>
      <c r="R884" s="9" t="str">
        <f t="shared" si="102"/>
        <v>7810</v>
      </c>
      <c r="S884" s="9" t="e">
        <f>INDEX(Chapter,MATCH(R884,Chapter!$A$1:$A$681,0),8)</f>
        <v>#N/A</v>
      </c>
      <c r="T884" s="9"/>
      <c r="U884" s="9" t="str">
        <f t="shared" si="103"/>
        <v>1</v>
      </c>
      <c r="V884" s="9" t="str">
        <f>IF($L884&lt;"6",INDEX(Revenue_type,MATCH(U884*1,type!$A$118:$A$168,0),8),INDEX(Expenditure_type,MATCH(U884*1,type!$A$2:$A$117,0),8))</f>
        <v>משכורות וש"ע לעובדים לפי תקן</v>
      </c>
      <c r="W884" s="9" t="str">
        <f t="shared" si="104"/>
        <v>13</v>
      </c>
      <c r="X884" s="9" t="str">
        <f>IF($L884&lt;"6",INDEX(Revenue_type,MATCH(W884*1,type!$A$118:$A$168,0),8),INDEX(Expenditure_type,MATCH(W884*1,type!$A$2:$A$117,0),8))</f>
        <v>שעות נוספות</v>
      </c>
      <c r="Y884" s="9" t="str">
        <f t="shared" si="105"/>
        <v>132</v>
      </c>
      <c r="Z884" s="9" t="e">
        <f>IF($L884&lt;"6",INDEX(Revenue_type,MATCH(Y884*1,type!$A$118:$A$168,0),8),INDEX(Expenditure_type,MATCH(Y884*1,type!$A$2:$A$117,0),8))</f>
        <v>#N/A</v>
      </c>
    </row>
    <row r="885" spans="1:26" ht="15.75" customHeight="1" outlineLevel="2">
      <c r="A885" s="19">
        <v>133</v>
      </c>
      <c r="B885" s="18">
        <v>781001</v>
      </c>
      <c r="C885"/>
      <c r="D885"/>
      <c r="E885" s="21" t="s">
        <v>2761</v>
      </c>
      <c r="F885" s="12"/>
      <c r="G885"/>
      <c r="H885" s="15">
        <v>537000</v>
      </c>
      <c r="I885" s="15">
        <v>457000</v>
      </c>
      <c r="J885" s="12">
        <v>442000</v>
      </c>
      <c r="K885" s="9"/>
      <c r="L885" s="9" t="str">
        <f t="shared" si="99"/>
        <v>7</v>
      </c>
      <c r="M885" s="9" t="str">
        <f>INDEX(Chapter,MATCH(L885,Chapter!$A$1:$A$681,0),8)</f>
        <v>שירותים מקומיים</v>
      </c>
      <c r="N885" s="9" t="str">
        <f t="shared" si="100"/>
        <v>78</v>
      </c>
      <c r="O885" s="9" t="str">
        <f>INDEX(Chapter,MATCH(N885,Chapter!$A$1:$A$681,0),8)</f>
        <v>פיקוח עירוני</v>
      </c>
      <c r="P885" s="9" t="str">
        <f t="shared" si="101"/>
        <v>781</v>
      </c>
      <c r="Q885" s="9" t="str">
        <f>INDEX(Chapter,MATCH(P885,Chapter!$A$1:$A$681,0),8)</f>
        <v>פיקוח על חוקי עזר</v>
      </c>
      <c r="R885" s="9" t="str">
        <f t="shared" si="102"/>
        <v>7810</v>
      </c>
      <c r="S885" s="9" t="e">
        <f>INDEX(Chapter,MATCH(R885,Chapter!$A$1:$A$681,0),8)</f>
        <v>#N/A</v>
      </c>
      <c r="T885" s="9"/>
      <c r="U885" s="9" t="str">
        <f t="shared" si="103"/>
        <v>1</v>
      </c>
      <c r="V885" s="9" t="str">
        <f>IF($L885&lt;"6",INDEX(Revenue_type,MATCH(U885*1,type!$A$118:$A$168,0),8),INDEX(Expenditure_type,MATCH(U885*1,type!$A$2:$A$117,0),8))</f>
        <v>משכורות וש"ע לעובדים לפי תקן</v>
      </c>
      <c r="W885" s="9" t="str">
        <f t="shared" si="104"/>
        <v>13</v>
      </c>
      <c r="X885" s="9" t="str">
        <f>IF($L885&lt;"6",INDEX(Revenue_type,MATCH(W885*1,type!$A$118:$A$168,0),8),INDEX(Expenditure_type,MATCH(W885*1,type!$A$2:$A$117,0),8))</f>
        <v>שעות נוספות</v>
      </c>
      <c r="Y885" s="9" t="str">
        <f t="shared" si="105"/>
        <v>133</v>
      </c>
      <c r="Z885" s="9" t="e">
        <f>IF($L885&lt;"6",INDEX(Revenue_type,MATCH(Y885*1,type!$A$118:$A$168,0),8),INDEX(Expenditure_type,MATCH(Y885*1,type!$A$2:$A$117,0),8))</f>
        <v>#N/A</v>
      </c>
    </row>
    <row r="886" spans="1:26" ht="15.75" customHeight="1" outlineLevel="2">
      <c r="A886" s="19">
        <v>140</v>
      </c>
      <c r="B886" s="18">
        <v>781001</v>
      </c>
      <c r="C886"/>
      <c r="D886"/>
      <c r="E886" s="21" t="s">
        <v>2694</v>
      </c>
      <c r="F886" s="12"/>
      <c r="G886"/>
      <c r="H886" s="15">
        <v>249000</v>
      </c>
      <c r="I886" s="15">
        <v>191000</v>
      </c>
      <c r="J886" s="12">
        <v>183000</v>
      </c>
      <c r="K886" s="9"/>
      <c r="L886" s="9" t="str">
        <f t="shared" si="99"/>
        <v>7</v>
      </c>
      <c r="M886" s="9" t="str">
        <f>INDEX(Chapter,MATCH(L886,Chapter!$A$1:$A$681,0),8)</f>
        <v>שירותים מקומיים</v>
      </c>
      <c r="N886" s="9" t="str">
        <f t="shared" si="100"/>
        <v>78</v>
      </c>
      <c r="O886" s="9" t="str">
        <f>INDEX(Chapter,MATCH(N886,Chapter!$A$1:$A$681,0),8)</f>
        <v>פיקוח עירוני</v>
      </c>
      <c r="P886" s="9" t="str">
        <f t="shared" si="101"/>
        <v>781</v>
      </c>
      <c r="Q886" s="9" t="str">
        <f>INDEX(Chapter,MATCH(P886,Chapter!$A$1:$A$681,0),8)</f>
        <v>פיקוח על חוקי עזר</v>
      </c>
      <c r="R886" s="9" t="str">
        <f t="shared" si="102"/>
        <v>7810</v>
      </c>
      <c r="S886" s="9" t="e">
        <f>INDEX(Chapter,MATCH(R886,Chapter!$A$1:$A$681,0),8)</f>
        <v>#N/A</v>
      </c>
      <c r="T886" s="9"/>
      <c r="U886" s="9" t="str">
        <f t="shared" si="103"/>
        <v>1</v>
      </c>
      <c r="V886" s="9" t="str">
        <f>IF($L886&lt;"6",INDEX(Revenue_type,MATCH(U886*1,type!$A$118:$A$168,0),8),INDEX(Expenditure_type,MATCH(U886*1,type!$A$2:$A$117,0),8))</f>
        <v>משכורות וש"ע לעובדים לפי תקן</v>
      </c>
      <c r="W886" s="9" t="str">
        <f t="shared" si="104"/>
        <v>14</v>
      </c>
      <c r="X886" s="9" t="str">
        <f>IF($L886&lt;"6",INDEX(Revenue_type,MATCH(W886*1,type!$A$118:$A$168,0),8),INDEX(Expenditure_type,MATCH(W886*1,type!$A$2:$A$117,0),8))</f>
        <v>החזר הוצאות</v>
      </c>
      <c r="Y886" s="9" t="str">
        <f t="shared" si="105"/>
        <v>140</v>
      </c>
      <c r="Z886" s="9" t="e">
        <f>IF($L886&lt;"6",INDEX(Revenue_type,MATCH(Y886*1,type!$A$118:$A$168,0),8),INDEX(Expenditure_type,MATCH(Y886*1,type!$A$2:$A$117,0),8))</f>
        <v>#N/A</v>
      </c>
    </row>
    <row r="887" spans="1:26" ht="15.75" customHeight="1" outlineLevel="2">
      <c r="A887" s="19">
        <v>181</v>
      </c>
      <c r="B887" s="18">
        <v>781001</v>
      </c>
      <c r="C887"/>
      <c r="D887"/>
      <c r="E887" s="17" t="s">
        <v>2695</v>
      </c>
      <c r="F887" s="12"/>
      <c r="G887"/>
      <c r="H887" s="15">
        <v>453000</v>
      </c>
      <c r="I887" s="15">
        <v>349000</v>
      </c>
      <c r="J887" s="12">
        <v>335200</v>
      </c>
      <c r="K887" s="9"/>
      <c r="L887" s="9" t="str">
        <f t="shared" si="99"/>
        <v>7</v>
      </c>
      <c r="M887" s="9" t="str">
        <f>INDEX(Chapter,MATCH(L887,Chapter!$A$1:$A$681,0),8)</f>
        <v>שירותים מקומיים</v>
      </c>
      <c r="N887" s="9" t="str">
        <f t="shared" si="100"/>
        <v>78</v>
      </c>
      <c r="O887" s="9" t="str">
        <f>INDEX(Chapter,MATCH(N887,Chapter!$A$1:$A$681,0),8)</f>
        <v>פיקוח עירוני</v>
      </c>
      <c r="P887" s="9" t="str">
        <f t="shared" si="101"/>
        <v>781</v>
      </c>
      <c r="Q887" s="9" t="str">
        <f>INDEX(Chapter,MATCH(P887,Chapter!$A$1:$A$681,0),8)</f>
        <v>פיקוח על חוקי עזר</v>
      </c>
      <c r="R887" s="9" t="str">
        <f t="shared" si="102"/>
        <v>7810</v>
      </c>
      <c r="S887" s="9" t="e">
        <f>INDEX(Chapter,MATCH(R887,Chapter!$A$1:$A$681,0),8)</f>
        <v>#N/A</v>
      </c>
      <c r="T887" s="9"/>
      <c r="U887" s="9" t="str">
        <f t="shared" si="103"/>
        <v>1</v>
      </c>
      <c r="V887" s="9" t="str">
        <f>IF($L887&lt;"6",INDEX(Revenue_type,MATCH(U887*1,type!$A$118:$A$168,0),8),INDEX(Expenditure_type,MATCH(U887*1,type!$A$2:$A$117,0),8))</f>
        <v>משכורות וש"ע לעובדים לפי תקן</v>
      </c>
      <c r="W887" s="9" t="str">
        <f t="shared" si="104"/>
        <v>18</v>
      </c>
      <c r="X887" s="9" t="str">
        <f>IF($L887&lt;"6",INDEX(Revenue_type,MATCH(W887*1,type!$A$118:$A$168,0),8),INDEX(Expenditure_type,MATCH(W887*1,type!$A$2:$A$117,0),8))</f>
        <v>נלוות לשכר</v>
      </c>
      <c r="Y887" s="9" t="str">
        <f t="shared" si="105"/>
        <v>181</v>
      </c>
      <c r="Z887" s="9" t="str">
        <f>IF($L887&lt;"6",INDEX(Revenue_type,MATCH(Y887*1,type!$A$118:$A$168,0),8),INDEX(Expenditure_type,MATCH(Y887*1,type!$A$2:$A$117,0),8))</f>
        <v>הפרשות סוציאליות</v>
      </c>
    </row>
    <row r="888" spans="1:26" ht="15.75" customHeight="1" outlineLevel="2">
      <c r="A888" s="19">
        <v>182</v>
      </c>
      <c r="B888" s="18">
        <v>781001</v>
      </c>
      <c r="C888"/>
      <c r="D888"/>
      <c r="E888" s="17" t="s">
        <v>2696</v>
      </c>
      <c r="F888" s="12"/>
      <c r="G888"/>
      <c r="H888" s="15">
        <v>571000</v>
      </c>
      <c r="I888" s="15">
        <v>445000</v>
      </c>
      <c r="J888" s="12">
        <v>422600</v>
      </c>
      <c r="K888" s="9"/>
      <c r="L888" s="9" t="str">
        <f t="shared" si="99"/>
        <v>7</v>
      </c>
      <c r="M888" s="9" t="str">
        <f>INDEX(Chapter,MATCH(L888,Chapter!$A$1:$A$681,0),8)</f>
        <v>שירותים מקומיים</v>
      </c>
      <c r="N888" s="9" t="str">
        <f t="shared" si="100"/>
        <v>78</v>
      </c>
      <c r="O888" s="9" t="str">
        <f>INDEX(Chapter,MATCH(N888,Chapter!$A$1:$A$681,0),8)</f>
        <v>פיקוח עירוני</v>
      </c>
      <c r="P888" s="9" t="str">
        <f t="shared" si="101"/>
        <v>781</v>
      </c>
      <c r="Q888" s="9" t="str">
        <f>INDEX(Chapter,MATCH(P888,Chapter!$A$1:$A$681,0),8)</f>
        <v>פיקוח על חוקי עזר</v>
      </c>
      <c r="R888" s="9" t="str">
        <f t="shared" si="102"/>
        <v>7810</v>
      </c>
      <c r="S888" s="9" t="e">
        <f>INDEX(Chapter,MATCH(R888,Chapter!$A$1:$A$681,0),8)</f>
        <v>#N/A</v>
      </c>
      <c r="T888" s="9"/>
      <c r="U888" s="9" t="str">
        <f t="shared" si="103"/>
        <v>1</v>
      </c>
      <c r="V888" s="9" t="str">
        <f>IF($L888&lt;"6",INDEX(Revenue_type,MATCH(U888*1,type!$A$118:$A$168,0),8),INDEX(Expenditure_type,MATCH(U888*1,type!$A$2:$A$117,0),8))</f>
        <v>משכורות וש"ע לעובדים לפי תקן</v>
      </c>
      <c r="W888" s="9" t="str">
        <f t="shared" si="104"/>
        <v>18</v>
      </c>
      <c r="X888" s="9" t="str">
        <f>IF($L888&lt;"6",INDEX(Revenue_type,MATCH(W888*1,type!$A$118:$A$168,0),8),INDEX(Expenditure_type,MATCH(W888*1,type!$A$2:$A$117,0),8))</f>
        <v>נלוות לשכר</v>
      </c>
      <c r="Y888" s="9" t="str">
        <f t="shared" si="105"/>
        <v>182</v>
      </c>
      <c r="Z888" s="9" t="str">
        <f>IF($L888&lt;"6",INDEX(Revenue_type,MATCH(Y888*1,type!$A$118:$A$168,0),8),INDEX(Expenditure_type,MATCH(Y888*1,type!$A$2:$A$117,0),8))</f>
        <v>מיסיום ועלויות</v>
      </c>
    </row>
    <row r="889" spans="1:26" ht="15.75" customHeight="1" outlineLevel="2">
      <c r="A889" s="19">
        <v>210</v>
      </c>
      <c r="B889" s="18">
        <v>781001</v>
      </c>
      <c r="C889"/>
      <c r="D889"/>
      <c r="E889" s="21" t="s">
        <v>2689</v>
      </c>
      <c r="F889" s="12"/>
      <c r="G889"/>
      <c r="H889" s="15">
        <v>0</v>
      </c>
      <c r="I889" s="15">
        <v>308000</v>
      </c>
      <c r="J889" s="12">
        <v>24300</v>
      </c>
      <c r="K889" s="9"/>
      <c r="L889" s="9" t="str">
        <f t="shared" si="99"/>
        <v>7</v>
      </c>
      <c r="M889" s="9" t="str">
        <f>INDEX(Chapter,MATCH(L889,Chapter!$A$1:$A$681,0),8)</f>
        <v>שירותים מקומיים</v>
      </c>
      <c r="N889" s="9" t="str">
        <f t="shared" si="100"/>
        <v>78</v>
      </c>
      <c r="O889" s="9" t="str">
        <f>INDEX(Chapter,MATCH(N889,Chapter!$A$1:$A$681,0),8)</f>
        <v>פיקוח עירוני</v>
      </c>
      <c r="P889" s="9" t="str">
        <f t="shared" si="101"/>
        <v>781</v>
      </c>
      <c r="Q889" s="9" t="str">
        <f>INDEX(Chapter,MATCH(P889,Chapter!$A$1:$A$681,0),8)</f>
        <v>פיקוח על חוקי עזר</v>
      </c>
      <c r="R889" s="9" t="str">
        <f t="shared" si="102"/>
        <v>7810</v>
      </c>
      <c r="S889" s="9" t="e">
        <f>INDEX(Chapter,MATCH(R889,Chapter!$A$1:$A$681,0),8)</f>
        <v>#N/A</v>
      </c>
      <c r="T889" s="9"/>
      <c r="U889" s="9" t="str">
        <f t="shared" si="103"/>
        <v>2</v>
      </c>
      <c r="V889" s="9" t="str">
        <f>IF($L889&lt;"6",INDEX(Revenue_type,MATCH(U889*1,type!$A$118:$A$168,0),8),INDEX(Expenditure_type,MATCH(U889*1,type!$A$2:$A$117,0),8))</f>
        <v>משכורות וש"ע לעובדים בלי תקן</v>
      </c>
      <c r="W889" s="9" t="str">
        <f t="shared" si="104"/>
        <v>21</v>
      </c>
      <c r="X889" s="9" t="str">
        <f>IF($L889&lt;"6",INDEX(Revenue_type,MATCH(W889*1,type!$A$118:$A$168,0),8),INDEX(Expenditure_type,MATCH(W889*1,type!$A$2:$A$117,0),8))</f>
        <v>השכר הקובע</v>
      </c>
      <c r="Y889" s="9" t="str">
        <f t="shared" si="105"/>
        <v>210</v>
      </c>
      <c r="Z889" s="9" t="e">
        <f>IF($L889&lt;"6",INDEX(Revenue_type,MATCH(Y889*1,type!$A$118:$A$168,0),8),INDEX(Expenditure_type,MATCH(Y889*1,type!$A$2:$A$117,0),8))</f>
        <v>#N/A</v>
      </c>
    </row>
    <row r="890" spans="1:26" ht="15.75" customHeight="1" outlineLevel="2">
      <c r="A890" s="19">
        <v>220</v>
      </c>
      <c r="B890" s="18">
        <v>781001</v>
      </c>
      <c r="C890"/>
      <c r="D890"/>
      <c r="E890" s="21" t="s">
        <v>2690</v>
      </c>
      <c r="F890" s="12"/>
      <c r="G890"/>
      <c r="H890" s="15">
        <v>0</v>
      </c>
      <c r="I890" s="15">
        <v>15000</v>
      </c>
      <c r="J890" s="12">
        <v>1700</v>
      </c>
      <c r="K890" s="9"/>
      <c r="L890" s="9" t="str">
        <f t="shared" si="99"/>
        <v>7</v>
      </c>
      <c r="M890" s="9" t="str">
        <f>INDEX(Chapter,MATCH(L890,Chapter!$A$1:$A$681,0),8)</f>
        <v>שירותים מקומיים</v>
      </c>
      <c r="N890" s="9" t="str">
        <f t="shared" si="100"/>
        <v>78</v>
      </c>
      <c r="O890" s="9" t="str">
        <f>INDEX(Chapter,MATCH(N890,Chapter!$A$1:$A$681,0),8)</f>
        <v>פיקוח עירוני</v>
      </c>
      <c r="P890" s="9" t="str">
        <f t="shared" si="101"/>
        <v>781</v>
      </c>
      <c r="Q890" s="9" t="str">
        <f>INDEX(Chapter,MATCH(P890,Chapter!$A$1:$A$681,0),8)</f>
        <v>פיקוח על חוקי עזר</v>
      </c>
      <c r="R890" s="9" t="str">
        <f t="shared" si="102"/>
        <v>7810</v>
      </c>
      <c r="S890" s="9" t="e">
        <f>INDEX(Chapter,MATCH(R890,Chapter!$A$1:$A$681,0),8)</f>
        <v>#N/A</v>
      </c>
      <c r="T890" s="9"/>
      <c r="U890" s="9" t="str">
        <f t="shared" si="103"/>
        <v>2</v>
      </c>
      <c r="V890" s="9" t="str">
        <f>IF($L890&lt;"6",INDEX(Revenue_type,MATCH(U890*1,type!$A$118:$A$168,0),8),INDEX(Expenditure_type,MATCH(U890*1,type!$A$2:$A$117,0),8))</f>
        <v>משכורות וש"ע לעובדים בלי תקן</v>
      </c>
      <c r="W890" s="9" t="str">
        <f t="shared" si="104"/>
        <v>22</v>
      </c>
      <c r="X890" s="9" t="str">
        <f>IF($L890&lt;"6",INDEX(Revenue_type,MATCH(W890*1,type!$A$118:$A$168,0),8),INDEX(Expenditure_type,MATCH(W890*1,type!$A$2:$A$117,0),8))</f>
        <v>תוספות שאינן נכללות בשכר הקובע</v>
      </c>
      <c r="Y890" s="9" t="str">
        <f t="shared" si="105"/>
        <v>220</v>
      </c>
      <c r="Z890" s="9" t="e">
        <f>IF($L890&lt;"6",INDEX(Revenue_type,MATCH(Y890*1,type!$A$118:$A$168,0),8),INDEX(Expenditure_type,MATCH(Y890*1,type!$A$2:$A$117,0),8))</f>
        <v>#N/A</v>
      </c>
    </row>
    <row r="891" spans="1:26" ht="15.75" customHeight="1" outlineLevel="2">
      <c r="A891" s="19">
        <v>230</v>
      </c>
      <c r="B891" s="18">
        <v>781001</v>
      </c>
      <c r="C891"/>
      <c r="D891"/>
      <c r="E891" s="21" t="s">
        <v>2691</v>
      </c>
      <c r="F891" s="12"/>
      <c r="G891"/>
      <c r="H891" s="15">
        <v>0</v>
      </c>
      <c r="I891" s="15">
        <v>55000</v>
      </c>
      <c r="J891" s="12">
        <v>6200</v>
      </c>
      <c r="K891" s="9"/>
      <c r="L891" s="9" t="str">
        <f t="shared" si="99"/>
        <v>7</v>
      </c>
      <c r="M891" s="9" t="str">
        <f>INDEX(Chapter,MATCH(L891,Chapter!$A$1:$A$681,0),8)</f>
        <v>שירותים מקומיים</v>
      </c>
      <c r="N891" s="9" t="str">
        <f t="shared" si="100"/>
        <v>78</v>
      </c>
      <c r="O891" s="9" t="str">
        <f>INDEX(Chapter,MATCH(N891,Chapter!$A$1:$A$681,0),8)</f>
        <v>פיקוח עירוני</v>
      </c>
      <c r="P891" s="9" t="str">
        <f t="shared" si="101"/>
        <v>781</v>
      </c>
      <c r="Q891" s="9" t="str">
        <f>INDEX(Chapter,MATCH(P891,Chapter!$A$1:$A$681,0),8)</f>
        <v>פיקוח על חוקי עזר</v>
      </c>
      <c r="R891" s="9" t="str">
        <f t="shared" si="102"/>
        <v>7810</v>
      </c>
      <c r="S891" s="9" t="e">
        <f>INDEX(Chapter,MATCH(R891,Chapter!$A$1:$A$681,0),8)</f>
        <v>#N/A</v>
      </c>
      <c r="T891" s="9"/>
      <c r="U891" s="9" t="str">
        <f t="shared" si="103"/>
        <v>2</v>
      </c>
      <c r="V891" s="9" t="str">
        <f>IF($L891&lt;"6",INDEX(Revenue_type,MATCH(U891*1,type!$A$118:$A$168,0),8),INDEX(Expenditure_type,MATCH(U891*1,type!$A$2:$A$117,0),8))</f>
        <v>משכורות וש"ע לעובדים בלי תקן</v>
      </c>
      <c r="W891" s="9" t="str">
        <f t="shared" si="104"/>
        <v>23</v>
      </c>
      <c r="X891" s="9" t="str">
        <f>IF($L891&lt;"6",INDEX(Revenue_type,MATCH(W891*1,type!$A$118:$A$168,0),8),INDEX(Expenditure_type,MATCH(W891*1,type!$A$2:$A$117,0),8))</f>
        <v>שעות נוספות</v>
      </c>
      <c r="Y891" s="9" t="str">
        <f t="shared" si="105"/>
        <v>230</v>
      </c>
      <c r="Z891" s="9" t="e">
        <f>IF($L891&lt;"6",INDEX(Revenue_type,MATCH(Y891*1,type!$A$118:$A$168,0),8),INDEX(Expenditure_type,MATCH(Y891*1,type!$A$2:$A$117,0),8))</f>
        <v>#N/A</v>
      </c>
    </row>
    <row r="892" spans="1:26" ht="15.75" customHeight="1" outlineLevel="2">
      <c r="A892" s="19">
        <v>233</v>
      </c>
      <c r="B892" s="18">
        <v>781001</v>
      </c>
      <c r="C892"/>
      <c r="D892"/>
      <c r="E892" s="21" t="s">
        <v>2761</v>
      </c>
      <c r="F892" s="12"/>
      <c r="G892"/>
      <c r="H892" s="15">
        <v>0</v>
      </c>
      <c r="I892" s="15">
        <v>98000</v>
      </c>
      <c r="J892" s="12">
        <v>11100</v>
      </c>
      <c r="K892" s="9"/>
      <c r="L892" s="9" t="str">
        <f t="shared" si="99"/>
        <v>7</v>
      </c>
      <c r="M892" s="9" t="str">
        <f>INDEX(Chapter,MATCH(L892,Chapter!$A$1:$A$681,0),8)</f>
        <v>שירותים מקומיים</v>
      </c>
      <c r="N892" s="9" t="str">
        <f t="shared" si="100"/>
        <v>78</v>
      </c>
      <c r="O892" s="9" t="str">
        <f>INDEX(Chapter,MATCH(N892,Chapter!$A$1:$A$681,0),8)</f>
        <v>פיקוח עירוני</v>
      </c>
      <c r="P892" s="9" t="str">
        <f t="shared" si="101"/>
        <v>781</v>
      </c>
      <c r="Q892" s="9" t="str">
        <f>INDEX(Chapter,MATCH(P892,Chapter!$A$1:$A$681,0),8)</f>
        <v>פיקוח על חוקי עזר</v>
      </c>
      <c r="R892" s="9" t="str">
        <f t="shared" si="102"/>
        <v>7810</v>
      </c>
      <c r="S892" s="9" t="e">
        <f>INDEX(Chapter,MATCH(R892,Chapter!$A$1:$A$681,0),8)</f>
        <v>#N/A</v>
      </c>
      <c r="T892" s="9"/>
      <c r="U892" s="9" t="str">
        <f t="shared" si="103"/>
        <v>2</v>
      </c>
      <c r="V892" s="9" t="str">
        <f>IF($L892&lt;"6",INDEX(Revenue_type,MATCH(U892*1,type!$A$118:$A$168,0),8),INDEX(Expenditure_type,MATCH(U892*1,type!$A$2:$A$117,0),8))</f>
        <v>משכורות וש"ע לעובדים בלי תקן</v>
      </c>
      <c r="W892" s="9" t="str">
        <f t="shared" si="104"/>
        <v>23</v>
      </c>
      <c r="X892" s="9" t="str">
        <f>IF($L892&lt;"6",INDEX(Revenue_type,MATCH(W892*1,type!$A$118:$A$168,0),8),INDEX(Expenditure_type,MATCH(W892*1,type!$A$2:$A$117,0),8))</f>
        <v>שעות נוספות</v>
      </c>
      <c r="Y892" s="9" t="str">
        <f t="shared" si="105"/>
        <v>233</v>
      </c>
      <c r="Z892" s="9" t="e">
        <f>IF($L892&lt;"6",INDEX(Revenue_type,MATCH(Y892*1,type!$A$118:$A$168,0),8),INDEX(Expenditure_type,MATCH(Y892*1,type!$A$2:$A$117,0),8))</f>
        <v>#N/A</v>
      </c>
    </row>
    <row r="893" spans="1:26" ht="15.75" customHeight="1" outlineLevel="2">
      <c r="A893" s="19">
        <v>240</v>
      </c>
      <c r="B893" s="18">
        <v>781001</v>
      </c>
      <c r="C893"/>
      <c r="D893"/>
      <c r="E893" s="17" t="s">
        <v>2694</v>
      </c>
      <c r="F893" s="12"/>
      <c r="G893"/>
      <c r="H893" s="15">
        <v>0</v>
      </c>
      <c r="I893" s="15">
        <v>14000</v>
      </c>
      <c r="J893" s="12">
        <v>2100</v>
      </c>
      <c r="K893" s="9"/>
      <c r="L893" s="9" t="str">
        <f t="shared" si="99"/>
        <v>7</v>
      </c>
      <c r="M893" s="9" t="str">
        <f>INDEX(Chapter,MATCH(L893,Chapter!$A$1:$A$681,0),8)</f>
        <v>שירותים מקומיים</v>
      </c>
      <c r="N893" s="9" t="str">
        <f t="shared" si="100"/>
        <v>78</v>
      </c>
      <c r="O893" s="9" t="str">
        <f>INDEX(Chapter,MATCH(N893,Chapter!$A$1:$A$681,0),8)</f>
        <v>פיקוח עירוני</v>
      </c>
      <c r="P893" s="9" t="str">
        <f t="shared" si="101"/>
        <v>781</v>
      </c>
      <c r="Q893" s="9" t="str">
        <f>INDEX(Chapter,MATCH(P893,Chapter!$A$1:$A$681,0),8)</f>
        <v>פיקוח על חוקי עזר</v>
      </c>
      <c r="R893" s="9" t="str">
        <f t="shared" si="102"/>
        <v>7810</v>
      </c>
      <c r="S893" s="9" t="e">
        <f>INDEX(Chapter,MATCH(R893,Chapter!$A$1:$A$681,0),8)</f>
        <v>#N/A</v>
      </c>
      <c r="T893" s="9"/>
      <c r="U893" s="9" t="str">
        <f t="shared" si="103"/>
        <v>2</v>
      </c>
      <c r="V893" s="9" t="str">
        <f>IF($L893&lt;"6",INDEX(Revenue_type,MATCH(U893*1,type!$A$118:$A$168,0),8),INDEX(Expenditure_type,MATCH(U893*1,type!$A$2:$A$117,0),8))</f>
        <v>משכורות וש"ע לעובדים בלי תקן</v>
      </c>
      <c r="W893" s="9" t="str">
        <f t="shared" si="104"/>
        <v>24</v>
      </c>
      <c r="X893" s="9" t="str">
        <f>IF($L893&lt;"6",INDEX(Revenue_type,MATCH(W893*1,type!$A$118:$A$168,0),8),INDEX(Expenditure_type,MATCH(W893*1,type!$A$2:$A$117,0),8))</f>
        <v>החזר הוצאות</v>
      </c>
      <c r="Y893" s="9" t="str">
        <f t="shared" si="105"/>
        <v>240</v>
      </c>
      <c r="Z893" s="9" t="e">
        <f>IF($L893&lt;"6",INDEX(Revenue_type,MATCH(Y893*1,type!$A$118:$A$168,0),8),INDEX(Expenditure_type,MATCH(Y893*1,type!$A$2:$A$117,0),8))</f>
        <v>#N/A</v>
      </c>
    </row>
    <row r="894" spans="1:26" ht="15.75" customHeight="1" outlineLevel="2">
      <c r="A894" s="19">
        <v>281</v>
      </c>
      <c r="B894" s="18">
        <v>781001</v>
      </c>
      <c r="C894"/>
      <c r="D894"/>
      <c r="E894" s="17" t="s">
        <v>2695</v>
      </c>
      <c r="F894" s="12"/>
      <c r="G894"/>
      <c r="H894" s="15">
        <v>0</v>
      </c>
      <c r="I894" s="15">
        <v>54000</v>
      </c>
      <c r="J894" s="12">
        <v>5300</v>
      </c>
      <c r="K894" s="9"/>
      <c r="L894" s="9" t="str">
        <f t="shared" si="99"/>
        <v>7</v>
      </c>
      <c r="M894" s="9" t="str">
        <f>INDEX(Chapter,MATCH(L894,Chapter!$A$1:$A$681,0),8)</f>
        <v>שירותים מקומיים</v>
      </c>
      <c r="N894" s="9" t="str">
        <f t="shared" si="100"/>
        <v>78</v>
      </c>
      <c r="O894" s="9" t="str">
        <f>INDEX(Chapter,MATCH(N894,Chapter!$A$1:$A$681,0),8)</f>
        <v>פיקוח עירוני</v>
      </c>
      <c r="P894" s="9" t="str">
        <f t="shared" si="101"/>
        <v>781</v>
      </c>
      <c r="Q894" s="9" t="str">
        <f>INDEX(Chapter,MATCH(P894,Chapter!$A$1:$A$681,0),8)</f>
        <v>פיקוח על חוקי עזר</v>
      </c>
      <c r="R894" s="9" t="str">
        <f t="shared" si="102"/>
        <v>7810</v>
      </c>
      <c r="S894" s="9" t="e">
        <f>INDEX(Chapter,MATCH(R894,Chapter!$A$1:$A$681,0),8)</f>
        <v>#N/A</v>
      </c>
      <c r="T894" s="9"/>
      <c r="U894" s="9" t="str">
        <f t="shared" si="103"/>
        <v>2</v>
      </c>
      <c r="V894" s="9" t="str">
        <f>IF($L894&lt;"6",INDEX(Revenue_type,MATCH(U894*1,type!$A$118:$A$168,0),8),INDEX(Expenditure_type,MATCH(U894*1,type!$A$2:$A$117,0),8))</f>
        <v>משכורות וש"ע לעובדים בלי תקן</v>
      </c>
      <c r="W894" s="9" t="str">
        <f t="shared" si="104"/>
        <v>28</v>
      </c>
      <c r="X894" s="9" t="str">
        <f>IF($L894&lt;"6",INDEX(Revenue_type,MATCH(W894*1,type!$A$118:$A$168,0),8),INDEX(Expenditure_type,MATCH(W894*1,type!$A$2:$A$117,0),8))</f>
        <v>נלוות לשכר</v>
      </c>
      <c r="Y894" s="9" t="str">
        <f t="shared" si="105"/>
        <v>281</v>
      </c>
      <c r="Z894" s="9" t="str">
        <f>IF($L894&lt;"6",INDEX(Revenue_type,MATCH(Y894*1,type!$A$118:$A$168,0),8),INDEX(Expenditure_type,MATCH(Y894*1,type!$A$2:$A$117,0),8))</f>
        <v>הפרשות סוציאליות</v>
      </c>
    </row>
    <row r="895" spans="1:26" ht="15.75" customHeight="1" outlineLevel="2">
      <c r="A895" s="19">
        <v>282</v>
      </c>
      <c r="B895" s="18">
        <v>781001</v>
      </c>
      <c r="C895"/>
      <c r="D895"/>
      <c r="E895" s="21" t="s">
        <v>2696</v>
      </c>
      <c r="F895" s="12"/>
      <c r="G895"/>
      <c r="H895" s="15">
        <v>0</v>
      </c>
      <c r="I895" s="15">
        <v>53000</v>
      </c>
      <c r="J895" s="12">
        <v>5700</v>
      </c>
      <c r="K895" s="9"/>
      <c r="L895" s="9" t="str">
        <f t="shared" si="99"/>
        <v>7</v>
      </c>
      <c r="M895" s="9" t="str">
        <f>INDEX(Chapter,MATCH(L895,Chapter!$A$1:$A$681,0),8)</f>
        <v>שירותים מקומיים</v>
      </c>
      <c r="N895" s="9" t="str">
        <f t="shared" si="100"/>
        <v>78</v>
      </c>
      <c r="O895" s="9" t="str">
        <f>INDEX(Chapter,MATCH(N895,Chapter!$A$1:$A$681,0),8)</f>
        <v>פיקוח עירוני</v>
      </c>
      <c r="P895" s="9" t="str">
        <f t="shared" si="101"/>
        <v>781</v>
      </c>
      <c r="Q895" s="9" t="str">
        <f>INDEX(Chapter,MATCH(P895,Chapter!$A$1:$A$681,0),8)</f>
        <v>פיקוח על חוקי עזר</v>
      </c>
      <c r="R895" s="9" t="str">
        <f t="shared" si="102"/>
        <v>7810</v>
      </c>
      <c r="S895" s="9" t="e">
        <f>INDEX(Chapter,MATCH(R895,Chapter!$A$1:$A$681,0),8)</f>
        <v>#N/A</v>
      </c>
      <c r="T895" s="9"/>
      <c r="U895" s="9" t="str">
        <f t="shared" si="103"/>
        <v>2</v>
      </c>
      <c r="V895" s="9" t="str">
        <f>IF($L895&lt;"6",INDEX(Revenue_type,MATCH(U895*1,type!$A$118:$A$168,0),8),INDEX(Expenditure_type,MATCH(U895*1,type!$A$2:$A$117,0),8))</f>
        <v>משכורות וש"ע לעובדים בלי תקן</v>
      </c>
      <c r="W895" s="9" t="str">
        <f t="shared" si="104"/>
        <v>28</v>
      </c>
      <c r="X895" s="9" t="str">
        <f>IF($L895&lt;"6",INDEX(Revenue_type,MATCH(W895*1,type!$A$118:$A$168,0),8),INDEX(Expenditure_type,MATCH(W895*1,type!$A$2:$A$117,0),8))</f>
        <v>נלוות לשכר</v>
      </c>
      <c r="Y895" s="9" t="str">
        <f t="shared" si="105"/>
        <v>282</v>
      </c>
      <c r="Z895" s="9" t="str">
        <f>IF($L895&lt;"6",INDEX(Revenue_type,MATCH(Y895*1,type!$A$118:$A$168,0),8),INDEX(Expenditure_type,MATCH(Y895*1,type!$A$2:$A$117,0),8))</f>
        <v>מיסיום ועלויות</v>
      </c>
    </row>
    <row r="896" spans="1:26" ht="15.75" customHeight="1" outlineLevel="2">
      <c r="A896" s="19">
        <v>410</v>
      </c>
      <c r="B896" s="18">
        <v>781001</v>
      </c>
      <c r="C896"/>
      <c r="D896"/>
      <c r="E896" s="21" t="s">
        <v>2846</v>
      </c>
      <c r="F896" s="12"/>
      <c r="G896"/>
      <c r="H896" s="15">
        <v>200000</v>
      </c>
      <c r="I896" s="15">
        <v>200000</v>
      </c>
      <c r="J896" s="12">
        <v>183400</v>
      </c>
      <c r="K896" s="9"/>
      <c r="L896" s="9" t="str">
        <f t="shared" si="99"/>
        <v>7</v>
      </c>
      <c r="M896" s="9" t="str">
        <f>INDEX(Chapter,MATCH(L896,Chapter!$A$1:$A$681,0),8)</f>
        <v>שירותים מקומיים</v>
      </c>
      <c r="N896" s="9" t="str">
        <f t="shared" si="100"/>
        <v>78</v>
      </c>
      <c r="O896" s="9" t="str">
        <f>INDEX(Chapter,MATCH(N896,Chapter!$A$1:$A$681,0),8)</f>
        <v>פיקוח עירוני</v>
      </c>
      <c r="P896" s="9" t="str">
        <f t="shared" si="101"/>
        <v>781</v>
      </c>
      <c r="Q896" s="9" t="str">
        <f>INDEX(Chapter,MATCH(P896,Chapter!$A$1:$A$681,0),8)</f>
        <v>פיקוח על חוקי עזר</v>
      </c>
      <c r="R896" s="9" t="str">
        <f t="shared" si="102"/>
        <v>7810</v>
      </c>
      <c r="S896" s="9" t="e">
        <f>INDEX(Chapter,MATCH(R896,Chapter!$A$1:$A$681,0),8)</f>
        <v>#N/A</v>
      </c>
      <c r="T896" s="9"/>
      <c r="U896" s="9" t="str">
        <f t="shared" si="103"/>
        <v>4</v>
      </c>
      <c r="V896" s="9" t="str">
        <f>IF($L896&lt;"6",INDEX(Revenue_type,MATCH(U896*1,type!$A$118:$A$168,0),8),INDEX(Expenditure_type,MATCH(U896*1,type!$A$2:$A$117,0),8))</f>
        <v>אחזקת בינים ואספקת ציוד</v>
      </c>
      <c r="W896" s="9" t="str">
        <f t="shared" si="104"/>
        <v>41</v>
      </c>
      <c r="X896" s="9" t="str">
        <f>IF($L896&lt;"6",INDEX(Revenue_type,MATCH(W896*1,type!$A$118:$A$168,0),8),INDEX(Expenditure_type,MATCH(W896*1,type!$A$2:$A$117,0),8))</f>
        <v>שכר דירה ודמי חכירה</v>
      </c>
      <c r="Y896" s="9" t="str">
        <f t="shared" si="105"/>
        <v>410</v>
      </c>
      <c r="Z896" s="9" t="e">
        <f>IF($L896&lt;"6",INDEX(Revenue_type,MATCH(Y896*1,type!$A$118:$A$168,0),8),INDEX(Expenditure_type,MATCH(Y896*1,type!$A$2:$A$117,0),8))</f>
        <v>#N/A</v>
      </c>
    </row>
    <row r="897" spans="1:26" ht="15.75" customHeight="1" outlineLevel="2">
      <c r="A897" s="19">
        <v>470</v>
      </c>
      <c r="B897" s="18">
        <v>781001</v>
      </c>
      <c r="C897"/>
      <c r="D897"/>
      <c r="E897" s="21" t="s">
        <v>2697</v>
      </c>
      <c r="F897" s="12"/>
      <c r="G897"/>
      <c r="H897" s="15">
        <v>20000</v>
      </c>
      <c r="I897" s="15">
        <v>15000</v>
      </c>
      <c r="J897" s="12">
        <v>14700</v>
      </c>
      <c r="K897" s="9"/>
      <c r="L897" s="9" t="str">
        <f t="shared" si="99"/>
        <v>7</v>
      </c>
      <c r="M897" s="9" t="str">
        <f>INDEX(Chapter,MATCH(L897,Chapter!$A$1:$A$681,0),8)</f>
        <v>שירותים מקומיים</v>
      </c>
      <c r="N897" s="9" t="str">
        <f t="shared" si="100"/>
        <v>78</v>
      </c>
      <c r="O897" s="9" t="str">
        <f>INDEX(Chapter,MATCH(N897,Chapter!$A$1:$A$681,0),8)</f>
        <v>פיקוח עירוני</v>
      </c>
      <c r="P897" s="9" t="str">
        <f t="shared" si="101"/>
        <v>781</v>
      </c>
      <c r="Q897" s="9" t="str">
        <f>INDEX(Chapter,MATCH(P897,Chapter!$A$1:$A$681,0),8)</f>
        <v>פיקוח על חוקי עזר</v>
      </c>
      <c r="R897" s="9" t="str">
        <f t="shared" si="102"/>
        <v>7810</v>
      </c>
      <c r="S897" s="9" t="e">
        <f>INDEX(Chapter,MATCH(R897,Chapter!$A$1:$A$681,0),8)</f>
        <v>#N/A</v>
      </c>
      <c r="T897" s="9"/>
      <c r="U897" s="9" t="str">
        <f t="shared" si="103"/>
        <v>4</v>
      </c>
      <c r="V897" s="9" t="str">
        <f>IF($L897&lt;"6",INDEX(Revenue_type,MATCH(U897*1,type!$A$118:$A$168,0),8),INDEX(Expenditure_type,MATCH(U897*1,type!$A$2:$A$117,0),8))</f>
        <v>אחזקת בינים ואספקת ציוד</v>
      </c>
      <c r="W897" s="9" t="str">
        <f t="shared" si="104"/>
        <v>47</v>
      </c>
      <c r="X897" s="9" t="str">
        <f>IF($L897&lt;"6",INDEX(Revenue_type,MATCH(W897*1,type!$A$118:$A$168,0),8),INDEX(Expenditure_type,MATCH(W897*1,type!$A$2:$A$117,0),8))</f>
        <v>ציוד משרדי מתכלה</v>
      </c>
      <c r="Y897" s="9" t="str">
        <f t="shared" si="105"/>
        <v>470</v>
      </c>
      <c r="Z897" s="9" t="e">
        <f>IF($L897&lt;"6",INDEX(Revenue_type,MATCH(Y897*1,type!$A$118:$A$168,0),8),INDEX(Expenditure_type,MATCH(Y897*1,type!$A$2:$A$117,0),8))</f>
        <v>#N/A</v>
      </c>
    </row>
    <row r="898" spans="1:26" ht="15.75" customHeight="1" outlineLevel="2">
      <c r="A898" s="19">
        <v>560</v>
      </c>
      <c r="B898" s="18">
        <v>781001</v>
      </c>
      <c r="C898"/>
      <c r="D898"/>
      <c r="E898" s="17" t="s">
        <v>2703</v>
      </c>
      <c r="F898" s="12"/>
      <c r="G898"/>
      <c r="H898" s="15">
        <v>10000</v>
      </c>
      <c r="I898" s="15">
        <v>4300</v>
      </c>
      <c r="J898" s="12">
        <v>900</v>
      </c>
      <c r="K898" s="9"/>
      <c r="L898" s="9" t="str">
        <f t="shared" si="99"/>
        <v>7</v>
      </c>
      <c r="M898" s="9" t="str">
        <f>INDEX(Chapter,MATCH(L898,Chapter!$A$1:$A$681,0),8)</f>
        <v>שירותים מקומיים</v>
      </c>
      <c r="N898" s="9" t="str">
        <f t="shared" si="100"/>
        <v>78</v>
      </c>
      <c r="O898" s="9" t="str">
        <f>INDEX(Chapter,MATCH(N898,Chapter!$A$1:$A$681,0),8)</f>
        <v>פיקוח עירוני</v>
      </c>
      <c r="P898" s="9" t="str">
        <f t="shared" si="101"/>
        <v>781</v>
      </c>
      <c r="Q898" s="9" t="str">
        <f>INDEX(Chapter,MATCH(P898,Chapter!$A$1:$A$681,0),8)</f>
        <v>פיקוח על חוקי עזר</v>
      </c>
      <c r="R898" s="9" t="str">
        <f t="shared" si="102"/>
        <v>7810</v>
      </c>
      <c r="S898" s="9" t="e">
        <f>INDEX(Chapter,MATCH(R898,Chapter!$A$1:$A$681,0),8)</f>
        <v>#N/A</v>
      </c>
      <c r="T898" s="9"/>
      <c r="U898" s="9" t="str">
        <f t="shared" si="103"/>
        <v>5</v>
      </c>
      <c r="V898" s="9" t="str">
        <f>IF($L898&lt;"6",INDEX(Revenue_type,MATCH(U898*1,type!$A$118:$A$168,0),8),INDEX(Expenditure_type,MATCH(U898*1,type!$A$2:$A$117,0),8))</f>
        <v>הוצאות מנהליות</v>
      </c>
      <c r="W898" s="9" t="str">
        <f t="shared" si="104"/>
        <v>56</v>
      </c>
      <c r="X898" s="9" t="str">
        <f>IF($L898&lt;"6",INDEX(Revenue_type,MATCH(W898*1,type!$A$118:$A$168,0),8),INDEX(Expenditure_type,MATCH(W898*1,type!$A$2:$A$117,0),8))</f>
        <v>הוצאות משרדיות</v>
      </c>
      <c r="Y898" s="9" t="str">
        <f t="shared" si="105"/>
        <v>560</v>
      </c>
      <c r="Z898" s="9" t="e">
        <f>IF($L898&lt;"6",INDEX(Revenue_type,MATCH(Y898*1,type!$A$118:$A$168,0),8),INDEX(Expenditure_type,MATCH(Y898*1,type!$A$2:$A$117,0),8))</f>
        <v>#N/A</v>
      </c>
    </row>
    <row r="899" spans="1:26" ht="15.75" customHeight="1" outlineLevel="2">
      <c r="A899" s="19">
        <v>740</v>
      </c>
      <c r="B899" s="18">
        <v>781001</v>
      </c>
      <c r="C899"/>
      <c r="D899"/>
      <c r="E899" s="22" t="s">
        <v>2704</v>
      </c>
      <c r="F899" s="12"/>
      <c r="G899"/>
      <c r="H899" s="15">
        <v>5000</v>
      </c>
      <c r="I899" s="15">
        <v>5000</v>
      </c>
      <c r="J899" s="12">
        <v>4200</v>
      </c>
      <c r="K899" s="9"/>
      <c r="L899" s="9" t="str">
        <f t="shared" ref="L899:L962" si="106">IF(LEFT($B899,1)*1=0,LEFT($B899,2),LEFT($B899,1))</f>
        <v>7</v>
      </c>
      <c r="M899" s="9" t="str">
        <f>INDEX(Chapter,MATCH(L899,Chapter!$A$1:$A$681,0),8)</f>
        <v>שירותים מקומיים</v>
      </c>
      <c r="N899" s="9" t="str">
        <f t="shared" ref="N899:N962" si="107">IF(LEFT($B899,1)*1=0,LEFT($B899,3),LEFT($B899,2))</f>
        <v>78</v>
      </c>
      <c r="O899" s="9" t="str">
        <f>INDEX(Chapter,MATCH(N899,Chapter!$A$1:$A$681,0),8)</f>
        <v>פיקוח עירוני</v>
      </c>
      <c r="P899" s="9" t="str">
        <f t="shared" ref="P899:P962" si="108">IF(LEFT($B899,1)*1=0,LEFT($B899,4),LEFT($B899,3))</f>
        <v>781</v>
      </c>
      <c r="Q899" s="9" t="str">
        <f>INDEX(Chapter,MATCH(P899,Chapter!$A$1:$A$681,0),8)</f>
        <v>פיקוח על חוקי עזר</v>
      </c>
      <c r="R899" s="9" t="str">
        <f t="shared" ref="R899:R962" si="109">LEFT($B899,4)</f>
        <v>7810</v>
      </c>
      <c r="S899" s="9" t="e">
        <f>INDEX(Chapter,MATCH(R899,Chapter!$A$1:$A$681,0),8)</f>
        <v>#N/A</v>
      </c>
      <c r="T899" s="9"/>
      <c r="U899" s="9" t="str">
        <f t="shared" ref="U899:U962" si="110">LEFT($A899,1)</f>
        <v>7</v>
      </c>
      <c r="V899" s="9" t="str">
        <f>IF($L899&lt;"6",INDEX(Revenue_type,MATCH(U899*1,type!$A$118:$A$168,0),8),INDEX(Expenditure_type,MATCH(U899*1,type!$A$2:$A$117,0),8))</f>
        <v>הוצאות לפעולות</v>
      </c>
      <c r="W899" s="9" t="str">
        <f t="shared" ref="W899:W962" si="111">LEFT($A899,2)</f>
        <v>74</v>
      </c>
      <c r="X899" s="9" t="str">
        <f>IF($L899&lt;"6",INDEX(Revenue_type,MATCH(W899*1,type!$A$118:$A$168,0),8),INDEX(Expenditure_type,MATCH(W899*1,type!$A$2:$A$117,0),8))</f>
        <v>כלים, מכשירים וציוד</v>
      </c>
      <c r="Y899" s="9" t="str">
        <f t="shared" ref="Y899:Y962" si="112">LEFT($A899,3)</f>
        <v>740</v>
      </c>
      <c r="Z899" s="9" t="e">
        <f>IF($L899&lt;"6",INDEX(Revenue_type,MATCH(Y899*1,type!$A$118:$A$168,0),8),INDEX(Expenditure_type,MATCH(Y899*1,type!$A$2:$A$117,0),8))</f>
        <v>#N/A</v>
      </c>
    </row>
    <row r="900" spans="1:26" ht="15.75" customHeight="1" outlineLevel="2">
      <c r="A900" s="19">
        <v>750</v>
      </c>
      <c r="B900" s="18">
        <v>781001</v>
      </c>
      <c r="C900"/>
      <c r="D900"/>
      <c r="E900" s="50" t="s">
        <v>2705</v>
      </c>
      <c r="F900" s="12"/>
      <c r="G900"/>
      <c r="H900" s="15">
        <v>85000</v>
      </c>
      <c r="I900" s="15">
        <v>85000</v>
      </c>
      <c r="J900" s="12">
        <v>74500</v>
      </c>
      <c r="K900" s="9"/>
      <c r="L900" s="9" t="str">
        <f t="shared" si="106"/>
        <v>7</v>
      </c>
      <c r="M900" s="9" t="str">
        <f>INDEX(Chapter,MATCH(L900,Chapter!$A$1:$A$681,0),8)</f>
        <v>שירותים מקומיים</v>
      </c>
      <c r="N900" s="9" t="str">
        <f t="shared" si="107"/>
        <v>78</v>
      </c>
      <c r="O900" s="9" t="str">
        <f>INDEX(Chapter,MATCH(N900,Chapter!$A$1:$A$681,0),8)</f>
        <v>פיקוח עירוני</v>
      </c>
      <c r="P900" s="9" t="str">
        <f t="shared" si="108"/>
        <v>781</v>
      </c>
      <c r="Q900" s="9" t="str">
        <f>INDEX(Chapter,MATCH(P900,Chapter!$A$1:$A$681,0),8)</f>
        <v>פיקוח על חוקי עזר</v>
      </c>
      <c r="R900" s="9" t="str">
        <f t="shared" si="109"/>
        <v>7810</v>
      </c>
      <c r="S900" s="9" t="e">
        <f>INDEX(Chapter,MATCH(R900,Chapter!$A$1:$A$681,0),8)</f>
        <v>#N/A</v>
      </c>
      <c r="T900" s="9"/>
      <c r="U900" s="9" t="str">
        <f t="shared" si="110"/>
        <v>7</v>
      </c>
      <c r="V900" s="9" t="str">
        <f>IF($L900&lt;"6",INDEX(Revenue_type,MATCH(U900*1,type!$A$118:$A$168,0),8),INDEX(Expenditure_type,MATCH(U900*1,type!$A$2:$A$117,0),8))</f>
        <v>הוצאות לפעולות</v>
      </c>
      <c r="W900" s="9" t="str">
        <f t="shared" si="111"/>
        <v>75</v>
      </c>
      <c r="X900" s="9" t="str">
        <f>IF($L900&lt;"6",INDEX(Revenue_type,MATCH(W900*1,type!$A$118:$A$168,0),8),INDEX(Expenditure_type,MATCH(W900*1,type!$A$2:$A$117,0),8))</f>
        <v>עבודות קבלניות</v>
      </c>
      <c r="Y900" s="9" t="str">
        <f t="shared" si="112"/>
        <v>750</v>
      </c>
      <c r="Z900" s="9" t="e">
        <f>IF($L900&lt;"6",INDEX(Revenue_type,MATCH(Y900*1,type!$A$118:$A$168,0),8),INDEX(Expenditure_type,MATCH(Y900*1,type!$A$2:$A$117,0),8))</f>
        <v>#N/A</v>
      </c>
    </row>
    <row r="901" spans="1:26" ht="15.75" customHeight="1" outlineLevel="2">
      <c r="A901" s="19">
        <v>754</v>
      </c>
      <c r="B901" s="18">
        <v>781001</v>
      </c>
      <c r="C901"/>
      <c r="D901"/>
      <c r="E901" s="17" t="s">
        <v>2847</v>
      </c>
      <c r="F901" s="12"/>
      <c r="G901"/>
      <c r="H901" s="15">
        <v>600000</v>
      </c>
      <c r="I901" s="15">
        <v>500000</v>
      </c>
      <c r="J901" s="12">
        <v>491700</v>
      </c>
      <c r="K901" s="9"/>
      <c r="L901" s="9" t="str">
        <f t="shared" si="106"/>
        <v>7</v>
      </c>
      <c r="M901" s="9" t="str">
        <f>INDEX(Chapter,MATCH(L901,Chapter!$A$1:$A$681,0),8)</f>
        <v>שירותים מקומיים</v>
      </c>
      <c r="N901" s="9" t="str">
        <f t="shared" si="107"/>
        <v>78</v>
      </c>
      <c r="O901" s="9" t="str">
        <f>INDEX(Chapter,MATCH(N901,Chapter!$A$1:$A$681,0),8)</f>
        <v>פיקוח עירוני</v>
      </c>
      <c r="P901" s="9" t="str">
        <f t="shared" si="108"/>
        <v>781</v>
      </c>
      <c r="Q901" s="9" t="str">
        <f>INDEX(Chapter,MATCH(P901,Chapter!$A$1:$A$681,0),8)</f>
        <v>פיקוח על חוקי עזר</v>
      </c>
      <c r="R901" s="9" t="str">
        <f t="shared" si="109"/>
        <v>7810</v>
      </c>
      <c r="S901" s="9" t="e">
        <f>INDEX(Chapter,MATCH(R901,Chapter!$A$1:$A$681,0),8)</f>
        <v>#N/A</v>
      </c>
      <c r="T901" s="9"/>
      <c r="U901" s="9" t="str">
        <f t="shared" si="110"/>
        <v>7</v>
      </c>
      <c r="V901" s="9" t="str">
        <f>IF($L901&lt;"6",INDEX(Revenue_type,MATCH(U901*1,type!$A$118:$A$168,0),8),INDEX(Expenditure_type,MATCH(U901*1,type!$A$2:$A$117,0),8))</f>
        <v>הוצאות לפעולות</v>
      </c>
      <c r="W901" s="9" t="str">
        <f t="shared" si="111"/>
        <v>75</v>
      </c>
      <c r="X901" s="9" t="str">
        <f>IF($L901&lt;"6",INDEX(Revenue_type,MATCH(W901*1,type!$A$118:$A$168,0),8),INDEX(Expenditure_type,MATCH(W901*1,type!$A$2:$A$117,0),8))</f>
        <v>עבודות קבלניות</v>
      </c>
      <c r="Y901" s="9" t="str">
        <f t="shared" si="112"/>
        <v>754</v>
      </c>
      <c r="Z901" s="9" t="e">
        <f>IF($L901&lt;"6",INDEX(Revenue_type,MATCH(Y901*1,type!$A$118:$A$168,0),8),INDEX(Expenditure_type,MATCH(Y901*1,type!$A$2:$A$117,0),8))</f>
        <v>#N/A</v>
      </c>
    </row>
    <row r="902" spans="1:26" ht="15.75" customHeight="1" outlineLevel="2">
      <c r="A902" s="49">
        <v>780</v>
      </c>
      <c r="B902" s="48">
        <v>781001</v>
      </c>
      <c r="C902"/>
      <c r="D902"/>
      <c r="E902" s="52" t="s">
        <v>2848</v>
      </c>
      <c r="F902" s="12"/>
      <c r="G902"/>
      <c r="H902" s="15">
        <v>210000</v>
      </c>
      <c r="I902" s="15">
        <v>180000</v>
      </c>
      <c r="J902" s="12">
        <v>153300</v>
      </c>
      <c r="K902" s="9"/>
      <c r="L902" s="9" t="str">
        <f t="shared" si="106"/>
        <v>7</v>
      </c>
      <c r="M902" s="9" t="str">
        <f>INDEX(Chapter,MATCH(L902,Chapter!$A$1:$A$681,0),8)</f>
        <v>שירותים מקומיים</v>
      </c>
      <c r="N902" s="9" t="str">
        <f t="shared" si="107"/>
        <v>78</v>
      </c>
      <c r="O902" s="9" t="str">
        <f>INDEX(Chapter,MATCH(N902,Chapter!$A$1:$A$681,0),8)</f>
        <v>פיקוח עירוני</v>
      </c>
      <c r="P902" s="9" t="str">
        <f t="shared" si="108"/>
        <v>781</v>
      </c>
      <c r="Q902" s="9" t="str">
        <f>INDEX(Chapter,MATCH(P902,Chapter!$A$1:$A$681,0),8)</f>
        <v>פיקוח על חוקי עזר</v>
      </c>
      <c r="R902" s="9" t="str">
        <f t="shared" si="109"/>
        <v>7810</v>
      </c>
      <c r="S902" s="9" t="e">
        <f>INDEX(Chapter,MATCH(R902,Chapter!$A$1:$A$681,0),8)</f>
        <v>#N/A</v>
      </c>
      <c r="T902" s="9"/>
      <c r="U902" s="9" t="str">
        <f t="shared" si="110"/>
        <v>7</v>
      </c>
      <c r="V902" s="9" t="str">
        <f>IF($L902&lt;"6",INDEX(Revenue_type,MATCH(U902*1,type!$A$118:$A$168,0),8),INDEX(Expenditure_type,MATCH(U902*1,type!$A$2:$A$117,0),8))</f>
        <v>הוצאות לפעולות</v>
      </c>
      <c r="W902" s="9" t="str">
        <f t="shared" si="111"/>
        <v>78</v>
      </c>
      <c r="X902" s="9" t="str">
        <f>IF($L902&lt;"6",INDEX(Revenue_type,MATCH(W902*1,type!$A$118:$A$168,0),8),INDEX(Expenditure_type,MATCH(W902*1,type!$A$2:$A$117,0),8))</f>
        <v>הוצאות שונות</v>
      </c>
      <c r="Y902" s="9" t="str">
        <f t="shared" si="112"/>
        <v>780</v>
      </c>
      <c r="Z902" s="9" t="e">
        <f>IF($L902&lt;"6",INDEX(Revenue_type,MATCH(Y902*1,type!$A$118:$A$168,0),8),INDEX(Expenditure_type,MATCH(Y902*1,type!$A$2:$A$117,0),8))</f>
        <v>#N/A</v>
      </c>
    </row>
    <row r="903" spans="1:26" ht="15.75" customHeight="1" outlineLevel="2">
      <c r="A903" s="49">
        <v>520</v>
      </c>
      <c r="B903" s="48">
        <v>781003</v>
      </c>
      <c r="C903"/>
      <c r="D903"/>
      <c r="E903" s="51" t="s">
        <v>2849</v>
      </c>
      <c r="F903" s="12"/>
      <c r="G903"/>
      <c r="H903" s="15">
        <v>100000</v>
      </c>
      <c r="I903" s="15">
        <v>100000</v>
      </c>
      <c r="J903" s="12">
        <v>22600</v>
      </c>
      <c r="K903" s="9"/>
      <c r="L903" s="9" t="str">
        <f t="shared" si="106"/>
        <v>7</v>
      </c>
      <c r="M903" s="9" t="str">
        <f>INDEX(Chapter,MATCH(L903,Chapter!$A$1:$A$681,0),8)</f>
        <v>שירותים מקומיים</v>
      </c>
      <c r="N903" s="9" t="str">
        <f t="shared" si="107"/>
        <v>78</v>
      </c>
      <c r="O903" s="9" t="str">
        <f>INDEX(Chapter,MATCH(N903,Chapter!$A$1:$A$681,0),8)</f>
        <v>פיקוח עירוני</v>
      </c>
      <c r="P903" s="9" t="str">
        <f t="shared" si="108"/>
        <v>781</v>
      </c>
      <c r="Q903" s="9" t="str">
        <f>INDEX(Chapter,MATCH(P903,Chapter!$A$1:$A$681,0),8)</f>
        <v>פיקוח על חוקי עזר</v>
      </c>
      <c r="R903" s="9" t="str">
        <f t="shared" si="109"/>
        <v>7810</v>
      </c>
      <c r="S903" s="9" t="e">
        <f>INDEX(Chapter,MATCH(R903,Chapter!$A$1:$A$681,0),8)</f>
        <v>#N/A</v>
      </c>
      <c r="T903" s="9"/>
      <c r="U903" s="9" t="str">
        <f t="shared" si="110"/>
        <v>5</v>
      </c>
      <c r="V903" s="9" t="str">
        <f>IF($L903&lt;"6",INDEX(Revenue_type,MATCH(U903*1,type!$A$118:$A$168,0),8),INDEX(Expenditure_type,MATCH(U903*1,type!$A$2:$A$117,0),8))</f>
        <v>הוצאות מנהליות</v>
      </c>
      <c r="W903" s="9" t="str">
        <f t="shared" si="111"/>
        <v>52</v>
      </c>
      <c r="X903" s="9" t="str">
        <f>IF($L903&lt;"6",INDEX(Revenue_type,MATCH(W903*1,type!$A$118:$A$168,0),8),INDEX(Expenditure_type,MATCH(W903*1,type!$A$2:$A$117,0),8))</f>
        <v>השתלמויות וספרות מקצועית</v>
      </c>
      <c r="Y903" s="9" t="str">
        <f t="shared" si="112"/>
        <v>520</v>
      </c>
      <c r="Z903" s="9" t="e">
        <f>IF($L903&lt;"6",INDEX(Revenue_type,MATCH(Y903*1,type!$A$118:$A$168,0),8),INDEX(Expenditure_type,MATCH(Y903*1,type!$A$2:$A$117,0),8))</f>
        <v>#N/A</v>
      </c>
    </row>
    <row r="904" spans="1:26" ht="15.75" customHeight="1" outlineLevel="2">
      <c r="A904" s="19">
        <v>750</v>
      </c>
      <c r="B904" s="18">
        <v>781003</v>
      </c>
      <c r="C904"/>
      <c r="D904"/>
      <c r="E904" s="50" t="s">
        <v>2850</v>
      </c>
      <c r="F904" s="12"/>
      <c r="G904"/>
      <c r="H904" s="15">
        <v>0</v>
      </c>
      <c r="I904" s="15">
        <v>0</v>
      </c>
      <c r="J904" s="12">
        <v>295600</v>
      </c>
      <c r="K904" s="9"/>
      <c r="L904" s="9" t="str">
        <f t="shared" si="106"/>
        <v>7</v>
      </c>
      <c r="M904" s="9" t="str">
        <f>INDEX(Chapter,MATCH(L904,Chapter!$A$1:$A$681,0),8)</f>
        <v>שירותים מקומיים</v>
      </c>
      <c r="N904" s="9" t="str">
        <f t="shared" si="107"/>
        <v>78</v>
      </c>
      <c r="O904" s="9" t="str">
        <f>INDEX(Chapter,MATCH(N904,Chapter!$A$1:$A$681,0),8)</f>
        <v>פיקוח עירוני</v>
      </c>
      <c r="P904" s="9" t="str">
        <f t="shared" si="108"/>
        <v>781</v>
      </c>
      <c r="Q904" s="9" t="str">
        <f>INDEX(Chapter,MATCH(P904,Chapter!$A$1:$A$681,0),8)</f>
        <v>פיקוח על חוקי עזר</v>
      </c>
      <c r="R904" s="9" t="str">
        <f t="shared" si="109"/>
        <v>7810</v>
      </c>
      <c r="S904" s="9" t="e">
        <f>INDEX(Chapter,MATCH(R904,Chapter!$A$1:$A$681,0),8)</f>
        <v>#N/A</v>
      </c>
      <c r="T904" s="9"/>
      <c r="U904" s="9" t="str">
        <f t="shared" si="110"/>
        <v>7</v>
      </c>
      <c r="V904" s="9" t="str">
        <f>IF($L904&lt;"6",INDEX(Revenue_type,MATCH(U904*1,type!$A$118:$A$168,0),8),INDEX(Expenditure_type,MATCH(U904*1,type!$A$2:$A$117,0),8))</f>
        <v>הוצאות לפעולות</v>
      </c>
      <c r="W904" s="9" t="str">
        <f t="shared" si="111"/>
        <v>75</v>
      </c>
      <c r="X904" s="9" t="str">
        <f>IF($L904&lt;"6",INDEX(Revenue_type,MATCH(W904*1,type!$A$118:$A$168,0),8),INDEX(Expenditure_type,MATCH(W904*1,type!$A$2:$A$117,0),8))</f>
        <v>עבודות קבלניות</v>
      </c>
      <c r="Y904" s="9" t="str">
        <f t="shared" si="112"/>
        <v>750</v>
      </c>
      <c r="Z904" s="9" t="e">
        <f>IF($L904&lt;"6",INDEX(Revenue_type,MATCH(Y904*1,type!$A$118:$A$168,0),8),INDEX(Expenditure_type,MATCH(Y904*1,type!$A$2:$A$117,0),8))</f>
        <v>#N/A</v>
      </c>
    </row>
    <row r="905" spans="1:26" ht="15.75" customHeight="1" outlineLevel="2">
      <c r="A905" s="19">
        <v>755</v>
      </c>
      <c r="B905" s="18">
        <v>781003</v>
      </c>
      <c r="C905"/>
      <c r="D905"/>
      <c r="E905" s="50" t="s">
        <v>2851</v>
      </c>
      <c r="F905" s="12"/>
      <c r="G905"/>
      <c r="H905" s="15">
        <v>4100000</v>
      </c>
      <c r="I905" s="15">
        <v>4100000</v>
      </c>
      <c r="J905" s="12">
        <v>567100</v>
      </c>
      <c r="K905" s="9"/>
      <c r="L905" s="9" t="str">
        <f t="shared" si="106"/>
        <v>7</v>
      </c>
      <c r="M905" s="9" t="str">
        <f>INDEX(Chapter,MATCH(L905,Chapter!$A$1:$A$681,0),8)</f>
        <v>שירותים מקומיים</v>
      </c>
      <c r="N905" s="9" t="str">
        <f t="shared" si="107"/>
        <v>78</v>
      </c>
      <c r="O905" s="9" t="str">
        <f>INDEX(Chapter,MATCH(N905,Chapter!$A$1:$A$681,0),8)</f>
        <v>פיקוח עירוני</v>
      </c>
      <c r="P905" s="9" t="str">
        <f t="shared" si="108"/>
        <v>781</v>
      </c>
      <c r="Q905" s="9" t="str">
        <f>INDEX(Chapter,MATCH(P905,Chapter!$A$1:$A$681,0),8)</f>
        <v>פיקוח על חוקי עזר</v>
      </c>
      <c r="R905" s="9" t="str">
        <f t="shared" si="109"/>
        <v>7810</v>
      </c>
      <c r="S905" s="9" t="e">
        <f>INDEX(Chapter,MATCH(R905,Chapter!$A$1:$A$681,0),8)</f>
        <v>#N/A</v>
      </c>
      <c r="T905" s="9"/>
      <c r="U905" s="9" t="str">
        <f t="shared" si="110"/>
        <v>7</v>
      </c>
      <c r="V905" s="9" t="str">
        <f>IF($L905&lt;"6",INDEX(Revenue_type,MATCH(U905*1,type!$A$118:$A$168,0),8),INDEX(Expenditure_type,MATCH(U905*1,type!$A$2:$A$117,0),8))</f>
        <v>הוצאות לפעולות</v>
      </c>
      <c r="W905" s="9" t="str">
        <f t="shared" si="111"/>
        <v>75</v>
      </c>
      <c r="X905" s="9" t="str">
        <f>IF($L905&lt;"6",INDEX(Revenue_type,MATCH(W905*1,type!$A$118:$A$168,0),8),INDEX(Expenditure_type,MATCH(W905*1,type!$A$2:$A$117,0),8))</f>
        <v>עבודות קבלניות</v>
      </c>
      <c r="Y905" s="9" t="str">
        <f t="shared" si="112"/>
        <v>755</v>
      </c>
      <c r="Z905" s="9" t="e">
        <f>IF($L905&lt;"6",INDEX(Revenue_type,MATCH(Y905*1,type!$A$118:$A$168,0),8),INDEX(Expenditure_type,MATCH(Y905*1,type!$A$2:$A$117,0),8))</f>
        <v>#N/A</v>
      </c>
    </row>
    <row r="906" spans="1:26" ht="15.75" customHeight="1" outlineLevel="2">
      <c r="A906" s="19">
        <v>110</v>
      </c>
      <c r="B906" s="18">
        <v>782000</v>
      </c>
      <c r="C906"/>
      <c r="D906"/>
      <c r="E906" s="50" t="s">
        <v>2689</v>
      </c>
      <c r="F906" s="12"/>
      <c r="G906"/>
      <c r="H906" s="15">
        <v>195000</v>
      </c>
      <c r="I906" s="15">
        <v>192000</v>
      </c>
      <c r="J906" s="12">
        <v>189300</v>
      </c>
      <c r="K906" s="9"/>
      <c r="L906" s="9" t="str">
        <f t="shared" si="106"/>
        <v>7</v>
      </c>
      <c r="M906" s="9" t="str">
        <f>INDEX(Chapter,MATCH(L906,Chapter!$A$1:$A$681,0),8)</f>
        <v>שירותים מקומיים</v>
      </c>
      <c r="N906" s="9" t="str">
        <f t="shared" si="107"/>
        <v>78</v>
      </c>
      <c r="O906" s="9" t="str">
        <f>INDEX(Chapter,MATCH(N906,Chapter!$A$1:$A$681,0),8)</f>
        <v>פיקוח עירוני</v>
      </c>
      <c r="P906" s="9" t="str">
        <f t="shared" si="108"/>
        <v>782</v>
      </c>
      <c r="Q906" s="9" t="str">
        <f>INDEX(Chapter,MATCH(P906,Chapter!$A$1:$A$681,0),8)</f>
        <v>בית משפט עירוני</v>
      </c>
      <c r="R906" s="9" t="str">
        <f t="shared" si="109"/>
        <v>7820</v>
      </c>
      <c r="S906" s="9" t="e">
        <f>INDEX(Chapter,MATCH(R906,Chapter!$A$1:$A$681,0),8)</f>
        <v>#N/A</v>
      </c>
      <c r="T906" s="9"/>
      <c r="U906" s="9" t="str">
        <f t="shared" si="110"/>
        <v>1</v>
      </c>
      <c r="V906" s="9" t="str">
        <f>IF($L906&lt;"6",INDEX(Revenue_type,MATCH(U906*1,type!$A$118:$A$168,0),8),INDEX(Expenditure_type,MATCH(U906*1,type!$A$2:$A$117,0),8))</f>
        <v>משכורות וש"ע לעובדים לפי תקן</v>
      </c>
      <c r="W906" s="9" t="str">
        <f t="shared" si="111"/>
        <v>11</v>
      </c>
      <c r="X906" s="9" t="str">
        <f>IF($L906&lt;"6",INDEX(Revenue_type,MATCH(W906*1,type!$A$118:$A$168,0),8),INDEX(Expenditure_type,MATCH(W906*1,type!$A$2:$A$117,0),8))</f>
        <v>השכר הקובע</v>
      </c>
      <c r="Y906" s="9" t="str">
        <f t="shared" si="112"/>
        <v>110</v>
      </c>
      <c r="Z906" s="9" t="e">
        <f>IF($L906&lt;"6",INDEX(Revenue_type,MATCH(Y906*1,type!$A$118:$A$168,0),8),INDEX(Expenditure_type,MATCH(Y906*1,type!$A$2:$A$117,0),8))</f>
        <v>#N/A</v>
      </c>
    </row>
    <row r="907" spans="1:26" ht="15.75" customHeight="1" outlineLevel="2">
      <c r="A907" s="19">
        <v>120</v>
      </c>
      <c r="B907" s="18">
        <v>782000</v>
      </c>
      <c r="C907"/>
      <c r="D907"/>
      <c r="E907" s="50" t="s">
        <v>2690</v>
      </c>
      <c r="F907" s="12"/>
      <c r="G907"/>
      <c r="H907" s="15">
        <v>26000</v>
      </c>
      <c r="I907" s="15">
        <v>25000</v>
      </c>
      <c r="J907" s="12">
        <v>25300</v>
      </c>
      <c r="K907" s="9"/>
      <c r="L907" s="9" t="str">
        <f t="shared" si="106"/>
        <v>7</v>
      </c>
      <c r="M907" s="9" t="str">
        <f>INDEX(Chapter,MATCH(L907,Chapter!$A$1:$A$681,0),8)</f>
        <v>שירותים מקומיים</v>
      </c>
      <c r="N907" s="9" t="str">
        <f t="shared" si="107"/>
        <v>78</v>
      </c>
      <c r="O907" s="9" t="str">
        <f>INDEX(Chapter,MATCH(N907,Chapter!$A$1:$A$681,0),8)</f>
        <v>פיקוח עירוני</v>
      </c>
      <c r="P907" s="9" t="str">
        <f t="shared" si="108"/>
        <v>782</v>
      </c>
      <c r="Q907" s="9" t="str">
        <f>INDEX(Chapter,MATCH(P907,Chapter!$A$1:$A$681,0),8)</f>
        <v>בית משפט עירוני</v>
      </c>
      <c r="R907" s="9" t="str">
        <f t="shared" si="109"/>
        <v>7820</v>
      </c>
      <c r="S907" s="9" t="e">
        <f>INDEX(Chapter,MATCH(R907,Chapter!$A$1:$A$681,0),8)</f>
        <v>#N/A</v>
      </c>
      <c r="T907" s="9"/>
      <c r="U907" s="9" t="str">
        <f t="shared" si="110"/>
        <v>1</v>
      </c>
      <c r="V907" s="9" t="str">
        <f>IF($L907&lt;"6",INDEX(Revenue_type,MATCH(U907*1,type!$A$118:$A$168,0),8),INDEX(Expenditure_type,MATCH(U907*1,type!$A$2:$A$117,0),8))</f>
        <v>משכורות וש"ע לעובדים לפי תקן</v>
      </c>
      <c r="W907" s="9" t="str">
        <f t="shared" si="111"/>
        <v>12</v>
      </c>
      <c r="X907" s="9" t="str">
        <f>IF($L907&lt;"6",INDEX(Revenue_type,MATCH(W907*1,type!$A$118:$A$168,0),8),INDEX(Expenditure_type,MATCH(W907*1,type!$A$2:$A$117,0),8))</f>
        <v>תוספות שאינן נכללות בשכר הקובע</v>
      </c>
      <c r="Y907" s="9" t="str">
        <f t="shared" si="112"/>
        <v>120</v>
      </c>
      <c r="Z907" s="9" t="e">
        <f>IF($L907&lt;"6",INDEX(Revenue_type,MATCH(Y907*1,type!$A$118:$A$168,0),8),INDEX(Expenditure_type,MATCH(Y907*1,type!$A$2:$A$117,0),8))</f>
        <v>#N/A</v>
      </c>
    </row>
    <row r="908" spans="1:26" ht="15.75" customHeight="1" outlineLevel="2">
      <c r="A908" s="19">
        <v>140</v>
      </c>
      <c r="B908" s="18">
        <v>782000</v>
      </c>
      <c r="C908"/>
      <c r="D908"/>
      <c r="E908" s="22" t="s">
        <v>2694</v>
      </c>
      <c r="F908" s="12"/>
      <c r="G908"/>
      <c r="H908" s="15">
        <v>55000</v>
      </c>
      <c r="I908" s="15">
        <v>65000</v>
      </c>
      <c r="J908" s="12">
        <v>63900</v>
      </c>
      <c r="K908" s="9"/>
      <c r="L908" s="9" t="str">
        <f t="shared" si="106"/>
        <v>7</v>
      </c>
      <c r="M908" s="9" t="str">
        <f>INDEX(Chapter,MATCH(L908,Chapter!$A$1:$A$681,0),8)</f>
        <v>שירותים מקומיים</v>
      </c>
      <c r="N908" s="9" t="str">
        <f t="shared" si="107"/>
        <v>78</v>
      </c>
      <c r="O908" s="9" t="str">
        <f>INDEX(Chapter,MATCH(N908,Chapter!$A$1:$A$681,0),8)</f>
        <v>פיקוח עירוני</v>
      </c>
      <c r="P908" s="9" t="str">
        <f t="shared" si="108"/>
        <v>782</v>
      </c>
      <c r="Q908" s="9" t="str">
        <f>INDEX(Chapter,MATCH(P908,Chapter!$A$1:$A$681,0),8)</f>
        <v>בית משפט עירוני</v>
      </c>
      <c r="R908" s="9" t="str">
        <f t="shared" si="109"/>
        <v>7820</v>
      </c>
      <c r="S908" s="9" t="e">
        <f>INDEX(Chapter,MATCH(R908,Chapter!$A$1:$A$681,0),8)</f>
        <v>#N/A</v>
      </c>
      <c r="T908" s="9"/>
      <c r="U908" s="9" t="str">
        <f t="shared" si="110"/>
        <v>1</v>
      </c>
      <c r="V908" s="9" t="str">
        <f>IF($L908&lt;"6",INDEX(Revenue_type,MATCH(U908*1,type!$A$118:$A$168,0),8),INDEX(Expenditure_type,MATCH(U908*1,type!$A$2:$A$117,0),8))</f>
        <v>משכורות וש"ע לעובדים לפי תקן</v>
      </c>
      <c r="W908" s="9" t="str">
        <f t="shared" si="111"/>
        <v>14</v>
      </c>
      <c r="X908" s="9" t="str">
        <f>IF($L908&lt;"6",INDEX(Revenue_type,MATCH(W908*1,type!$A$118:$A$168,0),8),INDEX(Expenditure_type,MATCH(W908*1,type!$A$2:$A$117,0),8))</f>
        <v>החזר הוצאות</v>
      </c>
      <c r="Y908" s="9" t="str">
        <f t="shared" si="112"/>
        <v>140</v>
      </c>
      <c r="Z908" s="9" t="e">
        <f>IF($L908&lt;"6",INDEX(Revenue_type,MATCH(Y908*1,type!$A$118:$A$168,0),8),INDEX(Expenditure_type,MATCH(Y908*1,type!$A$2:$A$117,0),8))</f>
        <v>#N/A</v>
      </c>
    </row>
    <row r="909" spans="1:26" ht="15.75" customHeight="1" outlineLevel="2">
      <c r="A909" s="19">
        <v>181</v>
      </c>
      <c r="B909" s="18">
        <v>782000</v>
      </c>
      <c r="C909"/>
      <c r="D909"/>
      <c r="E909" s="22" t="s">
        <v>2695</v>
      </c>
      <c r="F909" s="12"/>
      <c r="G909"/>
      <c r="H909" s="15">
        <v>40000</v>
      </c>
      <c r="I909" s="15">
        <v>37000</v>
      </c>
      <c r="J909" s="12">
        <v>35500</v>
      </c>
      <c r="K909" s="9"/>
      <c r="L909" s="9" t="str">
        <f t="shared" si="106"/>
        <v>7</v>
      </c>
      <c r="M909" s="9" t="str">
        <f>INDEX(Chapter,MATCH(L909,Chapter!$A$1:$A$681,0),8)</f>
        <v>שירותים מקומיים</v>
      </c>
      <c r="N909" s="9" t="str">
        <f t="shared" si="107"/>
        <v>78</v>
      </c>
      <c r="O909" s="9" t="str">
        <f>INDEX(Chapter,MATCH(N909,Chapter!$A$1:$A$681,0),8)</f>
        <v>פיקוח עירוני</v>
      </c>
      <c r="P909" s="9" t="str">
        <f t="shared" si="108"/>
        <v>782</v>
      </c>
      <c r="Q909" s="9" t="str">
        <f>INDEX(Chapter,MATCH(P909,Chapter!$A$1:$A$681,0),8)</f>
        <v>בית משפט עירוני</v>
      </c>
      <c r="R909" s="9" t="str">
        <f t="shared" si="109"/>
        <v>7820</v>
      </c>
      <c r="S909" s="9" t="e">
        <f>INDEX(Chapter,MATCH(R909,Chapter!$A$1:$A$681,0),8)</f>
        <v>#N/A</v>
      </c>
      <c r="T909" s="9"/>
      <c r="U909" s="9" t="str">
        <f t="shared" si="110"/>
        <v>1</v>
      </c>
      <c r="V909" s="9" t="str">
        <f>IF($L909&lt;"6",INDEX(Revenue_type,MATCH(U909*1,type!$A$118:$A$168,0),8),INDEX(Expenditure_type,MATCH(U909*1,type!$A$2:$A$117,0),8))</f>
        <v>משכורות וש"ע לעובדים לפי תקן</v>
      </c>
      <c r="W909" s="9" t="str">
        <f t="shared" si="111"/>
        <v>18</v>
      </c>
      <c r="X909" s="9" t="str">
        <f>IF($L909&lt;"6",INDEX(Revenue_type,MATCH(W909*1,type!$A$118:$A$168,0),8),INDEX(Expenditure_type,MATCH(W909*1,type!$A$2:$A$117,0),8))</f>
        <v>נלוות לשכר</v>
      </c>
      <c r="Y909" s="9" t="str">
        <f t="shared" si="112"/>
        <v>181</v>
      </c>
      <c r="Z909" s="9" t="str">
        <f>IF($L909&lt;"6",INDEX(Revenue_type,MATCH(Y909*1,type!$A$118:$A$168,0),8),INDEX(Expenditure_type,MATCH(Y909*1,type!$A$2:$A$117,0),8))</f>
        <v>הפרשות סוציאליות</v>
      </c>
    </row>
    <row r="910" spans="1:26" ht="15.75" customHeight="1" outlineLevel="2">
      <c r="A910" s="19">
        <v>182</v>
      </c>
      <c r="B910" s="18">
        <v>782000</v>
      </c>
      <c r="C910"/>
      <c r="D910"/>
      <c r="E910" s="22" t="s">
        <v>2696</v>
      </c>
      <c r="F910" s="12"/>
      <c r="G910"/>
      <c r="H910" s="15">
        <v>21000</v>
      </c>
      <c r="I910" s="15">
        <v>22000</v>
      </c>
      <c r="J910" s="12">
        <v>20300</v>
      </c>
      <c r="K910" s="9"/>
      <c r="L910" s="9" t="str">
        <f t="shared" si="106"/>
        <v>7</v>
      </c>
      <c r="M910" s="9" t="str">
        <f>INDEX(Chapter,MATCH(L910,Chapter!$A$1:$A$681,0),8)</f>
        <v>שירותים מקומיים</v>
      </c>
      <c r="N910" s="9" t="str">
        <f t="shared" si="107"/>
        <v>78</v>
      </c>
      <c r="O910" s="9" t="str">
        <f>INDEX(Chapter,MATCH(N910,Chapter!$A$1:$A$681,0),8)</f>
        <v>פיקוח עירוני</v>
      </c>
      <c r="P910" s="9" t="str">
        <f t="shared" si="108"/>
        <v>782</v>
      </c>
      <c r="Q910" s="9" t="str">
        <f>INDEX(Chapter,MATCH(P910,Chapter!$A$1:$A$681,0),8)</f>
        <v>בית משפט עירוני</v>
      </c>
      <c r="R910" s="9" t="str">
        <f t="shared" si="109"/>
        <v>7820</v>
      </c>
      <c r="S910" s="9" t="e">
        <f>INDEX(Chapter,MATCH(R910,Chapter!$A$1:$A$681,0),8)</f>
        <v>#N/A</v>
      </c>
      <c r="T910" s="9"/>
      <c r="U910" s="9" t="str">
        <f t="shared" si="110"/>
        <v>1</v>
      </c>
      <c r="V910" s="9" t="str">
        <f>IF($L910&lt;"6",INDEX(Revenue_type,MATCH(U910*1,type!$A$118:$A$168,0),8),INDEX(Expenditure_type,MATCH(U910*1,type!$A$2:$A$117,0),8))</f>
        <v>משכורות וש"ע לעובדים לפי תקן</v>
      </c>
      <c r="W910" s="9" t="str">
        <f t="shared" si="111"/>
        <v>18</v>
      </c>
      <c r="X910" s="9" t="str">
        <f>IF($L910&lt;"6",INDEX(Revenue_type,MATCH(W910*1,type!$A$118:$A$168,0),8),INDEX(Expenditure_type,MATCH(W910*1,type!$A$2:$A$117,0),8))</f>
        <v>נלוות לשכר</v>
      </c>
      <c r="Y910" s="9" t="str">
        <f t="shared" si="112"/>
        <v>182</v>
      </c>
      <c r="Z910" s="9" t="str">
        <f>IF($L910&lt;"6",INDEX(Revenue_type,MATCH(Y910*1,type!$A$118:$A$168,0),8),INDEX(Expenditure_type,MATCH(Y910*1,type!$A$2:$A$117,0),8))</f>
        <v>מיסיום ועלויות</v>
      </c>
    </row>
    <row r="911" spans="1:26" ht="15.75" customHeight="1" outlineLevel="2">
      <c r="A911" s="19">
        <v>470</v>
      </c>
      <c r="B911" s="18">
        <v>782002</v>
      </c>
      <c r="C911"/>
      <c r="D911"/>
      <c r="E911" s="22" t="s">
        <v>2697</v>
      </c>
      <c r="F911" s="12"/>
      <c r="G911"/>
      <c r="H911" s="15">
        <v>7000</v>
      </c>
      <c r="I911" s="15">
        <v>4000</v>
      </c>
      <c r="J911" s="12">
        <v>6800</v>
      </c>
      <c r="K911" s="9"/>
      <c r="L911" s="9" t="str">
        <f t="shared" si="106"/>
        <v>7</v>
      </c>
      <c r="M911" s="9" t="str">
        <f>INDEX(Chapter,MATCH(L911,Chapter!$A$1:$A$681,0),8)</f>
        <v>שירותים מקומיים</v>
      </c>
      <c r="N911" s="9" t="str">
        <f t="shared" si="107"/>
        <v>78</v>
      </c>
      <c r="O911" s="9" t="str">
        <f>INDEX(Chapter,MATCH(N911,Chapter!$A$1:$A$681,0),8)</f>
        <v>פיקוח עירוני</v>
      </c>
      <c r="P911" s="9" t="str">
        <f t="shared" si="108"/>
        <v>782</v>
      </c>
      <c r="Q911" s="9" t="str">
        <f>INDEX(Chapter,MATCH(P911,Chapter!$A$1:$A$681,0),8)</f>
        <v>בית משפט עירוני</v>
      </c>
      <c r="R911" s="9" t="str">
        <f t="shared" si="109"/>
        <v>7820</v>
      </c>
      <c r="S911" s="9" t="e">
        <f>INDEX(Chapter,MATCH(R911,Chapter!$A$1:$A$681,0),8)</f>
        <v>#N/A</v>
      </c>
      <c r="T911" s="9"/>
      <c r="U911" s="9" t="str">
        <f t="shared" si="110"/>
        <v>4</v>
      </c>
      <c r="V911" s="9" t="str">
        <f>IF($L911&lt;"6",INDEX(Revenue_type,MATCH(U911*1,type!$A$118:$A$168,0),8),INDEX(Expenditure_type,MATCH(U911*1,type!$A$2:$A$117,0),8))</f>
        <v>אחזקת בינים ואספקת ציוד</v>
      </c>
      <c r="W911" s="9" t="str">
        <f t="shared" si="111"/>
        <v>47</v>
      </c>
      <c r="X911" s="9" t="str">
        <f>IF($L911&lt;"6",INDEX(Revenue_type,MATCH(W911*1,type!$A$118:$A$168,0),8),INDEX(Expenditure_type,MATCH(W911*1,type!$A$2:$A$117,0),8))</f>
        <v>ציוד משרדי מתכלה</v>
      </c>
      <c r="Y911" s="9" t="str">
        <f t="shared" si="112"/>
        <v>470</v>
      </c>
      <c r="Z911" s="9" t="e">
        <f>IF($L911&lt;"6",INDEX(Revenue_type,MATCH(Y911*1,type!$A$118:$A$168,0),8),INDEX(Expenditure_type,MATCH(Y911*1,type!$A$2:$A$117,0),8))</f>
        <v>#N/A</v>
      </c>
    </row>
    <row r="912" spans="1:26" ht="15.75" customHeight="1" outlineLevel="2">
      <c r="A912" s="19">
        <v>750</v>
      </c>
      <c r="B912" s="18">
        <v>782002</v>
      </c>
      <c r="C912"/>
      <c r="D912"/>
      <c r="E912" s="29" t="s">
        <v>2705</v>
      </c>
      <c r="F912" s="12"/>
      <c r="G912"/>
      <c r="H912" s="15">
        <v>13000</v>
      </c>
      <c r="I912" s="15">
        <v>12000</v>
      </c>
      <c r="J912" s="12">
        <v>7400</v>
      </c>
      <c r="K912" s="9"/>
      <c r="L912" s="9" t="str">
        <f t="shared" si="106"/>
        <v>7</v>
      </c>
      <c r="M912" s="9" t="str">
        <f>INDEX(Chapter,MATCH(L912,Chapter!$A$1:$A$681,0),8)</f>
        <v>שירותים מקומיים</v>
      </c>
      <c r="N912" s="9" t="str">
        <f t="shared" si="107"/>
        <v>78</v>
      </c>
      <c r="O912" s="9" t="str">
        <f>INDEX(Chapter,MATCH(N912,Chapter!$A$1:$A$681,0),8)</f>
        <v>פיקוח עירוני</v>
      </c>
      <c r="P912" s="9" t="str">
        <f t="shared" si="108"/>
        <v>782</v>
      </c>
      <c r="Q912" s="9" t="str">
        <f>INDEX(Chapter,MATCH(P912,Chapter!$A$1:$A$681,0),8)</f>
        <v>בית משפט עירוני</v>
      </c>
      <c r="R912" s="9" t="str">
        <f t="shared" si="109"/>
        <v>7820</v>
      </c>
      <c r="S912" s="9" t="e">
        <f>INDEX(Chapter,MATCH(R912,Chapter!$A$1:$A$681,0),8)</f>
        <v>#N/A</v>
      </c>
      <c r="T912" s="9"/>
      <c r="U912" s="9" t="str">
        <f t="shared" si="110"/>
        <v>7</v>
      </c>
      <c r="V912" s="9" t="str">
        <f>IF($L912&lt;"6",INDEX(Revenue_type,MATCH(U912*1,type!$A$118:$A$168,0),8),INDEX(Expenditure_type,MATCH(U912*1,type!$A$2:$A$117,0),8))</f>
        <v>הוצאות לפעולות</v>
      </c>
      <c r="W912" s="9" t="str">
        <f t="shared" si="111"/>
        <v>75</v>
      </c>
      <c r="X912" s="9" t="str">
        <f>IF($L912&lt;"6",INDEX(Revenue_type,MATCH(W912*1,type!$A$118:$A$168,0),8),INDEX(Expenditure_type,MATCH(W912*1,type!$A$2:$A$117,0),8))</f>
        <v>עבודות קבלניות</v>
      </c>
      <c r="Y912" s="9" t="str">
        <f t="shared" si="112"/>
        <v>750</v>
      </c>
      <c r="Z912" s="9" t="e">
        <f>IF($L912&lt;"6",INDEX(Revenue_type,MATCH(Y912*1,type!$A$118:$A$168,0),8),INDEX(Expenditure_type,MATCH(Y912*1,type!$A$2:$A$117,0),8))</f>
        <v>#N/A</v>
      </c>
    </row>
    <row r="913" spans="1:26" ht="15.75" customHeight="1" outlineLevel="2">
      <c r="A913" s="19">
        <v>810</v>
      </c>
      <c r="B913" s="18">
        <v>782002</v>
      </c>
      <c r="C913"/>
      <c r="D913"/>
      <c r="E913" s="22" t="s">
        <v>2852</v>
      </c>
      <c r="F913" s="12"/>
      <c r="G913"/>
      <c r="H913" s="15">
        <v>313000</v>
      </c>
      <c r="I913" s="15">
        <v>313000</v>
      </c>
      <c r="J913" s="12">
        <v>265700</v>
      </c>
      <c r="K913" s="9"/>
      <c r="L913" s="9" t="str">
        <f t="shared" si="106"/>
        <v>7</v>
      </c>
      <c r="M913" s="9" t="str">
        <f>INDEX(Chapter,MATCH(L913,Chapter!$A$1:$A$681,0),8)</f>
        <v>שירותים מקומיים</v>
      </c>
      <c r="N913" s="9" t="str">
        <f t="shared" si="107"/>
        <v>78</v>
      </c>
      <c r="O913" s="9" t="str">
        <f>INDEX(Chapter,MATCH(N913,Chapter!$A$1:$A$681,0),8)</f>
        <v>פיקוח עירוני</v>
      </c>
      <c r="P913" s="9" t="str">
        <f t="shared" si="108"/>
        <v>782</v>
      </c>
      <c r="Q913" s="9" t="str">
        <f>INDEX(Chapter,MATCH(P913,Chapter!$A$1:$A$681,0),8)</f>
        <v>בית משפט עירוני</v>
      </c>
      <c r="R913" s="9" t="str">
        <f t="shared" si="109"/>
        <v>7820</v>
      </c>
      <c r="S913" s="9" t="e">
        <f>INDEX(Chapter,MATCH(R913,Chapter!$A$1:$A$681,0),8)</f>
        <v>#N/A</v>
      </c>
      <c r="T913" s="9"/>
      <c r="U913" s="9" t="str">
        <f t="shared" si="110"/>
        <v>8</v>
      </c>
      <c r="V913" s="9" t="str">
        <f>IF($L913&lt;"6",INDEX(Revenue_type,MATCH(U913*1,type!$A$118:$A$168,0),8),INDEX(Expenditure_type,MATCH(U913*1,type!$A$2:$A$117,0),8))</f>
        <v>השתתפויות תמיכות ותרומות</v>
      </c>
      <c r="W913" s="9" t="str">
        <f t="shared" si="111"/>
        <v>81</v>
      </c>
      <c r="X913" s="9" t="str">
        <f>IF($L913&lt;"6",INDEX(Revenue_type,MATCH(W913*1,type!$A$118:$A$168,0),8),INDEX(Expenditure_type,MATCH(W913*1,type!$A$2:$A$117,0),8))</f>
        <v>השתתפויות ותרומות למוסדות עפ"י חוק והסכמים</v>
      </c>
      <c r="Y913" s="9" t="str">
        <f t="shared" si="112"/>
        <v>810</v>
      </c>
      <c r="Z913" s="9" t="e">
        <f>IF($L913&lt;"6",INDEX(Revenue_type,MATCH(Y913*1,type!$A$118:$A$168,0),8),INDEX(Expenditure_type,MATCH(Y913*1,type!$A$2:$A$117,0),8))</f>
        <v>#N/A</v>
      </c>
    </row>
    <row r="914" spans="1:26" ht="15.75" customHeight="1" outlineLevel="2">
      <c r="A914" s="19">
        <v>310</v>
      </c>
      <c r="B914" s="18">
        <v>810000</v>
      </c>
      <c r="C914"/>
      <c r="D914"/>
      <c r="E914" s="22" t="s">
        <v>2853</v>
      </c>
      <c r="F914" s="12"/>
      <c r="G914"/>
      <c r="H914" s="15">
        <v>27935000</v>
      </c>
      <c r="I914" s="15">
        <v>27258000</v>
      </c>
      <c r="J914" s="12">
        <v>27095100</v>
      </c>
      <c r="K914" s="9"/>
      <c r="L914" s="9" t="str">
        <f t="shared" si="106"/>
        <v>8</v>
      </c>
      <c r="M914" s="9" t="str">
        <f>INDEX(Chapter,MATCH(L914,Chapter!$A$1:$A$681,0),8)</f>
        <v>שירותים ממלכתיים</v>
      </c>
      <c r="N914" s="9" t="str">
        <f t="shared" si="107"/>
        <v>81</v>
      </c>
      <c r="O914" s="9" t="str">
        <f>INDEX(Chapter,MATCH(N914,Chapter!$A$1:$A$681,0),8)</f>
        <v>חינוך</v>
      </c>
      <c r="P914" s="9" t="str">
        <f t="shared" si="108"/>
        <v>810</v>
      </c>
      <c r="Q914" s="9" t="e">
        <f>INDEX(Chapter,MATCH(P914,Chapter!$A$1:$A$681,0),8)</f>
        <v>#N/A</v>
      </c>
      <c r="R914" s="9" t="str">
        <f t="shared" si="109"/>
        <v>8100</v>
      </c>
      <c r="S914" s="9" t="e">
        <f>INDEX(Chapter,MATCH(R914,Chapter!$A$1:$A$681,0),8)</f>
        <v>#N/A</v>
      </c>
      <c r="T914" s="9"/>
      <c r="U914" s="9" t="str">
        <f t="shared" si="110"/>
        <v>3</v>
      </c>
      <c r="V914" s="9" t="str">
        <f>IF($L914&lt;"6",INDEX(Revenue_type,MATCH(U914*1,type!$A$118:$A$168,0),8),INDEX(Expenditure_type,MATCH(U914*1,type!$A$2:$A$117,0),8))</f>
        <v>פנסיה ופיצויים</v>
      </c>
      <c r="W914" s="9" t="str">
        <f t="shared" si="111"/>
        <v>31</v>
      </c>
      <c r="X914" s="9" t="str">
        <f>IF($L914&lt;"6",INDEX(Revenue_type,MATCH(W914*1,type!$A$118:$A$168,0),8),INDEX(Expenditure_type,MATCH(W914*1,type!$A$2:$A$117,0),8))</f>
        <v>פנסיה</v>
      </c>
      <c r="Y914" s="9" t="str">
        <f t="shared" si="112"/>
        <v>310</v>
      </c>
      <c r="Z914" s="9" t="e">
        <f>IF($L914&lt;"6",INDEX(Revenue_type,MATCH(Y914*1,type!$A$118:$A$168,0),8),INDEX(Expenditure_type,MATCH(Y914*1,type!$A$2:$A$117,0),8))</f>
        <v>#N/A</v>
      </c>
    </row>
    <row r="915" spans="1:26" ht="15.75" customHeight="1" outlineLevel="2">
      <c r="A915" s="19">
        <v>320</v>
      </c>
      <c r="B915" s="18">
        <v>810000</v>
      </c>
      <c r="C915"/>
      <c r="D915"/>
      <c r="E915" s="22" t="s">
        <v>2854</v>
      </c>
      <c r="F915" s="12"/>
      <c r="G915"/>
      <c r="H915" s="15">
        <v>249000</v>
      </c>
      <c r="I915" s="15">
        <v>153000</v>
      </c>
      <c r="J915" s="12">
        <v>402400</v>
      </c>
      <c r="K915" s="9"/>
      <c r="L915" s="9" t="str">
        <f t="shared" si="106"/>
        <v>8</v>
      </c>
      <c r="M915" s="9" t="str">
        <f>INDEX(Chapter,MATCH(L915,Chapter!$A$1:$A$681,0),8)</f>
        <v>שירותים ממלכתיים</v>
      </c>
      <c r="N915" s="9" t="str">
        <f t="shared" si="107"/>
        <v>81</v>
      </c>
      <c r="O915" s="9" t="str">
        <f>INDEX(Chapter,MATCH(N915,Chapter!$A$1:$A$681,0),8)</f>
        <v>חינוך</v>
      </c>
      <c r="P915" s="9" t="str">
        <f t="shared" si="108"/>
        <v>810</v>
      </c>
      <c r="Q915" s="9" t="e">
        <f>INDEX(Chapter,MATCH(P915,Chapter!$A$1:$A$681,0),8)</f>
        <v>#N/A</v>
      </c>
      <c r="R915" s="9" t="str">
        <f t="shared" si="109"/>
        <v>8100</v>
      </c>
      <c r="S915" s="9" t="e">
        <f>INDEX(Chapter,MATCH(R915,Chapter!$A$1:$A$681,0),8)</f>
        <v>#N/A</v>
      </c>
      <c r="T915" s="9"/>
      <c r="U915" s="9" t="str">
        <f t="shared" si="110"/>
        <v>3</v>
      </c>
      <c r="V915" s="9" t="str">
        <f>IF($L915&lt;"6",INDEX(Revenue_type,MATCH(U915*1,type!$A$118:$A$168,0),8),INDEX(Expenditure_type,MATCH(U915*1,type!$A$2:$A$117,0),8))</f>
        <v>פנסיה ופיצויים</v>
      </c>
      <c r="W915" s="9" t="str">
        <f t="shared" si="111"/>
        <v>32</v>
      </c>
      <c r="X915" s="9" t="str">
        <f>IF($L915&lt;"6",INDEX(Revenue_type,MATCH(W915*1,type!$A$118:$A$168,0),8),INDEX(Expenditure_type,MATCH(W915*1,type!$A$2:$A$117,0),8))</f>
        <v>פיצויים</v>
      </c>
      <c r="Y915" s="9" t="str">
        <f t="shared" si="112"/>
        <v>320</v>
      </c>
      <c r="Z915" s="9" t="e">
        <f>IF($L915&lt;"6",INDEX(Revenue_type,MATCH(Y915*1,type!$A$118:$A$168,0),8),INDEX(Expenditure_type,MATCH(Y915*1,type!$A$2:$A$117,0),8))</f>
        <v>#N/A</v>
      </c>
    </row>
    <row r="916" spans="1:26" ht="15.75" customHeight="1" outlineLevel="2">
      <c r="A916" s="19">
        <v>110</v>
      </c>
      <c r="B916" s="18">
        <v>811000</v>
      </c>
      <c r="C916"/>
      <c r="D916"/>
      <c r="E916" s="22" t="s">
        <v>2689</v>
      </c>
      <c r="F916" s="12"/>
      <c r="G916"/>
      <c r="H916" s="15">
        <v>7235000</v>
      </c>
      <c r="I916" s="15">
        <v>7232000</v>
      </c>
      <c r="J916" s="12">
        <v>6242000</v>
      </c>
      <c r="K916" s="9"/>
      <c r="L916" s="9" t="str">
        <f t="shared" si="106"/>
        <v>8</v>
      </c>
      <c r="M916" s="9" t="str">
        <f>INDEX(Chapter,MATCH(L916,Chapter!$A$1:$A$681,0),8)</f>
        <v>שירותים ממלכתיים</v>
      </c>
      <c r="N916" s="9" t="str">
        <f t="shared" si="107"/>
        <v>81</v>
      </c>
      <c r="O916" s="9" t="str">
        <f>INDEX(Chapter,MATCH(N916,Chapter!$A$1:$A$681,0),8)</f>
        <v>חינוך</v>
      </c>
      <c r="P916" s="9" t="str">
        <f t="shared" si="108"/>
        <v>811</v>
      </c>
      <c r="Q916" s="9" t="str">
        <f>INDEX(Chapter,MATCH(P916,Chapter!$A$1:$A$681,0),8)</f>
        <v>מינהל החינוך</v>
      </c>
      <c r="R916" s="9" t="str">
        <f t="shared" si="109"/>
        <v>8110</v>
      </c>
      <c r="S916" s="9" t="e">
        <f>INDEX(Chapter,MATCH(R916,Chapter!$A$1:$A$681,0),8)</f>
        <v>#N/A</v>
      </c>
      <c r="T916" s="9"/>
      <c r="U916" s="9" t="str">
        <f t="shared" si="110"/>
        <v>1</v>
      </c>
      <c r="V916" s="9" t="str">
        <f>IF($L916&lt;"6",INDEX(Revenue_type,MATCH(U916*1,type!$A$118:$A$168,0),8),INDEX(Expenditure_type,MATCH(U916*1,type!$A$2:$A$117,0),8))</f>
        <v>משכורות וש"ע לעובדים לפי תקן</v>
      </c>
      <c r="W916" s="9" t="str">
        <f t="shared" si="111"/>
        <v>11</v>
      </c>
      <c r="X916" s="9" t="str">
        <f>IF($L916&lt;"6",INDEX(Revenue_type,MATCH(W916*1,type!$A$118:$A$168,0),8),INDEX(Expenditure_type,MATCH(W916*1,type!$A$2:$A$117,0),8))</f>
        <v>השכר הקובע</v>
      </c>
      <c r="Y916" s="9" t="str">
        <f t="shared" si="112"/>
        <v>110</v>
      </c>
      <c r="Z916" s="9" t="e">
        <f>IF($L916&lt;"6",INDEX(Revenue_type,MATCH(Y916*1,type!$A$118:$A$168,0),8),INDEX(Expenditure_type,MATCH(Y916*1,type!$A$2:$A$117,0),8))</f>
        <v>#N/A</v>
      </c>
    </row>
    <row r="917" spans="1:26" ht="15.75" customHeight="1" outlineLevel="2">
      <c r="A917" s="19">
        <v>120</v>
      </c>
      <c r="B917" s="18">
        <v>811000</v>
      </c>
      <c r="C917"/>
      <c r="D917"/>
      <c r="E917" s="22" t="s">
        <v>2690</v>
      </c>
      <c r="F917" s="12"/>
      <c r="G917"/>
      <c r="H917" s="15">
        <v>627000</v>
      </c>
      <c r="I917" s="15">
        <v>670000</v>
      </c>
      <c r="J917" s="12">
        <v>584700</v>
      </c>
      <c r="K917" s="9"/>
      <c r="L917" s="9" t="str">
        <f t="shared" si="106"/>
        <v>8</v>
      </c>
      <c r="M917" s="9" t="str">
        <f>INDEX(Chapter,MATCH(L917,Chapter!$A$1:$A$681,0),8)</f>
        <v>שירותים ממלכתיים</v>
      </c>
      <c r="N917" s="9" t="str">
        <f t="shared" si="107"/>
        <v>81</v>
      </c>
      <c r="O917" s="9" t="str">
        <f>INDEX(Chapter,MATCH(N917,Chapter!$A$1:$A$681,0),8)</f>
        <v>חינוך</v>
      </c>
      <c r="P917" s="9" t="str">
        <f t="shared" si="108"/>
        <v>811</v>
      </c>
      <c r="Q917" s="9" t="str">
        <f>INDEX(Chapter,MATCH(P917,Chapter!$A$1:$A$681,0),8)</f>
        <v>מינהל החינוך</v>
      </c>
      <c r="R917" s="9" t="str">
        <f t="shared" si="109"/>
        <v>8110</v>
      </c>
      <c r="S917" s="9" t="e">
        <f>INDEX(Chapter,MATCH(R917,Chapter!$A$1:$A$681,0),8)</f>
        <v>#N/A</v>
      </c>
      <c r="T917" s="9"/>
      <c r="U917" s="9" t="str">
        <f t="shared" si="110"/>
        <v>1</v>
      </c>
      <c r="V917" s="9" t="str">
        <f>IF($L917&lt;"6",INDEX(Revenue_type,MATCH(U917*1,type!$A$118:$A$168,0),8),INDEX(Expenditure_type,MATCH(U917*1,type!$A$2:$A$117,0),8))</f>
        <v>משכורות וש"ע לעובדים לפי תקן</v>
      </c>
      <c r="W917" s="9" t="str">
        <f t="shared" si="111"/>
        <v>12</v>
      </c>
      <c r="X917" s="9" t="str">
        <f>IF($L917&lt;"6",INDEX(Revenue_type,MATCH(W917*1,type!$A$118:$A$168,0),8),INDEX(Expenditure_type,MATCH(W917*1,type!$A$2:$A$117,0),8))</f>
        <v>תוספות שאינן נכללות בשכר הקובע</v>
      </c>
      <c r="Y917" s="9" t="str">
        <f t="shared" si="112"/>
        <v>120</v>
      </c>
      <c r="Z917" s="9" t="e">
        <f>IF($L917&lt;"6",INDEX(Revenue_type,MATCH(Y917*1,type!$A$118:$A$168,0),8),INDEX(Expenditure_type,MATCH(Y917*1,type!$A$2:$A$117,0),8))</f>
        <v>#N/A</v>
      </c>
    </row>
    <row r="918" spans="1:26" ht="15.75" customHeight="1" outlineLevel="2">
      <c r="A918" s="19">
        <v>130</v>
      </c>
      <c r="B918" s="18">
        <v>811000</v>
      </c>
      <c r="C918"/>
      <c r="D918"/>
      <c r="E918" s="22" t="s">
        <v>2691</v>
      </c>
      <c r="F918" s="12"/>
      <c r="G918"/>
      <c r="H918" s="15">
        <v>129000</v>
      </c>
      <c r="I918" s="15">
        <v>49000</v>
      </c>
      <c r="J918" s="12">
        <v>74500</v>
      </c>
      <c r="K918" s="9"/>
      <c r="L918" s="9" t="str">
        <f t="shared" si="106"/>
        <v>8</v>
      </c>
      <c r="M918" s="9" t="str">
        <f>INDEX(Chapter,MATCH(L918,Chapter!$A$1:$A$681,0),8)</f>
        <v>שירותים ממלכתיים</v>
      </c>
      <c r="N918" s="9" t="str">
        <f t="shared" si="107"/>
        <v>81</v>
      </c>
      <c r="O918" s="9" t="str">
        <f>INDEX(Chapter,MATCH(N918,Chapter!$A$1:$A$681,0),8)</f>
        <v>חינוך</v>
      </c>
      <c r="P918" s="9" t="str">
        <f t="shared" si="108"/>
        <v>811</v>
      </c>
      <c r="Q918" s="9" t="str">
        <f>INDEX(Chapter,MATCH(P918,Chapter!$A$1:$A$681,0),8)</f>
        <v>מינהל החינוך</v>
      </c>
      <c r="R918" s="9" t="str">
        <f t="shared" si="109"/>
        <v>8110</v>
      </c>
      <c r="S918" s="9" t="e">
        <f>INDEX(Chapter,MATCH(R918,Chapter!$A$1:$A$681,0),8)</f>
        <v>#N/A</v>
      </c>
      <c r="T918" s="9"/>
      <c r="U918" s="9" t="str">
        <f t="shared" si="110"/>
        <v>1</v>
      </c>
      <c r="V918" s="9" t="str">
        <f>IF($L918&lt;"6",INDEX(Revenue_type,MATCH(U918*1,type!$A$118:$A$168,0),8),INDEX(Expenditure_type,MATCH(U918*1,type!$A$2:$A$117,0),8))</f>
        <v>משכורות וש"ע לעובדים לפי תקן</v>
      </c>
      <c r="W918" s="9" t="str">
        <f t="shared" si="111"/>
        <v>13</v>
      </c>
      <c r="X918" s="9" t="str">
        <f>IF($L918&lt;"6",INDEX(Revenue_type,MATCH(W918*1,type!$A$118:$A$168,0),8),INDEX(Expenditure_type,MATCH(W918*1,type!$A$2:$A$117,0),8))</f>
        <v>שעות נוספות</v>
      </c>
      <c r="Y918" s="9" t="str">
        <f t="shared" si="112"/>
        <v>130</v>
      </c>
      <c r="Z918" s="9" t="e">
        <f>IF($L918&lt;"6",INDEX(Revenue_type,MATCH(Y918*1,type!$A$118:$A$168,0),8),INDEX(Expenditure_type,MATCH(Y918*1,type!$A$2:$A$117,0),8))</f>
        <v>#N/A</v>
      </c>
    </row>
    <row r="919" spans="1:26" ht="15.75" customHeight="1" outlineLevel="2">
      <c r="A919" s="49">
        <v>131</v>
      </c>
      <c r="B919" s="18">
        <v>811000</v>
      </c>
      <c r="C919"/>
      <c r="D919"/>
      <c r="E919" s="45" t="s">
        <v>2692</v>
      </c>
      <c r="F919" s="12"/>
      <c r="G919"/>
      <c r="H919" s="15">
        <v>26000</v>
      </c>
      <c r="I919" s="15">
        <v>15000</v>
      </c>
      <c r="J919" s="12">
        <v>13300</v>
      </c>
      <c r="K919" s="9"/>
      <c r="L919" s="9" t="str">
        <f t="shared" si="106"/>
        <v>8</v>
      </c>
      <c r="M919" s="9" t="str">
        <f>INDEX(Chapter,MATCH(L919,Chapter!$A$1:$A$681,0),8)</f>
        <v>שירותים ממלכתיים</v>
      </c>
      <c r="N919" s="9" t="str">
        <f t="shared" si="107"/>
        <v>81</v>
      </c>
      <c r="O919" s="9" t="str">
        <f>INDEX(Chapter,MATCH(N919,Chapter!$A$1:$A$681,0),8)</f>
        <v>חינוך</v>
      </c>
      <c r="P919" s="9" t="str">
        <f t="shared" si="108"/>
        <v>811</v>
      </c>
      <c r="Q919" s="9" t="str">
        <f>INDEX(Chapter,MATCH(P919,Chapter!$A$1:$A$681,0),8)</f>
        <v>מינהל החינוך</v>
      </c>
      <c r="R919" s="9" t="str">
        <f t="shared" si="109"/>
        <v>8110</v>
      </c>
      <c r="S919" s="9" t="e">
        <f>INDEX(Chapter,MATCH(R919,Chapter!$A$1:$A$681,0),8)</f>
        <v>#N/A</v>
      </c>
      <c r="T919" s="9"/>
      <c r="U919" s="9" t="str">
        <f t="shared" si="110"/>
        <v>1</v>
      </c>
      <c r="V919" s="9" t="str">
        <f>IF($L919&lt;"6",INDEX(Revenue_type,MATCH(U919*1,type!$A$118:$A$168,0),8),INDEX(Expenditure_type,MATCH(U919*1,type!$A$2:$A$117,0),8))</f>
        <v>משכורות וש"ע לעובדים לפי תקן</v>
      </c>
      <c r="W919" s="9" t="str">
        <f t="shared" si="111"/>
        <v>13</v>
      </c>
      <c r="X919" s="9" t="str">
        <f>IF($L919&lt;"6",INDEX(Revenue_type,MATCH(W919*1,type!$A$118:$A$168,0),8),INDEX(Expenditure_type,MATCH(W919*1,type!$A$2:$A$117,0),8))</f>
        <v>שעות נוספות</v>
      </c>
      <c r="Y919" s="9" t="str">
        <f t="shared" si="112"/>
        <v>131</v>
      </c>
      <c r="Z919" s="9" t="e">
        <f>IF($L919&lt;"6",INDEX(Revenue_type,MATCH(Y919*1,type!$A$118:$A$168,0),8),INDEX(Expenditure_type,MATCH(Y919*1,type!$A$2:$A$117,0),8))</f>
        <v>#N/A</v>
      </c>
    </row>
    <row r="920" spans="1:26" ht="15.75" customHeight="1" outlineLevel="2">
      <c r="A920" s="19">
        <v>133</v>
      </c>
      <c r="B920" s="18">
        <v>811000</v>
      </c>
      <c r="C920"/>
      <c r="D920"/>
      <c r="E920" s="21" t="s">
        <v>2761</v>
      </c>
      <c r="F920" s="12"/>
      <c r="G920"/>
      <c r="H920" s="15">
        <v>9000</v>
      </c>
      <c r="I920" s="15">
        <v>6000</v>
      </c>
      <c r="J920" s="12">
        <v>5400</v>
      </c>
      <c r="K920" s="9"/>
      <c r="L920" s="9" t="str">
        <f t="shared" si="106"/>
        <v>8</v>
      </c>
      <c r="M920" s="9" t="str">
        <f>INDEX(Chapter,MATCH(L920,Chapter!$A$1:$A$681,0),8)</f>
        <v>שירותים ממלכתיים</v>
      </c>
      <c r="N920" s="9" t="str">
        <f t="shared" si="107"/>
        <v>81</v>
      </c>
      <c r="O920" s="9" t="str">
        <f>INDEX(Chapter,MATCH(N920,Chapter!$A$1:$A$681,0),8)</f>
        <v>חינוך</v>
      </c>
      <c r="P920" s="9" t="str">
        <f t="shared" si="108"/>
        <v>811</v>
      </c>
      <c r="Q920" s="9" t="str">
        <f>INDEX(Chapter,MATCH(P920,Chapter!$A$1:$A$681,0),8)</f>
        <v>מינהל החינוך</v>
      </c>
      <c r="R920" s="9" t="str">
        <f t="shared" si="109"/>
        <v>8110</v>
      </c>
      <c r="S920" s="9" t="e">
        <f>INDEX(Chapter,MATCH(R920,Chapter!$A$1:$A$681,0),8)</f>
        <v>#N/A</v>
      </c>
      <c r="T920" s="9"/>
      <c r="U920" s="9" t="str">
        <f t="shared" si="110"/>
        <v>1</v>
      </c>
      <c r="V920" s="9" t="str">
        <f>IF($L920&lt;"6",INDEX(Revenue_type,MATCH(U920*1,type!$A$118:$A$168,0),8),INDEX(Expenditure_type,MATCH(U920*1,type!$A$2:$A$117,0),8))</f>
        <v>משכורות וש"ע לעובדים לפי תקן</v>
      </c>
      <c r="W920" s="9" t="str">
        <f t="shared" si="111"/>
        <v>13</v>
      </c>
      <c r="X920" s="9" t="str">
        <f>IF($L920&lt;"6",INDEX(Revenue_type,MATCH(W920*1,type!$A$118:$A$168,0),8),INDEX(Expenditure_type,MATCH(W920*1,type!$A$2:$A$117,0),8))</f>
        <v>שעות נוספות</v>
      </c>
      <c r="Y920" s="9" t="str">
        <f t="shared" si="112"/>
        <v>133</v>
      </c>
      <c r="Z920" s="9" t="e">
        <f>IF($L920&lt;"6",INDEX(Revenue_type,MATCH(Y920*1,type!$A$118:$A$168,0),8),INDEX(Expenditure_type,MATCH(Y920*1,type!$A$2:$A$117,0),8))</f>
        <v>#N/A</v>
      </c>
    </row>
    <row r="921" spans="1:26" ht="15.75" customHeight="1" outlineLevel="2">
      <c r="A921" s="19">
        <v>140</v>
      </c>
      <c r="B921" s="18">
        <v>811000</v>
      </c>
      <c r="C921"/>
      <c r="D921"/>
      <c r="E921" s="21" t="s">
        <v>2694</v>
      </c>
      <c r="F921" s="12"/>
      <c r="G921"/>
      <c r="H921" s="15">
        <v>1044000</v>
      </c>
      <c r="I921" s="15">
        <v>1180000</v>
      </c>
      <c r="J921" s="12">
        <v>1070200</v>
      </c>
      <c r="K921" s="9"/>
      <c r="L921" s="9" t="str">
        <f t="shared" si="106"/>
        <v>8</v>
      </c>
      <c r="M921" s="9" t="str">
        <f>INDEX(Chapter,MATCH(L921,Chapter!$A$1:$A$681,0),8)</f>
        <v>שירותים ממלכתיים</v>
      </c>
      <c r="N921" s="9" t="str">
        <f t="shared" si="107"/>
        <v>81</v>
      </c>
      <c r="O921" s="9" t="str">
        <f>INDEX(Chapter,MATCH(N921,Chapter!$A$1:$A$681,0),8)</f>
        <v>חינוך</v>
      </c>
      <c r="P921" s="9" t="str">
        <f t="shared" si="108"/>
        <v>811</v>
      </c>
      <c r="Q921" s="9" t="str">
        <f>INDEX(Chapter,MATCH(P921,Chapter!$A$1:$A$681,0),8)</f>
        <v>מינהל החינוך</v>
      </c>
      <c r="R921" s="9" t="str">
        <f t="shared" si="109"/>
        <v>8110</v>
      </c>
      <c r="S921" s="9" t="e">
        <f>INDEX(Chapter,MATCH(R921,Chapter!$A$1:$A$681,0),8)</f>
        <v>#N/A</v>
      </c>
      <c r="T921" s="9"/>
      <c r="U921" s="9" t="str">
        <f t="shared" si="110"/>
        <v>1</v>
      </c>
      <c r="V921" s="9" t="str">
        <f>IF($L921&lt;"6",INDEX(Revenue_type,MATCH(U921*1,type!$A$118:$A$168,0),8),INDEX(Expenditure_type,MATCH(U921*1,type!$A$2:$A$117,0),8))</f>
        <v>משכורות וש"ע לעובדים לפי תקן</v>
      </c>
      <c r="W921" s="9" t="str">
        <f t="shared" si="111"/>
        <v>14</v>
      </c>
      <c r="X921" s="9" t="str">
        <f>IF($L921&lt;"6",INDEX(Revenue_type,MATCH(W921*1,type!$A$118:$A$168,0),8),INDEX(Expenditure_type,MATCH(W921*1,type!$A$2:$A$117,0),8))</f>
        <v>החזר הוצאות</v>
      </c>
      <c r="Y921" s="9" t="str">
        <f t="shared" si="112"/>
        <v>140</v>
      </c>
      <c r="Z921" s="9" t="e">
        <f>IF($L921&lt;"6",INDEX(Revenue_type,MATCH(Y921*1,type!$A$118:$A$168,0),8),INDEX(Expenditure_type,MATCH(Y921*1,type!$A$2:$A$117,0),8))</f>
        <v>#N/A</v>
      </c>
    </row>
    <row r="922" spans="1:26" ht="15.75" customHeight="1" outlineLevel="2">
      <c r="A922" s="19">
        <v>181</v>
      </c>
      <c r="B922" s="18">
        <v>811000</v>
      </c>
      <c r="C922"/>
      <c r="D922"/>
      <c r="E922" s="21" t="s">
        <v>2695</v>
      </c>
      <c r="F922" s="12"/>
      <c r="G922"/>
      <c r="H922" s="15">
        <v>1308000</v>
      </c>
      <c r="I922" s="15">
        <v>1248000</v>
      </c>
      <c r="J922" s="12">
        <v>1056400</v>
      </c>
      <c r="K922" s="9"/>
      <c r="L922" s="9" t="str">
        <f t="shared" si="106"/>
        <v>8</v>
      </c>
      <c r="M922" s="9" t="str">
        <f>INDEX(Chapter,MATCH(L922,Chapter!$A$1:$A$681,0),8)</f>
        <v>שירותים ממלכתיים</v>
      </c>
      <c r="N922" s="9" t="str">
        <f t="shared" si="107"/>
        <v>81</v>
      </c>
      <c r="O922" s="9" t="str">
        <f>INDEX(Chapter,MATCH(N922,Chapter!$A$1:$A$681,0),8)</f>
        <v>חינוך</v>
      </c>
      <c r="P922" s="9" t="str">
        <f t="shared" si="108"/>
        <v>811</v>
      </c>
      <c r="Q922" s="9" t="str">
        <f>INDEX(Chapter,MATCH(P922,Chapter!$A$1:$A$681,0),8)</f>
        <v>מינהל החינוך</v>
      </c>
      <c r="R922" s="9" t="str">
        <f t="shared" si="109"/>
        <v>8110</v>
      </c>
      <c r="S922" s="9" t="e">
        <f>INDEX(Chapter,MATCH(R922,Chapter!$A$1:$A$681,0),8)</f>
        <v>#N/A</v>
      </c>
      <c r="T922" s="9"/>
      <c r="U922" s="9" t="str">
        <f t="shared" si="110"/>
        <v>1</v>
      </c>
      <c r="V922" s="9" t="str">
        <f>IF($L922&lt;"6",INDEX(Revenue_type,MATCH(U922*1,type!$A$118:$A$168,0),8),INDEX(Expenditure_type,MATCH(U922*1,type!$A$2:$A$117,0),8))</f>
        <v>משכורות וש"ע לעובדים לפי תקן</v>
      </c>
      <c r="W922" s="9" t="str">
        <f t="shared" si="111"/>
        <v>18</v>
      </c>
      <c r="X922" s="9" t="str">
        <f>IF($L922&lt;"6",INDEX(Revenue_type,MATCH(W922*1,type!$A$118:$A$168,0),8),INDEX(Expenditure_type,MATCH(W922*1,type!$A$2:$A$117,0),8))</f>
        <v>נלוות לשכר</v>
      </c>
      <c r="Y922" s="9" t="str">
        <f t="shared" si="112"/>
        <v>181</v>
      </c>
      <c r="Z922" s="9" t="str">
        <f>IF($L922&lt;"6",INDEX(Revenue_type,MATCH(Y922*1,type!$A$118:$A$168,0),8),INDEX(Expenditure_type,MATCH(Y922*1,type!$A$2:$A$117,0),8))</f>
        <v>הפרשות סוציאליות</v>
      </c>
    </row>
    <row r="923" spans="1:26" ht="15.75" customHeight="1" outlineLevel="2">
      <c r="A923" s="19">
        <v>182</v>
      </c>
      <c r="B923" s="18">
        <v>811000</v>
      </c>
      <c r="C923"/>
      <c r="D923"/>
      <c r="E923" s="17" t="s">
        <v>2696</v>
      </c>
      <c r="F923" s="12"/>
      <c r="G923"/>
      <c r="H923" s="15">
        <v>1221000</v>
      </c>
      <c r="I923" s="15">
        <v>1182000</v>
      </c>
      <c r="J923" s="12">
        <v>986100</v>
      </c>
      <c r="K923" s="9"/>
      <c r="L923" s="9" t="str">
        <f t="shared" si="106"/>
        <v>8</v>
      </c>
      <c r="M923" s="9" t="str">
        <f>INDEX(Chapter,MATCH(L923,Chapter!$A$1:$A$681,0),8)</f>
        <v>שירותים ממלכתיים</v>
      </c>
      <c r="N923" s="9" t="str">
        <f t="shared" si="107"/>
        <v>81</v>
      </c>
      <c r="O923" s="9" t="str">
        <f>INDEX(Chapter,MATCH(N923,Chapter!$A$1:$A$681,0),8)</f>
        <v>חינוך</v>
      </c>
      <c r="P923" s="9" t="str">
        <f t="shared" si="108"/>
        <v>811</v>
      </c>
      <c r="Q923" s="9" t="str">
        <f>INDEX(Chapter,MATCH(P923,Chapter!$A$1:$A$681,0),8)</f>
        <v>מינהל החינוך</v>
      </c>
      <c r="R923" s="9" t="str">
        <f t="shared" si="109"/>
        <v>8110</v>
      </c>
      <c r="S923" s="9" t="e">
        <f>INDEX(Chapter,MATCH(R923,Chapter!$A$1:$A$681,0),8)</f>
        <v>#N/A</v>
      </c>
      <c r="T923" s="9"/>
      <c r="U923" s="9" t="str">
        <f t="shared" si="110"/>
        <v>1</v>
      </c>
      <c r="V923" s="9" t="str">
        <f>IF($L923&lt;"6",INDEX(Revenue_type,MATCH(U923*1,type!$A$118:$A$168,0),8),INDEX(Expenditure_type,MATCH(U923*1,type!$A$2:$A$117,0),8))</f>
        <v>משכורות וש"ע לעובדים לפי תקן</v>
      </c>
      <c r="W923" s="9" t="str">
        <f t="shared" si="111"/>
        <v>18</v>
      </c>
      <c r="X923" s="9" t="str">
        <f>IF($L923&lt;"6",INDEX(Revenue_type,MATCH(W923*1,type!$A$118:$A$168,0),8),INDEX(Expenditure_type,MATCH(W923*1,type!$A$2:$A$117,0),8))</f>
        <v>נלוות לשכר</v>
      </c>
      <c r="Y923" s="9" t="str">
        <f t="shared" si="112"/>
        <v>182</v>
      </c>
      <c r="Z923" s="9" t="str">
        <f>IF($L923&lt;"6",INDEX(Revenue_type,MATCH(Y923*1,type!$A$118:$A$168,0),8),INDEX(Expenditure_type,MATCH(Y923*1,type!$A$2:$A$117,0),8))</f>
        <v>מיסיום ועלויות</v>
      </c>
    </row>
    <row r="924" spans="1:26" ht="15.75" customHeight="1" outlineLevel="2">
      <c r="A924" s="19">
        <v>210</v>
      </c>
      <c r="B924" s="18">
        <v>811000</v>
      </c>
      <c r="C924"/>
      <c r="D924"/>
      <c r="E924" s="35" t="s">
        <v>2689</v>
      </c>
      <c r="F924" s="12"/>
      <c r="G924"/>
      <c r="H924" s="15">
        <v>160000</v>
      </c>
      <c r="I924" s="15">
        <v>119000</v>
      </c>
      <c r="J924" s="12">
        <v>209600</v>
      </c>
      <c r="K924" s="9"/>
      <c r="L924" s="9" t="str">
        <f t="shared" si="106"/>
        <v>8</v>
      </c>
      <c r="M924" s="9" t="str">
        <f>INDEX(Chapter,MATCH(L924,Chapter!$A$1:$A$681,0),8)</f>
        <v>שירותים ממלכתיים</v>
      </c>
      <c r="N924" s="9" t="str">
        <f t="shared" si="107"/>
        <v>81</v>
      </c>
      <c r="O924" s="9" t="str">
        <f>INDEX(Chapter,MATCH(N924,Chapter!$A$1:$A$681,0),8)</f>
        <v>חינוך</v>
      </c>
      <c r="P924" s="9" t="str">
        <f t="shared" si="108"/>
        <v>811</v>
      </c>
      <c r="Q924" s="9" t="str">
        <f>INDEX(Chapter,MATCH(P924,Chapter!$A$1:$A$681,0),8)</f>
        <v>מינהל החינוך</v>
      </c>
      <c r="R924" s="9" t="str">
        <f t="shared" si="109"/>
        <v>8110</v>
      </c>
      <c r="S924" s="9" t="e">
        <f>INDEX(Chapter,MATCH(R924,Chapter!$A$1:$A$681,0),8)</f>
        <v>#N/A</v>
      </c>
      <c r="T924" s="9"/>
      <c r="U924" s="9" t="str">
        <f t="shared" si="110"/>
        <v>2</v>
      </c>
      <c r="V924" s="9" t="str">
        <f>IF($L924&lt;"6",INDEX(Revenue_type,MATCH(U924*1,type!$A$118:$A$168,0),8),INDEX(Expenditure_type,MATCH(U924*1,type!$A$2:$A$117,0),8))</f>
        <v>משכורות וש"ע לעובדים בלי תקן</v>
      </c>
      <c r="W924" s="9" t="str">
        <f t="shared" si="111"/>
        <v>21</v>
      </c>
      <c r="X924" s="9" t="str">
        <f>IF($L924&lt;"6",INDEX(Revenue_type,MATCH(W924*1,type!$A$118:$A$168,0),8),INDEX(Expenditure_type,MATCH(W924*1,type!$A$2:$A$117,0),8))</f>
        <v>השכר הקובע</v>
      </c>
      <c r="Y924" s="9" t="str">
        <f t="shared" si="112"/>
        <v>210</v>
      </c>
      <c r="Z924" s="9" t="e">
        <f>IF($L924&lt;"6",INDEX(Revenue_type,MATCH(Y924*1,type!$A$118:$A$168,0),8),INDEX(Expenditure_type,MATCH(Y924*1,type!$A$2:$A$117,0),8))</f>
        <v>#N/A</v>
      </c>
    </row>
    <row r="925" spans="1:26" ht="15.75" customHeight="1" outlineLevel="2">
      <c r="A925" s="19">
        <v>220</v>
      </c>
      <c r="B925" s="18">
        <v>811000</v>
      </c>
      <c r="C925"/>
      <c r="D925"/>
      <c r="E925" s="21" t="s">
        <v>2690</v>
      </c>
      <c r="F925" s="12"/>
      <c r="G925"/>
      <c r="H925" s="15">
        <v>6000</v>
      </c>
      <c r="I925" s="15">
        <v>8000</v>
      </c>
      <c r="J925" s="12">
        <v>14000</v>
      </c>
      <c r="K925" s="9"/>
      <c r="L925" s="9" t="str">
        <f t="shared" si="106"/>
        <v>8</v>
      </c>
      <c r="M925" s="9" t="str">
        <f>INDEX(Chapter,MATCH(L925,Chapter!$A$1:$A$681,0),8)</f>
        <v>שירותים ממלכתיים</v>
      </c>
      <c r="N925" s="9" t="str">
        <f t="shared" si="107"/>
        <v>81</v>
      </c>
      <c r="O925" s="9" t="str">
        <f>INDEX(Chapter,MATCH(N925,Chapter!$A$1:$A$681,0),8)</f>
        <v>חינוך</v>
      </c>
      <c r="P925" s="9" t="str">
        <f t="shared" si="108"/>
        <v>811</v>
      </c>
      <c r="Q925" s="9" t="str">
        <f>INDEX(Chapter,MATCH(P925,Chapter!$A$1:$A$681,0),8)</f>
        <v>מינהל החינוך</v>
      </c>
      <c r="R925" s="9" t="str">
        <f t="shared" si="109"/>
        <v>8110</v>
      </c>
      <c r="S925" s="9" t="e">
        <f>INDEX(Chapter,MATCH(R925,Chapter!$A$1:$A$681,0),8)</f>
        <v>#N/A</v>
      </c>
      <c r="T925" s="9"/>
      <c r="U925" s="9" t="str">
        <f t="shared" si="110"/>
        <v>2</v>
      </c>
      <c r="V925" s="9" t="str">
        <f>IF($L925&lt;"6",INDEX(Revenue_type,MATCH(U925*1,type!$A$118:$A$168,0),8),INDEX(Expenditure_type,MATCH(U925*1,type!$A$2:$A$117,0),8))</f>
        <v>משכורות וש"ע לעובדים בלי תקן</v>
      </c>
      <c r="W925" s="9" t="str">
        <f t="shared" si="111"/>
        <v>22</v>
      </c>
      <c r="X925" s="9" t="str">
        <f>IF($L925&lt;"6",INDEX(Revenue_type,MATCH(W925*1,type!$A$118:$A$168,0),8),INDEX(Expenditure_type,MATCH(W925*1,type!$A$2:$A$117,0),8))</f>
        <v>תוספות שאינן נכללות בשכר הקובע</v>
      </c>
      <c r="Y925" s="9" t="str">
        <f t="shared" si="112"/>
        <v>220</v>
      </c>
      <c r="Z925" s="9" t="e">
        <f>IF($L925&lt;"6",INDEX(Revenue_type,MATCH(Y925*1,type!$A$118:$A$168,0),8),INDEX(Expenditure_type,MATCH(Y925*1,type!$A$2:$A$117,0),8))</f>
        <v>#N/A</v>
      </c>
    </row>
    <row r="926" spans="1:26" ht="15.75" customHeight="1" outlineLevel="2">
      <c r="A926" s="19">
        <v>230</v>
      </c>
      <c r="B926" s="18">
        <v>811000</v>
      </c>
      <c r="C926"/>
      <c r="D926"/>
      <c r="E926" s="21" t="s">
        <v>2691</v>
      </c>
      <c r="F926" s="12"/>
      <c r="G926"/>
      <c r="H926" s="15">
        <v>3000</v>
      </c>
      <c r="I926" s="15">
        <v>4000</v>
      </c>
      <c r="J926" s="12">
        <v>9800</v>
      </c>
      <c r="K926" s="9"/>
      <c r="L926" s="9" t="str">
        <f t="shared" si="106"/>
        <v>8</v>
      </c>
      <c r="M926" s="9" t="str">
        <f>INDEX(Chapter,MATCH(L926,Chapter!$A$1:$A$681,0),8)</f>
        <v>שירותים ממלכתיים</v>
      </c>
      <c r="N926" s="9" t="str">
        <f t="shared" si="107"/>
        <v>81</v>
      </c>
      <c r="O926" s="9" t="str">
        <f>INDEX(Chapter,MATCH(N926,Chapter!$A$1:$A$681,0),8)</f>
        <v>חינוך</v>
      </c>
      <c r="P926" s="9" t="str">
        <f t="shared" si="108"/>
        <v>811</v>
      </c>
      <c r="Q926" s="9" t="str">
        <f>INDEX(Chapter,MATCH(P926,Chapter!$A$1:$A$681,0),8)</f>
        <v>מינהל החינוך</v>
      </c>
      <c r="R926" s="9" t="str">
        <f t="shared" si="109"/>
        <v>8110</v>
      </c>
      <c r="S926" s="9" t="e">
        <f>INDEX(Chapter,MATCH(R926,Chapter!$A$1:$A$681,0),8)</f>
        <v>#N/A</v>
      </c>
      <c r="T926" s="9"/>
      <c r="U926" s="9" t="str">
        <f t="shared" si="110"/>
        <v>2</v>
      </c>
      <c r="V926" s="9" t="str">
        <f>IF($L926&lt;"6",INDEX(Revenue_type,MATCH(U926*1,type!$A$118:$A$168,0),8),INDEX(Expenditure_type,MATCH(U926*1,type!$A$2:$A$117,0),8))</f>
        <v>משכורות וש"ע לעובדים בלי תקן</v>
      </c>
      <c r="W926" s="9" t="str">
        <f t="shared" si="111"/>
        <v>23</v>
      </c>
      <c r="X926" s="9" t="str">
        <f>IF($L926&lt;"6",INDEX(Revenue_type,MATCH(W926*1,type!$A$118:$A$168,0),8),INDEX(Expenditure_type,MATCH(W926*1,type!$A$2:$A$117,0),8))</f>
        <v>שעות נוספות</v>
      </c>
      <c r="Y926" s="9" t="str">
        <f t="shared" si="112"/>
        <v>230</v>
      </c>
      <c r="Z926" s="9" t="e">
        <f>IF($L926&lt;"6",INDEX(Revenue_type,MATCH(Y926*1,type!$A$118:$A$168,0),8),INDEX(Expenditure_type,MATCH(Y926*1,type!$A$2:$A$117,0),8))</f>
        <v>#N/A</v>
      </c>
    </row>
    <row r="927" spans="1:26" ht="15.75" customHeight="1" outlineLevel="2">
      <c r="A927" s="19">
        <v>233</v>
      </c>
      <c r="B927" s="18">
        <v>811000</v>
      </c>
      <c r="C927"/>
      <c r="D927"/>
      <c r="E927" s="21" t="s">
        <v>2693</v>
      </c>
      <c r="F927" s="12"/>
      <c r="G927"/>
      <c r="H927" s="15">
        <v>12000</v>
      </c>
      <c r="I927" s="15">
        <v>5000</v>
      </c>
      <c r="J927" s="12">
        <v>7500</v>
      </c>
      <c r="K927" s="9"/>
      <c r="L927" s="9" t="str">
        <f t="shared" si="106"/>
        <v>8</v>
      </c>
      <c r="M927" s="9" t="str">
        <f>INDEX(Chapter,MATCH(L927,Chapter!$A$1:$A$681,0),8)</f>
        <v>שירותים ממלכתיים</v>
      </c>
      <c r="N927" s="9" t="str">
        <f t="shared" si="107"/>
        <v>81</v>
      </c>
      <c r="O927" s="9" t="str">
        <f>INDEX(Chapter,MATCH(N927,Chapter!$A$1:$A$681,0),8)</f>
        <v>חינוך</v>
      </c>
      <c r="P927" s="9" t="str">
        <f t="shared" si="108"/>
        <v>811</v>
      </c>
      <c r="Q927" s="9" t="str">
        <f>INDEX(Chapter,MATCH(P927,Chapter!$A$1:$A$681,0),8)</f>
        <v>מינהל החינוך</v>
      </c>
      <c r="R927" s="9" t="str">
        <f t="shared" si="109"/>
        <v>8110</v>
      </c>
      <c r="S927" s="9" t="e">
        <f>INDEX(Chapter,MATCH(R927,Chapter!$A$1:$A$681,0),8)</f>
        <v>#N/A</v>
      </c>
      <c r="T927" s="9"/>
      <c r="U927" s="9" t="str">
        <f t="shared" si="110"/>
        <v>2</v>
      </c>
      <c r="V927" s="9" t="str">
        <f>IF($L927&lt;"6",INDEX(Revenue_type,MATCH(U927*1,type!$A$118:$A$168,0),8),INDEX(Expenditure_type,MATCH(U927*1,type!$A$2:$A$117,0),8))</f>
        <v>משכורות וש"ע לעובדים בלי תקן</v>
      </c>
      <c r="W927" s="9" t="str">
        <f t="shared" si="111"/>
        <v>23</v>
      </c>
      <c r="X927" s="9" t="str">
        <f>IF($L927&lt;"6",INDEX(Revenue_type,MATCH(W927*1,type!$A$118:$A$168,0),8),INDEX(Expenditure_type,MATCH(W927*1,type!$A$2:$A$117,0),8))</f>
        <v>שעות נוספות</v>
      </c>
      <c r="Y927" s="9" t="str">
        <f t="shared" si="112"/>
        <v>233</v>
      </c>
      <c r="Z927" s="9" t="e">
        <f>IF($L927&lt;"6",INDEX(Revenue_type,MATCH(Y927*1,type!$A$118:$A$168,0),8),INDEX(Expenditure_type,MATCH(Y927*1,type!$A$2:$A$117,0),8))</f>
        <v>#N/A</v>
      </c>
    </row>
    <row r="928" spans="1:26" ht="15.75" customHeight="1" outlineLevel="2">
      <c r="A928" s="19">
        <v>240</v>
      </c>
      <c r="B928" s="18">
        <v>811000</v>
      </c>
      <c r="C928"/>
      <c r="D928"/>
      <c r="E928" s="17" t="s">
        <v>2694</v>
      </c>
      <c r="F928" s="12"/>
      <c r="G928"/>
      <c r="H928" s="15">
        <v>5000</v>
      </c>
      <c r="I928" s="15">
        <v>4000</v>
      </c>
      <c r="J928" s="12">
        <v>8100</v>
      </c>
      <c r="K928" s="9"/>
      <c r="L928" s="9" t="str">
        <f t="shared" si="106"/>
        <v>8</v>
      </c>
      <c r="M928" s="9" t="str">
        <f>INDEX(Chapter,MATCH(L928,Chapter!$A$1:$A$681,0),8)</f>
        <v>שירותים ממלכתיים</v>
      </c>
      <c r="N928" s="9" t="str">
        <f t="shared" si="107"/>
        <v>81</v>
      </c>
      <c r="O928" s="9" t="str">
        <f>INDEX(Chapter,MATCH(N928,Chapter!$A$1:$A$681,0),8)</f>
        <v>חינוך</v>
      </c>
      <c r="P928" s="9" t="str">
        <f t="shared" si="108"/>
        <v>811</v>
      </c>
      <c r="Q928" s="9" t="str">
        <f>INDEX(Chapter,MATCH(P928,Chapter!$A$1:$A$681,0),8)</f>
        <v>מינהל החינוך</v>
      </c>
      <c r="R928" s="9" t="str">
        <f t="shared" si="109"/>
        <v>8110</v>
      </c>
      <c r="S928" s="9" t="e">
        <f>INDEX(Chapter,MATCH(R928,Chapter!$A$1:$A$681,0),8)</f>
        <v>#N/A</v>
      </c>
      <c r="T928" s="9"/>
      <c r="U928" s="9" t="str">
        <f t="shared" si="110"/>
        <v>2</v>
      </c>
      <c r="V928" s="9" t="str">
        <f>IF($L928&lt;"6",INDEX(Revenue_type,MATCH(U928*1,type!$A$118:$A$168,0),8),INDEX(Expenditure_type,MATCH(U928*1,type!$A$2:$A$117,0),8))</f>
        <v>משכורות וש"ע לעובדים בלי תקן</v>
      </c>
      <c r="W928" s="9" t="str">
        <f t="shared" si="111"/>
        <v>24</v>
      </c>
      <c r="X928" s="9" t="str">
        <f>IF($L928&lt;"6",INDEX(Revenue_type,MATCH(W928*1,type!$A$118:$A$168,0),8),INDEX(Expenditure_type,MATCH(W928*1,type!$A$2:$A$117,0),8))</f>
        <v>החזר הוצאות</v>
      </c>
      <c r="Y928" s="9" t="str">
        <f t="shared" si="112"/>
        <v>240</v>
      </c>
      <c r="Z928" s="9" t="e">
        <f>IF($L928&lt;"6",INDEX(Revenue_type,MATCH(Y928*1,type!$A$118:$A$168,0),8),INDEX(Expenditure_type,MATCH(Y928*1,type!$A$2:$A$117,0),8))</f>
        <v>#N/A</v>
      </c>
    </row>
    <row r="929" spans="1:26" ht="15.75" customHeight="1" outlineLevel="2">
      <c r="A929" s="19">
        <v>281</v>
      </c>
      <c r="B929" s="18">
        <v>811000</v>
      </c>
      <c r="C929"/>
      <c r="D929"/>
      <c r="E929" s="17" t="s">
        <v>2695</v>
      </c>
      <c r="F929" s="12"/>
      <c r="G929"/>
      <c r="H929" s="15">
        <v>20000</v>
      </c>
      <c r="I929" s="15">
        <v>17000</v>
      </c>
      <c r="J929" s="12">
        <v>27600</v>
      </c>
      <c r="K929" s="9"/>
      <c r="L929" s="9" t="str">
        <f t="shared" si="106"/>
        <v>8</v>
      </c>
      <c r="M929" s="9" t="str">
        <f>INDEX(Chapter,MATCH(L929,Chapter!$A$1:$A$681,0),8)</f>
        <v>שירותים ממלכתיים</v>
      </c>
      <c r="N929" s="9" t="str">
        <f t="shared" si="107"/>
        <v>81</v>
      </c>
      <c r="O929" s="9" t="str">
        <f>INDEX(Chapter,MATCH(N929,Chapter!$A$1:$A$681,0),8)</f>
        <v>חינוך</v>
      </c>
      <c r="P929" s="9" t="str">
        <f t="shared" si="108"/>
        <v>811</v>
      </c>
      <c r="Q929" s="9" t="str">
        <f>INDEX(Chapter,MATCH(P929,Chapter!$A$1:$A$681,0),8)</f>
        <v>מינהל החינוך</v>
      </c>
      <c r="R929" s="9" t="str">
        <f t="shared" si="109"/>
        <v>8110</v>
      </c>
      <c r="S929" s="9" t="e">
        <f>INDEX(Chapter,MATCH(R929,Chapter!$A$1:$A$681,0),8)</f>
        <v>#N/A</v>
      </c>
      <c r="T929" s="9"/>
      <c r="U929" s="9" t="str">
        <f t="shared" si="110"/>
        <v>2</v>
      </c>
      <c r="V929" s="9" t="str">
        <f>IF($L929&lt;"6",INDEX(Revenue_type,MATCH(U929*1,type!$A$118:$A$168,0),8),INDEX(Expenditure_type,MATCH(U929*1,type!$A$2:$A$117,0),8))</f>
        <v>משכורות וש"ע לעובדים בלי תקן</v>
      </c>
      <c r="W929" s="9" t="str">
        <f t="shared" si="111"/>
        <v>28</v>
      </c>
      <c r="X929" s="9" t="str">
        <f>IF($L929&lt;"6",INDEX(Revenue_type,MATCH(W929*1,type!$A$118:$A$168,0),8),INDEX(Expenditure_type,MATCH(W929*1,type!$A$2:$A$117,0),8))</f>
        <v>נלוות לשכר</v>
      </c>
      <c r="Y929" s="9" t="str">
        <f t="shared" si="112"/>
        <v>281</v>
      </c>
      <c r="Z929" s="9" t="str">
        <f>IF($L929&lt;"6",INDEX(Revenue_type,MATCH(Y929*1,type!$A$118:$A$168,0),8),INDEX(Expenditure_type,MATCH(Y929*1,type!$A$2:$A$117,0),8))</f>
        <v>הפרשות סוציאליות</v>
      </c>
    </row>
    <row r="930" spans="1:26" ht="15.75" customHeight="1" outlineLevel="2">
      <c r="A930" s="19">
        <v>282</v>
      </c>
      <c r="B930" s="18">
        <v>811000</v>
      </c>
      <c r="C930"/>
      <c r="D930"/>
      <c r="E930" s="17" t="s">
        <v>2696</v>
      </c>
      <c r="F930" s="12"/>
      <c r="G930"/>
      <c r="H930" s="15">
        <v>25000</v>
      </c>
      <c r="I930" s="15">
        <v>18000</v>
      </c>
      <c r="J930" s="12">
        <v>29200</v>
      </c>
      <c r="K930" s="9"/>
      <c r="L930" s="9" t="str">
        <f t="shared" si="106"/>
        <v>8</v>
      </c>
      <c r="M930" s="9" t="str">
        <f>INDEX(Chapter,MATCH(L930,Chapter!$A$1:$A$681,0),8)</f>
        <v>שירותים ממלכתיים</v>
      </c>
      <c r="N930" s="9" t="str">
        <f t="shared" si="107"/>
        <v>81</v>
      </c>
      <c r="O930" s="9" t="str">
        <f>INDEX(Chapter,MATCH(N930,Chapter!$A$1:$A$681,0),8)</f>
        <v>חינוך</v>
      </c>
      <c r="P930" s="9" t="str">
        <f t="shared" si="108"/>
        <v>811</v>
      </c>
      <c r="Q930" s="9" t="str">
        <f>INDEX(Chapter,MATCH(P930,Chapter!$A$1:$A$681,0),8)</f>
        <v>מינהל החינוך</v>
      </c>
      <c r="R930" s="9" t="str">
        <f t="shared" si="109"/>
        <v>8110</v>
      </c>
      <c r="S930" s="9" t="e">
        <f>INDEX(Chapter,MATCH(R930,Chapter!$A$1:$A$681,0),8)</f>
        <v>#N/A</v>
      </c>
      <c r="T930" s="9"/>
      <c r="U930" s="9" t="str">
        <f t="shared" si="110"/>
        <v>2</v>
      </c>
      <c r="V930" s="9" t="str">
        <f>IF($L930&lt;"6",INDEX(Revenue_type,MATCH(U930*1,type!$A$118:$A$168,0),8),INDEX(Expenditure_type,MATCH(U930*1,type!$A$2:$A$117,0),8))</f>
        <v>משכורות וש"ע לעובדים בלי תקן</v>
      </c>
      <c r="W930" s="9" t="str">
        <f t="shared" si="111"/>
        <v>28</v>
      </c>
      <c r="X930" s="9" t="str">
        <f>IF($L930&lt;"6",INDEX(Revenue_type,MATCH(W930*1,type!$A$118:$A$168,0),8),INDEX(Expenditure_type,MATCH(W930*1,type!$A$2:$A$117,0),8))</f>
        <v>נלוות לשכר</v>
      </c>
      <c r="Y930" s="9" t="str">
        <f t="shared" si="112"/>
        <v>282</v>
      </c>
      <c r="Z930" s="9" t="str">
        <f>IF($L930&lt;"6",INDEX(Revenue_type,MATCH(Y930*1,type!$A$118:$A$168,0),8),INDEX(Expenditure_type,MATCH(Y930*1,type!$A$2:$A$117,0),8))</f>
        <v>מיסיום ועלויות</v>
      </c>
    </row>
    <row r="931" spans="1:26" ht="15.75" customHeight="1" outlineLevel="2">
      <c r="A931" s="19">
        <v>470</v>
      </c>
      <c r="B931" s="18">
        <v>811001</v>
      </c>
      <c r="C931"/>
      <c r="D931"/>
      <c r="E931" s="17" t="s">
        <v>2697</v>
      </c>
      <c r="F931" s="12"/>
      <c r="G931"/>
      <c r="H931" s="15">
        <v>170000</v>
      </c>
      <c r="I931" s="15">
        <v>165000</v>
      </c>
      <c r="J931" s="12">
        <v>149600</v>
      </c>
      <c r="K931" s="9"/>
      <c r="L931" s="9" t="str">
        <f t="shared" si="106"/>
        <v>8</v>
      </c>
      <c r="M931" s="9" t="str">
        <f>INDEX(Chapter,MATCH(L931,Chapter!$A$1:$A$681,0),8)</f>
        <v>שירותים ממלכתיים</v>
      </c>
      <c r="N931" s="9" t="str">
        <f t="shared" si="107"/>
        <v>81</v>
      </c>
      <c r="O931" s="9" t="str">
        <f>INDEX(Chapter,MATCH(N931,Chapter!$A$1:$A$681,0),8)</f>
        <v>חינוך</v>
      </c>
      <c r="P931" s="9" t="str">
        <f t="shared" si="108"/>
        <v>811</v>
      </c>
      <c r="Q931" s="9" t="str">
        <f>INDEX(Chapter,MATCH(P931,Chapter!$A$1:$A$681,0),8)</f>
        <v>מינהל החינוך</v>
      </c>
      <c r="R931" s="9" t="str">
        <f t="shared" si="109"/>
        <v>8110</v>
      </c>
      <c r="S931" s="9" t="e">
        <f>INDEX(Chapter,MATCH(R931,Chapter!$A$1:$A$681,0),8)</f>
        <v>#N/A</v>
      </c>
      <c r="T931" s="9"/>
      <c r="U931" s="9" t="str">
        <f t="shared" si="110"/>
        <v>4</v>
      </c>
      <c r="V931" s="9" t="str">
        <f>IF($L931&lt;"6",INDEX(Revenue_type,MATCH(U931*1,type!$A$118:$A$168,0),8),INDEX(Expenditure_type,MATCH(U931*1,type!$A$2:$A$117,0),8))</f>
        <v>אחזקת בינים ואספקת ציוד</v>
      </c>
      <c r="W931" s="9" t="str">
        <f t="shared" si="111"/>
        <v>47</v>
      </c>
      <c r="X931" s="9" t="str">
        <f>IF($L931&lt;"6",INDEX(Revenue_type,MATCH(W931*1,type!$A$118:$A$168,0),8),INDEX(Expenditure_type,MATCH(W931*1,type!$A$2:$A$117,0),8))</f>
        <v>ציוד משרדי מתכלה</v>
      </c>
      <c r="Y931" s="9" t="str">
        <f t="shared" si="112"/>
        <v>470</v>
      </c>
      <c r="Z931" s="9" t="e">
        <f>IF($L931&lt;"6",INDEX(Revenue_type,MATCH(Y931*1,type!$A$118:$A$168,0),8),INDEX(Expenditure_type,MATCH(Y931*1,type!$A$2:$A$117,0),8))</f>
        <v>#N/A</v>
      </c>
    </row>
    <row r="932" spans="1:26" ht="15.75" customHeight="1" outlineLevel="2">
      <c r="A932" s="19">
        <v>520</v>
      </c>
      <c r="B932" s="18">
        <v>811001</v>
      </c>
      <c r="C932"/>
      <c r="D932"/>
      <c r="E932" s="17" t="s">
        <v>2855</v>
      </c>
      <c r="F932" s="12"/>
      <c r="G932"/>
      <c r="H932" s="15">
        <v>100000</v>
      </c>
      <c r="I932" s="15">
        <v>100000</v>
      </c>
      <c r="J932" s="12">
        <v>0</v>
      </c>
      <c r="K932" s="9"/>
      <c r="L932" s="9" t="str">
        <f t="shared" si="106"/>
        <v>8</v>
      </c>
      <c r="M932" s="9" t="str">
        <f>INDEX(Chapter,MATCH(L932,Chapter!$A$1:$A$681,0),8)</f>
        <v>שירותים ממלכתיים</v>
      </c>
      <c r="N932" s="9" t="str">
        <f t="shared" si="107"/>
        <v>81</v>
      </c>
      <c r="O932" s="9" t="str">
        <f>INDEX(Chapter,MATCH(N932,Chapter!$A$1:$A$681,0),8)</f>
        <v>חינוך</v>
      </c>
      <c r="P932" s="9" t="str">
        <f t="shared" si="108"/>
        <v>811</v>
      </c>
      <c r="Q932" s="9" t="str">
        <f>INDEX(Chapter,MATCH(P932,Chapter!$A$1:$A$681,0),8)</f>
        <v>מינהל החינוך</v>
      </c>
      <c r="R932" s="9" t="str">
        <f t="shared" si="109"/>
        <v>8110</v>
      </c>
      <c r="S932" s="9" t="e">
        <f>INDEX(Chapter,MATCH(R932,Chapter!$A$1:$A$681,0),8)</f>
        <v>#N/A</v>
      </c>
      <c r="T932" s="9"/>
      <c r="U932" s="9" t="str">
        <f t="shared" si="110"/>
        <v>5</v>
      </c>
      <c r="V932" s="9" t="str">
        <f>IF($L932&lt;"6",INDEX(Revenue_type,MATCH(U932*1,type!$A$118:$A$168,0),8),INDEX(Expenditure_type,MATCH(U932*1,type!$A$2:$A$117,0),8))</f>
        <v>הוצאות מנהליות</v>
      </c>
      <c r="W932" s="9" t="str">
        <f t="shared" si="111"/>
        <v>52</v>
      </c>
      <c r="X932" s="9" t="str">
        <f>IF($L932&lt;"6",INDEX(Revenue_type,MATCH(W932*1,type!$A$118:$A$168,0),8),INDEX(Expenditure_type,MATCH(W932*1,type!$A$2:$A$117,0),8))</f>
        <v>השתלמויות וספרות מקצועית</v>
      </c>
      <c r="Y932" s="9" t="str">
        <f t="shared" si="112"/>
        <v>520</v>
      </c>
      <c r="Z932" s="9" t="e">
        <f>IF($L932&lt;"6",INDEX(Revenue_type,MATCH(Y932*1,type!$A$118:$A$168,0),8),INDEX(Expenditure_type,MATCH(Y932*1,type!$A$2:$A$117,0),8))</f>
        <v>#N/A</v>
      </c>
    </row>
    <row r="933" spans="1:26" ht="15.75" customHeight="1" outlineLevel="2">
      <c r="A933" s="19">
        <v>523</v>
      </c>
      <c r="B933" s="18">
        <v>811001</v>
      </c>
      <c r="C933"/>
      <c r="D933"/>
      <c r="E933" s="17" t="s">
        <v>2856</v>
      </c>
      <c r="F933" s="12"/>
      <c r="G933"/>
      <c r="H933" s="15">
        <v>28000</v>
      </c>
      <c r="I933" s="15">
        <v>28000</v>
      </c>
      <c r="J933" s="12">
        <v>28800</v>
      </c>
      <c r="K933" s="9"/>
      <c r="L933" s="9" t="str">
        <f t="shared" si="106"/>
        <v>8</v>
      </c>
      <c r="M933" s="9" t="str">
        <f>INDEX(Chapter,MATCH(L933,Chapter!$A$1:$A$681,0),8)</f>
        <v>שירותים ממלכתיים</v>
      </c>
      <c r="N933" s="9" t="str">
        <f t="shared" si="107"/>
        <v>81</v>
      </c>
      <c r="O933" s="9" t="str">
        <f>INDEX(Chapter,MATCH(N933,Chapter!$A$1:$A$681,0),8)</f>
        <v>חינוך</v>
      </c>
      <c r="P933" s="9" t="str">
        <f t="shared" si="108"/>
        <v>811</v>
      </c>
      <c r="Q933" s="9" t="str">
        <f>INDEX(Chapter,MATCH(P933,Chapter!$A$1:$A$681,0),8)</f>
        <v>מינהל החינוך</v>
      </c>
      <c r="R933" s="9" t="str">
        <f t="shared" si="109"/>
        <v>8110</v>
      </c>
      <c r="S933" s="9" t="e">
        <f>INDEX(Chapter,MATCH(R933,Chapter!$A$1:$A$681,0),8)</f>
        <v>#N/A</v>
      </c>
      <c r="T933" s="9"/>
      <c r="U933" s="9" t="str">
        <f t="shared" si="110"/>
        <v>5</v>
      </c>
      <c r="V933" s="9" t="str">
        <f>IF($L933&lt;"6",INDEX(Revenue_type,MATCH(U933*1,type!$A$118:$A$168,0),8),INDEX(Expenditure_type,MATCH(U933*1,type!$A$2:$A$117,0),8))</f>
        <v>הוצאות מנהליות</v>
      </c>
      <c r="W933" s="9" t="str">
        <f t="shared" si="111"/>
        <v>52</v>
      </c>
      <c r="X933" s="9" t="str">
        <f>IF($L933&lt;"6",INDEX(Revenue_type,MATCH(W933*1,type!$A$118:$A$168,0),8),INDEX(Expenditure_type,MATCH(W933*1,type!$A$2:$A$117,0),8))</f>
        <v>השתלמויות וספרות מקצועית</v>
      </c>
      <c r="Y933" s="9" t="str">
        <f t="shared" si="112"/>
        <v>523</v>
      </c>
      <c r="Z933" s="9" t="str">
        <f>IF($L933&lt;"6",INDEX(Revenue_type,MATCH(Y933*1,type!$A$118:$A$168,0),8),INDEX(Expenditure_type,MATCH(Y933*1,type!$A$2:$A$117,0),8))</f>
        <v>דמי חבר באירגונים</v>
      </c>
    </row>
    <row r="934" spans="1:26" ht="15.75" customHeight="1" outlineLevel="2">
      <c r="A934" s="19">
        <v>550</v>
      </c>
      <c r="B934" s="18">
        <v>811001</v>
      </c>
      <c r="C934"/>
      <c r="D934"/>
      <c r="E934" s="17" t="s">
        <v>2857</v>
      </c>
      <c r="F934" s="12"/>
      <c r="G934"/>
      <c r="H934" s="15">
        <v>400000</v>
      </c>
      <c r="I934" s="15">
        <v>400000</v>
      </c>
      <c r="J934" s="12">
        <v>368300</v>
      </c>
      <c r="K934" s="9"/>
      <c r="L934" s="9" t="str">
        <f t="shared" si="106"/>
        <v>8</v>
      </c>
      <c r="M934" s="9" t="str">
        <f>INDEX(Chapter,MATCH(L934,Chapter!$A$1:$A$681,0),8)</f>
        <v>שירותים ממלכתיים</v>
      </c>
      <c r="N934" s="9" t="str">
        <f t="shared" si="107"/>
        <v>81</v>
      </c>
      <c r="O934" s="9" t="str">
        <f>INDEX(Chapter,MATCH(N934,Chapter!$A$1:$A$681,0),8)</f>
        <v>חינוך</v>
      </c>
      <c r="P934" s="9" t="str">
        <f t="shared" si="108"/>
        <v>811</v>
      </c>
      <c r="Q934" s="9" t="str">
        <f>INDEX(Chapter,MATCH(P934,Chapter!$A$1:$A$681,0),8)</f>
        <v>מינהל החינוך</v>
      </c>
      <c r="R934" s="9" t="str">
        <f t="shared" si="109"/>
        <v>8110</v>
      </c>
      <c r="S934" s="9" t="e">
        <f>INDEX(Chapter,MATCH(R934,Chapter!$A$1:$A$681,0),8)</f>
        <v>#N/A</v>
      </c>
      <c r="T934" s="9"/>
      <c r="U934" s="9" t="str">
        <f t="shared" si="110"/>
        <v>5</v>
      </c>
      <c r="V934" s="9" t="str">
        <f>IF($L934&lt;"6",INDEX(Revenue_type,MATCH(U934*1,type!$A$118:$A$168,0),8),INDEX(Expenditure_type,MATCH(U934*1,type!$A$2:$A$117,0),8))</f>
        <v>הוצאות מנהליות</v>
      </c>
      <c r="W934" s="9" t="str">
        <f t="shared" si="111"/>
        <v>55</v>
      </c>
      <c r="X934" s="9" t="str">
        <f>IF($L934&lt;"6",INDEX(Revenue_type,MATCH(W934*1,type!$A$118:$A$168,0),8),INDEX(Expenditure_type,MATCH(W934*1,type!$A$2:$A$117,0),8))</f>
        <v>הוצאות פרסום</v>
      </c>
      <c r="Y934" s="9" t="str">
        <f t="shared" si="112"/>
        <v>550</v>
      </c>
      <c r="Z934" s="9" t="e">
        <f>IF($L934&lt;"6",INDEX(Revenue_type,MATCH(Y934*1,type!$A$118:$A$168,0),8),INDEX(Expenditure_type,MATCH(Y934*1,type!$A$2:$A$117,0),8))</f>
        <v>#N/A</v>
      </c>
    </row>
    <row r="935" spans="1:26" ht="15.75" customHeight="1" outlineLevel="2">
      <c r="A935" s="19">
        <v>560</v>
      </c>
      <c r="B935" s="18">
        <v>811001</v>
      </c>
      <c r="C935"/>
      <c r="D935"/>
      <c r="E935" s="35" t="s">
        <v>2703</v>
      </c>
      <c r="F935" s="12"/>
      <c r="G935"/>
      <c r="H935" s="15">
        <v>30000</v>
      </c>
      <c r="I935" s="15">
        <v>25000</v>
      </c>
      <c r="J935" s="12">
        <v>10600</v>
      </c>
      <c r="K935" s="9"/>
      <c r="L935" s="9" t="str">
        <f t="shared" si="106"/>
        <v>8</v>
      </c>
      <c r="M935" s="9" t="str">
        <f>INDEX(Chapter,MATCH(L935,Chapter!$A$1:$A$681,0),8)</f>
        <v>שירותים ממלכתיים</v>
      </c>
      <c r="N935" s="9" t="str">
        <f t="shared" si="107"/>
        <v>81</v>
      </c>
      <c r="O935" s="9" t="str">
        <f>INDEX(Chapter,MATCH(N935,Chapter!$A$1:$A$681,0),8)</f>
        <v>חינוך</v>
      </c>
      <c r="P935" s="9" t="str">
        <f t="shared" si="108"/>
        <v>811</v>
      </c>
      <c r="Q935" s="9" t="str">
        <f>INDEX(Chapter,MATCH(P935,Chapter!$A$1:$A$681,0),8)</f>
        <v>מינהל החינוך</v>
      </c>
      <c r="R935" s="9" t="str">
        <f t="shared" si="109"/>
        <v>8110</v>
      </c>
      <c r="S935" s="9" t="e">
        <f>INDEX(Chapter,MATCH(R935,Chapter!$A$1:$A$681,0),8)</f>
        <v>#N/A</v>
      </c>
      <c r="T935" s="9"/>
      <c r="U935" s="9" t="str">
        <f t="shared" si="110"/>
        <v>5</v>
      </c>
      <c r="V935" s="9" t="str">
        <f>IF($L935&lt;"6",INDEX(Revenue_type,MATCH(U935*1,type!$A$118:$A$168,0),8),INDEX(Expenditure_type,MATCH(U935*1,type!$A$2:$A$117,0),8))</f>
        <v>הוצאות מנהליות</v>
      </c>
      <c r="W935" s="9" t="str">
        <f t="shared" si="111"/>
        <v>56</v>
      </c>
      <c r="X935" s="9" t="str">
        <f>IF($L935&lt;"6",INDEX(Revenue_type,MATCH(W935*1,type!$A$118:$A$168,0),8),INDEX(Expenditure_type,MATCH(W935*1,type!$A$2:$A$117,0),8))</f>
        <v>הוצאות משרדיות</v>
      </c>
      <c r="Y935" s="9" t="str">
        <f t="shared" si="112"/>
        <v>560</v>
      </c>
      <c r="Z935" s="9" t="e">
        <f>IF($L935&lt;"6",INDEX(Revenue_type,MATCH(Y935*1,type!$A$118:$A$168,0),8),INDEX(Expenditure_type,MATCH(Y935*1,type!$A$2:$A$117,0),8))</f>
        <v>#N/A</v>
      </c>
    </row>
    <row r="936" spans="1:26" ht="15.75" customHeight="1" outlineLevel="2">
      <c r="A936" s="19">
        <v>740</v>
      </c>
      <c r="B936" s="18">
        <v>811001</v>
      </c>
      <c r="C936"/>
      <c r="D936"/>
      <c r="E936" s="46" t="s">
        <v>2704</v>
      </c>
      <c r="F936" s="12"/>
      <c r="G936"/>
      <c r="H936" s="15">
        <v>7000</v>
      </c>
      <c r="I936" s="15">
        <v>7000</v>
      </c>
      <c r="J936" s="12">
        <v>7100</v>
      </c>
      <c r="K936" s="9"/>
      <c r="L936" s="9" t="str">
        <f t="shared" si="106"/>
        <v>8</v>
      </c>
      <c r="M936" s="9" t="str">
        <f>INDEX(Chapter,MATCH(L936,Chapter!$A$1:$A$681,0),8)</f>
        <v>שירותים ממלכתיים</v>
      </c>
      <c r="N936" s="9" t="str">
        <f t="shared" si="107"/>
        <v>81</v>
      </c>
      <c r="O936" s="9" t="str">
        <f>INDEX(Chapter,MATCH(N936,Chapter!$A$1:$A$681,0),8)</f>
        <v>חינוך</v>
      </c>
      <c r="P936" s="9" t="str">
        <f t="shared" si="108"/>
        <v>811</v>
      </c>
      <c r="Q936" s="9" t="str">
        <f>INDEX(Chapter,MATCH(P936,Chapter!$A$1:$A$681,0),8)</f>
        <v>מינהל החינוך</v>
      </c>
      <c r="R936" s="9" t="str">
        <f t="shared" si="109"/>
        <v>8110</v>
      </c>
      <c r="S936" s="9" t="e">
        <f>INDEX(Chapter,MATCH(R936,Chapter!$A$1:$A$681,0),8)</f>
        <v>#N/A</v>
      </c>
      <c r="T936" s="9"/>
      <c r="U936" s="9" t="str">
        <f t="shared" si="110"/>
        <v>7</v>
      </c>
      <c r="V936" s="9" t="str">
        <f>IF($L936&lt;"6",INDEX(Revenue_type,MATCH(U936*1,type!$A$118:$A$168,0),8),INDEX(Expenditure_type,MATCH(U936*1,type!$A$2:$A$117,0),8))</f>
        <v>הוצאות לפעולות</v>
      </c>
      <c r="W936" s="9" t="str">
        <f t="shared" si="111"/>
        <v>74</v>
      </c>
      <c r="X936" s="9" t="str">
        <f>IF($L936&lt;"6",INDEX(Revenue_type,MATCH(W936*1,type!$A$118:$A$168,0),8),INDEX(Expenditure_type,MATCH(W936*1,type!$A$2:$A$117,0),8))</f>
        <v>כלים, מכשירים וציוד</v>
      </c>
      <c r="Y936" s="9" t="str">
        <f t="shared" si="112"/>
        <v>740</v>
      </c>
      <c r="Z936" s="9" t="e">
        <f>IF($L936&lt;"6",INDEX(Revenue_type,MATCH(Y936*1,type!$A$118:$A$168,0),8),INDEX(Expenditure_type,MATCH(Y936*1,type!$A$2:$A$117,0),8))</f>
        <v>#N/A</v>
      </c>
    </row>
    <row r="937" spans="1:26" ht="15.75" customHeight="1" outlineLevel="2">
      <c r="A937" s="19">
        <v>752</v>
      </c>
      <c r="B937" s="18">
        <v>811001</v>
      </c>
      <c r="C937"/>
      <c r="D937"/>
      <c r="E937" s="17" t="s">
        <v>2858</v>
      </c>
      <c r="F937" s="12"/>
      <c r="G937"/>
      <c r="H937" s="15">
        <v>720000</v>
      </c>
      <c r="I937" s="15">
        <v>652000</v>
      </c>
      <c r="J937" s="12">
        <v>543100</v>
      </c>
      <c r="K937" s="9"/>
      <c r="L937" s="9" t="str">
        <f t="shared" si="106"/>
        <v>8</v>
      </c>
      <c r="M937" s="9" t="str">
        <f>INDEX(Chapter,MATCH(L937,Chapter!$A$1:$A$681,0),8)</f>
        <v>שירותים ממלכתיים</v>
      </c>
      <c r="N937" s="9" t="str">
        <f t="shared" si="107"/>
        <v>81</v>
      </c>
      <c r="O937" s="9" t="str">
        <f>INDEX(Chapter,MATCH(N937,Chapter!$A$1:$A$681,0),8)</f>
        <v>חינוך</v>
      </c>
      <c r="P937" s="9" t="str">
        <f t="shared" si="108"/>
        <v>811</v>
      </c>
      <c r="Q937" s="9" t="str">
        <f>INDEX(Chapter,MATCH(P937,Chapter!$A$1:$A$681,0),8)</f>
        <v>מינהל החינוך</v>
      </c>
      <c r="R937" s="9" t="str">
        <f t="shared" si="109"/>
        <v>8110</v>
      </c>
      <c r="S937" s="9" t="e">
        <f>INDEX(Chapter,MATCH(R937,Chapter!$A$1:$A$681,0),8)</f>
        <v>#N/A</v>
      </c>
      <c r="T937" s="9"/>
      <c r="U937" s="9" t="str">
        <f t="shared" si="110"/>
        <v>7</v>
      </c>
      <c r="V937" s="9" t="str">
        <f>IF($L937&lt;"6",INDEX(Revenue_type,MATCH(U937*1,type!$A$118:$A$168,0),8),INDEX(Expenditure_type,MATCH(U937*1,type!$A$2:$A$117,0),8))</f>
        <v>הוצאות לפעולות</v>
      </c>
      <c r="W937" s="9" t="str">
        <f t="shared" si="111"/>
        <v>75</v>
      </c>
      <c r="X937" s="9" t="str">
        <f>IF($L937&lt;"6",INDEX(Revenue_type,MATCH(W937*1,type!$A$118:$A$168,0),8),INDEX(Expenditure_type,MATCH(W937*1,type!$A$2:$A$117,0),8))</f>
        <v>עבודות קבלניות</v>
      </c>
      <c r="Y937" s="9" t="str">
        <f t="shared" si="112"/>
        <v>752</v>
      </c>
      <c r="Z937" s="9" t="e">
        <f>IF($L937&lt;"6",INDEX(Revenue_type,MATCH(Y937*1,type!$A$118:$A$168,0),8),INDEX(Expenditure_type,MATCH(Y937*1,type!$A$2:$A$117,0),8))</f>
        <v>#N/A</v>
      </c>
    </row>
    <row r="938" spans="1:26" ht="15.75" customHeight="1" outlineLevel="2">
      <c r="A938" s="19">
        <v>780</v>
      </c>
      <c r="B938" s="18">
        <v>811001</v>
      </c>
      <c r="C938"/>
      <c r="D938"/>
      <c r="E938" s="17" t="s">
        <v>2859</v>
      </c>
      <c r="F938" s="12"/>
      <c r="G938"/>
      <c r="H938" s="15">
        <v>200000</v>
      </c>
      <c r="I938" s="15">
        <v>200000</v>
      </c>
      <c r="J938" s="12">
        <v>310200</v>
      </c>
      <c r="K938" s="9"/>
      <c r="L938" s="9" t="str">
        <f t="shared" si="106"/>
        <v>8</v>
      </c>
      <c r="M938" s="9" t="str">
        <f>INDEX(Chapter,MATCH(L938,Chapter!$A$1:$A$681,0),8)</f>
        <v>שירותים ממלכתיים</v>
      </c>
      <c r="N938" s="9" t="str">
        <f t="shared" si="107"/>
        <v>81</v>
      </c>
      <c r="O938" s="9" t="str">
        <f>INDEX(Chapter,MATCH(N938,Chapter!$A$1:$A$681,0),8)</f>
        <v>חינוך</v>
      </c>
      <c r="P938" s="9" t="str">
        <f t="shared" si="108"/>
        <v>811</v>
      </c>
      <c r="Q938" s="9" t="str">
        <f>INDEX(Chapter,MATCH(P938,Chapter!$A$1:$A$681,0),8)</f>
        <v>מינהל החינוך</v>
      </c>
      <c r="R938" s="9" t="str">
        <f t="shared" si="109"/>
        <v>8110</v>
      </c>
      <c r="S938" s="9" t="e">
        <f>INDEX(Chapter,MATCH(R938,Chapter!$A$1:$A$681,0),8)</f>
        <v>#N/A</v>
      </c>
      <c r="T938" s="9"/>
      <c r="U938" s="9" t="str">
        <f t="shared" si="110"/>
        <v>7</v>
      </c>
      <c r="V938" s="9" t="str">
        <f>IF($L938&lt;"6",INDEX(Revenue_type,MATCH(U938*1,type!$A$118:$A$168,0),8),INDEX(Expenditure_type,MATCH(U938*1,type!$A$2:$A$117,0),8))</f>
        <v>הוצאות לפעולות</v>
      </c>
      <c r="W938" s="9" t="str">
        <f t="shared" si="111"/>
        <v>78</v>
      </c>
      <c r="X938" s="9" t="str">
        <f>IF($L938&lt;"6",INDEX(Revenue_type,MATCH(W938*1,type!$A$118:$A$168,0),8),INDEX(Expenditure_type,MATCH(W938*1,type!$A$2:$A$117,0),8))</f>
        <v>הוצאות שונות</v>
      </c>
      <c r="Y938" s="9" t="str">
        <f t="shared" si="112"/>
        <v>780</v>
      </c>
      <c r="Z938" s="9" t="e">
        <f>IF($L938&lt;"6",INDEX(Revenue_type,MATCH(Y938*1,type!$A$118:$A$168,0),8),INDEX(Expenditure_type,MATCH(Y938*1,type!$A$2:$A$117,0),8))</f>
        <v>#N/A</v>
      </c>
    </row>
    <row r="939" spans="1:26" ht="15.75" customHeight="1" outlineLevel="2">
      <c r="A939" s="19">
        <v>781</v>
      </c>
      <c r="B939" s="18">
        <v>811001</v>
      </c>
      <c r="C939"/>
      <c r="D939"/>
      <c r="E939" s="17" t="s">
        <v>2860</v>
      </c>
      <c r="F939" s="12"/>
      <c r="G939"/>
      <c r="H939" s="15">
        <v>229000</v>
      </c>
      <c r="I939" s="15">
        <v>229000</v>
      </c>
      <c r="J939" s="12">
        <v>163300</v>
      </c>
      <c r="K939" s="9"/>
      <c r="L939" s="9" t="str">
        <f t="shared" si="106"/>
        <v>8</v>
      </c>
      <c r="M939" s="9" t="str">
        <f>INDEX(Chapter,MATCH(L939,Chapter!$A$1:$A$681,0),8)</f>
        <v>שירותים ממלכתיים</v>
      </c>
      <c r="N939" s="9" t="str">
        <f t="shared" si="107"/>
        <v>81</v>
      </c>
      <c r="O939" s="9" t="str">
        <f>INDEX(Chapter,MATCH(N939,Chapter!$A$1:$A$681,0),8)</f>
        <v>חינוך</v>
      </c>
      <c r="P939" s="9" t="str">
        <f t="shared" si="108"/>
        <v>811</v>
      </c>
      <c r="Q939" s="9" t="str">
        <f>INDEX(Chapter,MATCH(P939,Chapter!$A$1:$A$681,0),8)</f>
        <v>מינהל החינוך</v>
      </c>
      <c r="R939" s="9" t="str">
        <f t="shared" si="109"/>
        <v>8110</v>
      </c>
      <c r="S939" s="9" t="e">
        <f>INDEX(Chapter,MATCH(R939,Chapter!$A$1:$A$681,0),8)</f>
        <v>#N/A</v>
      </c>
      <c r="T939" s="9"/>
      <c r="U939" s="9" t="str">
        <f t="shared" si="110"/>
        <v>7</v>
      </c>
      <c r="V939" s="9" t="str">
        <f>IF($L939&lt;"6",INDEX(Revenue_type,MATCH(U939*1,type!$A$118:$A$168,0),8),INDEX(Expenditure_type,MATCH(U939*1,type!$A$2:$A$117,0),8))</f>
        <v>הוצאות לפעולות</v>
      </c>
      <c r="W939" s="9" t="str">
        <f t="shared" si="111"/>
        <v>78</v>
      </c>
      <c r="X939" s="9" t="str">
        <f>IF($L939&lt;"6",INDEX(Revenue_type,MATCH(W939*1,type!$A$118:$A$168,0),8),INDEX(Expenditure_type,MATCH(W939*1,type!$A$2:$A$117,0),8))</f>
        <v>הוצאות שונות</v>
      </c>
      <c r="Y939" s="9" t="str">
        <f t="shared" si="112"/>
        <v>781</v>
      </c>
      <c r="Z939" s="9" t="e">
        <f>IF($L939&lt;"6",INDEX(Revenue_type,MATCH(Y939*1,type!$A$118:$A$168,0),8),INDEX(Expenditure_type,MATCH(Y939*1,type!$A$2:$A$117,0),8))</f>
        <v>#N/A</v>
      </c>
    </row>
    <row r="940" spans="1:26" ht="15.75" customHeight="1" outlineLevel="2">
      <c r="A940" s="19">
        <v>783</v>
      </c>
      <c r="B940" s="18">
        <v>811001</v>
      </c>
      <c r="C940"/>
      <c r="D940"/>
      <c r="E940" s="22" t="s">
        <v>2861</v>
      </c>
      <c r="F940" s="12"/>
      <c r="G940"/>
      <c r="H940" s="15">
        <v>370000</v>
      </c>
      <c r="I940" s="15">
        <v>390000</v>
      </c>
      <c r="J940" s="12">
        <v>338800</v>
      </c>
      <c r="K940" s="9"/>
      <c r="L940" s="9" t="str">
        <f t="shared" si="106"/>
        <v>8</v>
      </c>
      <c r="M940" s="9" t="str">
        <f>INDEX(Chapter,MATCH(L940,Chapter!$A$1:$A$681,0),8)</f>
        <v>שירותים ממלכתיים</v>
      </c>
      <c r="N940" s="9" t="str">
        <f t="shared" si="107"/>
        <v>81</v>
      </c>
      <c r="O940" s="9" t="str">
        <f>INDEX(Chapter,MATCH(N940,Chapter!$A$1:$A$681,0),8)</f>
        <v>חינוך</v>
      </c>
      <c r="P940" s="9" t="str">
        <f t="shared" si="108"/>
        <v>811</v>
      </c>
      <c r="Q940" s="9" t="str">
        <f>INDEX(Chapter,MATCH(P940,Chapter!$A$1:$A$681,0),8)</f>
        <v>מינהל החינוך</v>
      </c>
      <c r="R940" s="9" t="str">
        <f t="shared" si="109"/>
        <v>8110</v>
      </c>
      <c r="S940" s="9" t="e">
        <f>INDEX(Chapter,MATCH(R940,Chapter!$A$1:$A$681,0),8)</f>
        <v>#N/A</v>
      </c>
      <c r="T940" s="9"/>
      <c r="U940" s="9" t="str">
        <f t="shared" si="110"/>
        <v>7</v>
      </c>
      <c r="V940" s="9" t="str">
        <f>IF($L940&lt;"6",INDEX(Revenue_type,MATCH(U940*1,type!$A$118:$A$168,0),8),INDEX(Expenditure_type,MATCH(U940*1,type!$A$2:$A$117,0),8))</f>
        <v>הוצאות לפעולות</v>
      </c>
      <c r="W940" s="9" t="str">
        <f t="shared" si="111"/>
        <v>78</v>
      </c>
      <c r="X940" s="9" t="str">
        <f>IF($L940&lt;"6",INDEX(Revenue_type,MATCH(W940*1,type!$A$118:$A$168,0),8),INDEX(Expenditure_type,MATCH(W940*1,type!$A$2:$A$117,0),8))</f>
        <v>הוצאות שונות</v>
      </c>
      <c r="Y940" s="9" t="str">
        <f t="shared" si="112"/>
        <v>783</v>
      </c>
      <c r="Z940" s="9" t="e">
        <f>IF($L940&lt;"6",INDEX(Revenue_type,MATCH(Y940*1,type!$A$118:$A$168,0),8),INDEX(Expenditure_type,MATCH(Y940*1,type!$A$2:$A$117,0),8))</f>
        <v>#N/A</v>
      </c>
    </row>
    <row r="941" spans="1:26" ht="15.75" customHeight="1" outlineLevel="2">
      <c r="A941" s="19">
        <v>784</v>
      </c>
      <c r="B941" s="18">
        <v>811001</v>
      </c>
      <c r="C941"/>
      <c r="D941"/>
      <c r="E941" s="17" t="s">
        <v>2862</v>
      </c>
      <c r="F941" s="12"/>
      <c r="G941"/>
      <c r="H941" s="15">
        <v>0</v>
      </c>
      <c r="I941" s="15">
        <v>217000</v>
      </c>
      <c r="J941" s="12">
        <v>162900</v>
      </c>
      <c r="K941" s="9"/>
      <c r="L941" s="9" t="str">
        <f t="shared" si="106"/>
        <v>8</v>
      </c>
      <c r="M941" s="9" t="str">
        <f>INDEX(Chapter,MATCH(L941,Chapter!$A$1:$A$681,0),8)</f>
        <v>שירותים ממלכתיים</v>
      </c>
      <c r="N941" s="9" t="str">
        <f t="shared" si="107"/>
        <v>81</v>
      </c>
      <c r="O941" s="9" t="str">
        <f>INDEX(Chapter,MATCH(N941,Chapter!$A$1:$A$681,0),8)</f>
        <v>חינוך</v>
      </c>
      <c r="P941" s="9" t="str">
        <f t="shared" si="108"/>
        <v>811</v>
      </c>
      <c r="Q941" s="9" t="str">
        <f>INDEX(Chapter,MATCH(P941,Chapter!$A$1:$A$681,0),8)</f>
        <v>מינהל החינוך</v>
      </c>
      <c r="R941" s="9" t="str">
        <f t="shared" si="109"/>
        <v>8110</v>
      </c>
      <c r="S941" s="9" t="e">
        <f>INDEX(Chapter,MATCH(R941,Chapter!$A$1:$A$681,0),8)</f>
        <v>#N/A</v>
      </c>
      <c r="T941" s="9"/>
      <c r="U941" s="9" t="str">
        <f t="shared" si="110"/>
        <v>7</v>
      </c>
      <c r="V941" s="9" t="str">
        <f>IF($L941&lt;"6",INDEX(Revenue_type,MATCH(U941*1,type!$A$118:$A$168,0),8),INDEX(Expenditure_type,MATCH(U941*1,type!$A$2:$A$117,0),8))</f>
        <v>הוצאות לפעולות</v>
      </c>
      <c r="W941" s="9" t="str">
        <f t="shared" si="111"/>
        <v>78</v>
      </c>
      <c r="X941" s="9" t="str">
        <f>IF($L941&lt;"6",INDEX(Revenue_type,MATCH(W941*1,type!$A$118:$A$168,0),8),INDEX(Expenditure_type,MATCH(W941*1,type!$A$2:$A$117,0),8))</f>
        <v>הוצאות שונות</v>
      </c>
      <c r="Y941" s="9" t="str">
        <f t="shared" si="112"/>
        <v>784</v>
      </c>
      <c r="Z941" s="9" t="e">
        <f>IF($L941&lt;"6",INDEX(Revenue_type,MATCH(Y941*1,type!$A$118:$A$168,0),8),INDEX(Expenditure_type,MATCH(Y941*1,type!$A$2:$A$117,0),8))</f>
        <v>#N/A</v>
      </c>
    </row>
    <row r="942" spans="1:26" ht="15.75" customHeight="1" outlineLevel="2">
      <c r="A942" s="19">
        <v>784</v>
      </c>
      <c r="B942" s="18">
        <v>811002</v>
      </c>
      <c r="C942"/>
      <c r="D942"/>
      <c r="E942" s="17" t="s">
        <v>2863</v>
      </c>
      <c r="F942" s="12"/>
      <c r="G942"/>
      <c r="H942" s="15">
        <v>125000</v>
      </c>
      <c r="I942" s="15">
        <v>150000</v>
      </c>
      <c r="J942" s="12">
        <v>250000</v>
      </c>
      <c r="K942" s="9"/>
      <c r="L942" s="9" t="str">
        <f t="shared" si="106"/>
        <v>8</v>
      </c>
      <c r="M942" s="9" t="str">
        <f>INDEX(Chapter,MATCH(L942,Chapter!$A$1:$A$681,0),8)</f>
        <v>שירותים ממלכתיים</v>
      </c>
      <c r="N942" s="9" t="str">
        <f t="shared" si="107"/>
        <v>81</v>
      </c>
      <c r="O942" s="9" t="str">
        <f>INDEX(Chapter,MATCH(N942,Chapter!$A$1:$A$681,0),8)</f>
        <v>חינוך</v>
      </c>
      <c r="P942" s="9" t="str">
        <f t="shared" si="108"/>
        <v>811</v>
      </c>
      <c r="Q942" s="9" t="str">
        <f>INDEX(Chapter,MATCH(P942,Chapter!$A$1:$A$681,0),8)</f>
        <v>מינהל החינוך</v>
      </c>
      <c r="R942" s="9" t="str">
        <f t="shared" si="109"/>
        <v>8110</v>
      </c>
      <c r="S942" s="9" t="e">
        <f>INDEX(Chapter,MATCH(R942,Chapter!$A$1:$A$681,0),8)</f>
        <v>#N/A</v>
      </c>
      <c r="T942" s="9"/>
      <c r="U942" s="9" t="str">
        <f t="shared" si="110"/>
        <v>7</v>
      </c>
      <c r="V942" s="9" t="str">
        <f>IF($L942&lt;"6",INDEX(Revenue_type,MATCH(U942*1,type!$A$118:$A$168,0),8),INDEX(Expenditure_type,MATCH(U942*1,type!$A$2:$A$117,0),8))</f>
        <v>הוצאות לפעולות</v>
      </c>
      <c r="W942" s="9" t="str">
        <f t="shared" si="111"/>
        <v>78</v>
      </c>
      <c r="X942" s="9" t="str">
        <f>IF($L942&lt;"6",INDEX(Revenue_type,MATCH(W942*1,type!$A$118:$A$168,0),8),INDEX(Expenditure_type,MATCH(W942*1,type!$A$2:$A$117,0),8))</f>
        <v>הוצאות שונות</v>
      </c>
      <c r="Y942" s="9" t="str">
        <f t="shared" si="112"/>
        <v>784</v>
      </c>
      <c r="Z942" s="9" t="e">
        <f>IF($L942&lt;"6",INDEX(Revenue_type,MATCH(Y942*1,type!$A$118:$A$168,0),8),INDEX(Expenditure_type,MATCH(Y942*1,type!$A$2:$A$117,0),8))</f>
        <v>#N/A</v>
      </c>
    </row>
    <row r="943" spans="1:26" ht="15.75" customHeight="1" outlineLevel="2">
      <c r="A943" s="19">
        <v>810</v>
      </c>
      <c r="B943" s="18">
        <v>811010</v>
      </c>
      <c r="C943"/>
      <c r="D943"/>
      <c r="E943" s="25" t="s">
        <v>2864</v>
      </c>
      <c r="F943" s="12"/>
      <c r="G943"/>
      <c r="H943" s="15">
        <v>2970000</v>
      </c>
      <c r="I943" s="15">
        <v>2820000</v>
      </c>
      <c r="J943" s="12">
        <v>2820000</v>
      </c>
      <c r="K943" s="9"/>
      <c r="L943" s="9" t="str">
        <f t="shared" si="106"/>
        <v>8</v>
      </c>
      <c r="M943" s="9" t="str">
        <f>INDEX(Chapter,MATCH(L943,Chapter!$A$1:$A$681,0),8)</f>
        <v>שירותים ממלכתיים</v>
      </c>
      <c r="N943" s="9" t="str">
        <f t="shared" si="107"/>
        <v>81</v>
      </c>
      <c r="O943" s="9" t="str">
        <f>INDEX(Chapter,MATCH(N943,Chapter!$A$1:$A$681,0),8)</f>
        <v>חינוך</v>
      </c>
      <c r="P943" s="9" t="str">
        <f t="shared" si="108"/>
        <v>811</v>
      </c>
      <c r="Q943" s="9" t="str">
        <f>INDEX(Chapter,MATCH(P943,Chapter!$A$1:$A$681,0),8)</f>
        <v>מינהל החינוך</v>
      </c>
      <c r="R943" s="9" t="str">
        <f t="shared" si="109"/>
        <v>8110</v>
      </c>
      <c r="S943" s="9" t="e">
        <f>INDEX(Chapter,MATCH(R943,Chapter!$A$1:$A$681,0),8)</f>
        <v>#N/A</v>
      </c>
      <c r="T943" s="9"/>
      <c r="U943" s="9" t="str">
        <f t="shared" si="110"/>
        <v>8</v>
      </c>
      <c r="V943" s="9" t="str">
        <f>IF($L943&lt;"6",INDEX(Revenue_type,MATCH(U943*1,type!$A$118:$A$168,0),8),INDEX(Expenditure_type,MATCH(U943*1,type!$A$2:$A$117,0),8))</f>
        <v>השתתפויות תמיכות ותרומות</v>
      </c>
      <c r="W943" s="9" t="str">
        <f t="shared" si="111"/>
        <v>81</v>
      </c>
      <c r="X943" s="9" t="str">
        <f>IF($L943&lt;"6",INDEX(Revenue_type,MATCH(W943*1,type!$A$118:$A$168,0),8),INDEX(Expenditure_type,MATCH(W943*1,type!$A$2:$A$117,0),8))</f>
        <v>השתתפויות ותרומות למוסדות עפ"י חוק והסכמים</v>
      </c>
      <c r="Y943" s="9" t="str">
        <f t="shared" si="112"/>
        <v>810</v>
      </c>
      <c r="Z943" s="9" t="e">
        <f>IF($L943&lt;"6",INDEX(Revenue_type,MATCH(Y943*1,type!$A$118:$A$168,0),8),INDEX(Expenditure_type,MATCH(Y943*1,type!$A$2:$A$117,0),8))</f>
        <v>#N/A</v>
      </c>
    </row>
    <row r="944" spans="1:26" ht="15.75" customHeight="1" outlineLevel="2">
      <c r="A944" s="49">
        <v>810</v>
      </c>
      <c r="B944" s="48">
        <v>811011</v>
      </c>
      <c r="C944"/>
      <c r="D944"/>
      <c r="E944" s="45" t="s">
        <v>2865</v>
      </c>
      <c r="F944" s="12"/>
      <c r="G944"/>
      <c r="H944" s="15">
        <v>0</v>
      </c>
      <c r="I944" s="15">
        <v>180000</v>
      </c>
      <c r="J944" s="12">
        <v>180000</v>
      </c>
      <c r="K944" s="9"/>
      <c r="L944" s="9" t="str">
        <f t="shared" si="106"/>
        <v>8</v>
      </c>
      <c r="M944" s="9" t="str">
        <f>INDEX(Chapter,MATCH(L944,Chapter!$A$1:$A$681,0),8)</f>
        <v>שירותים ממלכתיים</v>
      </c>
      <c r="N944" s="9" t="str">
        <f t="shared" si="107"/>
        <v>81</v>
      </c>
      <c r="O944" s="9" t="str">
        <f>INDEX(Chapter,MATCH(N944,Chapter!$A$1:$A$681,0),8)</f>
        <v>חינוך</v>
      </c>
      <c r="P944" s="9" t="str">
        <f t="shared" si="108"/>
        <v>811</v>
      </c>
      <c r="Q944" s="9" t="str">
        <f>INDEX(Chapter,MATCH(P944,Chapter!$A$1:$A$681,0),8)</f>
        <v>מינהל החינוך</v>
      </c>
      <c r="R944" s="9" t="str">
        <f t="shared" si="109"/>
        <v>8110</v>
      </c>
      <c r="S944" s="9" t="e">
        <f>INDEX(Chapter,MATCH(R944,Chapter!$A$1:$A$681,0),8)</f>
        <v>#N/A</v>
      </c>
      <c r="T944" s="9"/>
      <c r="U944" s="9" t="str">
        <f t="shared" si="110"/>
        <v>8</v>
      </c>
      <c r="V944" s="9" t="str">
        <f>IF($L944&lt;"6",INDEX(Revenue_type,MATCH(U944*1,type!$A$118:$A$168,0),8),INDEX(Expenditure_type,MATCH(U944*1,type!$A$2:$A$117,0),8))</f>
        <v>השתתפויות תמיכות ותרומות</v>
      </c>
      <c r="W944" s="9" t="str">
        <f t="shared" si="111"/>
        <v>81</v>
      </c>
      <c r="X944" s="9" t="str">
        <f>IF($L944&lt;"6",INDEX(Revenue_type,MATCH(W944*1,type!$A$118:$A$168,0),8),INDEX(Expenditure_type,MATCH(W944*1,type!$A$2:$A$117,0),8))</f>
        <v>השתתפויות ותרומות למוסדות עפ"י חוק והסכמים</v>
      </c>
      <c r="Y944" s="9" t="str">
        <f t="shared" si="112"/>
        <v>810</v>
      </c>
      <c r="Z944" s="9" t="e">
        <f>IF($L944&lt;"6",INDEX(Revenue_type,MATCH(Y944*1,type!$A$118:$A$168,0),8),INDEX(Expenditure_type,MATCH(Y944*1,type!$A$2:$A$117,0),8))</f>
        <v>#N/A</v>
      </c>
    </row>
    <row r="945" spans="1:26" ht="15.75" customHeight="1" outlineLevel="2">
      <c r="A945" s="19">
        <v>820</v>
      </c>
      <c r="B945" s="18">
        <v>811020</v>
      </c>
      <c r="C945"/>
      <c r="D945"/>
      <c r="E945" s="25" t="s">
        <v>2866</v>
      </c>
      <c r="F945" s="12"/>
      <c r="G945"/>
      <c r="H945" s="15">
        <v>0</v>
      </c>
      <c r="I945" s="15">
        <v>100000</v>
      </c>
      <c r="J945" s="12">
        <v>66700</v>
      </c>
      <c r="K945" s="9"/>
      <c r="L945" s="9" t="str">
        <f t="shared" si="106"/>
        <v>8</v>
      </c>
      <c r="M945" s="9" t="str">
        <f>INDEX(Chapter,MATCH(L945,Chapter!$A$1:$A$681,0),8)</f>
        <v>שירותים ממלכתיים</v>
      </c>
      <c r="N945" s="9" t="str">
        <f t="shared" si="107"/>
        <v>81</v>
      </c>
      <c r="O945" s="9" t="str">
        <f>INDEX(Chapter,MATCH(N945,Chapter!$A$1:$A$681,0),8)</f>
        <v>חינוך</v>
      </c>
      <c r="P945" s="9" t="str">
        <f t="shared" si="108"/>
        <v>811</v>
      </c>
      <c r="Q945" s="9" t="str">
        <f>INDEX(Chapter,MATCH(P945,Chapter!$A$1:$A$681,0),8)</f>
        <v>מינהל החינוך</v>
      </c>
      <c r="R945" s="9" t="str">
        <f t="shared" si="109"/>
        <v>8110</v>
      </c>
      <c r="S945" s="9" t="e">
        <f>INDEX(Chapter,MATCH(R945,Chapter!$A$1:$A$681,0),8)</f>
        <v>#N/A</v>
      </c>
      <c r="T945" s="9"/>
      <c r="U945" s="9" t="str">
        <f t="shared" si="110"/>
        <v>8</v>
      </c>
      <c r="V945" s="9" t="str">
        <f>IF($L945&lt;"6",INDEX(Revenue_type,MATCH(U945*1,type!$A$118:$A$168,0),8),INDEX(Expenditure_type,MATCH(U945*1,type!$A$2:$A$117,0),8))</f>
        <v>השתתפויות תמיכות ותרומות</v>
      </c>
      <c r="W945" s="9" t="str">
        <f t="shared" si="111"/>
        <v>82</v>
      </c>
      <c r="X945" s="9" t="str">
        <f>IF($L945&lt;"6",INDEX(Revenue_type,MATCH(W945*1,type!$A$118:$A$168,0),8),INDEX(Expenditure_type,MATCH(W945*1,type!$A$2:$A$117,0),8))</f>
        <v>הקצבות בהמלצת ועדת הקצבות</v>
      </c>
      <c r="Y945" s="9" t="str">
        <f t="shared" si="112"/>
        <v>820</v>
      </c>
      <c r="Z945" s="9" t="e">
        <f>IF($L945&lt;"6",INDEX(Revenue_type,MATCH(Y945*1,type!$A$118:$A$168,0),8),INDEX(Expenditure_type,MATCH(Y945*1,type!$A$2:$A$117,0),8))</f>
        <v>#N/A</v>
      </c>
    </row>
    <row r="946" spans="1:26" ht="15.75" customHeight="1" outlineLevel="2">
      <c r="A946" s="49">
        <v>110</v>
      </c>
      <c r="B946" s="48">
        <v>812000</v>
      </c>
      <c r="C946"/>
      <c r="D946"/>
      <c r="E946" s="45" t="s">
        <v>2689</v>
      </c>
      <c r="F946" s="12"/>
      <c r="G946"/>
      <c r="H946" s="15">
        <v>21625000</v>
      </c>
      <c r="I946" s="15">
        <v>23188000</v>
      </c>
      <c r="J946" s="12">
        <v>17694000</v>
      </c>
      <c r="K946" s="9"/>
      <c r="L946" s="9" t="str">
        <f t="shared" si="106"/>
        <v>8</v>
      </c>
      <c r="M946" s="9" t="str">
        <f>INDEX(Chapter,MATCH(L946,Chapter!$A$1:$A$681,0),8)</f>
        <v>שירותים ממלכתיים</v>
      </c>
      <c r="N946" s="9" t="str">
        <f t="shared" si="107"/>
        <v>81</v>
      </c>
      <c r="O946" s="9" t="str">
        <f>INDEX(Chapter,MATCH(N946,Chapter!$A$1:$A$681,0),8)</f>
        <v>חינוך</v>
      </c>
      <c r="P946" s="9" t="str">
        <f t="shared" si="108"/>
        <v>812</v>
      </c>
      <c r="Q946" s="9" t="str">
        <f>INDEX(Chapter,MATCH(P946,Chapter!$A$1:$A$681,0),8)</f>
        <v>חינוך קדם יסודי</v>
      </c>
      <c r="R946" s="9" t="str">
        <f t="shared" si="109"/>
        <v>8120</v>
      </c>
      <c r="S946" s="9" t="e">
        <f>INDEX(Chapter,MATCH(R946,Chapter!$A$1:$A$681,0),8)</f>
        <v>#N/A</v>
      </c>
      <c r="T946" s="9"/>
      <c r="U946" s="9" t="str">
        <f t="shared" si="110"/>
        <v>1</v>
      </c>
      <c r="V946" s="9" t="str">
        <f>IF($L946&lt;"6",INDEX(Revenue_type,MATCH(U946*1,type!$A$118:$A$168,0),8),INDEX(Expenditure_type,MATCH(U946*1,type!$A$2:$A$117,0),8))</f>
        <v>משכורות וש"ע לעובדים לפי תקן</v>
      </c>
      <c r="W946" s="9" t="str">
        <f t="shared" si="111"/>
        <v>11</v>
      </c>
      <c r="X946" s="9" t="str">
        <f>IF($L946&lt;"6",INDEX(Revenue_type,MATCH(W946*1,type!$A$118:$A$168,0),8),INDEX(Expenditure_type,MATCH(W946*1,type!$A$2:$A$117,0),8))</f>
        <v>השכר הקובע</v>
      </c>
      <c r="Y946" s="9" t="str">
        <f t="shared" si="112"/>
        <v>110</v>
      </c>
      <c r="Z946" s="9" t="e">
        <f>IF($L946&lt;"6",INDEX(Revenue_type,MATCH(Y946*1,type!$A$118:$A$168,0),8),INDEX(Expenditure_type,MATCH(Y946*1,type!$A$2:$A$117,0),8))</f>
        <v>#N/A</v>
      </c>
    </row>
    <row r="947" spans="1:26" ht="15.75" customHeight="1" outlineLevel="2">
      <c r="A947" s="49">
        <v>120</v>
      </c>
      <c r="B947" s="48">
        <v>812000</v>
      </c>
      <c r="C947"/>
      <c r="D947"/>
      <c r="E947" s="45" t="s">
        <v>2690</v>
      </c>
      <c r="F947" s="12"/>
      <c r="G947"/>
      <c r="H947" s="15">
        <v>2341000</v>
      </c>
      <c r="I947" s="15">
        <v>2189000</v>
      </c>
      <c r="J947" s="12">
        <v>1987000</v>
      </c>
      <c r="K947" s="9"/>
      <c r="L947" s="9" t="str">
        <f t="shared" si="106"/>
        <v>8</v>
      </c>
      <c r="M947" s="9" t="str">
        <f>INDEX(Chapter,MATCH(L947,Chapter!$A$1:$A$681,0),8)</f>
        <v>שירותים ממלכתיים</v>
      </c>
      <c r="N947" s="9" t="str">
        <f t="shared" si="107"/>
        <v>81</v>
      </c>
      <c r="O947" s="9" t="str">
        <f>INDEX(Chapter,MATCH(N947,Chapter!$A$1:$A$681,0),8)</f>
        <v>חינוך</v>
      </c>
      <c r="P947" s="9" t="str">
        <f t="shared" si="108"/>
        <v>812</v>
      </c>
      <c r="Q947" s="9" t="str">
        <f>INDEX(Chapter,MATCH(P947,Chapter!$A$1:$A$681,0),8)</f>
        <v>חינוך קדם יסודי</v>
      </c>
      <c r="R947" s="9" t="str">
        <f t="shared" si="109"/>
        <v>8120</v>
      </c>
      <c r="S947" s="9" t="e">
        <f>INDEX(Chapter,MATCH(R947,Chapter!$A$1:$A$681,0),8)</f>
        <v>#N/A</v>
      </c>
      <c r="T947" s="9"/>
      <c r="U947" s="9" t="str">
        <f t="shared" si="110"/>
        <v>1</v>
      </c>
      <c r="V947" s="9" t="str">
        <f>IF($L947&lt;"6",INDEX(Revenue_type,MATCH(U947*1,type!$A$118:$A$168,0),8),INDEX(Expenditure_type,MATCH(U947*1,type!$A$2:$A$117,0),8))</f>
        <v>משכורות וש"ע לעובדים לפי תקן</v>
      </c>
      <c r="W947" s="9" t="str">
        <f t="shared" si="111"/>
        <v>12</v>
      </c>
      <c r="X947" s="9" t="str">
        <f>IF($L947&lt;"6",INDEX(Revenue_type,MATCH(W947*1,type!$A$118:$A$168,0),8),INDEX(Expenditure_type,MATCH(W947*1,type!$A$2:$A$117,0),8))</f>
        <v>תוספות שאינן נכללות בשכר הקובע</v>
      </c>
      <c r="Y947" s="9" t="str">
        <f t="shared" si="112"/>
        <v>120</v>
      </c>
      <c r="Z947" s="9" t="e">
        <f>IF($L947&lt;"6",INDEX(Revenue_type,MATCH(Y947*1,type!$A$118:$A$168,0),8),INDEX(Expenditure_type,MATCH(Y947*1,type!$A$2:$A$117,0),8))</f>
        <v>#N/A</v>
      </c>
    </row>
    <row r="948" spans="1:26" ht="15.75" customHeight="1" outlineLevel="2">
      <c r="A948" s="49">
        <v>130</v>
      </c>
      <c r="B948" s="48">
        <v>812000</v>
      </c>
      <c r="C948"/>
      <c r="D948"/>
      <c r="E948" s="45" t="s">
        <v>2691</v>
      </c>
      <c r="F948" s="12"/>
      <c r="G948"/>
      <c r="H948" s="15">
        <v>3000</v>
      </c>
      <c r="I948" s="15">
        <v>5000</v>
      </c>
      <c r="J948" s="12">
        <v>2100</v>
      </c>
      <c r="K948" s="9"/>
      <c r="L948" s="9" t="str">
        <f t="shared" si="106"/>
        <v>8</v>
      </c>
      <c r="M948" s="9" t="str">
        <f>INDEX(Chapter,MATCH(L948,Chapter!$A$1:$A$681,0),8)</f>
        <v>שירותים ממלכתיים</v>
      </c>
      <c r="N948" s="9" t="str">
        <f t="shared" si="107"/>
        <v>81</v>
      </c>
      <c r="O948" s="9" t="str">
        <f>INDEX(Chapter,MATCH(N948,Chapter!$A$1:$A$681,0),8)</f>
        <v>חינוך</v>
      </c>
      <c r="P948" s="9" t="str">
        <f t="shared" si="108"/>
        <v>812</v>
      </c>
      <c r="Q948" s="9" t="str">
        <f>INDEX(Chapter,MATCH(P948,Chapter!$A$1:$A$681,0),8)</f>
        <v>חינוך קדם יסודי</v>
      </c>
      <c r="R948" s="9" t="str">
        <f t="shared" si="109"/>
        <v>8120</v>
      </c>
      <c r="S948" s="9" t="e">
        <f>INDEX(Chapter,MATCH(R948,Chapter!$A$1:$A$681,0),8)</f>
        <v>#N/A</v>
      </c>
      <c r="T948" s="9"/>
      <c r="U948" s="9" t="str">
        <f t="shared" si="110"/>
        <v>1</v>
      </c>
      <c r="V948" s="9" t="str">
        <f>IF($L948&lt;"6",INDEX(Revenue_type,MATCH(U948*1,type!$A$118:$A$168,0),8),INDEX(Expenditure_type,MATCH(U948*1,type!$A$2:$A$117,0),8))</f>
        <v>משכורות וש"ע לעובדים לפי תקן</v>
      </c>
      <c r="W948" s="9" t="str">
        <f t="shared" si="111"/>
        <v>13</v>
      </c>
      <c r="X948" s="9" t="str">
        <f>IF($L948&lt;"6",INDEX(Revenue_type,MATCH(W948*1,type!$A$118:$A$168,0),8),INDEX(Expenditure_type,MATCH(W948*1,type!$A$2:$A$117,0),8))</f>
        <v>שעות נוספות</v>
      </c>
      <c r="Y948" s="9" t="str">
        <f t="shared" si="112"/>
        <v>130</v>
      </c>
      <c r="Z948" s="9" t="e">
        <f>IF($L948&lt;"6",INDEX(Revenue_type,MATCH(Y948*1,type!$A$118:$A$168,0),8),INDEX(Expenditure_type,MATCH(Y948*1,type!$A$2:$A$117,0),8))</f>
        <v>#N/A</v>
      </c>
    </row>
    <row r="949" spans="1:26" ht="15.75" customHeight="1" outlineLevel="2">
      <c r="A949" s="19">
        <v>133</v>
      </c>
      <c r="B949" s="18">
        <v>812000</v>
      </c>
      <c r="C949"/>
      <c r="D949"/>
      <c r="E949" s="21" t="s">
        <v>2693</v>
      </c>
      <c r="F949" s="12"/>
      <c r="G949"/>
      <c r="H949" s="15">
        <v>73000</v>
      </c>
      <c r="I949" s="15">
        <v>33000</v>
      </c>
      <c r="J949" s="12">
        <v>30800</v>
      </c>
      <c r="K949" s="9"/>
      <c r="L949" s="9" t="str">
        <f t="shared" si="106"/>
        <v>8</v>
      </c>
      <c r="M949" s="9" t="str">
        <f>INDEX(Chapter,MATCH(L949,Chapter!$A$1:$A$681,0),8)</f>
        <v>שירותים ממלכתיים</v>
      </c>
      <c r="N949" s="9" t="str">
        <f t="shared" si="107"/>
        <v>81</v>
      </c>
      <c r="O949" s="9" t="str">
        <f>INDEX(Chapter,MATCH(N949,Chapter!$A$1:$A$681,0),8)</f>
        <v>חינוך</v>
      </c>
      <c r="P949" s="9" t="str">
        <f t="shared" si="108"/>
        <v>812</v>
      </c>
      <c r="Q949" s="9" t="str">
        <f>INDEX(Chapter,MATCH(P949,Chapter!$A$1:$A$681,0),8)</f>
        <v>חינוך קדם יסודי</v>
      </c>
      <c r="R949" s="9" t="str">
        <f t="shared" si="109"/>
        <v>8120</v>
      </c>
      <c r="S949" s="9" t="e">
        <f>INDEX(Chapter,MATCH(R949,Chapter!$A$1:$A$681,0),8)</f>
        <v>#N/A</v>
      </c>
      <c r="T949" s="9"/>
      <c r="U949" s="9" t="str">
        <f t="shared" si="110"/>
        <v>1</v>
      </c>
      <c r="V949" s="9" t="str">
        <f>IF($L949&lt;"6",INDEX(Revenue_type,MATCH(U949*1,type!$A$118:$A$168,0),8),INDEX(Expenditure_type,MATCH(U949*1,type!$A$2:$A$117,0),8))</f>
        <v>משכורות וש"ע לעובדים לפי תקן</v>
      </c>
      <c r="W949" s="9" t="str">
        <f t="shared" si="111"/>
        <v>13</v>
      </c>
      <c r="X949" s="9" t="str">
        <f>IF($L949&lt;"6",INDEX(Revenue_type,MATCH(W949*1,type!$A$118:$A$168,0),8),INDEX(Expenditure_type,MATCH(W949*1,type!$A$2:$A$117,0),8))</f>
        <v>שעות נוספות</v>
      </c>
      <c r="Y949" s="9" t="str">
        <f t="shared" si="112"/>
        <v>133</v>
      </c>
      <c r="Z949" s="9" t="e">
        <f>IF($L949&lt;"6",INDEX(Revenue_type,MATCH(Y949*1,type!$A$118:$A$168,0),8),INDEX(Expenditure_type,MATCH(Y949*1,type!$A$2:$A$117,0),8))</f>
        <v>#N/A</v>
      </c>
    </row>
    <row r="950" spans="1:26" ht="15.75" customHeight="1" outlineLevel="2">
      <c r="A950" s="19">
        <v>140</v>
      </c>
      <c r="B950" s="18">
        <v>812000</v>
      </c>
      <c r="C950"/>
      <c r="D950"/>
      <c r="E950" s="17" t="s">
        <v>2694</v>
      </c>
      <c r="F950" s="12"/>
      <c r="G950"/>
      <c r="H950" s="15">
        <v>526000</v>
      </c>
      <c r="I950" s="15">
        <v>458000</v>
      </c>
      <c r="J950" s="12">
        <v>418900</v>
      </c>
      <c r="K950" s="9"/>
      <c r="L950" s="9" t="str">
        <f t="shared" si="106"/>
        <v>8</v>
      </c>
      <c r="M950" s="9" t="str">
        <f>INDEX(Chapter,MATCH(L950,Chapter!$A$1:$A$681,0),8)</f>
        <v>שירותים ממלכתיים</v>
      </c>
      <c r="N950" s="9" t="str">
        <f t="shared" si="107"/>
        <v>81</v>
      </c>
      <c r="O950" s="9" t="str">
        <f>INDEX(Chapter,MATCH(N950,Chapter!$A$1:$A$681,0),8)</f>
        <v>חינוך</v>
      </c>
      <c r="P950" s="9" t="str">
        <f t="shared" si="108"/>
        <v>812</v>
      </c>
      <c r="Q950" s="9" t="str">
        <f>INDEX(Chapter,MATCH(P950,Chapter!$A$1:$A$681,0),8)</f>
        <v>חינוך קדם יסודי</v>
      </c>
      <c r="R950" s="9" t="str">
        <f t="shared" si="109"/>
        <v>8120</v>
      </c>
      <c r="S950" s="9" t="e">
        <f>INDEX(Chapter,MATCH(R950,Chapter!$A$1:$A$681,0),8)</f>
        <v>#N/A</v>
      </c>
      <c r="T950" s="9"/>
      <c r="U950" s="9" t="str">
        <f t="shared" si="110"/>
        <v>1</v>
      </c>
      <c r="V950" s="9" t="str">
        <f>IF($L950&lt;"6",INDEX(Revenue_type,MATCH(U950*1,type!$A$118:$A$168,0),8),INDEX(Expenditure_type,MATCH(U950*1,type!$A$2:$A$117,0),8))</f>
        <v>משכורות וש"ע לעובדים לפי תקן</v>
      </c>
      <c r="W950" s="9" t="str">
        <f t="shared" si="111"/>
        <v>14</v>
      </c>
      <c r="X950" s="9" t="str">
        <f>IF($L950&lt;"6",INDEX(Revenue_type,MATCH(W950*1,type!$A$118:$A$168,0),8),INDEX(Expenditure_type,MATCH(W950*1,type!$A$2:$A$117,0),8))</f>
        <v>החזר הוצאות</v>
      </c>
      <c r="Y950" s="9" t="str">
        <f t="shared" si="112"/>
        <v>140</v>
      </c>
      <c r="Z950" s="9" t="e">
        <f>IF($L950&lt;"6",INDEX(Revenue_type,MATCH(Y950*1,type!$A$118:$A$168,0),8),INDEX(Expenditure_type,MATCH(Y950*1,type!$A$2:$A$117,0),8))</f>
        <v>#N/A</v>
      </c>
    </row>
    <row r="951" spans="1:26" ht="15.75" customHeight="1" outlineLevel="2">
      <c r="A951" s="19">
        <v>181</v>
      </c>
      <c r="B951" s="18">
        <v>812000</v>
      </c>
      <c r="C951"/>
      <c r="D951"/>
      <c r="E951" s="17" t="s">
        <v>2695</v>
      </c>
      <c r="F951" s="12"/>
      <c r="G951"/>
      <c r="H951" s="15">
        <v>2975000</v>
      </c>
      <c r="I951" s="15">
        <v>2715000</v>
      </c>
      <c r="J951" s="12">
        <v>2343800</v>
      </c>
      <c r="K951" s="9"/>
      <c r="L951" s="9" t="str">
        <f t="shared" si="106"/>
        <v>8</v>
      </c>
      <c r="M951" s="9" t="str">
        <f>INDEX(Chapter,MATCH(L951,Chapter!$A$1:$A$681,0),8)</f>
        <v>שירותים ממלכתיים</v>
      </c>
      <c r="N951" s="9" t="str">
        <f t="shared" si="107"/>
        <v>81</v>
      </c>
      <c r="O951" s="9" t="str">
        <f>INDEX(Chapter,MATCH(N951,Chapter!$A$1:$A$681,0),8)</f>
        <v>חינוך</v>
      </c>
      <c r="P951" s="9" t="str">
        <f t="shared" si="108"/>
        <v>812</v>
      </c>
      <c r="Q951" s="9" t="str">
        <f>INDEX(Chapter,MATCH(P951,Chapter!$A$1:$A$681,0),8)</f>
        <v>חינוך קדם יסודי</v>
      </c>
      <c r="R951" s="9" t="str">
        <f t="shared" si="109"/>
        <v>8120</v>
      </c>
      <c r="S951" s="9" t="e">
        <f>INDEX(Chapter,MATCH(R951,Chapter!$A$1:$A$681,0),8)</f>
        <v>#N/A</v>
      </c>
      <c r="T951" s="9"/>
      <c r="U951" s="9" t="str">
        <f t="shared" si="110"/>
        <v>1</v>
      </c>
      <c r="V951" s="9" t="str">
        <f>IF($L951&lt;"6",INDEX(Revenue_type,MATCH(U951*1,type!$A$118:$A$168,0),8),INDEX(Expenditure_type,MATCH(U951*1,type!$A$2:$A$117,0),8))</f>
        <v>משכורות וש"ע לעובדים לפי תקן</v>
      </c>
      <c r="W951" s="9" t="str">
        <f t="shared" si="111"/>
        <v>18</v>
      </c>
      <c r="X951" s="9" t="str">
        <f>IF($L951&lt;"6",INDEX(Revenue_type,MATCH(W951*1,type!$A$118:$A$168,0),8),INDEX(Expenditure_type,MATCH(W951*1,type!$A$2:$A$117,0),8))</f>
        <v>נלוות לשכר</v>
      </c>
      <c r="Y951" s="9" t="str">
        <f t="shared" si="112"/>
        <v>181</v>
      </c>
      <c r="Z951" s="9" t="str">
        <f>IF($L951&lt;"6",INDEX(Revenue_type,MATCH(Y951*1,type!$A$118:$A$168,0),8),INDEX(Expenditure_type,MATCH(Y951*1,type!$A$2:$A$117,0),8))</f>
        <v>הפרשות סוציאליות</v>
      </c>
    </row>
    <row r="952" spans="1:26" ht="15.75" customHeight="1" outlineLevel="2">
      <c r="A952" s="19">
        <v>182</v>
      </c>
      <c r="B952" s="18">
        <v>812000</v>
      </c>
      <c r="C952"/>
      <c r="D952"/>
      <c r="E952" s="25" t="s">
        <v>2696</v>
      </c>
      <c r="F952" s="12"/>
      <c r="G952"/>
      <c r="H952" s="15">
        <v>3822000</v>
      </c>
      <c r="I952" s="15">
        <v>3414000</v>
      </c>
      <c r="J952" s="12">
        <v>2973700</v>
      </c>
      <c r="K952" s="9"/>
      <c r="L952" s="9" t="str">
        <f t="shared" si="106"/>
        <v>8</v>
      </c>
      <c r="M952" s="9" t="str">
        <f>INDEX(Chapter,MATCH(L952,Chapter!$A$1:$A$681,0),8)</f>
        <v>שירותים ממלכתיים</v>
      </c>
      <c r="N952" s="9" t="str">
        <f t="shared" si="107"/>
        <v>81</v>
      </c>
      <c r="O952" s="9" t="str">
        <f>INDEX(Chapter,MATCH(N952,Chapter!$A$1:$A$681,0),8)</f>
        <v>חינוך</v>
      </c>
      <c r="P952" s="9" t="str">
        <f t="shared" si="108"/>
        <v>812</v>
      </c>
      <c r="Q952" s="9" t="str">
        <f>INDEX(Chapter,MATCH(P952,Chapter!$A$1:$A$681,0),8)</f>
        <v>חינוך קדם יסודי</v>
      </c>
      <c r="R952" s="9" t="str">
        <f t="shared" si="109"/>
        <v>8120</v>
      </c>
      <c r="S952" s="9" t="e">
        <f>INDEX(Chapter,MATCH(R952,Chapter!$A$1:$A$681,0),8)</f>
        <v>#N/A</v>
      </c>
      <c r="T952" s="9"/>
      <c r="U952" s="9" t="str">
        <f t="shared" si="110"/>
        <v>1</v>
      </c>
      <c r="V952" s="9" t="str">
        <f>IF($L952&lt;"6",INDEX(Revenue_type,MATCH(U952*1,type!$A$118:$A$168,0),8),INDEX(Expenditure_type,MATCH(U952*1,type!$A$2:$A$117,0),8))</f>
        <v>משכורות וש"ע לעובדים לפי תקן</v>
      </c>
      <c r="W952" s="9" t="str">
        <f t="shared" si="111"/>
        <v>18</v>
      </c>
      <c r="X952" s="9" t="str">
        <f>IF($L952&lt;"6",INDEX(Revenue_type,MATCH(W952*1,type!$A$118:$A$168,0),8),INDEX(Expenditure_type,MATCH(W952*1,type!$A$2:$A$117,0),8))</f>
        <v>נלוות לשכר</v>
      </c>
      <c r="Y952" s="9" t="str">
        <f t="shared" si="112"/>
        <v>182</v>
      </c>
      <c r="Z952" s="9" t="str">
        <f>IF($L952&lt;"6",INDEX(Revenue_type,MATCH(Y952*1,type!$A$118:$A$168,0),8),INDEX(Expenditure_type,MATCH(Y952*1,type!$A$2:$A$117,0),8))</f>
        <v>מיסיום ועלויות</v>
      </c>
    </row>
    <row r="953" spans="1:26" ht="15.75" customHeight="1" outlineLevel="2">
      <c r="A953" s="19">
        <v>210</v>
      </c>
      <c r="B953" s="18">
        <v>812000</v>
      </c>
      <c r="C953"/>
      <c r="D953"/>
      <c r="E953" s="39" t="s">
        <v>2689</v>
      </c>
      <c r="F953" s="12"/>
      <c r="G953"/>
      <c r="H953" s="15">
        <v>12418000</v>
      </c>
      <c r="I953" s="15">
        <v>7508000</v>
      </c>
      <c r="J953" s="12">
        <v>7758100</v>
      </c>
      <c r="K953" s="9"/>
      <c r="L953" s="9" t="str">
        <f t="shared" si="106"/>
        <v>8</v>
      </c>
      <c r="M953" s="9" t="str">
        <f>INDEX(Chapter,MATCH(L953,Chapter!$A$1:$A$681,0),8)</f>
        <v>שירותים ממלכתיים</v>
      </c>
      <c r="N953" s="9" t="str">
        <f t="shared" si="107"/>
        <v>81</v>
      </c>
      <c r="O953" s="9" t="str">
        <f>INDEX(Chapter,MATCH(N953,Chapter!$A$1:$A$681,0),8)</f>
        <v>חינוך</v>
      </c>
      <c r="P953" s="9" t="str">
        <f t="shared" si="108"/>
        <v>812</v>
      </c>
      <c r="Q953" s="9" t="str">
        <f>INDEX(Chapter,MATCH(P953,Chapter!$A$1:$A$681,0),8)</f>
        <v>חינוך קדם יסודי</v>
      </c>
      <c r="R953" s="9" t="str">
        <f t="shared" si="109"/>
        <v>8120</v>
      </c>
      <c r="S953" s="9" t="e">
        <f>INDEX(Chapter,MATCH(R953,Chapter!$A$1:$A$681,0),8)</f>
        <v>#N/A</v>
      </c>
      <c r="T953" s="9"/>
      <c r="U953" s="9" t="str">
        <f t="shared" si="110"/>
        <v>2</v>
      </c>
      <c r="V953" s="9" t="str">
        <f>IF($L953&lt;"6",INDEX(Revenue_type,MATCH(U953*1,type!$A$118:$A$168,0),8),INDEX(Expenditure_type,MATCH(U953*1,type!$A$2:$A$117,0),8))</f>
        <v>משכורות וש"ע לעובדים בלי תקן</v>
      </c>
      <c r="W953" s="9" t="str">
        <f t="shared" si="111"/>
        <v>21</v>
      </c>
      <c r="X953" s="9" t="str">
        <f>IF($L953&lt;"6",INDEX(Revenue_type,MATCH(W953*1,type!$A$118:$A$168,0),8),INDEX(Expenditure_type,MATCH(W953*1,type!$A$2:$A$117,0),8))</f>
        <v>השכר הקובע</v>
      </c>
      <c r="Y953" s="9" t="str">
        <f t="shared" si="112"/>
        <v>210</v>
      </c>
      <c r="Z953" s="9" t="e">
        <f>IF($L953&lt;"6",INDEX(Revenue_type,MATCH(Y953*1,type!$A$118:$A$168,0),8),INDEX(Expenditure_type,MATCH(Y953*1,type!$A$2:$A$117,0),8))</f>
        <v>#N/A</v>
      </c>
    </row>
    <row r="954" spans="1:26" ht="15.75" customHeight="1" outlineLevel="2">
      <c r="A954" s="19">
        <v>220</v>
      </c>
      <c r="B954" s="18">
        <v>812000</v>
      </c>
      <c r="C954"/>
      <c r="D954"/>
      <c r="E954" s="39" t="s">
        <v>2690</v>
      </c>
      <c r="F954" s="12"/>
      <c r="G954"/>
      <c r="H954" s="15">
        <v>1043000</v>
      </c>
      <c r="I954" s="15">
        <v>671000</v>
      </c>
      <c r="J954" s="12">
        <v>693900</v>
      </c>
      <c r="K954" s="9"/>
      <c r="L954" s="9" t="str">
        <f t="shared" si="106"/>
        <v>8</v>
      </c>
      <c r="M954" s="9" t="str">
        <f>INDEX(Chapter,MATCH(L954,Chapter!$A$1:$A$681,0),8)</f>
        <v>שירותים ממלכתיים</v>
      </c>
      <c r="N954" s="9" t="str">
        <f t="shared" si="107"/>
        <v>81</v>
      </c>
      <c r="O954" s="9" t="str">
        <f>INDEX(Chapter,MATCH(N954,Chapter!$A$1:$A$681,0),8)</f>
        <v>חינוך</v>
      </c>
      <c r="P954" s="9" t="str">
        <f t="shared" si="108"/>
        <v>812</v>
      </c>
      <c r="Q954" s="9" t="str">
        <f>INDEX(Chapter,MATCH(P954,Chapter!$A$1:$A$681,0),8)</f>
        <v>חינוך קדם יסודי</v>
      </c>
      <c r="R954" s="9" t="str">
        <f t="shared" si="109"/>
        <v>8120</v>
      </c>
      <c r="S954" s="9" t="e">
        <f>INDEX(Chapter,MATCH(R954,Chapter!$A$1:$A$681,0),8)</f>
        <v>#N/A</v>
      </c>
      <c r="T954" s="9"/>
      <c r="U954" s="9" t="str">
        <f t="shared" si="110"/>
        <v>2</v>
      </c>
      <c r="V954" s="9" t="str">
        <f>IF($L954&lt;"6",INDEX(Revenue_type,MATCH(U954*1,type!$A$118:$A$168,0),8),INDEX(Expenditure_type,MATCH(U954*1,type!$A$2:$A$117,0),8))</f>
        <v>משכורות וש"ע לעובדים בלי תקן</v>
      </c>
      <c r="W954" s="9" t="str">
        <f t="shared" si="111"/>
        <v>22</v>
      </c>
      <c r="X954" s="9" t="str">
        <f>IF($L954&lt;"6",INDEX(Revenue_type,MATCH(W954*1,type!$A$118:$A$168,0),8),INDEX(Expenditure_type,MATCH(W954*1,type!$A$2:$A$117,0),8))</f>
        <v>תוספות שאינן נכללות בשכר הקובע</v>
      </c>
      <c r="Y954" s="9" t="str">
        <f t="shared" si="112"/>
        <v>220</v>
      </c>
      <c r="Z954" s="9" t="e">
        <f>IF($L954&lt;"6",INDEX(Revenue_type,MATCH(Y954*1,type!$A$118:$A$168,0),8),INDEX(Expenditure_type,MATCH(Y954*1,type!$A$2:$A$117,0),8))</f>
        <v>#N/A</v>
      </c>
    </row>
    <row r="955" spans="1:26" ht="15.75" customHeight="1" outlineLevel="2">
      <c r="A955" s="19">
        <v>233</v>
      </c>
      <c r="B955" s="18">
        <v>812000</v>
      </c>
      <c r="C955"/>
      <c r="D955"/>
      <c r="E955" s="36" t="s">
        <v>2693</v>
      </c>
      <c r="F955" s="12"/>
      <c r="G955"/>
      <c r="H955" s="15">
        <v>70000</v>
      </c>
      <c r="I955" s="15">
        <v>79000</v>
      </c>
      <c r="J955" s="12">
        <v>73100</v>
      </c>
      <c r="K955" s="9"/>
      <c r="L955" s="9" t="str">
        <f t="shared" si="106"/>
        <v>8</v>
      </c>
      <c r="M955" s="9" t="str">
        <f>INDEX(Chapter,MATCH(L955,Chapter!$A$1:$A$681,0),8)</f>
        <v>שירותים ממלכתיים</v>
      </c>
      <c r="N955" s="9" t="str">
        <f t="shared" si="107"/>
        <v>81</v>
      </c>
      <c r="O955" s="9" t="str">
        <f>INDEX(Chapter,MATCH(N955,Chapter!$A$1:$A$681,0),8)</f>
        <v>חינוך</v>
      </c>
      <c r="P955" s="9" t="str">
        <f t="shared" si="108"/>
        <v>812</v>
      </c>
      <c r="Q955" s="9" t="str">
        <f>INDEX(Chapter,MATCH(P955,Chapter!$A$1:$A$681,0),8)</f>
        <v>חינוך קדם יסודי</v>
      </c>
      <c r="R955" s="9" t="str">
        <f t="shared" si="109"/>
        <v>8120</v>
      </c>
      <c r="S955" s="9" t="e">
        <f>INDEX(Chapter,MATCH(R955,Chapter!$A$1:$A$681,0),8)</f>
        <v>#N/A</v>
      </c>
      <c r="T955" s="9"/>
      <c r="U955" s="9" t="str">
        <f t="shared" si="110"/>
        <v>2</v>
      </c>
      <c r="V955" s="9" t="str">
        <f>IF($L955&lt;"6",INDEX(Revenue_type,MATCH(U955*1,type!$A$118:$A$168,0),8),INDEX(Expenditure_type,MATCH(U955*1,type!$A$2:$A$117,0),8))</f>
        <v>משכורות וש"ע לעובדים בלי תקן</v>
      </c>
      <c r="W955" s="9" t="str">
        <f t="shared" si="111"/>
        <v>23</v>
      </c>
      <c r="X955" s="9" t="str">
        <f>IF($L955&lt;"6",INDEX(Revenue_type,MATCH(W955*1,type!$A$118:$A$168,0),8),INDEX(Expenditure_type,MATCH(W955*1,type!$A$2:$A$117,0),8))</f>
        <v>שעות נוספות</v>
      </c>
      <c r="Y955" s="9" t="str">
        <f t="shared" si="112"/>
        <v>233</v>
      </c>
      <c r="Z955" s="9" t="e">
        <f>IF($L955&lt;"6",INDEX(Revenue_type,MATCH(Y955*1,type!$A$118:$A$168,0),8),INDEX(Expenditure_type,MATCH(Y955*1,type!$A$2:$A$117,0),8))</f>
        <v>#N/A</v>
      </c>
    </row>
    <row r="956" spans="1:26" ht="15.75" customHeight="1" outlineLevel="2">
      <c r="A956" s="19">
        <v>240</v>
      </c>
      <c r="B956" s="18">
        <v>812000</v>
      </c>
      <c r="C956"/>
      <c r="D956"/>
      <c r="E956" s="36" t="s">
        <v>2694</v>
      </c>
      <c r="F956" s="12"/>
      <c r="G956"/>
      <c r="H956" s="15">
        <v>374000</v>
      </c>
      <c r="I956" s="15">
        <v>237000</v>
      </c>
      <c r="J956" s="12">
        <v>249900</v>
      </c>
      <c r="K956" s="9"/>
      <c r="L956" s="9" t="str">
        <f t="shared" si="106"/>
        <v>8</v>
      </c>
      <c r="M956" s="9" t="str">
        <f>INDEX(Chapter,MATCH(L956,Chapter!$A$1:$A$681,0),8)</f>
        <v>שירותים ממלכתיים</v>
      </c>
      <c r="N956" s="9" t="str">
        <f t="shared" si="107"/>
        <v>81</v>
      </c>
      <c r="O956" s="9" t="str">
        <f>INDEX(Chapter,MATCH(N956,Chapter!$A$1:$A$681,0),8)</f>
        <v>חינוך</v>
      </c>
      <c r="P956" s="9" t="str">
        <f t="shared" si="108"/>
        <v>812</v>
      </c>
      <c r="Q956" s="9" t="str">
        <f>INDEX(Chapter,MATCH(P956,Chapter!$A$1:$A$681,0),8)</f>
        <v>חינוך קדם יסודי</v>
      </c>
      <c r="R956" s="9" t="str">
        <f t="shared" si="109"/>
        <v>8120</v>
      </c>
      <c r="S956" s="9" t="e">
        <f>INDEX(Chapter,MATCH(R956,Chapter!$A$1:$A$681,0),8)</f>
        <v>#N/A</v>
      </c>
      <c r="T956" s="9"/>
      <c r="U956" s="9" t="str">
        <f t="shared" si="110"/>
        <v>2</v>
      </c>
      <c r="V956" s="9" t="str">
        <f>IF($L956&lt;"6",INDEX(Revenue_type,MATCH(U956*1,type!$A$118:$A$168,0),8),INDEX(Expenditure_type,MATCH(U956*1,type!$A$2:$A$117,0),8))</f>
        <v>משכורות וש"ע לעובדים בלי תקן</v>
      </c>
      <c r="W956" s="9" t="str">
        <f t="shared" si="111"/>
        <v>24</v>
      </c>
      <c r="X956" s="9" t="str">
        <f>IF($L956&lt;"6",INDEX(Revenue_type,MATCH(W956*1,type!$A$118:$A$168,0),8),INDEX(Expenditure_type,MATCH(W956*1,type!$A$2:$A$117,0),8))</f>
        <v>החזר הוצאות</v>
      </c>
      <c r="Y956" s="9" t="str">
        <f t="shared" si="112"/>
        <v>240</v>
      </c>
      <c r="Z956" s="9" t="e">
        <f>IF($L956&lt;"6",INDEX(Revenue_type,MATCH(Y956*1,type!$A$118:$A$168,0),8),INDEX(Expenditure_type,MATCH(Y956*1,type!$A$2:$A$117,0),8))</f>
        <v>#N/A</v>
      </c>
    </row>
    <row r="957" spans="1:26" ht="15.75" customHeight="1" outlineLevel="2">
      <c r="A957" s="19">
        <v>281</v>
      </c>
      <c r="B957" s="18">
        <v>812000</v>
      </c>
      <c r="C957"/>
      <c r="D957"/>
      <c r="E957" s="36" t="s">
        <v>2695</v>
      </c>
      <c r="F957" s="12"/>
      <c r="G957"/>
      <c r="H957" s="15">
        <v>1595000</v>
      </c>
      <c r="I957" s="15">
        <v>981000</v>
      </c>
      <c r="J957" s="12">
        <v>971900</v>
      </c>
      <c r="K957" s="9"/>
      <c r="L957" s="9" t="str">
        <f t="shared" si="106"/>
        <v>8</v>
      </c>
      <c r="M957" s="9" t="str">
        <f>INDEX(Chapter,MATCH(L957,Chapter!$A$1:$A$681,0),8)</f>
        <v>שירותים ממלכתיים</v>
      </c>
      <c r="N957" s="9" t="str">
        <f t="shared" si="107"/>
        <v>81</v>
      </c>
      <c r="O957" s="9" t="str">
        <f>INDEX(Chapter,MATCH(N957,Chapter!$A$1:$A$681,0),8)</f>
        <v>חינוך</v>
      </c>
      <c r="P957" s="9" t="str">
        <f t="shared" si="108"/>
        <v>812</v>
      </c>
      <c r="Q957" s="9" t="str">
        <f>INDEX(Chapter,MATCH(P957,Chapter!$A$1:$A$681,0),8)</f>
        <v>חינוך קדם יסודי</v>
      </c>
      <c r="R957" s="9" t="str">
        <f t="shared" si="109"/>
        <v>8120</v>
      </c>
      <c r="S957" s="9" t="e">
        <f>INDEX(Chapter,MATCH(R957,Chapter!$A$1:$A$681,0),8)</f>
        <v>#N/A</v>
      </c>
      <c r="T957" s="9"/>
      <c r="U957" s="9" t="str">
        <f t="shared" si="110"/>
        <v>2</v>
      </c>
      <c r="V957" s="9" t="str">
        <f>IF($L957&lt;"6",INDEX(Revenue_type,MATCH(U957*1,type!$A$118:$A$168,0),8),INDEX(Expenditure_type,MATCH(U957*1,type!$A$2:$A$117,0),8))</f>
        <v>משכורות וש"ע לעובדים בלי תקן</v>
      </c>
      <c r="W957" s="9" t="str">
        <f t="shared" si="111"/>
        <v>28</v>
      </c>
      <c r="X957" s="9" t="str">
        <f>IF($L957&lt;"6",INDEX(Revenue_type,MATCH(W957*1,type!$A$118:$A$168,0),8),INDEX(Expenditure_type,MATCH(W957*1,type!$A$2:$A$117,0),8))</f>
        <v>נלוות לשכר</v>
      </c>
      <c r="Y957" s="9" t="str">
        <f t="shared" si="112"/>
        <v>281</v>
      </c>
      <c r="Z957" s="9" t="str">
        <f>IF($L957&lt;"6",INDEX(Revenue_type,MATCH(Y957*1,type!$A$118:$A$168,0),8),INDEX(Expenditure_type,MATCH(Y957*1,type!$A$2:$A$117,0),8))</f>
        <v>הפרשות סוציאליות</v>
      </c>
    </row>
    <row r="958" spans="1:26" ht="15.75" customHeight="1" outlineLevel="2">
      <c r="A958" s="19">
        <v>282</v>
      </c>
      <c r="B958" s="18">
        <v>812000</v>
      </c>
      <c r="C958"/>
      <c r="D958"/>
      <c r="E958" s="17" t="s">
        <v>2696</v>
      </c>
      <c r="F958" s="12"/>
      <c r="G958"/>
      <c r="H958" s="15">
        <v>2192000</v>
      </c>
      <c r="I958" s="15">
        <v>1315000</v>
      </c>
      <c r="J958" s="12">
        <v>1305800</v>
      </c>
      <c r="K958" s="9"/>
      <c r="L958" s="9" t="str">
        <f t="shared" si="106"/>
        <v>8</v>
      </c>
      <c r="M958" s="9" t="str">
        <f>INDEX(Chapter,MATCH(L958,Chapter!$A$1:$A$681,0),8)</f>
        <v>שירותים ממלכתיים</v>
      </c>
      <c r="N958" s="9" t="str">
        <f t="shared" si="107"/>
        <v>81</v>
      </c>
      <c r="O958" s="9" t="str">
        <f>INDEX(Chapter,MATCH(N958,Chapter!$A$1:$A$681,0),8)</f>
        <v>חינוך</v>
      </c>
      <c r="P958" s="9" t="str">
        <f t="shared" si="108"/>
        <v>812</v>
      </c>
      <c r="Q958" s="9" t="str">
        <f>INDEX(Chapter,MATCH(P958,Chapter!$A$1:$A$681,0),8)</f>
        <v>חינוך קדם יסודי</v>
      </c>
      <c r="R958" s="9" t="str">
        <f t="shared" si="109"/>
        <v>8120</v>
      </c>
      <c r="S958" s="9" t="e">
        <f>INDEX(Chapter,MATCH(R958,Chapter!$A$1:$A$681,0),8)</f>
        <v>#N/A</v>
      </c>
      <c r="T958" s="9"/>
      <c r="U958" s="9" t="str">
        <f t="shared" si="110"/>
        <v>2</v>
      </c>
      <c r="V958" s="9" t="str">
        <f>IF($L958&lt;"6",INDEX(Revenue_type,MATCH(U958*1,type!$A$118:$A$168,0),8),INDEX(Expenditure_type,MATCH(U958*1,type!$A$2:$A$117,0),8))</f>
        <v>משכורות וש"ע לעובדים בלי תקן</v>
      </c>
      <c r="W958" s="9" t="str">
        <f t="shared" si="111"/>
        <v>28</v>
      </c>
      <c r="X958" s="9" t="str">
        <f>IF($L958&lt;"6",INDEX(Revenue_type,MATCH(W958*1,type!$A$118:$A$168,0),8),INDEX(Expenditure_type,MATCH(W958*1,type!$A$2:$A$117,0),8))</f>
        <v>נלוות לשכר</v>
      </c>
      <c r="Y958" s="9" t="str">
        <f t="shared" si="112"/>
        <v>282</v>
      </c>
      <c r="Z958" s="9" t="str">
        <f>IF($L958&lt;"6",INDEX(Revenue_type,MATCH(Y958*1,type!$A$118:$A$168,0),8),INDEX(Expenditure_type,MATCH(Y958*1,type!$A$2:$A$117,0),8))</f>
        <v>מיסיום ועלויות</v>
      </c>
    </row>
    <row r="959" spans="1:26" ht="15.75" customHeight="1" outlineLevel="2">
      <c r="A959" s="19">
        <v>420</v>
      </c>
      <c r="B959" s="18">
        <v>812001</v>
      </c>
      <c r="C959"/>
      <c r="D959"/>
      <c r="E959" s="47" t="s">
        <v>2867</v>
      </c>
      <c r="F959" s="12"/>
      <c r="G959"/>
      <c r="H959" s="15">
        <v>10000</v>
      </c>
      <c r="I959" s="15">
        <v>10000</v>
      </c>
      <c r="J959" s="12">
        <v>18000</v>
      </c>
      <c r="K959" s="9"/>
      <c r="L959" s="9" t="str">
        <f t="shared" si="106"/>
        <v>8</v>
      </c>
      <c r="M959" s="9" t="str">
        <f>INDEX(Chapter,MATCH(L959,Chapter!$A$1:$A$681,0),8)</f>
        <v>שירותים ממלכתיים</v>
      </c>
      <c r="N959" s="9" t="str">
        <f t="shared" si="107"/>
        <v>81</v>
      </c>
      <c r="O959" s="9" t="str">
        <f>INDEX(Chapter,MATCH(N959,Chapter!$A$1:$A$681,0),8)</f>
        <v>חינוך</v>
      </c>
      <c r="P959" s="9" t="str">
        <f t="shared" si="108"/>
        <v>812</v>
      </c>
      <c r="Q959" s="9" t="str">
        <f>INDEX(Chapter,MATCH(P959,Chapter!$A$1:$A$681,0),8)</f>
        <v>חינוך קדם יסודי</v>
      </c>
      <c r="R959" s="9" t="str">
        <f t="shared" si="109"/>
        <v>8120</v>
      </c>
      <c r="S959" s="9" t="e">
        <f>INDEX(Chapter,MATCH(R959,Chapter!$A$1:$A$681,0),8)</f>
        <v>#N/A</v>
      </c>
      <c r="T959" s="9"/>
      <c r="U959" s="9" t="str">
        <f t="shared" si="110"/>
        <v>4</v>
      </c>
      <c r="V959" s="9" t="str">
        <f>IF($L959&lt;"6",INDEX(Revenue_type,MATCH(U959*1,type!$A$118:$A$168,0),8),INDEX(Expenditure_type,MATCH(U959*1,type!$A$2:$A$117,0),8))</f>
        <v>אחזקת בינים ואספקת ציוד</v>
      </c>
      <c r="W959" s="9" t="str">
        <f t="shared" si="111"/>
        <v>42</v>
      </c>
      <c r="X959" s="9" t="str">
        <f>IF($L959&lt;"6",INDEX(Revenue_type,MATCH(W959*1,type!$A$118:$A$168,0),8),INDEX(Expenditure_type,MATCH(W959*1,type!$A$2:$A$117,0),8))</f>
        <v>תחזוקת מבנים</v>
      </c>
      <c r="Y959" s="9" t="str">
        <f t="shared" si="112"/>
        <v>420</v>
      </c>
      <c r="Z959" s="9" t="e">
        <f>IF($L959&lt;"6",INDEX(Revenue_type,MATCH(Y959*1,type!$A$118:$A$168,0),8),INDEX(Expenditure_type,MATCH(Y959*1,type!$A$2:$A$117,0),8))</f>
        <v>#N/A</v>
      </c>
    </row>
    <row r="960" spans="1:26" ht="15.75" customHeight="1" outlineLevel="2">
      <c r="A960" s="19">
        <v>781</v>
      </c>
      <c r="B960" s="18">
        <v>812001</v>
      </c>
      <c r="C960"/>
      <c r="D960"/>
      <c r="E960" s="46" t="s">
        <v>2868</v>
      </c>
      <c r="F960" s="12"/>
      <c r="G960"/>
      <c r="H960" s="15">
        <v>1100000</v>
      </c>
      <c r="I960" s="15">
        <v>1200000</v>
      </c>
      <c r="J960" s="12">
        <v>1198500</v>
      </c>
      <c r="K960" s="9"/>
      <c r="L960" s="9" t="str">
        <f t="shared" si="106"/>
        <v>8</v>
      </c>
      <c r="M960" s="9" t="str">
        <f>INDEX(Chapter,MATCH(L960,Chapter!$A$1:$A$681,0),8)</f>
        <v>שירותים ממלכתיים</v>
      </c>
      <c r="N960" s="9" t="str">
        <f t="shared" si="107"/>
        <v>81</v>
      </c>
      <c r="O960" s="9" t="str">
        <f>INDEX(Chapter,MATCH(N960,Chapter!$A$1:$A$681,0),8)</f>
        <v>חינוך</v>
      </c>
      <c r="P960" s="9" t="str">
        <f t="shared" si="108"/>
        <v>812</v>
      </c>
      <c r="Q960" s="9" t="str">
        <f>INDEX(Chapter,MATCH(P960,Chapter!$A$1:$A$681,0),8)</f>
        <v>חינוך קדם יסודי</v>
      </c>
      <c r="R960" s="9" t="str">
        <f t="shared" si="109"/>
        <v>8120</v>
      </c>
      <c r="S960" s="9" t="e">
        <f>INDEX(Chapter,MATCH(R960,Chapter!$A$1:$A$681,0),8)</f>
        <v>#N/A</v>
      </c>
      <c r="T960" s="9"/>
      <c r="U960" s="9" t="str">
        <f t="shared" si="110"/>
        <v>7</v>
      </c>
      <c r="V960" s="9" t="str">
        <f>IF($L960&lt;"6",INDEX(Revenue_type,MATCH(U960*1,type!$A$118:$A$168,0),8),INDEX(Expenditure_type,MATCH(U960*1,type!$A$2:$A$117,0),8))</f>
        <v>הוצאות לפעולות</v>
      </c>
      <c r="W960" s="9" t="str">
        <f t="shared" si="111"/>
        <v>78</v>
      </c>
      <c r="X960" s="9" t="str">
        <f>IF($L960&lt;"6",INDEX(Revenue_type,MATCH(W960*1,type!$A$118:$A$168,0),8),INDEX(Expenditure_type,MATCH(W960*1,type!$A$2:$A$117,0),8))</f>
        <v>הוצאות שונות</v>
      </c>
      <c r="Y960" s="9" t="str">
        <f t="shared" si="112"/>
        <v>781</v>
      </c>
      <c r="Z960" s="9" t="e">
        <f>IF($L960&lt;"6",INDEX(Revenue_type,MATCH(Y960*1,type!$A$118:$A$168,0),8),INDEX(Expenditure_type,MATCH(Y960*1,type!$A$2:$A$117,0),8))</f>
        <v>#N/A</v>
      </c>
    </row>
    <row r="961" spans="1:26" ht="15.75" customHeight="1" outlineLevel="2">
      <c r="A961" s="19">
        <v>782</v>
      </c>
      <c r="B961" s="18">
        <v>812001</v>
      </c>
      <c r="C961"/>
      <c r="D961"/>
      <c r="E961" s="36" t="s">
        <v>2869</v>
      </c>
      <c r="F961" s="12"/>
      <c r="G961"/>
      <c r="H961" s="15">
        <v>150000</v>
      </c>
      <c r="I961" s="15">
        <v>70000</v>
      </c>
      <c r="J961" s="12">
        <v>136600</v>
      </c>
      <c r="K961" s="9"/>
      <c r="L961" s="9" t="str">
        <f t="shared" si="106"/>
        <v>8</v>
      </c>
      <c r="M961" s="9" t="str">
        <f>INDEX(Chapter,MATCH(L961,Chapter!$A$1:$A$681,0),8)</f>
        <v>שירותים ממלכתיים</v>
      </c>
      <c r="N961" s="9" t="str">
        <f t="shared" si="107"/>
        <v>81</v>
      </c>
      <c r="O961" s="9" t="str">
        <f>INDEX(Chapter,MATCH(N961,Chapter!$A$1:$A$681,0),8)</f>
        <v>חינוך</v>
      </c>
      <c r="P961" s="9" t="str">
        <f t="shared" si="108"/>
        <v>812</v>
      </c>
      <c r="Q961" s="9" t="str">
        <f>INDEX(Chapter,MATCH(P961,Chapter!$A$1:$A$681,0),8)</f>
        <v>חינוך קדם יסודי</v>
      </c>
      <c r="R961" s="9" t="str">
        <f t="shared" si="109"/>
        <v>8120</v>
      </c>
      <c r="S961" s="9" t="e">
        <f>INDEX(Chapter,MATCH(R961,Chapter!$A$1:$A$681,0),8)</f>
        <v>#N/A</v>
      </c>
      <c r="T961" s="9"/>
      <c r="U961" s="9" t="str">
        <f t="shared" si="110"/>
        <v>7</v>
      </c>
      <c r="V961" s="9" t="str">
        <f>IF($L961&lt;"6",INDEX(Revenue_type,MATCH(U961*1,type!$A$118:$A$168,0),8),INDEX(Expenditure_type,MATCH(U961*1,type!$A$2:$A$117,0),8))</f>
        <v>הוצאות לפעולות</v>
      </c>
      <c r="W961" s="9" t="str">
        <f t="shared" si="111"/>
        <v>78</v>
      </c>
      <c r="X961" s="9" t="str">
        <f>IF($L961&lt;"6",INDEX(Revenue_type,MATCH(W961*1,type!$A$118:$A$168,0),8),INDEX(Expenditure_type,MATCH(W961*1,type!$A$2:$A$117,0),8))</f>
        <v>הוצאות שונות</v>
      </c>
      <c r="Y961" s="9" t="str">
        <f t="shared" si="112"/>
        <v>782</v>
      </c>
      <c r="Z961" s="9" t="e">
        <f>IF($L961&lt;"6",INDEX(Revenue_type,MATCH(Y961*1,type!$A$118:$A$168,0),8),INDEX(Expenditure_type,MATCH(Y961*1,type!$A$2:$A$117,0),8))</f>
        <v>#N/A</v>
      </c>
    </row>
    <row r="962" spans="1:26" ht="15.75" customHeight="1" outlineLevel="2">
      <c r="A962" s="19">
        <v>580</v>
      </c>
      <c r="B962" s="18">
        <v>812101</v>
      </c>
      <c r="C962"/>
      <c r="D962"/>
      <c r="E962" s="36" t="s">
        <v>2870</v>
      </c>
      <c r="F962" s="12"/>
      <c r="G962"/>
      <c r="H962" s="15">
        <v>180000</v>
      </c>
      <c r="I962" s="15">
        <v>180000</v>
      </c>
      <c r="J962" s="12">
        <v>148700</v>
      </c>
      <c r="K962" s="9"/>
      <c r="L962" s="9" t="str">
        <f t="shared" si="106"/>
        <v>8</v>
      </c>
      <c r="M962" s="9" t="str">
        <f>INDEX(Chapter,MATCH(L962,Chapter!$A$1:$A$681,0),8)</f>
        <v>שירותים ממלכתיים</v>
      </c>
      <c r="N962" s="9" t="str">
        <f t="shared" si="107"/>
        <v>81</v>
      </c>
      <c r="O962" s="9" t="str">
        <f>INDEX(Chapter,MATCH(N962,Chapter!$A$1:$A$681,0),8)</f>
        <v>חינוך</v>
      </c>
      <c r="P962" s="9" t="str">
        <f t="shared" si="108"/>
        <v>812</v>
      </c>
      <c r="Q962" s="9" t="str">
        <f>INDEX(Chapter,MATCH(P962,Chapter!$A$1:$A$681,0),8)</f>
        <v>חינוך קדם יסודי</v>
      </c>
      <c r="R962" s="9" t="str">
        <f t="shared" si="109"/>
        <v>8121</v>
      </c>
      <c r="S962" s="9" t="str">
        <f>INDEX(Chapter,MATCH(R962,Chapter!$A$1:$A$681,0),8)</f>
        <v>מינהל החינוך הקדם יסודי</v>
      </c>
      <c r="T962" s="9"/>
      <c r="U962" s="9" t="str">
        <f t="shared" si="110"/>
        <v>5</v>
      </c>
      <c r="V962" s="9" t="str">
        <f>IF($L962&lt;"6",INDEX(Revenue_type,MATCH(U962*1,type!$A$118:$A$168,0),8),INDEX(Expenditure_type,MATCH(U962*1,type!$A$2:$A$117,0),8))</f>
        <v>הוצאות מנהליות</v>
      </c>
      <c r="W962" s="9" t="str">
        <f t="shared" si="111"/>
        <v>58</v>
      </c>
      <c r="X962" s="9" t="str">
        <f>IF($L962&lt;"6",INDEX(Revenue_type,MATCH(W962*1,type!$A$118:$A$168,0),8),INDEX(Expenditure_type,MATCH(W962*1,type!$A$2:$A$117,0),8))</f>
        <v>הוצאות ארגוניות שונות</v>
      </c>
      <c r="Y962" s="9" t="str">
        <f t="shared" si="112"/>
        <v>580</v>
      </c>
      <c r="Z962" s="9" t="e">
        <f>IF($L962&lt;"6",INDEX(Revenue_type,MATCH(Y962*1,type!$A$118:$A$168,0),8),INDEX(Expenditure_type,MATCH(Y962*1,type!$A$2:$A$117,0),8))</f>
        <v>#N/A</v>
      </c>
    </row>
    <row r="963" spans="1:26" ht="15.75" customHeight="1" outlineLevel="2">
      <c r="A963" s="19">
        <v>410</v>
      </c>
      <c r="B963" s="18">
        <v>812201</v>
      </c>
      <c r="C963"/>
      <c r="D963"/>
      <c r="E963" s="36" t="s">
        <v>2871</v>
      </c>
      <c r="F963" s="12"/>
      <c r="G963"/>
      <c r="H963" s="15">
        <v>510500</v>
      </c>
      <c r="I963" s="15">
        <v>500000</v>
      </c>
      <c r="J963" s="12">
        <v>519100</v>
      </c>
      <c r="K963" s="9"/>
      <c r="L963" s="9" t="str">
        <f t="shared" ref="L963:L1026" si="113">IF(LEFT($B963,1)*1=0,LEFT($B963,2),LEFT($B963,1))</f>
        <v>8</v>
      </c>
      <c r="M963" s="9" t="str">
        <f>INDEX(Chapter,MATCH(L963,Chapter!$A$1:$A$681,0),8)</f>
        <v>שירותים ממלכתיים</v>
      </c>
      <c r="N963" s="9" t="str">
        <f t="shared" ref="N963:N1026" si="114">IF(LEFT($B963,1)*1=0,LEFT($B963,3),LEFT($B963,2))</f>
        <v>81</v>
      </c>
      <c r="O963" s="9" t="str">
        <f>INDEX(Chapter,MATCH(N963,Chapter!$A$1:$A$681,0),8)</f>
        <v>חינוך</v>
      </c>
      <c r="P963" s="9" t="str">
        <f t="shared" ref="P963:P1026" si="115">IF(LEFT($B963,1)*1=0,LEFT($B963,4),LEFT($B963,3))</f>
        <v>812</v>
      </c>
      <c r="Q963" s="9" t="str">
        <f>INDEX(Chapter,MATCH(P963,Chapter!$A$1:$A$681,0),8)</f>
        <v>חינוך קדם יסודי</v>
      </c>
      <c r="R963" s="9" t="str">
        <f t="shared" ref="R963:R1026" si="116">LEFT($B963,4)</f>
        <v>8122</v>
      </c>
      <c r="S963" s="9" t="str">
        <f>INDEX(Chapter,MATCH(R963,Chapter!$A$1:$A$681,0),8)</f>
        <v>גני ילדים גיל חובה</v>
      </c>
      <c r="T963" s="9"/>
      <c r="U963" s="9" t="str">
        <f t="shared" ref="U963:U1026" si="117">LEFT($A963,1)</f>
        <v>4</v>
      </c>
      <c r="V963" s="9" t="str">
        <f>IF($L963&lt;"6",INDEX(Revenue_type,MATCH(U963*1,type!$A$118:$A$168,0),8),INDEX(Expenditure_type,MATCH(U963*1,type!$A$2:$A$117,0),8))</f>
        <v>אחזקת בינים ואספקת ציוד</v>
      </c>
      <c r="W963" s="9" t="str">
        <f t="shared" ref="W963:W1026" si="118">LEFT($A963,2)</f>
        <v>41</v>
      </c>
      <c r="X963" s="9" t="str">
        <f>IF($L963&lt;"6",INDEX(Revenue_type,MATCH(W963*1,type!$A$118:$A$168,0),8),INDEX(Expenditure_type,MATCH(W963*1,type!$A$2:$A$117,0),8))</f>
        <v>שכר דירה ודמי חכירה</v>
      </c>
      <c r="Y963" s="9" t="str">
        <f t="shared" ref="Y963:Y1026" si="119">LEFT($A963,3)</f>
        <v>410</v>
      </c>
      <c r="Z963" s="9" t="e">
        <f>IF($L963&lt;"6",INDEX(Revenue_type,MATCH(Y963*1,type!$A$118:$A$168,0),8),INDEX(Expenditure_type,MATCH(Y963*1,type!$A$2:$A$117,0),8))</f>
        <v>#N/A</v>
      </c>
    </row>
    <row r="964" spans="1:26" ht="15.75" customHeight="1" outlineLevel="2">
      <c r="A964" s="19">
        <v>420</v>
      </c>
      <c r="B964" s="18">
        <v>812201</v>
      </c>
      <c r="C964"/>
      <c r="D964"/>
      <c r="E964" s="17" t="s">
        <v>2812</v>
      </c>
      <c r="F964" s="12"/>
      <c r="G964"/>
      <c r="H964" s="15">
        <v>1814000</v>
      </c>
      <c r="I964" s="15">
        <v>1622000</v>
      </c>
      <c r="J964" s="12">
        <v>1516300</v>
      </c>
      <c r="K964" s="9"/>
      <c r="L964" s="9" t="str">
        <f t="shared" si="113"/>
        <v>8</v>
      </c>
      <c r="M964" s="9" t="str">
        <f>INDEX(Chapter,MATCH(L964,Chapter!$A$1:$A$681,0),8)</f>
        <v>שירותים ממלכתיים</v>
      </c>
      <c r="N964" s="9" t="str">
        <f t="shared" si="114"/>
        <v>81</v>
      </c>
      <c r="O964" s="9" t="str">
        <f>INDEX(Chapter,MATCH(N964,Chapter!$A$1:$A$681,0),8)</f>
        <v>חינוך</v>
      </c>
      <c r="P964" s="9" t="str">
        <f t="shared" si="115"/>
        <v>812</v>
      </c>
      <c r="Q964" s="9" t="str">
        <f>INDEX(Chapter,MATCH(P964,Chapter!$A$1:$A$681,0),8)</f>
        <v>חינוך קדם יסודי</v>
      </c>
      <c r="R964" s="9" t="str">
        <f t="shared" si="116"/>
        <v>8122</v>
      </c>
      <c r="S964" s="9" t="str">
        <f>INDEX(Chapter,MATCH(R964,Chapter!$A$1:$A$681,0),8)</f>
        <v>גני ילדים גיל חובה</v>
      </c>
      <c r="T964" s="9"/>
      <c r="U964" s="9" t="str">
        <f t="shared" si="117"/>
        <v>4</v>
      </c>
      <c r="V964" s="9" t="str">
        <f>IF($L964&lt;"6",INDEX(Revenue_type,MATCH(U964*1,type!$A$118:$A$168,0),8),INDEX(Expenditure_type,MATCH(U964*1,type!$A$2:$A$117,0),8))</f>
        <v>אחזקת בינים ואספקת ציוד</v>
      </c>
      <c r="W964" s="9" t="str">
        <f t="shared" si="118"/>
        <v>42</v>
      </c>
      <c r="X964" s="9" t="str">
        <f>IF($L964&lt;"6",INDEX(Revenue_type,MATCH(W964*1,type!$A$118:$A$168,0),8),INDEX(Expenditure_type,MATCH(W964*1,type!$A$2:$A$117,0),8))</f>
        <v>תחזוקת מבנים</v>
      </c>
      <c r="Y964" s="9" t="str">
        <f t="shared" si="119"/>
        <v>420</v>
      </c>
      <c r="Z964" s="9" t="e">
        <f>IF($L964&lt;"6",INDEX(Revenue_type,MATCH(Y964*1,type!$A$118:$A$168,0),8),INDEX(Expenditure_type,MATCH(Y964*1,type!$A$2:$A$117,0),8))</f>
        <v>#N/A</v>
      </c>
    </row>
    <row r="965" spans="1:26" ht="15.75" customHeight="1" outlineLevel="2">
      <c r="A965" s="19">
        <v>422</v>
      </c>
      <c r="B965" s="18">
        <v>812201</v>
      </c>
      <c r="C965"/>
      <c r="D965"/>
      <c r="E965" s="17" t="s">
        <v>2872</v>
      </c>
      <c r="F965" s="12"/>
      <c r="G965"/>
      <c r="H965" s="15">
        <v>1100000</v>
      </c>
      <c r="I965" s="15">
        <v>1200000</v>
      </c>
      <c r="J965" s="12">
        <v>476200</v>
      </c>
      <c r="K965" s="9"/>
      <c r="L965" s="9" t="str">
        <f t="shared" si="113"/>
        <v>8</v>
      </c>
      <c r="M965" s="9" t="str">
        <f>INDEX(Chapter,MATCH(L965,Chapter!$A$1:$A$681,0),8)</f>
        <v>שירותים ממלכתיים</v>
      </c>
      <c r="N965" s="9" t="str">
        <f t="shared" si="114"/>
        <v>81</v>
      </c>
      <c r="O965" s="9" t="str">
        <f>INDEX(Chapter,MATCH(N965,Chapter!$A$1:$A$681,0),8)</f>
        <v>חינוך</v>
      </c>
      <c r="P965" s="9" t="str">
        <f t="shared" si="115"/>
        <v>812</v>
      </c>
      <c r="Q965" s="9" t="str">
        <f>INDEX(Chapter,MATCH(P965,Chapter!$A$1:$A$681,0),8)</f>
        <v>חינוך קדם יסודי</v>
      </c>
      <c r="R965" s="9" t="str">
        <f t="shared" si="116"/>
        <v>8122</v>
      </c>
      <c r="S965" s="9" t="str">
        <f>INDEX(Chapter,MATCH(R965,Chapter!$A$1:$A$681,0),8)</f>
        <v>גני ילדים גיל חובה</v>
      </c>
      <c r="T965" s="9"/>
      <c r="U965" s="9" t="str">
        <f t="shared" si="117"/>
        <v>4</v>
      </c>
      <c r="V965" s="9" t="str">
        <f>IF($L965&lt;"6",INDEX(Revenue_type,MATCH(U965*1,type!$A$118:$A$168,0),8),INDEX(Expenditure_type,MATCH(U965*1,type!$A$2:$A$117,0),8))</f>
        <v>אחזקת בינים ואספקת ציוד</v>
      </c>
      <c r="W965" s="9" t="str">
        <f t="shared" si="118"/>
        <v>42</v>
      </c>
      <c r="X965" s="9" t="str">
        <f>IF($L965&lt;"6",INDEX(Revenue_type,MATCH(W965*1,type!$A$118:$A$168,0),8),INDEX(Expenditure_type,MATCH(W965*1,type!$A$2:$A$117,0),8))</f>
        <v>תחזוקת מבנים</v>
      </c>
      <c r="Y965" s="9" t="str">
        <f t="shared" si="119"/>
        <v>422</v>
      </c>
      <c r="Z965" s="9" t="str">
        <f>IF($L965&lt;"6",INDEX(Revenue_type,MATCH(Y965*1,type!$A$118:$A$168,0),8),INDEX(Expenditure_type,MATCH(Y965*1,type!$A$2:$A$117,0),8))</f>
        <v>חומרים</v>
      </c>
    </row>
    <row r="966" spans="1:26" ht="15.75" customHeight="1" outlineLevel="2">
      <c r="A966" s="19">
        <v>423</v>
      </c>
      <c r="B966" s="18">
        <v>812201</v>
      </c>
      <c r="C966"/>
      <c r="D966"/>
      <c r="E966" s="17" t="s">
        <v>2873</v>
      </c>
      <c r="F966" s="12"/>
      <c r="G966"/>
      <c r="H966" s="15">
        <v>771000</v>
      </c>
      <c r="I966" s="15">
        <v>1025000</v>
      </c>
      <c r="J966" s="12">
        <v>885300</v>
      </c>
      <c r="K966" s="9"/>
      <c r="L966" s="9" t="str">
        <f t="shared" si="113"/>
        <v>8</v>
      </c>
      <c r="M966" s="9" t="str">
        <f>INDEX(Chapter,MATCH(L966,Chapter!$A$1:$A$681,0),8)</f>
        <v>שירותים ממלכתיים</v>
      </c>
      <c r="N966" s="9" t="str">
        <f t="shared" si="114"/>
        <v>81</v>
      </c>
      <c r="O966" s="9" t="str">
        <f>INDEX(Chapter,MATCH(N966,Chapter!$A$1:$A$681,0),8)</f>
        <v>חינוך</v>
      </c>
      <c r="P966" s="9" t="str">
        <f t="shared" si="115"/>
        <v>812</v>
      </c>
      <c r="Q966" s="9" t="str">
        <f>INDEX(Chapter,MATCH(P966,Chapter!$A$1:$A$681,0),8)</f>
        <v>חינוך קדם יסודי</v>
      </c>
      <c r="R966" s="9" t="str">
        <f t="shared" si="116"/>
        <v>8122</v>
      </c>
      <c r="S966" s="9" t="str">
        <f>INDEX(Chapter,MATCH(R966,Chapter!$A$1:$A$681,0),8)</f>
        <v>גני ילדים גיל חובה</v>
      </c>
      <c r="T966" s="9"/>
      <c r="U966" s="9" t="str">
        <f t="shared" si="117"/>
        <v>4</v>
      </c>
      <c r="V966" s="9" t="str">
        <f>IF($L966&lt;"6",INDEX(Revenue_type,MATCH(U966*1,type!$A$118:$A$168,0),8),INDEX(Expenditure_type,MATCH(U966*1,type!$A$2:$A$117,0),8))</f>
        <v>אחזקת בינים ואספקת ציוד</v>
      </c>
      <c r="W966" s="9" t="str">
        <f t="shared" si="118"/>
        <v>42</v>
      </c>
      <c r="X966" s="9" t="str">
        <f>IF($L966&lt;"6",INDEX(Revenue_type,MATCH(W966*1,type!$A$118:$A$168,0),8),INDEX(Expenditure_type,MATCH(W966*1,type!$A$2:$A$117,0),8))</f>
        <v>תחזוקת מבנים</v>
      </c>
      <c r="Y966" s="9" t="str">
        <f t="shared" si="119"/>
        <v>423</v>
      </c>
      <c r="Z966" s="9" t="e">
        <f>IF($L966&lt;"6",INDEX(Revenue_type,MATCH(Y966*1,type!$A$118:$A$168,0),8),INDEX(Expenditure_type,MATCH(Y966*1,type!$A$2:$A$117,0),8))</f>
        <v>#N/A</v>
      </c>
    </row>
    <row r="967" spans="1:26" ht="15.75" customHeight="1" outlineLevel="2">
      <c r="A967" s="19">
        <v>431</v>
      </c>
      <c r="B967" s="18">
        <v>812201</v>
      </c>
      <c r="C967"/>
      <c r="D967"/>
      <c r="E967" s="17" t="s">
        <v>2782</v>
      </c>
      <c r="F967" s="12"/>
      <c r="G967"/>
      <c r="H967" s="15">
        <v>2212000</v>
      </c>
      <c r="I967" s="15">
        <v>2118000</v>
      </c>
      <c r="J967" s="12">
        <v>2128600</v>
      </c>
      <c r="K967" s="9"/>
      <c r="L967" s="9" t="str">
        <f t="shared" si="113"/>
        <v>8</v>
      </c>
      <c r="M967" s="9" t="str">
        <f>INDEX(Chapter,MATCH(L967,Chapter!$A$1:$A$681,0),8)</f>
        <v>שירותים ממלכתיים</v>
      </c>
      <c r="N967" s="9" t="str">
        <f t="shared" si="114"/>
        <v>81</v>
      </c>
      <c r="O967" s="9" t="str">
        <f>INDEX(Chapter,MATCH(N967,Chapter!$A$1:$A$681,0),8)</f>
        <v>חינוך</v>
      </c>
      <c r="P967" s="9" t="str">
        <f t="shared" si="115"/>
        <v>812</v>
      </c>
      <c r="Q967" s="9" t="str">
        <f>INDEX(Chapter,MATCH(P967,Chapter!$A$1:$A$681,0),8)</f>
        <v>חינוך קדם יסודי</v>
      </c>
      <c r="R967" s="9" t="str">
        <f t="shared" si="116"/>
        <v>8122</v>
      </c>
      <c r="S967" s="9" t="str">
        <f>INDEX(Chapter,MATCH(R967,Chapter!$A$1:$A$681,0),8)</f>
        <v>גני ילדים גיל חובה</v>
      </c>
      <c r="T967" s="9"/>
      <c r="U967" s="9" t="str">
        <f t="shared" si="117"/>
        <v>4</v>
      </c>
      <c r="V967" s="9" t="str">
        <f>IF($L967&lt;"6",INDEX(Revenue_type,MATCH(U967*1,type!$A$118:$A$168,0),8),INDEX(Expenditure_type,MATCH(U967*1,type!$A$2:$A$117,0),8))</f>
        <v>אחזקת בינים ואספקת ציוד</v>
      </c>
      <c r="W967" s="9" t="str">
        <f t="shared" si="118"/>
        <v>43</v>
      </c>
      <c r="X967" s="9" t="str">
        <f>IF($L967&lt;"6",INDEX(Revenue_type,MATCH(W967*1,type!$A$118:$A$168,0),8),INDEX(Expenditure_type,MATCH(W967*1,type!$A$2:$A$117,0),8))</f>
        <v>חשמל, מים וחומרי ניקיון</v>
      </c>
      <c r="Y967" s="9" t="str">
        <f t="shared" si="119"/>
        <v>431</v>
      </c>
      <c r="Z967" s="9" t="str">
        <f>IF($L967&lt;"6",INDEX(Revenue_type,MATCH(Y967*1,type!$A$118:$A$168,0),8),INDEX(Expenditure_type,MATCH(Y967*1,type!$A$2:$A$117,0),8))</f>
        <v>חשמל</v>
      </c>
    </row>
    <row r="968" spans="1:26" ht="15.75" customHeight="1" outlineLevel="2">
      <c r="A968" s="19">
        <v>432</v>
      </c>
      <c r="B968" s="18">
        <v>812201</v>
      </c>
      <c r="C968"/>
      <c r="D968"/>
      <c r="E968" s="17" t="s">
        <v>2874</v>
      </c>
      <c r="F968" s="12"/>
      <c r="G968"/>
      <c r="H968" s="15">
        <v>1765000</v>
      </c>
      <c r="I968" s="15">
        <v>1765000</v>
      </c>
      <c r="J968" s="12">
        <v>1660700</v>
      </c>
      <c r="K968" s="9"/>
      <c r="L968" s="9" t="str">
        <f t="shared" si="113"/>
        <v>8</v>
      </c>
      <c r="M968" s="9" t="str">
        <f>INDEX(Chapter,MATCH(L968,Chapter!$A$1:$A$681,0),8)</f>
        <v>שירותים ממלכתיים</v>
      </c>
      <c r="N968" s="9" t="str">
        <f t="shared" si="114"/>
        <v>81</v>
      </c>
      <c r="O968" s="9" t="str">
        <f>INDEX(Chapter,MATCH(N968,Chapter!$A$1:$A$681,0),8)</f>
        <v>חינוך</v>
      </c>
      <c r="P968" s="9" t="str">
        <f t="shared" si="115"/>
        <v>812</v>
      </c>
      <c r="Q968" s="9" t="str">
        <f>INDEX(Chapter,MATCH(P968,Chapter!$A$1:$A$681,0),8)</f>
        <v>חינוך קדם יסודי</v>
      </c>
      <c r="R968" s="9" t="str">
        <f t="shared" si="116"/>
        <v>8122</v>
      </c>
      <c r="S968" s="9" t="str">
        <f>INDEX(Chapter,MATCH(R968,Chapter!$A$1:$A$681,0),8)</f>
        <v>גני ילדים גיל חובה</v>
      </c>
      <c r="T968" s="9"/>
      <c r="U968" s="9" t="str">
        <f t="shared" si="117"/>
        <v>4</v>
      </c>
      <c r="V968" s="9" t="str">
        <f>IF($L968&lt;"6",INDEX(Revenue_type,MATCH(U968*1,type!$A$118:$A$168,0),8),INDEX(Expenditure_type,MATCH(U968*1,type!$A$2:$A$117,0),8))</f>
        <v>אחזקת בינים ואספקת ציוד</v>
      </c>
      <c r="W968" s="9" t="str">
        <f t="shared" si="118"/>
        <v>43</v>
      </c>
      <c r="X968" s="9" t="str">
        <f>IF($L968&lt;"6",INDEX(Revenue_type,MATCH(W968*1,type!$A$118:$A$168,0),8),INDEX(Expenditure_type,MATCH(W968*1,type!$A$2:$A$117,0),8))</f>
        <v>חשמל, מים וחומרי ניקיון</v>
      </c>
      <c r="Y968" s="9" t="str">
        <f t="shared" si="119"/>
        <v>432</v>
      </c>
      <c r="Z968" s="9" t="str">
        <f>IF($L968&lt;"6",INDEX(Revenue_type,MATCH(Y968*1,type!$A$118:$A$168,0),8),INDEX(Expenditure_type,MATCH(Y968*1,type!$A$2:$A$117,0),8))</f>
        <v>מים</v>
      </c>
    </row>
    <row r="969" spans="1:26" ht="15.75" customHeight="1" outlineLevel="2">
      <c r="A969" s="19">
        <v>433</v>
      </c>
      <c r="B969" s="18">
        <v>812201</v>
      </c>
      <c r="C969"/>
      <c r="D969"/>
      <c r="E969" s="17" t="s">
        <v>2875</v>
      </c>
      <c r="F969" s="12"/>
      <c r="G969"/>
      <c r="H969" s="15">
        <v>416000</v>
      </c>
      <c r="I969" s="15">
        <v>313000</v>
      </c>
      <c r="J969" s="12">
        <v>146000</v>
      </c>
      <c r="K969" s="9"/>
      <c r="L969" s="9" t="str">
        <f t="shared" si="113"/>
        <v>8</v>
      </c>
      <c r="M969" s="9" t="str">
        <f>INDEX(Chapter,MATCH(L969,Chapter!$A$1:$A$681,0),8)</f>
        <v>שירותים ממלכתיים</v>
      </c>
      <c r="N969" s="9" t="str">
        <f t="shared" si="114"/>
        <v>81</v>
      </c>
      <c r="O969" s="9" t="str">
        <f>INDEX(Chapter,MATCH(N969,Chapter!$A$1:$A$681,0),8)</f>
        <v>חינוך</v>
      </c>
      <c r="P969" s="9" t="str">
        <f t="shared" si="115"/>
        <v>812</v>
      </c>
      <c r="Q969" s="9" t="str">
        <f>INDEX(Chapter,MATCH(P969,Chapter!$A$1:$A$681,0),8)</f>
        <v>חינוך קדם יסודי</v>
      </c>
      <c r="R969" s="9" t="str">
        <f t="shared" si="116"/>
        <v>8122</v>
      </c>
      <c r="S969" s="9" t="str">
        <f>INDEX(Chapter,MATCH(R969,Chapter!$A$1:$A$681,0),8)</f>
        <v>גני ילדים גיל חובה</v>
      </c>
      <c r="T969" s="9"/>
      <c r="U969" s="9" t="str">
        <f t="shared" si="117"/>
        <v>4</v>
      </c>
      <c r="V969" s="9" t="str">
        <f>IF($L969&lt;"6",INDEX(Revenue_type,MATCH(U969*1,type!$A$118:$A$168,0),8),INDEX(Expenditure_type,MATCH(U969*1,type!$A$2:$A$117,0),8))</f>
        <v>אחזקת בינים ואספקת ציוד</v>
      </c>
      <c r="W969" s="9" t="str">
        <f t="shared" si="118"/>
        <v>43</v>
      </c>
      <c r="X969" s="9" t="str">
        <f>IF($L969&lt;"6",INDEX(Revenue_type,MATCH(W969*1,type!$A$118:$A$168,0),8),INDEX(Expenditure_type,MATCH(W969*1,type!$A$2:$A$117,0),8))</f>
        <v>חשמל, מים וחומרי ניקיון</v>
      </c>
      <c r="Y969" s="9" t="str">
        <f t="shared" si="119"/>
        <v>433</v>
      </c>
      <c r="Z969" s="9" t="str">
        <f>IF($L969&lt;"6",INDEX(Revenue_type,MATCH(Y969*1,type!$A$118:$A$168,0),8),INDEX(Expenditure_type,MATCH(Y969*1,type!$A$2:$A$117,0),8))</f>
        <v>חומרי ניקיון</v>
      </c>
    </row>
    <row r="970" spans="1:26" ht="15.75" customHeight="1" outlineLevel="2">
      <c r="A970" s="19">
        <v>442</v>
      </c>
      <c r="B970" s="18">
        <v>812201</v>
      </c>
      <c r="C970"/>
      <c r="D970"/>
      <c r="E970" s="22" t="s">
        <v>2876</v>
      </c>
      <c r="F970" s="12"/>
      <c r="G970"/>
      <c r="H970" s="15">
        <v>30000</v>
      </c>
      <c r="I970" s="15">
        <v>30000</v>
      </c>
      <c r="J970" s="12">
        <v>28100</v>
      </c>
      <c r="K970" s="9"/>
      <c r="L970" s="9" t="str">
        <f t="shared" si="113"/>
        <v>8</v>
      </c>
      <c r="M970" s="9" t="str">
        <f>INDEX(Chapter,MATCH(L970,Chapter!$A$1:$A$681,0),8)</f>
        <v>שירותים ממלכתיים</v>
      </c>
      <c r="N970" s="9" t="str">
        <f t="shared" si="114"/>
        <v>81</v>
      </c>
      <c r="O970" s="9" t="str">
        <f>INDEX(Chapter,MATCH(N970,Chapter!$A$1:$A$681,0),8)</f>
        <v>חינוך</v>
      </c>
      <c r="P970" s="9" t="str">
        <f t="shared" si="115"/>
        <v>812</v>
      </c>
      <c r="Q970" s="9" t="str">
        <f>INDEX(Chapter,MATCH(P970,Chapter!$A$1:$A$681,0),8)</f>
        <v>חינוך קדם יסודי</v>
      </c>
      <c r="R970" s="9" t="str">
        <f t="shared" si="116"/>
        <v>8122</v>
      </c>
      <c r="S970" s="9" t="str">
        <f>INDEX(Chapter,MATCH(R970,Chapter!$A$1:$A$681,0),8)</f>
        <v>גני ילדים גיל חובה</v>
      </c>
      <c r="T970" s="9"/>
      <c r="U970" s="9" t="str">
        <f t="shared" si="117"/>
        <v>4</v>
      </c>
      <c r="V970" s="9" t="str">
        <f>IF($L970&lt;"6",INDEX(Revenue_type,MATCH(U970*1,type!$A$118:$A$168,0),8),INDEX(Expenditure_type,MATCH(U970*1,type!$A$2:$A$117,0),8))</f>
        <v>אחזקת בינים ואספקת ציוד</v>
      </c>
      <c r="W970" s="9" t="str">
        <f t="shared" si="118"/>
        <v>44</v>
      </c>
      <c r="X970" s="9" t="str">
        <f>IF($L970&lt;"6",INDEX(Revenue_type,MATCH(W970*1,type!$A$118:$A$168,0),8),INDEX(Expenditure_type,MATCH(W970*1,type!$A$2:$A$117,0),8))</f>
        <v>ביטוח</v>
      </c>
      <c r="Y970" s="9" t="str">
        <f t="shared" si="119"/>
        <v>442</v>
      </c>
      <c r="Z970" s="9" t="str">
        <f>IF($L970&lt;"6",INDEX(Revenue_type,MATCH(Y970*1,type!$A$118:$A$168,0),8),INDEX(Expenditure_type,MATCH(Y970*1,type!$A$2:$A$117,0),8))</f>
        <v>שיפור עבור נזקים</v>
      </c>
    </row>
    <row r="971" spans="1:26" ht="15.75" customHeight="1" outlineLevel="2">
      <c r="A971" s="19">
        <v>540</v>
      </c>
      <c r="B971" s="18">
        <v>812201</v>
      </c>
      <c r="C971"/>
      <c r="D971"/>
      <c r="E971" s="22" t="s">
        <v>2877</v>
      </c>
      <c r="F971" s="12"/>
      <c r="G971"/>
      <c r="H971" s="15">
        <v>694000</v>
      </c>
      <c r="I971" s="15">
        <v>664000</v>
      </c>
      <c r="J971" s="12">
        <v>612800</v>
      </c>
      <c r="K971" s="9"/>
      <c r="L971" s="9" t="str">
        <f t="shared" si="113"/>
        <v>8</v>
      </c>
      <c r="M971" s="9" t="str">
        <f>INDEX(Chapter,MATCH(L971,Chapter!$A$1:$A$681,0),8)</f>
        <v>שירותים ממלכתיים</v>
      </c>
      <c r="N971" s="9" t="str">
        <f t="shared" si="114"/>
        <v>81</v>
      </c>
      <c r="O971" s="9" t="str">
        <f>INDEX(Chapter,MATCH(N971,Chapter!$A$1:$A$681,0),8)</f>
        <v>חינוך</v>
      </c>
      <c r="P971" s="9" t="str">
        <f t="shared" si="115"/>
        <v>812</v>
      </c>
      <c r="Q971" s="9" t="str">
        <f>INDEX(Chapter,MATCH(P971,Chapter!$A$1:$A$681,0),8)</f>
        <v>חינוך קדם יסודי</v>
      </c>
      <c r="R971" s="9" t="str">
        <f t="shared" si="116"/>
        <v>8122</v>
      </c>
      <c r="S971" s="9" t="str">
        <f>INDEX(Chapter,MATCH(R971,Chapter!$A$1:$A$681,0),8)</f>
        <v>גני ילדים גיל חובה</v>
      </c>
      <c r="T971" s="9"/>
      <c r="U971" s="9" t="str">
        <f t="shared" si="117"/>
        <v>5</v>
      </c>
      <c r="V971" s="9" t="str">
        <f>IF($L971&lt;"6",INDEX(Revenue_type,MATCH(U971*1,type!$A$118:$A$168,0),8),INDEX(Expenditure_type,MATCH(U971*1,type!$A$2:$A$117,0),8))</f>
        <v>הוצאות מנהליות</v>
      </c>
      <c r="W971" s="9" t="str">
        <f t="shared" si="118"/>
        <v>54</v>
      </c>
      <c r="X971" s="9" t="str">
        <f>IF($L971&lt;"6",INDEX(Revenue_type,MATCH(W971*1,type!$A$118:$A$168,0),8),INDEX(Expenditure_type,MATCH(W971*1,type!$A$2:$A$117,0),8))</f>
        <v>הוצאות תקשורת</v>
      </c>
      <c r="Y971" s="9" t="str">
        <f t="shared" si="119"/>
        <v>540</v>
      </c>
      <c r="Z971" s="9" t="e">
        <f>IF($L971&lt;"6",INDEX(Revenue_type,MATCH(Y971*1,type!$A$118:$A$168,0),8),INDEX(Expenditure_type,MATCH(Y971*1,type!$A$2:$A$117,0),8))</f>
        <v>#N/A</v>
      </c>
    </row>
    <row r="972" spans="1:26" ht="15.75" customHeight="1" outlineLevel="2">
      <c r="A972" s="19">
        <v>720</v>
      </c>
      <c r="B972" s="18">
        <v>812201</v>
      </c>
      <c r="C972"/>
      <c r="D972"/>
      <c r="E972" s="17" t="s">
        <v>2878</v>
      </c>
      <c r="F972" s="12"/>
      <c r="G972"/>
      <c r="H972" s="15">
        <v>273000</v>
      </c>
      <c r="I972" s="15">
        <v>233000</v>
      </c>
      <c r="J972" s="12">
        <v>220500</v>
      </c>
      <c r="K972" s="9"/>
      <c r="L972" s="9" t="str">
        <f t="shared" si="113"/>
        <v>8</v>
      </c>
      <c r="M972" s="9" t="str">
        <f>INDEX(Chapter,MATCH(L972,Chapter!$A$1:$A$681,0),8)</f>
        <v>שירותים ממלכתיים</v>
      </c>
      <c r="N972" s="9" t="str">
        <f t="shared" si="114"/>
        <v>81</v>
      </c>
      <c r="O972" s="9" t="str">
        <f>INDEX(Chapter,MATCH(N972,Chapter!$A$1:$A$681,0),8)</f>
        <v>חינוך</v>
      </c>
      <c r="P972" s="9" t="str">
        <f t="shared" si="115"/>
        <v>812</v>
      </c>
      <c r="Q972" s="9" t="str">
        <f>INDEX(Chapter,MATCH(P972,Chapter!$A$1:$A$681,0),8)</f>
        <v>חינוך קדם יסודי</v>
      </c>
      <c r="R972" s="9" t="str">
        <f t="shared" si="116"/>
        <v>8122</v>
      </c>
      <c r="S972" s="9" t="str">
        <f>INDEX(Chapter,MATCH(R972,Chapter!$A$1:$A$681,0),8)</f>
        <v>גני ילדים גיל חובה</v>
      </c>
      <c r="T972" s="9"/>
      <c r="U972" s="9" t="str">
        <f t="shared" si="117"/>
        <v>7</v>
      </c>
      <c r="V972" s="9" t="str">
        <f>IF($L972&lt;"6",INDEX(Revenue_type,MATCH(U972*1,type!$A$118:$A$168,0),8),INDEX(Expenditure_type,MATCH(U972*1,type!$A$2:$A$117,0),8))</f>
        <v>הוצאות לפעולות</v>
      </c>
      <c r="W972" s="9" t="str">
        <f t="shared" si="118"/>
        <v>72</v>
      </c>
      <c r="X972" s="9" t="str">
        <f>IF($L972&lt;"6",INDEX(Revenue_type,MATCH(W972*1,type!$A$118:$A$168,0),8),INDEX(Expenditure_type,MATCH(W972*1,type!$A$2:$A$117,0),8))</f>
        <v>חומרים</v>
      </c>
      <c r="Y972" s="9" t="str">
        <f t="shared" si="119"/>
        <v>720</v>
      </c>
      <c r="Z972" s="9" t="e">
        <f>IF($L972&lt;"6",INDEX(Revenue_type,MATCH(Y972*1,type!$A$118:$A$168,0),8),INDEX(Expenditure_type,MATCH(Y972*1,type!$A$2:$A$117,0),8))</f>
        <v>#N/A</v>
      </c>
    </row>
    <row r="973" spans="1:26" ht="15.75" customHeight="1" outlineLevel="2">
      <c r="A973" s="19">
        <v>740</v>
      </c>
      <c r="B973" s="18">
        <v>812201</v>
      </c>
      <c r="C973"/>
      <c r="D973"/>
      <c r="E973" s="45" t="s">
        <v>2704</v>
      </c>
      <c r="F973" s="12"/>
      <c r="G973"/>
      <c r="H973" s="15">
        <v>710000</v>
      </c>
      <c r="I973" s="15">
        <v>790000</v>
      </c>
      <c r="J973" s="12">
        <v>189600</v>
      </c>
      <c r="K973" s="9"/>
      <c r="L973" s="9" t="str">
        <f t="shared" si="113"/>
        <v>8</v>
      </c>
      <c r="M973" s="9" t="str">
        <f>INDEX(Chapter,MATCH(L973,Chapter!$A$1:$A$681,0),8)</f>
        <v>שירותים ממלכתיים</v>
      </c>
      <c r="N973" s="9" t="str">
        <f t="shared" si="114"/>
        <v>81</v>
      </c>
      <c r="O973" s="9" t="str">
        <f>INDEX(Chapter,MATCH(N973,Chapter!$A$1:$A$681,0),8)</f>
        <v>חינוך</v>
      </c>
      <c r="P973" s="9" t="str">
        <f t="shared" si="115"/>
        <v>812</v>
      </c>
      <c r="Q973" s="9" t="str">
        <f>INDEX(Chapter,MATCH(P973,Chapter!$A$1:$A$681,0),8)</f>
        <v>חינוך קדם יסודי</v>
      </c>
      <c r="R973" s="9" t="str">
        <f t="shared" si="116"/>
        <v>8122</v>
      </c>
      <c r="S973" s="9" t="str">
        <f>INDEX(Chapter,MATCH(R973,Chapter!$A$1:$A$681,0),8)</f>
        <v>גני ילדים גיל חובה</v>
      </c>
      <c r="T973" s="9"/>
      <c r="U973" s="9" t="str">
        <f t="shared" si="117"/>
        <v>7</v>
      </c>
      <c r="V973" s="9" t="str">
        <f>IF($L973&lt;"6",INDEX(Revenue_type,MATCH(U973*1,type!$A$118:$A$168,0),8),INDEX(Expenditure_type,MATCH(U973*1,type!$A$2:$A$117,0),8))</f>
        <v>הוצאות לפעולות</v>
      </c>
      <c r="W973" s="9" t="str">
        <f t="shared" si="118"/>
        <v>74</v>
      </c>
      <c r="X973" s="9" t="str">
        <f>IF($L973&lt;"6",INDEX(Revenue_type,MATCH(W973*1,type!$A$118:$A$168,0),8),INDEX(Expenditure_type,MATCH(W973*1,type!$A$2:$A$117,0),8))</f>
        <v>כלים, מכשירים וציוד</v>
      </c>
      <c r="Y973" s="9" t="str">
        <f t="shared" si="119"/>
        <v>740</v>
      </c>
      <c r="Z973" s="9" t="e">
        <f>IF($L973&lt;"6",INDEX(Revenue_type,MATCH(Y973*1,type!$A$118:$A$168,0),8),INDEX(Expenditure_type,MATCH(Y973*1,type!$A$2:$A$117,0),8))</f>
        <v>#N/A</v>
      </c>
    </row>
    <row r="974" spans="1:26" ht="15.75" customHeight="1" outlineLevel="2">
      <c r="A974" s="19">
        <v>741</v>
      </c>
      <c r="B974" s="18">
        <v>812201</v>
      </c>
      <c r="C974"/>
      <c r="D974"/>
      <c r="E974" s="21" t="s">
        <v>2879</v>
      </c>
      <c r="F974" s="12"/>
      <c r="G974"/>
      <c r="H974" s="15">
        <v>150000</v>
      </c>
      <c r="I974" s="15">
        <v>0</v>
      </c>
      <c r="J974" s="12">
        <v>0</v>
      </c>
      <c r="K974" s="9"/>
      <c r="L974" s="9" t="str">
        <f t="shared" si="113"/>
        <v>8</v>
      </c>
      <c r="M974" s="9" t="str">
        <f>INDEX(Chapter,MATCH(L974,Chapter!$A$1:$A$681,0),8)</f>
        <v>שירותים ממלכתיים</v>
      </c>
      <c r="N974" s="9" t="str">
        <f t="shared" si="114"/>
        <v>81</v>
      </c>
      <c r="O974" s="9" t="str">
        <f>INDEX(Chapter,MATCH(N974,Chapter!$A$1:$A$681,0),8)</f>
        <v>חינוך</v>
      </c>
      <c r="P974" s="9" t="str">
        <f t="shared" si="115"/>
        <v>812</v>
      </c>
      <c r="Q974" s="9" t="str">
        <f>INDEX(Chapter,MATCH(P974,Chapter!$A$1:$A$681,0),8)</f>
        <v>חינוך קדם יסודי</v>
      </c>
      <c r="R974" s="9" t="str">
        <f t="shared" si="116"/>
        <v>8122</v>
      </c>
      <c r="S974" s="9" t="str">
        <f>INDEX(Chapter,MATCH(R974,Chapter!$A$1:$A$681,0),8)</f>
        <v>גני ילדים גיל חובה</v>
      </c>
      <c r="T974" s="9"/>
      <c r="U974" s="9" t="str">
        <f t="shared" si="117"/>
        <v>7</v>
      </c>
      <c r="V974" s="9" t="str">
        <f>IF($L974&lt;"6",INDEX(Revenue_type,MATCH(U974*1,type!$A$118:$A$168,0),8),INDEX(Expenditure_type,MATCH(U974*1,type!$A$2:$A$117,0),8))</f>
        <v>הוצאות לפעולות</v>
      </c>
      <c r="W974" s="9" t="str">
        <f t="shared" si="118"/>
        <v>74</v>
      </c>
      <c r="X974" s="9" t="str">
        <f>IF($L974&lt;"6",INDEX(Revenue_type,MATCH(W974*1,type!$A$118:$A$168,0),8),INDEX(Expenditure_type,MATCH(W974*1,type!$A$2:$A$117,0),8))</f>
        <v>כלים, מכשירים וציוד</v>
      </c>
      <c r="Y974" s="9" t="str">
        <f t="shared" si="119"/>
        <v>741</v>
      </c>
      <c r="Z974" s="9" t="str">
        <f>IF($L974&lt;"6",INDEX(Revenue_type,MATCH(Y974*1,type!$A$118:$A$168,0),8),INDEX(Expenditure_type,MATCH(Y974*1,type!$A$2:$A$117,0),8))</f>
        <v>השכרת כלים, מכשירים וציוד</v>
      </c>
    </row>
    <row r="975" spans="1:26" ht="15.75" customHeight="1" outlineLevel="2">
      <c r="A975" s="19">
        <v>742</v>
      </c>
      <c r="B975" s="18">
        <v>812201</v>
      </c>
      <c r="C975"/>
      <c r="D975"/>
      <c r="E975" s="21" t="s">
        <v>2880</v>
      </c>
      <c r="F975" s="12"/>
      <c r="G975"/>
      <c r="H975" s="15">
        <v>634000</v>
      </c>
      <c r="I975" s="15">
        <v>557000</v>
      </c>
      <c r="J975" s="12">
        <v>497600</v>
      </c>
      <c r="K975" s="9"/>
      <c r="L975" s="9" t="str">
        <f t="shared" si="113"/>
        <v>8</v>
      </c>
      <c r="M975" s="9" t="str">
        <f>INDEX(Chapter,MATCH(L975,Chapter!$A$1:$A$681,0),8)</f>
        <v>שירותים ממלכתיים</v>
      </c>
      <c r="N975" s="9" t="str">
        <f t="shared" si="114"/>
        <v>81</v>
      </c>
      <c r="O975" s="9" t="str">
        <f>INDEX(Chapter,MATCH(N975,Chapter!$A$1:$A$681,0),8)</f>
        <v>חינוך</v>
      </c>
      <c r="P975" s="9" t="str">
        <f t="shared" si="115"/>
        <v>812</v>
      </c>
      <c r="Q975" s="9" t="str">
        <f>INDEX(Chapter,MATCH(P975,Chapter!$A$1:$A$681,0),8)</f>
        <v>חינוך קדם יסודי</v>
      </c>
      <c r="R975" s="9" t="str">
        <f t="shared" si="116"/>
        <v>8122</v>
      </c>
      <c r="S975" s="9" t="str">
        <f>INDEX(Chapter,MATCH(R975,Chapter!$A$1:$A$681,0),8)</f>
        <v>גני ילדים גיל חובה</v>
      </c>
      <c r="T975" s="9"/>
      <c r="U975" s="9" t="str">
        <f t="shared" si="117"/>
        <v>7</v>
      </c>
      <c r="V975" s="9" t="str">
        <f>IF($L975&lt;"6",INDEX(Revenue_type,MATCH(U975*1,type!$A$118:$A$168,0),8),INDEX(Expenditure_type,MATCH(U975*1,type!$A$2:$A$117,0),8))</f>
        <v>הוצאות לפעולות</v>
      </c>
      <c r="W975" s="9" t="str">
        <f t="shared" si="118"/>
        <v>74</v>
      </c>
      <c r="X975" s="9" t="str">
        <f>IF($L975&lt;"6",INDEX(Revenue_type,MATCH(W975*1,type!$A$118:$A$168,0),8),INDEX(Expenditure_type,MATCH(W975*1,type!$A$2:$A$117,0),8))</f>
        <v>כלים, מכשירים וציוד</v>
      </c>
      <c r="Y975" s="9" t="str">
        <f t="shared" si="119"/>
        <v>742</v>
      </c>
      <c r="Z975" s="9" t="str">
        <f>IF($L975&lt;"6",INDEX(Revenue_type,MATCH(Y975*1,type!$A$118:$A$168,0),8),INDEX(Expenditure_type,MATCH(Y975*1,type!$A$2:$A$117,0),8))</f>
        <v>אחזקת כלים, מכשירים וציוד</v>
      </c>
    </row>
    <row r="976" spans="1:26" ht="15.75" customHeight="1" outlineLevel="2">
      <c r="A976" s="19">
        <v>750</v>
      </c>
      <c r="B976" s="18">
        <v>812201</v>
      </c>
      <c r="C976"/>
      <c r="D976"/>
      <c r="E976" s="21" t="s">
        <v>2881</v>
      </c>
      <c r="F976" s="12"/>
      <c r="G976"/>
      <c r="H976" s="15">
        <v>100000</v>
      </c>
      <c r="I976" s="15">
        <v>500000</v>
      </c>
      <c r="J976" s="12">
        <v>237000</v>
      </c>
      <c r="K976" s="9"/>
      <c r="L976" s="9" t="str">
        <f t="shared" si="113"/>
        <v>8</v>
      </c>
      <c r="M976" s="9" t="str">
        <f>INDEX(Chapter,MATCH(L976,Chapter!$A$1:$A$681,0),8)</f>
        <v>שירותים ממלכתיים</v>
      </c>
      <c r="N976" s="9" t="str">
        <f t="shared" si="114"/>
        <v>81</v>
      </c>
      <c r="O976" s="9" t="str">
        <f>INDEX(Chapter,MATCH(N976,Chapter!$A$1:$A$681,0),8)</f>
        <v>חינוך</v>
      </c>
      <c r="P976" s="9" t="str">
        <f t="shared" si="115"/>
        <v>812</v>
      </c>
      <c r="Q976" s="9" t="str">
        <f>INDEX(Chapter,MATCH(P976,Chapter!$A$1:$A$681,0),8)</f>
        <v>חינוך קדם יסודי</v>
      </c>
      <c r="R976" s="9" t="str">
        <f t="shared" si="116"/>
        <v>8122</v>
      </c>
      <c r="S976" s="9" t="str">
        <f>INDEX(Chapter,MATCH(R976,Chapter!$A$1:$A$681,0),8)</f>
        <v>גני ילדים גיל חובה</v>
      </c>
      <c r="T976" s="9"/>
      <c r="U976" s="9" t="str">
        <f t="shared" si="117"/>
        <v>7</v>
      </c>
      <c r="V976" s="9" t="str">
        <f>IF($L976&lt;"6",INDEX(Revenue_type,MATCH(U976*1,type!$A$118:$A$168,0),8),INDEX(Expenditure_type,MATCH(U976*1,type!$A$2:$A$117,0),8))</f>
        <v>הוצאות לפעולות</v>
      </c>
      <c r="W976" s="9" t="str">
        <f t="shared" si="118"/>
        <v>75</v>
      </c>
      <c r="X976" s="9" t="str">
        <f>IF($L976&lt;"6",INDEX(Revenue_type,MATCH(W976*1,type!$A$118:$A$168,0),8),INDEX(Expenditure_type,MATCH(W976*1,type!$A$2:$A$117,0),8))</f>
        <v>עבודות קבלניות</v>
      </c>
      <c r="Y976" s="9" t="str">
        <f t="shared" si="119"/>
        <v>750</v>
      </c>
      <c r="Z976" s="9" t="e">
        <f>IF($L976&lt;"6",INDEX(Revenue_type,MATCH(Y976*1,type!$A$118:$A$168,0),8),INDEX(Expenditure_type,MATCH(Y976*1,type!$A$2:$A$117,0),8))</f>
        <v>#N/A</v>
      </c>
    </row>
    <row r="977" spans="1:26" ht="15.75" customHeight="1" outlineLevel="2">
      <c r="A977" s="19">
        <v>751</v>
      </c>
      <c r="B977" s="18">
        <v>812201</v>
      </c>
      <c r="C977"/>
      <c r="D977"/>
      <c r="E977" s="21" t="s">
        <v>2882</v>
      </c>
      <c r="F977" s="12"/>
      <c r="G977"/>
      <c r="H977" s="15">
        <v>880000</v>
      </c>
      <c r="I977" s="15">
        <v>1430000</v>
      </c>
      <c r="J977" s="12">
        <v>923300</v>
      </c>
      <c r="K977" s="9"/>
      <c r="L977" s="9" t="str">
        <f t="shared" si="113"/>
        <v>8</v>
      </c>
      <c r="M977" s="9" t="str">
        <f>INDEX(Chapter,MATCH(L977,Chapter!$A$1:$A$681,0),8)</f>
        <v>שירותים ממלכתיים</v>
      </c>
      <c r="N977" s="9" t="str">
        <f t="shared" si="114"/>
        <v>81</v>
      </c>
      <c r="O977" s="9" t="str">
        <f>INDEX(Chapter,MATCH(N977,Chapter!$A$1:$A$681,0),8)</f>
        <v>חינוך</v>
      </c>
      <c r="P977" s="9" t="str">
        <f t="shared" si="115"/>
        <v>812</v>
      </c>
      <c r="Q977" s="9" t="str">
        <f>INDEX(Chapter,MATCH(P977,Chapter!$A$1:$A$681,0),8)</f>
        <v>חינוך קדם יסודי</v>
      </c>
      <c r="R977" s="9" t="str">
        <f t="shared" si="116"/>
        <v>8122</v>
      </c>
      <c r="S977" s="9" t="str">
        <f>INDEX(Chapter,MATCH(R977,Chapter!$A$1:$A$681,0),8)</f>
        <v>גני ילדים גיל חובה</v>
      </c>
      <c r="T977" s="9"/>
      <c r="U977" s="9" t="str">
        <f t="shared" si="117"/>
        <v>7</v>
      </c>
      <c r="V977" s="9" t="str">
        <f>IF($L977&lt;"6",INDEX(Revenue_type,MATCH(U977*1,type!$A$118:$A$168,0),8),INDEX(Expenditure_type,MATCH(U977*1,type!$A$2:$A$117,0),8))</f>
        <v>הוצאות לפעולות</v>
      </c>
      <c r="W977" s="9" t="str">
        <f t="shared" si="118"/>
        <v>75</v>
      </c>
      <c r="X977" s="9" t="str">
        <f>IF($L977&lt;"6",INDEX(Revenue_type,MATCH(W977*1,type!$A$118:$A$168,0),8),INDEX(Expenditure_type,MATCH(W977*1,type!$A$2:$A$117,0),8))</f>
        <v>עבודות קבלניות</v>
      </c>
      <c r="Y977" s="9" t="str">
        <f t="shared" si="119"/>
        <v>751</v>
      </c>
      <c r="Z977" s="9" t="e">
        <f>IF($L977&lt;"6",INDEX(Revenue_type,MATCH(Y977*1,type!$A$118:$A$168,0),8),INDEX(Expenditure_type,MATCH(Y977*1,type!$A$2:$A$117,0),8))</f>
        <v>#N/A</v>
      </c>
    </row>
    <row r="978" spans="1:26" ht="15.75" customHeight="1" outlineLevel="2">
      <c r="A978" s="19">
        <v>752</v>
      </c>
      <c r="B978" s="18">
        <v>812201</v>
      </c>
      <c r="C978"/>
      <c r="D978"/>
      <c r="E978" s="17" t="s">
        <v>2883</v>
      </c>
      <c r="F978" s="12"/>
      <c r="G978"/>
      <c r="H978" s="15">
        <v>664000</v>
      </c>
      <c r="I978" s="15">
        <v>636000</v>
      </c>
      <c r="J978" s="12">
        <v>451400</v>
      </c>
      <c r="K978" s="9"/>
      <c r="L978" s="9" t="str">
        <f t="shared" si="113"/>
        <v>8</v>
      </c>
      <c r="M978" s="9" t="str">
        <f>INDEX(Chapter,MATCH(L978,Chapter!$A$1:$A$681,0),8)</f>
        <v>שירותים ממלכתיים</v>
      </c>
      <c r="N978" s="9" t="str">
        <f t="shared" si="114"/>
        <v>81</v>
      </c>
      <c r="O978" s="9" t="str">
        <f>INDEX(Chapter,MATCH(N978,Chapter!$A$1:$A$681,0),8)</f>
        <v>חינוך</v>
      </c>
      <c r="P978" s="9" t="str">
        <f t="shared" si="115"/>
        <v>812</v>
      </c>
      <c r="Q978" s="9" t="str">
        <f>INDEX(Chapter,MATCH(P978,Chapter!$A$1:$A$681,0),8)</f>
        <v>חינוך קדם יסודי</v>
      </c>
      <c r="R978" s="9" t="str">
        <f t="shared" si="116"/>
        <v>8122</v>
      </c>
      <c r="S978" s="9" t="str">
        <f>INDEX(Chapter,MATCH(R978,Chapter!$A$1:$A$681,0),8)</f>
        <v>גני ילדים גיל חובה</v>
      </c>
      <c r="T978" s="9"/>
      <c r="U978" s="9" t="str">
        <f t="shared" si="117"/>
        <v>7</v>
      </c>
      <c r="V978" s="9" t="str">
        <f>IF($L978&lt;"6",INDEX(Revenue_type,MATCH(U978*1,type!$A$118:$A$168,0),8),INDEX(Expenditure_type,MATCH(U978*1,type!$A$2:$A$117,0),8))</f>
        <v>הוצאות לפעולות</v>
      </c>
      <c r="W978" s="9" t="str">
        <f t="shared" si="118"/>
        <v>75</v>
      </c>
      <c r="X978" s="9" t="str">
        <f>IF($L978&lt;"6",INDEX(Revenue_type,MATCH(W978*1,type!$A$118:$A$168,0),8),INDEX(Expenditure_type,MATCH(W978*1,type!$A$2:$A$117,0),8))</f>
        <v>עבודות קבלניות</v>
      </c>
      <c r="Y978" s="9" t="str">
        <f t="shared" si="119"/>
        <v>752</v>
      </c>
      <c r="Z978" s="9" t="e">
        <f>IF($L978&lt;"6",INDEX(Revenue_type,MATCH(Y978*1,type!$A$118:$A$168,0),8),INDEX(Expenditure_type,MATCH(Y978*1,type!$A$2:$A$117,0),8))</f>
        <v>#N/A</v>
      </c>
    </row>
    <row r="979" spans="1:26" ht="15.75" customHeight="1" outlineLevel="2">
      <c r="A979" s="19">
        <v>780</v>
      </c>
      <c r="B979" s="18">
        <v>812201</v>
      </c>
      <c r="C979"/>
      <c r="D979"/>
      <c r="E979" s="21" t="s">
        <v>2829</v>
      </c>
      <c r="F979" s="12"/>
      <c r="G979"/>
      <c r="H979" s="15">
        <v>10000</v>
      </c>
      <c r="I979" s="15">
        <v>10000</v>
      </c>
      <c r="J979" s="12">
        <v>2900</v>
      </c>
      <c r="K979" s="9"/>
      <c r="L979" s="9" t="str">
        <f t="shared" si="113"/>
        <v>8</v>
      </c>
      <c r="M979" s="9" t="str">
        <f>INDEX(Chapter,MATCH(L979,Chapter!$A$1:$A$681,0),8)</f>
        <v>שירותים ממלכתיים</v>
      </c>
      <c r="N979" s="9" t="str">
        <f t="shared" si="114"/>
        <v>81</v>
      </c>
      <c r="O979" s="9" t="str">
        <f>INDEX(Chapter,MATCH(N979,Chapter!$A$1:$A$681,0),8)</f>
        <v>חינוך</v>
      </c>
      <c r="P979" s="9" t="str">
        <f t="shared" si="115"/>
        <v>812</v>
      </c>
      <c r="Q979" s="9" t="str">
        <f>INDEX(Chapter,MATCH(P979,Chapter!$A$1:$A$681,0),8)</f>
        <v>חינוך קדם יסודי</v>
      </c>
      <c r="R979" s="9" t="str">
        <f t="shared" si="116"/>
        <v>8122</v>
      </c>
      <c r="S979" s="9" t="str">
        <f>INDEX(Chapter,MATCH(R979,Chapter!$A$1:$A$681,0),8)</f>
        <v>גני ילדים גיל חובה</v>
      </c>
      <c r="T979" s="9"/>
      <c r="U979" s="9" t="str">
        <f t="shared" si="117"/>
        <v>7</v>
      </c>
      <c r="V979" s="9" t="str">
        <f>IF($L979&lt;"6",INDEX(Revenue_type,MATCH(U979*1,type!$A$118:$A$168,0),8),INDEX(Expenditure_type,MATCH(U979*1,type!$A$2:$A$117,0),8))</f>
        <v>הוצאות לפעולות</v>
      </c>
      <c r="W979" s="9" t="str">
        <f t="shared" si="118"/>
        <v>78</v>
      </c>
      <c r="X979" s="9" t="str">
        <f>IF($L979&lt;"6",INDEX(Revenue_type,MATCH(W979*1,type!$A$118:$A$168,0),8),INDEX(Expenditure_type,MATCH(W979*1,type!$A$2:$A$117,0),8))</f>
        <v>הוצאות שונות</v>
      </c>
      <c r="Y979" s="9" t="str">
        <f t="shared" si="119"/>
        <v>780</v>
      </c>
      <c r="Z979" s="9" t="e">
        <f>IF($L979&lt;"6",INDEX(Revenue_type,MATCH(Y979*1,type!$A$118:$A$168,0),8),INDEX(Expenditure_type,MATCH(Y979*1,type!$A$2:$A$117,0),8))</f>
        <v>#N/A</v>
      </c>
    </row>
    <row r="980" spans="1:26" ht="15.75" customHeight="1" outlineLevel="2">
      <c r="A980" s="19">
        <v>750</v>
      </c>
      <c r="B980" s="18">
        <v>812202</v>
      </c>
      <c r="C980"/>
      <c r="D980"/>
      <c r="E980" s="21" t="s">
        <v>2884</v>
      </c>
      <c r="F980" s="12"/>
      <c r="G980"/>
      <c r="H980" s="15">
        <v>75000</v>
      </c>
      <c r="I980" s="15">
        <v>75000</v>
      </c>
      <c r="J980" s="12">
        <v>77600</v>
      </c>
      <c r="K980" s="9"/>
      <c r="L980" s="9" t="str">
        <f t="shared" si="113"/>
        <v>8</v>
      </c>
      <c r="M980" s="9" t="str">
        <f>INDEX(Chapter,MATCH(L980,Chapter!$A$1:$A$681,0),8)</f>
        <v>שירותים ממלכתיים</v>
      </c>
      <c r="N980" s="9" t="str">
        <f t="shared" si="114"/>
        <v>81</v>
      </c>
      <c r="O980" s="9" t="str">
        <f>INDEX(Chapter,MATCH(N980,Chapter!$A$1:$A$681,0),8)</f>
        <v>חינוך</v>
      </c>
      <c r="P980" s="9" t="str">
        <f t="shared" si="115"/>
        <v>812</v>
      </c>
      <c r="Q980" s="9" t="str">
        <f>INDEX(Chapter,MATCH(P980,Chapter!$A$1:$A$681,0),8)</f>
        <v>חינוך קדם יסודי</v>
      </c>
      <c r="R980" s="9" t="str">
        <f t="shared" si="116"/>
        <v>8122</v>
      </c>
      <c r="S980" s="9" t="str">
        <f>INDEX(Chapter,MATCH(R980,Chapter!$A$1:$A$681,0),8)</f>
        <v>גני ילדים גיל חובה</v>
      </c>
      <c r="T980" s="9"/>
      <c r="U980" s="9" t="str">
        <f t="shared" si="117"/>
        <v>7</v>
      </c>
      <c r="V980" s="9" t="str">
        <f>IF($L980&lt;"6",INDEX(Revenue_type,MATCH(U980*1,type!$A$118:$A$168,0),8),INDEX(Expenditure_type,MATCH(U980*1,type!$A$2:$A$117,0),8))</f>
        <v>הוצאות לפעולות</v>
      </c>
      <c r="W980" s="9" t="str">
        <f t="shared" si="118"/>
        <v>75</v>
      </c>
      <c r="X980" s="9" t="str">
        <f>IF($L980&lt;"6",INDEX(Revenue_type,MATCH(W980*1,type!$A$118:$A$168,0),8),INDEX(Expenditure_type,MATCH(W980*1,type!$A$2:$A$117,0),8))</f>
        <v>עבודות קבלניות</v>
      </c>
      <c r="Y980" s="9" t="str">
        <f t="shared" si="119"/>
        <v>750</v>
      </c>
      <c r="Z980" s="9" t="e">
        <f>IF($L980&lt;"6",INDEX(Revenue_type,MATCH(Y980*1,type!$A$118:$A$168,0),8),INDEX(Expenditure_type,MATCH(Y980*1,type!$A$2:$A$117,0),8))</f>
        <v>#N/A</v>
      </c>
    </row>
    <row r="981" spans="1:26" ht="15.75" customHeight="1" outlineLevel="2">
      <c r="A981" s="19">
        <v>781</v>
      </c>
      <c r="B981" s="18">
        <v>812202</v>
      </c>
      <c r="C981"/>
      <c r="D981"/>
      <c r="E981" s="21" t="s">
        <v>2885</v>
      </c>
      <c r="F981" s="12"/>
      <c r="G981"/>
      <c r="H981" s="15">
        <v>1567000</v>
      </c>
      <c r="I981" s="15">
        <v>1498000</v>
      </c>
      <c r="J981" s="12">
        <v>1418500</v>
      </c>
      <c r="K981" s="9"/>
      <c r="L981" s="9" t="str">
        <f t="shared" si="113"/>
        <v>8</v>
      </c>
      <c r="M981" s="9" t="str">
        <f>INDEX(Chapter,MATCH(L981,Chapter!$A$1:$A$681,0),8)</f>
        <v>שירותים ממלכתיים</v>
      </c>
      <c r="N981" s="9" t="str">
        <f t="shared" si="114"/>
        <v>81</v>
      </c>
      <c r="O981" s="9" t="str">
        <f>INDEX(Chapter,MATCH(N981,Chapter!$A$1:$A$681,0),8)</f>
        <v>חינוך</v>
      </c>
      <c r="P981" s="9" t="str">
        <f t="shared" si="115"/>
        <v>812</v>
      </c>
      <c r="Q981" s="9" t="str">
        <f>INDEX(Chapter,MATCH(P981,Chapter!$A$1:$A$681,0),8)</f>
        <v>חינוך קדם יסודי</v>
      </c>
      <c r="R981" s="9" t="str">
        <f t="shared" si="116"/>
        <v>8122</v>
      </c>
      <c r="S981" s="9" t="str">
        <f>INDEX(Chapter,MATCH(R981,Chapter!$A$1:$A$681,0),8)</f>
        <v>גני ילדים גיל חובה</v>
      </c>
      <c r="T981" s="9"/>
      <c r="U981" s="9" t="str">
        <f t="shared" si="117"/>
        <v>7</v>
      </c>
      <c r="V981" s="9" t="str">
        <f>IF($L981&lt;"6",INDEX(Revenue_type,MATCH(U981*1,type!$A$118:$A$168,0),8),INDEX(Expenditure_type,MATCH(U981*1,type!$A$2:$A$117,0),8))</f>
        <v>הוצאות לפעולות</v>
      </c>
      <c r="W981" s="9" t="str">
        <f t="shared" si="118"/>
        <v>78</v>
      </c>
      <c r="X981" s="9" t="str">
        <f>IF($L981&lt;"6",INDEX(Revenue_type,MATCH(W981*1,type!$A$118:$A$168,0),8),INDEX(Expenditure_type,MATCH(W981*1,type!$A$2:$A$117,0),8))</f>
        <v>הוצאות שונות</v>
      </c>
      <c r="Y981" s="9" t="str">
        <f t="shared" si="119"/>
        <v>781</v>
      </c>
      <c r="Z981" s="9" t="e">
        <f>IF($L981&lt;"6",INDEX(Revenue_type,MATCH(Y981*1,type!$A$118:$A$168,0),8),INDEX(Expenditure_type,MATCH(Y981*1,type!$A$2:$A$117,0),8))</f>
        <v>#N/A</v>
      </c>
    </row>
    <row r="982" spans="1:26" ht="15.75" customHeight="1" outlineLevel="2">
      <c r="A982" s="19">
        <v>782</v>
      </c>
      <c r="B982" s="18">
        <v>812202</v>
      </c>
      <c r="C982"/>
      <c r="D982"/>
      <c r="E982" s="21" t="s">
        <v>2886</v>
      </c>
      <c r="F982" s="12"/>
      <c r="G982"/>
      <c r="H982" s="15">
        <v>1019000</v>
      </c>
      <c r="I982" s="15">
        <v>982000</v>
      </c>
      <c r="J982" s="12">
        <v>833000</v>
      </c>
      <c r="K982" s="9"/>
      <c r="L982" s="9" t="str">
        <f t="shared" si="113"/>
        <v>8</v>
      </c>
      <c r="M982" s="9" t="str">
        <f>INDEX(Chapter,MATCH(L982,Chapter!$A$1:$A$681,0),8)</f>
        <v>שירותים ממלכתיים</v>
      </c>
      <c r="N982" s="9" t="str">
        <f t="shared" si="114"/>
        <v>81</v>
      </c>
      <c r="O982" s="9" t="str">
        <f>INDEX(Chapter,MATCH(N982,Chapter!$A$1:$A$681,0),8)</f>
        <v>חינוך</v>
      </c>
      <c r="P982" s="9" t="str">
        <f t="shared" si="115"/>
        <v>812</v>
      </c>
      <c r="Q982" s="9" t="str">
        <f>INDEX(Chapter,MATCH(P982,Chapter!$A$1:$A$681,0),8)</f>
        <v>חינוך קדם יסודי</v>
      </c>
      <c r="R982" s="9" t="str">
        <f t="shared" si="116"/>
        <v>8122</v>
      </c>
      <c r="S982" s="9" t="str">
        <f>INDEX(Chapter,MATCH(R982,Chapter!$A$1:$A$681,0),8)</f>
        <v>גני ילדים גיל חובה</v>
      </c>
      <c r="T982" s="9"/>
      <c r="U982" s="9" t="str">
        <f t="shared" si="117"/>
        <v>7</v>
      </c>
      <c r="V982" s="9" t="str">
        <f>IF($L982&lt;"6",INDEX(Revenue_type,MATCH(U982*1,type!$A$118:$A$168,0),8),INDEX(Expenditure_type,MATCH(U982*1,type!$A$2:$A$117,0),8))</f>
        <v>הוצאות לפעולות</v>
      </c>
      <c r="W982" s="9" t="str">
        <f t="shared" si="118"/>
        <v>78</v>
      </c>
      <c r="X982" s="9" t="str">
        <f>IF($L982&lt;"6",INDEX(Revenue_type,MATCH(W982*1,type!$A$118:$A$168,0),8),INDEX(Expenditure_type,MATCH(W982*1,type!$A$2:$A$117,0),8))</f>
        <v>הוצאות שונות</v>
      </c>
      <c r="Y982" s="9" t="str">
        <f t="shared" si="119"/>
        <v>782</v>
      </c>
      <c r="Z982" s="9" t="e">
        <f>IF($L982&lt;"6",INDEX(Revenue_type,MATCH(Y982*1,type!$A$118:$A$168,0),8),INDEX(Expenditure_type,MATCH(Y982*1,type!$A$2:$A$117,0),8))</f>
        <v>#N/A</v>
      </c>
    </row>
    <row r="983" spans="1:26" ht="15.75" customHeight="1" outlineLevel="2">
      <c r="A983" s="19">
        <v>783</v>
      </c>
      <c r="B983" s="18">
        <v>812202</v>
      </c>
      <c r="C983"/>
      <c r="D983"/>
      <c r="E983" s="21" t="s">
        <v>2887</v>
      </c>
      <c r="F983" s="12"/>
      <c r="G983"/>
      <c r="H983" s="15">
        <v>1696000</v>
      </c>
      <c r="I983" s="15">
        <v>1696000</v>
      </c>
      <c r="J983" s="12">
        <v>1563000</v>
      </c>
      <c r="K983" s="9"/>
      <c r="L983" s="9" t="str">
        <f t="shared" si="113"/>
        <v>8</v>
      </c>
      <c r="M983" s="9" t="str">
        <f>INDEX(Chapter,MATCH(L983,Chapter!$A$1:$A$681,0),8)</f>
        <v>שירותים ממלכתיים</v>
      </c>
      <c r="N983" s="9" t="str">
        <f t="shared" si="114"/>
        <v>81</v>
      </c>
      <c r="O983" s="9" t="str">
        <f>INDEX(Chapter,MATCH(N983,Chapter!$A$1:$A$681,0),8)</f>
        <v>חינוך</v>
      </c>
      <c r="P983" s="9" t="str">
        <f t="shared" si="115"/>
        <v>812</v>
      </c>
      <c r="Q983" s="9" t="str">
        <f>INDEX(Chapter,MATCH(P983,Chapter!$A$1:$A$681,0),8)</f>
        <v>חינוך קדם יסודי</v>
      </c>
      <c r="R983" s="9" t="str">
        <f t="shared" si="116"/>
        <v>8122</v>
      </c>
      <c r="S983" s="9" t="str">
        <f>INDEX(Chapter,MATCH(R983,Chapter!$A$1:$A$681,0),8)</f>
        <v>גני ילדים גיל חובה</v>
      </c>
      <c r="T983" s="9"/>
      <c r="U983" s="9" t="str">
        <f t="shared" si="117"/>
        <v>7</v>
      </c>
      <c r="V983" s="9" t="str">
        <f>IF($L983&lt;"6",INDEX(Revenue_type,MATCH(U983*1,type!$A$118:$A$168,0),8),INDEX(Expenditure_type,MATCH(U983*1,type!$A$2:$A$117,0),8))</f>
        <v>הוצאות לפעולות</v>
      </c>
      <c r="W983" s="9" t="str">
        <f t="shared" si="118"/>
        <v>78</v>
      </c>
      <c r="X983" s="9" t="str">
        <f>IF($L983&lt;"6",INDEX(Revenue_type,MATCH(W983*1,type!$A$118:$A$168,0),8),INDEX(Expenditure_type,MATCH(W983*1,type!$A$2:$A$117,0),8))</f>
        <v>הוצאות שונות</v>
      </c>
      <c r="Y983" s="9" t="str">
        <f t="shared" si="119"/>
        <v>783</v>
      </c>
      <c r="Z983" s="9" t="e">
        <f>IF($L983&lt;"6",INDEX(Revenue_type,MATCH(Y983*1,type!$A$118:$A$168,0),8),INDEX(Expenditure_type,MATCH(Y983*1,type!$A$2:$A$117,0),8))</f>
        <v>#N/A</v>
      </c>
    </row>
    <row r="984" spans="1:26" ht="15.75" customHeight="1" outlineLevel="2">
      <c r="A984" s="19">
        <v>784</v>
      </c>
      <c r="B984" s="18">
        <v>812202</v>
      </c>
      <c r="C984"/>
      <c r="D984"/>
      <c r="E984" s="21" t="s">
        <v>2888</v>
      </c>
      <c r="F984" s="12"/>
      <c r="G984"/>
      <c r="H984" s="15">
        <v>50000</v>
      </c>
      <c r="I984" s="15">
        <v>0</v>
      </c>
      <c r="J984" s="12">
        <v>0</v>
      </c>
      <c r="K984" s="9"/>
      <c r="L984" s="9" t="str">
        <f t="shared" si="113"/>
        <v>8</v>
      </c>
      <c r="M984" s="9" t="str">
        <f>INDEX(Chapter,MATCH(L984,Chapter!$A$1:$A$681,0),8)</f>
        <v>שירותים ממלכתיים</v>
      </c>
      <c r="N984" s="9" t="str">
        <f t="shared" si="114"/>
        <v>81</v>
      </c>
      <c r="O984" s="9" t="str">
        <f>INDEX(Chapter,MATCH(N984,Chapter!$A$1:$A$681,0),8)</f>
        <v>חינוך</v>
      </c>
      <c r="P984" s="9" t="str">
        <f t="shared" si="115"/>
        <v>812</v>
      </c>
      <c r="Q984" s="9" t="str">
        <f>INDEX(Chapter,MATCH(P984,Chapter!$A$1:$A$681,0),8)</f>
        <v>חינוך קדם יסודי</v>
      </c>
      <c r="R984" s="9" t="str">
        <f t="shared" si="116"/>
        <v>8122</v>
      </c>
      <c r="S984" s="9" t="str">
        <f>INDEX(Chapter,MATCH(R984,Chapter!$A$1:$A$681,0),8)</f>
        <v>גני ילדים גיל חובה</v>
      </c>
      <c r="T984" s="9"/>
      <c r="U984" s="9" t="str">
        <f t="shared" si="117"/>
        <v>7</v>
      </c>
      <c r="V984" s="9" t="str">
        <f>IF($L984&lt;"6",INDEX(Revenue_type,MATCH(U984*1,type!$A$118:$A$168,0),8),INDEX(Expenditure_type,MATCH(U984*1,type!$A$2:$A$117,0),8))</f>
        <v>הוצאות לפעולות</v>
      </c>
      <c r="W984" s="9" t="str">
        <f t="shared" si="118"/>
        <v>78</v>
      </c>
      <c r="X984" s="9" t="str">
        <f>IF($L984&lt;"6",INDEX(Revenue_type,MATCH(W984*1,type!$A$118:$A$168,0),8),INDEX(Expenditure_type,MATCH(W984*1,type!$A$2:$A$117,0),8))</f>
        <v>הוצאות שונות</v>
      </c>
      <c r="Y984" s="9" t="str">
        <f t="shared" si="119"/>
        <v>784</v>
      </c>
      <c r="Z984" s="9" t="e">
        <f>IF($L984&lt;"6",INDEX(Revenue_type,MATCH(Y984*1,type!$A$118:$A$168,0),8),INDEX(Expenditure_type,MATCH(Y984*1,type!$A$2:$A$117,0),8))</f>
        <v>#N/A</v>
      </c>
    </row>
    <row r="985" spans="1:26" ht="15.75" customHeight="1" outlineLevel="2">
      <c r="A985" s="19">
        <v>785</v>
      </c>
      <c r="B985" s="18">
        <v>812202</v>
      </c>
      <c r="C985"/>
      <c r="D985"/>
      <c r="E985" s="21" t="s">
        <v>2889</v>
      </c>
      <c r="F985" s="12"/>
      <c r="G985"/>
      <c r="H985" s="15">
        <v>2066000</v>
      </c>
      <c r="I985" s="15">
        <v>1909000</v>
      </c>
      <c r="J985" s="12">
        <v>1684900</v>
      </c>
      <c r="K985" s="9"/>
      <c r="L985" s="9" t="str">
        <f t="shared" si="113"/>
        <v>8</v>
      </c>
      <c r="M985" s="9" t="str">
        <f>INDEX(Chapter,MATCH(L985,Chapter!$A$1:$A$681,0),8)</f>
        <v>שירותים ממלכתיים</v>
      </c>
      <c r="N985" s="9" t="str">
        <f t="shared" si="114"/>
        <v>81</v>
      </c>
      <c r="O985" s="9" t="str">
        <f>INDEX(Chapter,MATCH(N985,Chapter!$A$1:$A$681,0),8)</f>
        <v>חינוך</v>
      </c>
      <c r="P985" s="9" t="str">
        <f t="shared" si="115"/>
        <v>812</v>
      </c>
      <c r="Q985" s="9" t="str">
        <f>INDEX(Chapter,MATCH(P985,Chapter!$A$1:$A$681,0),8)</f>
        <v>חינוך קדם יסודי</v>
      </c>
      <c r="R985" s="9" t="str">
        <f t="shared" si="116"/>
        <v>8122</v>
      </c>
      <c r="S985" s="9" t="str">
        <f>INDEX(Chapter,MATCH(R985,Chapter!$A$1:$A$681,0),8)</f>
        <v>גני ילדים גיל חובה</v>
      </c>
      <c r="T985" s="9"/>
      <c r="U985" s="9" t="str">
        <f t="shared" si="117"/>
        <v>7</v>
      </c>
      <c r="V985" s="9" t="str">
        <f>IF($L985&lt;"6",INDEX(Revenue_type,MATCH(U985*1,type!$A$118:$A$168,0),8),INDEX(Expenditure_type,MATCH(U985*1,type!$A$2:$A$117,0),8))</f>
        <v>הוצאות לפעולות</v>
      </c>
      <c r="W985" s="9" t="str">
        <f t="shared" si="118"/>
        <v>78</v>
      </c>
      <c r="X985" s="9" t="str">
        <f>IF($L985&lt;"6",INDEX(Revenue_type,MATCH(W985*1,type!$A$118:$A$168,0),8),INDEX(Expenditure_type,MATCH(W985*1,type!$A$2:$A$117,0),8))</f>
        <v>הוצאות שונות</v>
      </c>
      <c r="Y985" s="9" t="str">
        <f t="shared" si="119"/>
        <v>785</v>
      </c>
      <c r="Z985" s="9" t="e">
        <f>IF($L985&lt;"6",INDEX(Revenue_type,MATCH(Y985*1,type!$A$118:$A$168,0),8),INDEX(Expenditure_type,MATCH(Y985*1,type!$A$2:$A$117,0),8))</f>
        <v>#N/A</v>
      </c>
    </row>
    <row r="986" spans="1:26" ht="15.75" customHeight="1" outlineLevel="2">
      <c r="A986" s="19">
        <v>786</v>
      </c>
      <c r="B986" s="18">
        <v>812202</v>
      </c>
      <c r="C986"/>
      <c r="D986"/>
      <c r="E986" s="21" t="s">
        <v>2890</v>
      </c>
      <c r="F986" s="12"/>
      <c r="G986"/>
      <c r="H986" s="15">
        <v>109000</v>
      </c>
      <c r="I986" s="15">
        <v>109000</v>
      </c>
      <c r="J986" s="12">
        <v>91600</v>
      </c>
      <c r="K986" s="9"/>
      <c r="L986" s="9" t="str">
        <f t="shared" si="113"/>
        <v>8</v>
      </c>
      <c r="M986" s="9" t="str">
        <f>INDEX(Chapter,MATCH(L986,Chapter!$A$1:$A$681,0),8)</f>
        <v>שירותים ממלכתיים</v>
      </c>
      <c r="N986" s="9" t="str">
        <f t="shared" si="114"/>
        <v>81</v>
      </c>
      <c r="O986" s="9" t="str">
        <f>INDEX(Chapter,MATCH(N986,Chapter!$A$1:$A$681,0),8)</f>
        <v>חינוך</v>
      </c>
      <c r="P986" s="9" t="str">
        <f t="shared" si="115"/>
        <v>812</v>
      </c>
      <c r="Q986" s="9" t="str">
        <f>INDEX(Chapter,MATCH(P986,Chapter!$A$1:$A$681,0),8)</f>
        <v>חינוך קדם יסודי</v>
      </c>
      <c r="R986" s="9" t="str">
        <f t="shared" si="116"/>
        <v>8122</v>
      </c>
      <c r="S986" s="9" t="str">
        <f>INDEX(Chapter,MATCH(R986,Chapter!$A$1:$A$681,0),8)</f>
        <v>גני ילדים גיל חובה</v>
      </c>
      <c r="T986" s="9"/>
      <c r="U986" s="9" t="str">
        <f t="shared" si="117"/>
        <v>7</v>
      </c>
      <c r="V986" s="9" t="str">
        <f>IF($L986&lt;"6",INDEX(Revenue_type,MATCH(U986*1,type!$A$118:$A$168,0),8),INDEX(Expenditure_type,MATCH(U986*1,type!$A$2:$A$117,0),8))</f>
        <v>הוצאות לפעולות</v>
      </c>
      <c r="W986" s="9" t="str">
        <f t="shared" si="118"/>
        <v>78</v>
      </c>
      <c r="X986" s="9" t="str">
        <f>IF($L986&lt;"6",INDEX(Revenue_type,MATCH(W986*1,type!$A$118:$A$168,0),8),INDEX(Expenditure_type,MATCH(W986*1,type!$A$2:$A$117,0),8))</f>
        <v>הוצאות שונות</v>
      </c>
      <c r="Y986" s="9" t="str">
        <f t="shared" si="119"/>
        <v>786</v>
      </c>
      <c r="Z986" s="9" t="e">
        <f>IF($L986&lt;"6",INDEX(Revenue_type,MATCH(Y986*1,type!$A$118:$A$168,0),8),INDEX(Expenditure_type,MATCH(Y986*1,type!$A$2:$A$117,0),8))</f>
        <v>#N/A</v>
      </c>
    </row>
    <row r="987" spans="1:26" ht="15.75" customHeight="1" outlineLevel="2">
      <c r="A987" s="19">
        <v>811</v>
      </c>
      <c r="B987" s="18">
        <v>812202</v>
      </c>
      <c r="C987"/>
      <c r="D987"/>
      <c r="E987" s="21" t="s">
        <v>2891</v>
      </c>
      <c r="F987" s="12"/>
      <c r="G987"/>
      <c r="H987" s="15">
        <v>246000</v>
      </c>
      <c r="I987" s="15">
        <v>236000</v>
      </c>
      <c r="J987" s="12">
        <v>183500</v>
      </c>
      <c r="K987" s="9"/>
      <c r="L987" s="9" t="str">
        <f t="shared" si="113"/>
        <v>8</v>
      </c>
      <c r="M987" s="9" t="str">
        <f>INDEX(Chapter,MATCH(L987,Chapter!$A$1:$A$681,0),8)</f>
        <v>שירותים ממלכתיים</v>
      </c>
      <c r="N987" s="9" t="str">
        <f t="shared" si="114"/>
        <v>81</v>
      </c>
      <c r="O987" s="9" t="str">
        <f>INDEX(Chapter,MATCH(N987,Chapter!$A$1:$A$681,0),8)</f>
        <v>חינוך</v>
      </c>
      <c r="P987" s="9" t="str">
        <f t="shared" si="115"/>
        <v>812</v>
      </c>
      <c r="Q987" s="9" t="str">
        <f>INDEX(Chapter,MATCH(P987,Chapter!$A$1:$A$681,0),8)</f>
        <v>חינוך קדם יסודי</v>
      </c>
      <c r="R987" s="9" t="str">
        <f t="shared" si="116"/>
        <v>8122</v>
      </c>
      <c r="S987" s="9" t="str">
        <f>INDEX(Chapter,MATCH(R987,Chapter!$A$1:$A$681,0),8)</f>
        <v>גני ילדים גיל חובה</v>
      </c>
      <c r="T987" s="9"/>
      <c r="U987" s="9" t="str">
        <f t="shared" si="117"/>
        <v>8</v>
      </c>
      <c r="V987" s="9" t="str">
        <f>IF($L987&lt;"6",INDEX(Revenue_type,MATCH(U987*1,type!$A$118:$A$168,0),8),INDEX(Expenditure_type,MATCH(U987*1,type!$A$2:$A$117,0),8))</f>
        <v>השתתפויות תמיכות ותרומות</v>
      </c>
      <c r="W987" s="9" t="str">
        <f t="shared" si="118"/>
        <v>81</v>
      </c>
      <c r="X987" s="9" t="str">
        <f>IF($L987&lt;"6",INDEX(Revenue_type,MATCH(W987*1,type!$A$118:$A$168,0),8),INDEX(Expenditure_type,MATCH(W987*1,type!$A$2:$A$117,0),8))</f>
        <v>השתתפויות ותרומות למוסדות עפ"י חוק והסכמים</v>
      </c>
      <c r="Y987" s="9" t="str">
        <f t="shared" si="119"/>
        <v>811</v>
      </c>
      <c r="Z987" s="9" t="e">
        <f>IF($L987&lt;"6",INDEX(Revenue_type,MATCH(Y987*1,type!$A$118:$A$168,0),8),INDEX(Expenditure_type,MATCH(Y987*1,type!$A$2:$A$117,0),8))</f>
        <v>#N/A</v>
      </c>
    </row>
    <row r="988" spans="1:26" ht="15.75" customHeight="1" outlineLevel="2">
      <c r="A988" s="19">
        <v>810</v>
      </c>
      <c r="B988" s="18">
        <v>812301</v>
      </c>
      <c r="C988"/>
      <c r="D988"/>
      <c r="E988" s="21" t="s">
        <v>2892</v>
      </c>
      <c r="F988" s="12"/>
      <c r="G988"/>
      <c r="H988" s="15">
        <v>27583000</v>
      </c>
      <c r="I988" s="15">
        <v>27583000</v>
      </c>
      <c r="J988" s="12">
        <v>26388600</v>
      </c>
      <c r="K988" s="9"/>
      <c r="L988" s="9" t="str">
        <f t="shared" si="113"/>
        <v>8</v>
      </c>
      <c r="M988" s="9" t="str">
        <f>INDEX(Chapter,MATCH(L988,Chapter!$A$1:$A$681,0),8)</f>
        <v>שירותים ממלכתיים</v>
      </c>
      <c r="N988" s="9" t="str">
        <f t="shared" si="114"/>
        <v>81</v>
      </c>
      <c r="O988" s="9" t="str">
        <f>INDEX(Chapter,MATCH(N988,Chapter!$A$1:$A$681,0),8)</f>
        <v>חינוך</v>
      </c>
      <c r="P988" s="9" t="str">
        <f t="shared" si="115"/>
        <v>812</v>
      </c>
      <c r="Q988" s="9" t="str">
        <f>INDEX(Chapter,MATCH(P988,Chapter!$A$1:$A$681,0),8)</f>
        <v>חינוך קדם יסודי</v>
      </c>
      <c r="R988" s="9" t="str">
        <f t="shared" si="116"/>
        <v>8123</v>
      </c>
      <c r="S988" s="9" t="str">
        <f>INDEX(Chapter,MATCH(R988,Chapter!$A$1:$A$681,0),8)</f>
        <v>גני ילדים טרום חובה</v>
      </c>
      <c r="T988" s="9"/>
      <c r="U988" s="9" t="str">
        <f t="shared" si="117"/>
        <v>8</v>
      </c>
      <c r="V988" s="9" t="str">
        <f>IF($L988&lt;"6",INDEX(Revenue_type,MATCH(U988*1,type!$A$118:$A$168,0),8),INDEX(Expenditure_type,MATCH(U988*1,type!$A$2:$A$117,0),8))</f>
        <v>השתתפויות תמיכות ותרומות</v>
      </c>
      <c r="W988" s="9" t="str">
        <f t="shared" si="118"/>
        <v>81</v>
      </c>
      <c r="X988" s="9" t="str">
        <f>IF($L988&lt;"6",INDEX(Revenue_type,MATCH(W988*1,type!$A$118:$A$168,0),8),INDEX(Expenditure_type,MATCH(W988*1,type!$A$2:$A$117,0),8))</f>
        <v>השתתפויות ותרומות למוסדות עפ"י חוק והסכמים</v>
      </c>
      <c r="Y988" s="9" t="str">
        <f t="shared" si="119"/>
        <v>810</v>
      </c>
      <c r="Z988" s="9" t="e">
        <f>IF($L988&lt;"6",INDEX(Revenue_type,MATCH(Y988*1,type!$A$118:$A$168,0),8),INDEX(Expenditure_type,MATCH(Y988*1,type!$A$2:$A$117,0),8))</f>
        <v>#N/A</v>
      </c>
    </row>
    <row r="989" spans="1:26" ht="15.75" customHeight="1" outlineLevel="2">
      <c r="A989" s="19">
        <v>720</v>
      </c>
      <c r="B989" s="18">
        <v>812302</v>
      </c>
      <c r="C989"/>
      <c r="D989"/>
      <c r="E989" s="21" t="s">
        <v>2893</v>
      </c>
      <c r="F989" s="12"/>
      <c r="G989"/>
      <c r="H989" s="15">
        <v>640000</v>
      </c>
      <c r="I989" s="15">
        <v>640000</v>
      </c>
      <c r="J989" s="12">
        <v>575700</v>
      </c>
      <c r="K989" s="9"/>
      <c r="L989" s="9" t="str">
        <f t="shared" si="113"/>
        <v>8</v>
      </c>
      <c r="M989" s="9" t="str">
        <f>INDEX(Chapter,MATCH(L989,Chapter!$A$1:$A$681,0),8)</f>
        <v>שירותים ממלכתיים</v>
      </c>
      <c r="N989" s="9" t="str">
        <f t="shared" si="114"/>
        <v>81</v>
      </c>
      <c r="O989" s="9" t="str">
        <f>INDEX(Chapter,MATCH(N989,Chapter!$A$1:$A$681,0),8)</f>
        <v>חינוך</v>
      </c>
      <c r="P989" s="9" t="str">
        <f t="shared" si="115"/>
        <v>812</v>
      </c>
      <c r="Q989" s="9" t="str">
        <f>INDEX(Chapter,MATCH(P989,Chapter!$A$1:$A$681,0),8)</f>
        <v>חינוך קדם יסודי</v>
      </c>
      <c r="R989" s="9" t="str">
        <f t="shared" si="116"/>
        <v>8123</v>
      </c>
      <c r="S989" s="9" t="str">
        <f>INDEX(Chapter,MATCH(R989,Chapter!$A$1:$A$681,0),8)</f>
        <v>גני ילדים טרום חובה</v>
      </c>
      <c r="T989" s="9"/>
      <c r="U989" s="9" t="str">
        <f t="shared" si="117"/>
        <v>7</v>
      </c>
      <c r="V989" s="9" t="str">
        <f>IF($L989&lt;"6",INDEX(Revenue_type,MATCH(U989*1,type!$A$118:$A$168,0),8),INDEX(Expenditure_type,MATCH(U989*1,type!$A$2:$A$117,0),8))</f>
        <v>הוצאות לפעולות</v>
      </c>
      <c r="W989" s="9" t="str">
        <f t="shared" si="118"/>
        <v>72</v>
      </c>
      <c r="X989" s="9" t="str">
        <f>IF($L989&lt;"6",INDEX(Revenue_type,MATCH(W989*1,type!$A$118:$A$168,0),8),INDEX(Expenditure_type,MATCH(W989*1,type!$A$2:$A$117,0),8))</f>
        <v>חומרים</v>
      </c>
      <c r="Y989" s="9" t="str">
        <f t="shared" si="119"/>
        <v>720</v>
      </c>
      <c r="Z989" s="9" t="e">
        <f>IF($L989&lt;"6",INDEX(Revenue_type,MATCH(Y989*1,type!$A$118:$A$168,0),8),INDEX(Expenditure_type,MATCH(Y989*1,type!$A$2:$A$117,0),8))</f>
        <v>#N/A</v>
      </c>
    </row>
    <row r="990" spans="1:26" ht="15.75" customHeight="1" outlineLevel="2">
      <c r="A990" s="19">
        <v>810</v>
      </c>
      <c r="B990" s="18">
        <v>812302</v>
      </c>
      <c r="C990"/>
      <c r="D990"/>
      <c r="E990" s="21" t="s">
        <v>2357</v>
      </c>
      <c r="F990" s="12"/>
      <c r="G990"/>
      <c r="H990" s="15">
        <v>21826000</v>
      </c>
      <c r="I990" s="15">
        <v>19573000</v>
      </c>
      <c r="J990" s="12">
        <v>17946700</v>
      </c>
      <c r="K990" s="9"/>
      <c r="L990" s="9" t="str">
        <f t="shared" si="113"/>
        <v>8</v>
      </c>
      <c r="M990" s="9" t="str">
        <f>INDEX(Chapter,MATCH(L990,Chapter!$A$1:$A$681,0),8)</f>
        <v>שירותים ממלכתיים</v>
      </c>
      <c r="N990" s="9" t="str">
        <f t="shared" si="114"/>
        <v>81</v>
      </c>
      <c r="O990" s="9" t="str">
        <f>INDEX(Chapter,MATCH(N990,Chapter!$A$1:$A$681,0),8)</f>
        <v>חינוך</v>
      </c>
      <c r="P990" s="9" t="str">
        <f t="shared" si="115"/>
        <v>812</v>
      </c>
      <c r="Q990" s="9" t="str">
        <f>INDEX(Chapter,MATCH(P990,Chapter!$A$1:$A$681,0),8)</f>
        <v>חינוך קדם יסודי</v>
      </c>
      <c r="R990" s="9" t="str">
        <f t="shared" si="116"/>
        <v>8123</v>
      </c>
      <c r="S990" s="9" t="str">
        <f>INDEX(Chapter,MATCH(R990,Chapter!$A$1:$A$681,0),8)</f>
        <v>גני ילדים טרום חובה</v>
      </c>
      <c r="T990" s="9"/>
      <c r="U990" s="9" t="str">
        <f t="shared" si="117"/>
        <v>8</v>
      </c>
      <c r="V990" s="9" t="str">
        <f>IF($L990&lt;"6",INDEX(Revenue_type,MATCH(U990*1,type!$A$118:$A$168,0),8),INDEX(Expenditure_type,MATCH(U990*1,type!$A$2:$A$117,0),8))</f>
        <v>השתתפויות תמיכות ותרומות</v>
      </c>
      <c r="W990" s="9" t="str">
        <f t="shared" si="118"/>
        <v>81</v>
      </c>
      <c r="X990" s="9" t="str">
        <f>IF($L990&lt;"6",INDEX(Revenue_type,MATCH(W990*1,type!$A$118:$A$168,0),8),INDEX(Expenditure_type,MATCH(W990*1,type!$A$2:$A$117,0),8))</f>
        <v>השתתפויות ותרומות למוסדות עפ"י חוק והסכמים</v>
      </c>
      <c r="Y990" s="9" t="str">
        <f t="shared" si="119"/>
        <v>810</v>
      </c>
      <c r="Z990" s="9" t="e">
        <f>IF($L990&lt;"6",INDEX(Revenue_type,MATCH(Y990*1,type!$A$118:$A$168,0),8),INDEX(Expenditure_type,MATCH(Y990*1,type!$A$2:$A$117,0),8))</f>
        <v>#N/A</v>
      </c>
    </row>
    <row r="991" spans="1:26" ht="15.75" customHeight="1" outlineLevel="2">
      <c r="A991" s="19">
        <v>110</v>
      </c>
      <c r="B991" s="18">
        <v>812600</v>
      </c>
      <c r="C991"/>
      <c r="D991"/>
      <c r="E991" s="25" t="s">
        <v>2689</v>
      </c>
      <c r="F991" s="12"/>
      <c r="G991"/>
      <c r="H991" s="15">
        <v>1534000</v>
      </c>
      <c r="I991" s="15">
        <v>1619000</v>
      </c>
      <c r="J991" s="12">
        <v>1134900</v>
      </c>
      <c r="K991" s="9"/>
      <c r="L991" s="9" t="str">
        <f t="shared" si="113"/>
        <v>8</v>
      </c>
      <c r="M991" s="9" t="str">
        <f>INDEX(Chapter,MATCH(L991,Chapter!$A$1:$A$681,0),8)</f>
        <v>שירותים ממלכתיים</v>
      </c>
      <c r="N991" s="9" t="str">
        <f t="shared" si="114"/>
        <v>81</v>
      </c>
      <c r="O991" s="9" t="str">
        <f>INDEX(Chapter,MATCH(N991,Chapter!$A$1:$A$681,0),8)</f>
        <v>חינוך</v>
      </c>
      <c r="P991" s="9" t="str">
        <f t="shared" si="115"/>
        <v>812</v>
      </c>
      <c r="Q991" s="9" t="str">
        <f>INDEX(Chapter,MATCH(P991,Chapter!$A$1:$A$681,0),8)</f>
        <v>חינוך קדם יסודי</v>
      </c>
      <c r="R991" s="9" t="str">
        <f t="shared" si="116"/>
        <v>8126</v>
      </c>
      <c r="S991" s="9" t="str">
        <f>INDEX(Chapter,MATCH(R991,Chapter!$A$1:$A$681,0),8)</f>
        <v>גני ילדים לחינוך מיוחד</v>
      </c>
      <c r="T991" s="9"/>
      <c r="U991" s="9" t="str">
        <f t="shared" si="117"/>
        <v>1</v>
      </c>
      <c r="V991" s="9" t="str">
        <f>IF($L991&lt;"6",INDEX(Revenue_type,MATCH(U991*1,type!$A$118:$A$168,0),8),INDEX(Expenditure_type,MATCH(U991*1,type!$A$2:$A$117,0),8))</f>
        <v>משכורות וש"ע לעובדים לפי תקן</v>
      </c>
      <c r="W991" s="9" t="str">
        <f t="shared" si="118"/>
        <v>11</v>
      </c>
      <c r="X991" s="9" t="str">
        <f>IF($L991&lt;"6",INDEX(Revenue_type,MATCH(W991*1,type!$A$118:$A$168,0),8),INDEX(Expenditure_type,MATCH(W991*1,type!$A$2:$A$117,0),8))</f>
        <v>השכר הקובע</v>
      </c>
      <c r="Y991" s="9" t="str">
        <f t="shared" si="119"/>
        <v>110</v>
      </c>
      <c r="Z991" s="9" t="e">
        <f>IF($L991&lt;"6",INDEX(Revenue_type,MATCH(Y991*1,type!$A$118:$A$168,0),8),INDEX(Expenditure_type,MATCH(Y991*1,type!$A$2:$A$117,0),8))</f>
        <v>#N/A</v>
      </c>
    </row>
    <row r="992" spans="1:26" ht="15.75" customHeight="1" outlineLevel="2">
      <c r="A992" s="19">
        <v>120</v>
      </c>
      <c r="B992" s="18">
        <v>812600</v>
      </c>
      <c r="C992"/>
      <c r="D992"/>
      <c r="E992" s="17" t="s">
        <v>2690</v>
      </c>
      <c r="F992" s="12"/>
      <c r="G992"/>
      <c r="H992" s="15">
        <v>149000</v>
      </c>
      <c r="I992" s="15">
        <v>193000</v>
      </c>
      <c r="J992" s="12">
        <v>135000</v>
      </c>
      <c r="K992" s="9"/>
      <c r="L992" s="9" t="str">
        <f t="shared" si="113"/>
        <v>8</v>
      </c>
      <c r="M992" s="9" t="str">
        <f>INDEX(Chapter,MATCH(L992,Chapter!$A$1:$A$681,0),8)</f>
        <v>שירותים ממלכתיים</v>
      </c>
      <c r="N992" s="9" t="str">
        <f t="shared" si="114"/>
        <v>81</v>
      </c>
      <c r="O992" s="9" t="str">
        <f>INDEX(Chapter,MATCH(N992,Chapter!$A$1:$A$681,0),8)</f>
        <v>חינוך</v>
      </c>
      <c r="P992" s="9" t="str">
        <f t="shared" si="115"/>
        <v>812</v>
      </c>
      <c r="Q992" s="9" t="str">
        <f>INDEX(Chapter,MATCH(P992,Chapter!$A$1:$A$681,0),8)</f>
        <v>חינוך קדם יסודי</v>
      </c>
      <c r="R992" s="9" t="str">
        <f t="shared" si="116"/>
        <v>8126</v>
      </c>
      <c r="S992" s="9" t="str">
        <f>INDEX(Chapter,MATCH(R992,Chapter!$A$1:$A$681,0),8)</f>
        <v>גני ילדים לחינוך מיוחד</v>
      </c>
      <c r="T992" s="9"/>
      <c r="U992" s="9" t="str">
        <f t="shared" si="117"/>
        <v>1</v>
      </c>
      <c r="V992" s="9" t="str">
        <f>IF($L992&lt;"6",INDEX(Revenue_type,MATCH(U992*1,type!$A$118:$A$168,0),8),INDEX(Expenditure_type,MATCH(U992*1,type!$A$2:$A$117,0),8))</f>
        <v>משכורות וש"ע לעובדים לפי תקן</v>
      </c>
      <c r="W992" s="9" t="str">
        <f t="shared" si="118"/>
        <v>12</v>
      </c>
      <c r="X992" s="9" t="str">
        <f>IF($L992&lt;"6",INDEX(Revenue_type,MATCH(W992*1,type!$A$118:$A$168,0),8),INDEX(Expenditure_type,MATCH(W992*1,type!$A$2:$A$117,0),8))</f>
        <v>תוספות שאינן נכללות בשכר הקובע</v>
      </c>
      <c r="Y992" s="9" t="str">
        <f t="shared" si="119"/>
        <v>120</v>
      </c>
      <c r="Z992" s="9" t="e">
        <f>IF($L992&lt;"6",INDEX(Revenue_type,MATCH(Y992*1,type!$A$118:$A$168,0),8),INDEX(Expenditure_type,MATCH(Y992*1,type!$A$2:$A$117,0),8))</f>
        <v>#N/A</v>
      </c>
    </row>
    <row r="993" spans="1:26" ht="15.75" customHeight="1" outlineLevel="2">
      <c r="A993" s="19">
        <v>130</v>
      </c>
      <c r="B993" s="18">
        <v>812600</v>
      </c>
      <c r="C993"/>
      <c r="D993"/>
      <c r="E993" s="22" t="s">
        <v>2691</v>
      </c>
      <c r="F993" s="12"/>
      <c r="G993"/>
      <c r="H993" s="15">
        <v>6000</v>
      </c>
      <c r="I993" s="15">
        <v>13000</v>
      </c>
      <c r="J993" s="12">
        <v>9000</v>
      </c>
      <c r="K993" s="9"/>
      <c r="L993" s="9" t="str">
        <f t="shared" si="113"/>
        <v>8</v>
      </c>
      <c r="M993" s="9" t="str">
        <f>INDEX(Chapter,MATCH(L993,Chapter!$A$1:$A$681,0),8)</f>
        <v>שירותים ממלכתיים</v>
      </c>
      <c r="N993" s="9" t="str">
        <f t="shared" si="114"/>
        <v>81</v>
      </c>
      <c r="O993" s="9" t="str">
        <f>INDEX(Chapter,MATCH(N993,Chapter!$A$1:$A$681,0),8)</f>
        <v>חינוך</v>
      </c>
      <c r="P993" s="9" t="str">
        <f t="shared" si="115"/>
        <v>812</v>
      </c>
      <c r="Q993" s="9" t="str">
        <f>INDEX(Chapter,MATCH(P993,Chapter!$A$1:$A$681,0),8)</f>
        <v>חינוך קדם יסודי</v>
      </c>
      <c r="R993" s="9" t="str">
        <f t="shared" si="116"/>
        <v>8126</v>
      </c>
      <c r="S993" s="9" t="str">
        <f>INDEX(Chapter,MATCH(R993,Chapter!$A$1:$A$681,0),8)</f>
        <v>גני ילדים לחינוך מיוחד</v>
      </c>
      <c r="T993" s="9"/>
      <c r="U993" s="9" t="str">
        <f t="shared" si="117"/>
        <v>1</v>
      </c>
      <c r="V993" s="9" t="str">
        <f>IF($L993&lt;"6",INDEX(Revenue_type,MATCH(U993*1,type!$A$118:$A$168,0),8),INDEX(Expenditure_type,MATCH(U993*1,type!$A$2:$A$117,0),8))</f>
        <v>משכורות וש"ע לעובדים לפי תקן</v>
      </c>
      <c r="W993" s="9" t="str">
        <f t="shared" si="118"/>
        <v>13</v>
      </c>
      <c r="X993" s="9" t="str">
        <f>IF($L993&lt;"6",INDEX(Revenue_type,MATCH(W993*1,type!$A$118:$A$168,0),8),INDEX(Expenditure_type,MATCH(W993*1,type!$A$2:$A$117,0),8))</f>
        <v>שעות נוספות</v>
      </c>
      <c r="Y993" s="9" t="str">
        <f t="shared" si="119"/>
        <v>130</v>
      </c>
      <c r="Z993" s="9" t="e">
        <f>IF($L993&lt;"6",INDEX(Revenue_type,MATCH(Y993*1,type!$A$118:$A$168,0),8),INDEX(Expenditure_type,MATCH(Y993*1,type!$A$2:$A$117,0),8))</f>
        <v>#N/A</v>
      </c>
    </row>
    <row r="994" spans="1:26" ht="15.75" customHeight="1" outlineLevel="2">
      <c r="A994" s="19">
        <v>133</v>
      </c>
      <c r="B994" s="18">
        <v>812600</v>
      </c>
      <c r="C994"/>
      <c r="D994"/>
      <c r="E994" s="22" t="s">
        <v>2693</v>
      </c>
      <c r="F994" s="12"/>
      <c r="G994"/>
      <c r="H994" s="15">
        <v>123000</v>
      </c>
      <c r="I994" s="15">
        <v>50000</v>
      </c>
      <c r="J994" s="12">
        <v>38100</v>
      </c>
      <c r="K994" s="9"/>
      <c r="L994" s="9" t="str">
        <f t="shared" si="113"/>
        <v>8</v>
      </c>
      <c r="M994" s="9" t="str">
        <f>INDEX(Chapter,MATCH(L994,Chapter!$A$1:$A$681,0),8)</f>
        <v>שירותים ממלכתיים</v>
      </c>
      <c r="N994" s="9" t="str">
        <f t="shared" si="114"/>
        <v>81</v>
      </c>
      <c r="O994" s="9" t="str">
        <f>INDEX(Chapter,MATCH(N994,Chapter!$A$1:$A$681,0),8)</f>
        <v>חינוך</v>
      </c>
      <c r="P994" s="9" t="str">
        <f t="shared" si="115"/>
        <v>812</v>
      </c>
      <c r="Q994" s="9" t="str">
        <f>INDEX(Chapter,MATCH(P994,Chapter!$A$1:$A$681,0),8)</f>
        <v>חינוך קדם יסודי</v>
      </c>
      <c r="R994" s="9" t="str">
        <f t="shared" si="116"/>
        <v>8126</v>
      </c>
      <c r="S994" s="9" t="str">
        <f>INDEX(Chapter,MATCH(R994,Chapter!$A$1:$A$681,0),8)</f>
        <v>גני ילדים לחינוך מיוחד</v>
      </c>
      <c r="T994" s="9"/>
      <c r="U994" s="9" t="str">
        <f t="shared" si="117"/>
        <v>1</v>
      </c>
      <c r="V994" s="9" t="str">
        <f>IF($L994&lt;"6",INDEX(Revenue_type,MATCH(U994*1,type!$A$118:$A$168,0),8),INDEX(Expenditure_type,MATCH(U994*1,type!$A$2:$A$117,0),8))</f>
        <v>משכורות וש"ע לעובדים לפי תקן</v>
      </c>
      <c r="W994" s="9" t="str">
        <f t="shared" si="118"/>
        <v>13</v>
      </c>
      <c r="X994" s="9" t="str">
        <f>IF($L994&lt;"6",INDEX(Revenue_type,MATCH(W994*1,type!$A$118:$A$168,0),8),INDEX(Expenditure_type,MATCH(W994*1,type!$A$2:$A$117,0),8))</f>
        <v>שעות נוספות</v>
      </c>
      <c r="Y994" s="9" t="str">
        <f t="shared" si="119"/>
        <v>133</v>
      </c>
      <c r="Z994" s="9" t="e">
        <f>IF($L994&lt;"6",INDEX(Revenue_type,MATCH(Y994*1,type!$A$118:$A$168,0),8),INDEX(Expenditure_type,MATCH(Y994*1,type!$A$2:$A$117,0),8))</f>
        <v>#N/A</v>
      </c>
    </row>
    <row r="995" spans="1:26" ht="15.75" customHeight="1" outlineLevel="2">
      <c r="A995" s="19">
        <v>140</v>
      </c>
      <c r="B995" s="18">
        <v>812600</v>
      </c>
      <c r="C995"/>
      <c r="D995"/>
      <c r="E995" s="34" t="s">
        <v>2694</v>
      </c>
      <c r="F995" s="12"/>
      <c r="G995"/>
      <c r="H995" s="15">
        <v>43000</v>
      </c>
      <c r="I995" s="15">
        <v>50000</v>
      </c>
      <c r="J995" s="12">
        <v>34500</v>
      </c>
      <c r="K995" s="9"/>
      <c r="L995" s="9" t="str">
        <f t="shared" si="113"/>
        <v>8</v>
      </c>
      <c r="M995" s="9" t="str">
        <f>INDEX(Chapter,MATCH(L995,Chapter!$A$1:$A$681,0),8)</f>
        <v>שירותים ממלכתיים</v>
      </c>
      <c r="N995" s="9" t="str">
        <f t="shared" si="114"/>
        <v>81</v>
      </c>
      <c r="O995" s="9" t="str">
        <f>INDEX(Chapter,MATCH(N995,Chapter!$A$1:$A$681,0),8)</f>
        <v>חינוך</v>
      </c>
      <c r="P995" s="9" t="str">
        <f t="shared" si="115"/>
        <v>812</v>
      </c>
      <c r="Q995" s="9" t="str">
        <f>INDEX(Chapter,MATCH(P995,Chapter!$A$1:$A$681,0),8)</f>
        <v>חינוך קדם יסודי</v>
      </c>
      <c r="R995" s="9" t="str">
        <f t="shared" si="116"/>
        <v>8126</v>
      </c>
      <c r="S995" s="9" t="str">
        <f>INDEX(Chapter,MATCH(R995,Chapter!$A$1:$A$681,0),8)</f>
        <v>גני ילדים לחינוך מיוחד</v>
      </c>
      <c r="T995" s="9"/>
      <c r="U995" s="9" t="str">
        <f t="shared" si="117"/>
        <v>1</v>
      </c>
      <c r="V995" s="9" t="str">
        <f>IF($L995&lt;"6",INDEX(Revenue_type,MATCH(U995*1,type!$A$118:$A$168,0),8),INDEX(Expenditure_type,MATCH(U995*1,type!$A$2:$A$117,0),8))</f>
        <v>משכורות וש"ע לעובדים לפי תקן</v>
      </c>
      <c r="W995" s="9" t="str">
        <f t="shared" si="118"/>
        <v>14</v>
      </c>
      <c r="X995" s="9" t="str">
        <f>IF($L995&lt;"6",INDEX(Revenue_type,MATCH(W995*1,type!$A$118:$A$168,0),8),INDEX(Expenditure_type,MATCH(W995*1,type!$A$2:$A$117,0),8))</f>
        <v>החזר הוצאות</v>
      </c>
      <c r="Y995" s="9" t="str">
        <f t="shared" si="119"/>
        <v>140</v>
      </c>
      <c r="Z995" s="9" t="e">
        <f>IF($L995&lt;"6",INDEX(Revenue_type,MATCH(Y995*1,type!$A$118:$A$168,0),8),INDEX(Expenditure_type,MATCH(Y995*1,type!$A$2:$A$117,0),8))</f>
        <v>#N/A</v>
      </c>
    </row>
    <row r="996" spans="1:26" ht="15.75" customHeight="1" outlineLevel="2">
      <c r="A996" s="19">
        <v>181</v>
      </c>
      <c r="B996" s="18">
        <v>812600</v>
      </c>
      <c r="C996"/>
      <c r="D996"/>
      <c r="E996" s="22" t="s">
        <v>2695</v>
      </c>
      <c r="F996" s="12"/>
      <c r="G996"/>
      <c r="H996" s="15">
        <v>211000</v>
      </c>
      <c r="I996" s="15">
        <v>225000</v>
      </c>
      <c r="J996" s="12">
        <v>150200</v>
      </c>
      <c r="K996" s="9"/>
      <c r="L996" s="9" t="str">
        <f t="shared" si="113"/>
        <v>8</v>
      </c>
      <c r="M996" s="9" t="str">
        <f>INDEX(Chapter,MATCH(L996,Chapter!$A$1:$A$681,0),8)</f>
        <v>שירותים ממלכתיים</v>
      </c>
      <c r="N996" s="9" t="str">
        <f t="shared" si="114"/>
        <v>81</v>
      </c>
      <c r="O996" s="9" t="str">
        <f>INDEX(Chapter,MATCH(N996,Chapter!$A$1:$A$681,0),8)</f>
        <v>חינוך</v>
      </c>
      <c r="P996" s="9" t="str">
        <f t="shared" si="115"/>
        <v>812</v>
      </c>
      <c r="Q996" s="9" t="str">
        <f>INDEX(Chapter,MATCH(P996,Chapter!$A$1:$A$681,0),8)</f>
        <v>חינוך קדם יסודי</v>
      </c>
      <c r="R996" s="9" t="str">
        <f t="shared" si="116"/>
        <v>8126</v>
      </c>
      <c r="S996" s="9" t="str">
        <f>INDEX(Chapter,MATCH(R996,Chapter!$A$1:$A$681,0),8)</f>
        <v>גני ילדים לחינוך מיוחד</v>
      </c>
      <c r="T996" s="9"/>
      <c r="U996" s="9" t="str">
        <f t="shared" si="117"/>
        <v>1</v>
      </c>
      <c r="V996" s="9" t="str">
        <f>IF($L996&lt;"6",INDEX(Revenue_type,MATCH(U996*1,type!$A$118:$A$168,0),8),INDEX(Expenditure_type,MATCH(U996*1,type!$A$2:$A$117,0),8))</f>
        <v>משכורות וש"ע לעובדים לפי תקן</v>
      </c>
      <c r="W996" s="9" t="str">
        <f t="shared" si="118"/>
        <v>18</v>
      </c>
      <c r="X996" s="9" t="str">
        <f>IF($L996&lt;"6",INDEX(Revenue_type,MATCH(W996*1,type!$A$118:$A$168,0),8),INDEX(Expenditure_type,MATCH(W996*1,type!$A$2:$A$117,0),8))</f>
        <v>נלוות לשכר</v>
      </c>
      <c r="Y996" s="9" t="str">
        <f t="shared" si="119"/>
        <v>181</v>
      </c>
      <c r="Z996" s="9" t="str">
        <f>IF($L996&lt;"6",INDEX(Revenue_type,MATCH(Y996*1,type!$A$118:$A$168,0),8),INDEX(Expenditure_type,MATCH(Y996*1,type!$A$2:$A$117,0),8))</f>
        <v>הפרשות סוציאליות</v>
      </c>
    </row>
    <row r="997" spans="1:26" ht="15.75" customHeight="1" outlineLevel="2">
      <c r="A997" s="19">
        <v>182</v>
      </c>
      <c r="B997" s="18">
        <v>812600</v>
      </c>
      <c r="C997"/>
      <c r="D997"/>
      <c r="E997" s="17" t="s">
        <v>2696</v>
      </c>
      <c r="F997" s="12"/>
      <c r="G997"/>
      <c r="H997" s="15">
        <v>335000</v>
      </c>
      <c r="I997" s="15">
        <v>364000</v>
      </c>
      <c r="J997" s="12">
        <v>246500</v>
      </c>
      <c r="K997" s="9"/>
      <c r="L997" s="9" t="str">
        <f t="shared" si="113"/>
        <v>8</v>
      </c>
      <c r="M997" s="9" t="str">
        <f>INDEX(Chapter,MATCH(L997,Chapter!$A$1:$A$681,0),8)</f>
        <v>שירותים ממלכתיים</v>
      </c>
      <c r="N997" s="9" t="str">
        <f t="shared" si="114"/>
        <v>81</v>
      </c>
      <c r="O997" s="9" t="str">
        <f>INDEX(Chapter,MATCH(N997,Chapter!$A$1:$A$681,0),8)</f>
        <v>חינוך</v>
      </c>
      <c r="P997" s="9" t="str">
        <f t="shared" si="115"/>
        <v>812</v>
      </c>
      <c r="Q997" s="9" t="str">
        <f>INDEX(Chapter,MATCH(P997,Chapter!$A$1:$A$681,0),8)</f>
        <v>חינוך קדם יסודי</v>
      </c>
      <c r="R997" s="9" t="str">
        <f t="shared" si="116"/>
        <v>8126</v>
      </c>
      <c r="S997" s="9" t="str">
        <f>INDEX(Chapter,MATCH(R997,Chapter!$A$1:$A$681,0),8)</f>
        <v>גני ילדים לחינוך מיוחד</v>
      </c>
      <c r="T997" s="9"/>
      <c r="U997" s="9" t="str">
        <f t="shared" si="117"/>
        <v>1</v>
      </c>
      <c r="V997" s="9" t="str">
        <f>IF($L997&lt;"6",INDEX(Revenue_type,MATCH(U997*1,type!$A$118:$A$168,0),8),INDEX(Expenditure_type,MATCH(U997*1,type!$A$2:$A$117,0),8))</f>
        <v>משכורות וש"ע לעובדים לפי תקן</v>
      </c>
      <c r="W997" s="9" t="str">
        <f t="shared" si="118"/>
        <v>18</v>
      </c>
      <c r="X997" s="9" t="str">
        <f>IF($L997&lt;"6",INDEX(Revenue_type,MATCH(W997*1,type!$A$118:$A$168,0),8),INDEX(Expenditure_type,MATCH(W997*1,type!$A$2:$A$117,0),8))</f>
        <v>נלוות לשכר</v>
      </c>
      <c r="Y997" s="9" t="str">
        <f t="shared" si="119"/>
        <v>182</v>
      </c>
      <c r="Z997" s="9" t="str">
        <f>IF($L997&lt;"6",INDEX(Revenue_type,MATCH(Y997*1,type!$A$118:$A$168,0),8),INDEX(Expenditure_type,MATCH(Y997*1,type!$A$2:$A$117,0),8))</f>
        <v>מיסיום ועלויות</v>
      </c>
    </row>
    <row r="998" spans="1:26" ht="15.75" customHeight="1" outlineLevel="2">
      <c r="A998" s="19">
        <v>210</v>
      </c>
      <c r="B998" s="18">
        <v>812600</v>
      </c>
      <c r="C998"/>
      <c r="D998"/>
      <c r="E998" s="21" t="s">
        <v>2689</v>
      </c>
      <c r="F998" s="12"/>
      <c r="G998"/>
      <c r="H998" s="15">
        <v>0</v>
      </c>
      <c r="I998" s="15">
        <v>0</v>
      </c>
      <c r="J998" s="12">
        <v>5000</v>
      </c>
      <c r="K998" s="9"/>
      <c r="L998" s="9" t="str">
        <f t="shared" si="113"/>
        <v>8</v>
      </c>
      <c r="M998" s="9" t="str">
        <f>INDEX(Chapter,MATCH(L998,Chapter!$A$1:$A$681,0),8)</f>
        <v>שירותים ממלכתיים</v>
      </c>
      <c r="N998" s="9" t="str">
        <f t="shared" si="114"/>
        <v>81</v>
      </c>
      <c r="O998" s="9" t="str">
        <f>INDEX(Chapter,MATCH(N998,Chapter!$A$1:$A$681,0),8)</f>
        <v>חינוך</v>
      </c>
      <c r="P998" s="9" t="str">
        <f t="shared" si="115"/>
        <v>812</v>
      </c>
      <c r="Q998" s="9" t="str">
        <f>INDEX(Chapter,MATCH(P998,Chapter!$A$1:$A$681,0),8)</f>
        <v>חינוך קדם יסודי</v>
      </c>
      <c r="R998" s="9" t="str">
        <f t="shared" si="116"/>
        <v>8126</v>
      </c>
      <c r="S998" s="9" t="str">
        <f>INDEX(Chapter,MATCH(R998,Chapter!$A$1:$A$681,0),8)</f>
        <v>גני ילדים לחינוך מיוחד</v>
      </c>
      <c r="T998" s="9"/>
      <c r="U998" s="9" t="str">
        <f t="shared" si="117"/>
        <v>2</v>
      </c>
      <c r="V998" s="9" t="str">
        <f>IF($L998&lt;"6",INDEX(Revenue_type,MATCH(U998*1,type!$A$118:$A$168,0),8),INDEX(Expenditure_type,MATCH(U998*1,type!$A$2:$A$117,0),8))</f>
        <v>משכורות וש"ע לעובדים בלי תקן</v>
      </c>
      <c r="W998" s="9" t="str">
        <f t="shared" si="118"/>
        <v>21</v>
      </c>
      <c r="X998" s="9" t="str">
        <f>IF($L998&lt;"6",INDEX(Revenue_type,MATCH(W998*1,type!$A$118:$A$168,0),8),INDEX(Expenditure_type,MATCH(W998*1,type!$A$2:$A$117,0),8))</f>
        <v>השכר הקובע</v>
      </c>
      <c r="Y998" s="9" t="str">
        <f t="shared" si="119"/>
        <v>210</v>
      </c>
      <c r="Z998" s="9" t="e">
        <f>IF($L998&lt;"6",INDEX(Revenue_type,MATCH(Y998*1,type!$A$118:$A$168,0),8),INDEX(Expenditure_type,MATCH(Y998*1,type!$A$2:$A$117,0),8))</f>
        <v>#N/A</v>
      </c>
    </row>
    <row r="999" spans="1:26" ht="15.75" customHeight="1" outlineLevel="2">
      <c r="A999" s="19">
        <v>281</v>
      </c>
      <c r="B999" s="18">
        <v>812600</v>
      </c>
      <c r="C999"/>
      <c r="D999"/>
      <c r="E999" s="17" t="s">
        <v>2695</v>
      </c>
      <c r="F999" s="12"/>
      <c r="G999"/>
      <c r="H999" s="15">
        <v>0</v>
      </c>
      <c r="I999" s="15">
        <v>0</v>
      </c>
      <c r="J999" s="12">
        <v>500</v>
      </c>
      <c r="K999" s="9"/>
      <c r="L999" s="9" t="str">
        <f t="shared" si="113"/>
        <v>8</v>
      </c>
      <c r="M999" s="9" t="str">
        <f>INDEX(Chapter,MATCH(L999,Chapter!$A$1:$A$681,0),8)</f>
        <v>שירותים ממלכתיים</v>
      </c>
      <c r="N999" s="9" t="str">
        <f t="shared" si="114"/>
        <v>81</v>
      </c>
      <c r="O999" s="9" t="str">
        <f>INDEX(Chapter,MATCH(N999,Chapter!$A$1:$A$681,0),8)</f>
        <v>חינוך</v>
      </c>
      <c r="P999" s="9" t="str">
        <f t="shared" si="115"/>
        <v>812</v>
      </c>
      <c r="Q999" s="9" t="str">
        <f>INDEX(Chapter,MATCH(P999,Chapter!$A$1:$A$681,0),8)</f>
        <v>חינוך קדם יסודי</v>
      </c>
      <c r="R999" s="9" t="str">
        <f t="shared" si="116"/>
        <v>8126</v>
      </c>
      <c r="S999" s="9" t="str">
        <f>INDEX(Chapter,MATCH(R999,Chapter!$A$1:$A$681,0),8)</f>
        <v>גני ילדים לחינוך מיוחד</v>
      </c>
      <c r="T999" s="9"/>
      <c r="U999" s="9" t="str">
        <f t="shared" si="117"/>
        <v>2</v>
      </c>
      <c r="V999" s="9" t="str">
        <f>IF($L999&lt;"6",INDEX(Revenue_type,MATCH(U999*1,type!$A$118:$A$168,0),8),INDEX(Expenditure_type,MATCH(U999*1,type!$A$2:$A$117,0),8))</f>
        <v>משכורות וש"ע לעובדים בלי תקן</v>
      </c>
      <c r="W999" s="9" t="str">
        <f t="shared" si="118"/>
        <v>28</v>
      </c>
      <c r="X999" s="9" t="str">
        <f>IF($L999&lt;"6",INDEX(Revenue_type,MATCH(W999*1,type!$A$118:$A$168,0),8),INDEX(Expenditure_type,MATCH(W999*1,type!$A$2:$A$117,0),8))</f>
        <v>נלוות לשכר</v>
      </c>
      <c r="Y999" s="9" t="str">
        <f t="shared" si="119"/>
        <v>281</v>
      </c>
      <c r="Z999" s="9" t="str">
        <f>IF($L999&lt;"6",INDEX(Revenue_type,MATCH(Y999*1,type!$A$118:$A$168,0),8),INDEX(Expenditure_type,MATCH(Y999*1,type!$A$2:$A$117,0),8))</f>
        <v>הפרשות סוציאליות</v>
      </c>
    </row>
    <row r="1000" spans="1:26" ht="15.75" customHeight="1" outlineLevel="2">
      <c r="A1000" s="19">
        <v>740</v>
      </c>
      <c r="B1000" s="18">
        <v>812601</v>
      </c>
      <c r="C1000"/>
      <c r="D1000"/>
      <c r="E1000" s="21" t="s">
        <v>2704</v>
      </c>
      <c r="F1000" s="12"/>
      <c r="G1000"/>
      <c r="H1000" s="15">
        <v>67000</v>
      </c>
      <c r="I1000" s="15">
        <v>67000</v>
      </c>
      <c r="J1000" s="12">
        <v>400</v>
      </c>
      <c r="K1000" s="9"/>
      <c r="L1000" s="9" t="str">
        <f t="shared" si="113"/>
        <v>8</v>
      </c>
      <c r="M1000" s="9" t="str">
        <f>INDEX(Chapter,MATCH(L1000,Chapter!$A$1:$A$681,0),8)</f>
        <v>שירותים ממלכתיים</v>
      </c>
      <c r="N1000" s="9" t="str">
        <f t="shared" si="114"/>
        <v>81</v>
      </c>
      <c r="O1000" s="9" t="str">
        <f>INDEX(Chapter,MATCH(N1000,Chapter!$A$1:$A$681,0),8)</f>
        <v>חינוך</v>
      </c>
      <c r="P1000" s="9" t="str">
        <f t="shared" si="115"/>
        <v>812</v>
      </c>
      <c r="Q1000" s="9" t="str">
        <f>INDEX(Chapter,MATCH(P1000,Chapter!$A$1:$A$681,0),8)</f>
        <v>חינוך קדם יסודי</v>
      </c>
      <c r="R1000" s="9" t="str">
        <f t="shared" si="116"/>
        <v>8126</v>
      </c>
      <c r="S1000" s="9" t="str">
        <f>INDEX(Chapter,MATCH(R1000,Chapter!$A$1:$A$681,0),8)</f>
        <v>גני ילדים לחינוך מיוחד</v>
      </c>
      <c r="T1000" s="9"/>
      <c r="U1000" s="9" t="str">
        <f t="shared" si="117"/>
        <v>7</v>
      </c>
      <c r="V1000" s="9" t="str">
        <f>IF($L1000&lt;"6",INDEX(Revenue_type,MATCH(U1000*1,type!$A$118:$A$168,0),8),INDEX(Expenditure_type,MATCH(U1000*1,type!$A$2:$A$117,0),8))</f>
        <v>הוצאות לפעולות</v>
      </c>
      <c r="W1000" s="9" t="str">
        <f t="shared" si="118"/>
        <v>74</v>
      </c>
      <c r="X1000" s="9" t="str">
        <f>IF($L1000&lt;"6",INDEX(Revenue_type,MATCH(W1000*1,type!$A$118:$A$168,0),8),INDEX(Expenditure_type,MATCH(W1000*1,type!$A$2:$A$117,0),8))</f>
        <v>כלים, מכשירים וציוד</v>
      </c>
      <c r="Y1000" s="9" t="str">
        <f t="shared" si="119"/>
        <v>740</v>
      </c>
      <c r="Z1000" s="9" t="e">
        <f>IF($L1000&lt;"6",INDEX(Revenue_type,MATCH(Y1000*1,type!$A$118:$A$168,0),8),INDEX(Expenditure_type,MATCH(Y1000*1,type!$A$2:$A$117,0),8))</f>
        <v>#N/A</v>
      </c>
    </row>
    <row r="1001" spans="1:26" ht="15.75" customHeight="1" outlineLevel="2">
      <c r="A1001" s="19">
        <v>743</v>
      </c>
      <c r="B1001" s="18">
        <v>812601</v>
      </c>
      <c r="C1001"/>
      <c r="D1001"/>
      <c r="E1001" s="21" t="s">
        <v>2894</v>
      </c>
      <c r="F1001" s="12"/>
      <c r="G1001"/>
      <c r="H1001" s="15">
        <v>18000</v>
      </c>
      <c r="I1001" s="15">
        <v>18000</v>
      </c>
      <c r="J1001" s="12">
        <v>15700</v>
      </c>
      <c r="K1001" s="9"/>
      <c r="L1001" s="9" t="str">
        <f t="shared" si="113"/>
        <v>8</v>
      </c>
      <c r="M1001" s="9" t="str">
        <f>INDEX(Chapter,MATCH(L1001,Chapter!$A$1:$A$681,0),8)</f>
        <v>שירותים ממלכתיים</v>
      </c>
      <c r="N1001" s="9" t="str">
        <f t="shared" si="114"/>
        <v>81</v>
      </c>
      <c r="O1001" s="9" t="str">
        <f>INDEX(Chapter,MATCH(N1001,Chapter!$A$1:$A$681,0),8)</f>
        <v>חינוך</v>
      </c>
      <c r="P1001" s="9" t="str">
        <f t="shared" si="115"/>
        <v>812</v>
      </c>
      <c r="Q1001" s="9" t="str">
        <f>INDEX(Chapter,MATCH(P1001,Chapter!$A$1:$A$681,0),8)</f>
        <v>חינוך קדם יסודי</v>
      </c>
      <c r="R1001" s="9" t="str">
        <f t="shared" si="116"/>
        <v>8126</v>
      </c>
      <c r="S1001" s="9" t="str">
        <f>INDEX(Chapter,MATCH(R1001,Chapter!$A$1:$A$681,0),8)</f>
        <v>גני ילדים לחינוך מיוחד</v>
      </c>
      <c r="T1001" s="9"/>
      <c r="U1001" s="9" t="str">
        <f t="shared" si="117"/>
        <v>7</v>
      </c>
      <c r="V1001" s="9" t="str">
        <f>IF($L1001&lt;"6",INDEX(Revenue_type,MATCH(U1001*1,type!$A$118:$A$168,0),8),INDEX(Expenditure_type,MATCH(U1001*1,type!$A$2:$A$117,0),8))</f>
        <v>הוצאות לפעולות</v>
      </c>
      <c r="W1001" s="9" t="str">
        <f t="shared" si="118"/>
        <v>74</v>
      </c>
      <c r="X1001" s="9" t="str">
        <f>IF($L1001&lt;"6",INDEX(Revenue_type,MATCH(W1001*1,type!$A$118:$A$168,0),8),INDEX(Expenditure_type,MATCH(W1001*1,type!$A$2:$A$117,0),8))</f>
        <v>כלים, מכשירים וציוד</v>
      </c>
      <c r="Y1001" s="9" t="str">
        <f t="shared" si="119"/>
        <v>743</v>
      </c>
      <c r="Z1001" s="9" t="str">
        <f>IF($L1001&lt;"6",INDEX(Revenue_type,MATCH(Y1001*1,type!$A$118:$A$168,0),8),INDEX(Expenditure_type,MATCH(Y1001*1,type!$A$2:$A$117,0),8))</f>
        <v>רכישת כלים, מכשירים וציוד</v>
      </c>
    </row>
    <row r="1002" spans="1:26" ht="15.75" customHeight="1" outlineLevel="2">
      <c r="A1002" s="19">
        <v>751</v>
      </c>
      <c r="B1002" s="18">
        <v>812601</v>
      </c>
      <c r="C1002"/>
      <c r="D1002"/>
      <c r="E1002" s="21" t="s">
        <v>2895</v>
      </c>
      <c r="F1002" s="12"/>
      <c r="G1002"/>
      <c r="H1002" s="15">
        <v>160000</v>
      </c>
      <c r="I1002" s="15">
        <v>160000</v>
      </c>
      <c r="J1002" s="12">
        <v>160500</v>
      </c>
      <c r="K1002" s="9"/>
      <c r="L1002" s="9" t="str">
        <f t="shared" si="113"/>
        <v>8</v>
      </c>
      <c r="M1002" s="9" t="str">
        <f>INDEX(Chapter,MATCH(L1002,Chapter!$A$1:$A$681,0),8)</f>
        <v>שירותים ממלכתיים</v>
      </c>
      <c r="N1002" s="9" t="str">
        <f t="shared" si="114"/>
        <v>81</v>
      </c>
      <c r="O1002" s="9" t="str">
        <f>INDEX(Chapter,MATCH(N1002,Chapter!$A$1:$A$681,0),8)</f>
        <v>חינוך</v>
      </c>
      <c r="P1002" s="9" t="str">
        <f t="shared" si="115"/>
        <v>812</v>
      </c>
      <c r="Q1002" s="9" t="str">
        <f>INDEX(Chapter,MATCH(P1002,Chapter!$A$1:$A$681,0),8)</f>
        <v>חינוך קדם יסודי</v>
      </c>
      <c r="R1002" s="9" t="str">
        <f t="shared" si="116"/>
        <v>8126</v>
      </c>
      <c r="S1002" s="9" t="str">
        <f>INDEX(Chapter,MATCH(R1002,Chapter!$A$1:$A$681,0),8)</f>
        <v>גני ילדים לחינוך מיוחד</v>
      </c>
      <c r="T1002" s="9"/>
      <c r="U1002" s="9" t="str">
        <f t="shared" si="117"/>
        <v>7</v>
      </c>
      <c r="V1002" s="9" t="str">
        <f>IF($L1002&lt;"6",INDEX(Revenue_type,MATCH(U1002*1,type!$A$118:$A$168,0),8),INDEX(Expenditure_type,MATCH(U1002*1,type!$A$2:$A$117,0),8))</f>
        <v>הוצאות לפעולות</v>
      </c>
      <c r="W1002" s="9" t="str">
        <f t="shared" si="118"/>
        <v>75</v>
      </c>
      <c r="X1002" s="9" t="str">
        <f>IF($L1002&lt;"6",INDEX(Revenue_type,MATCH(W1002*1,type!$A$118:$A$168,0),8),INDEX(Expenditure_type,MATCH(W1002*1,type!$A$2:$A$117,0),8))</f>
        <v>עבודות קבלניות</v>
      </c>
      <c r="Y1002" s="9" t="str">
        <f t="shared" si="119"/>
        <v>751</v>
      </c>
      <c r="Z1002" s="9" t="e">
        <f>IF($L1002&lt;"6",INDEX(Revenue_type,MATCH(Y1002*1,type!$A$118:$A$168,0),8),INDEX(Expenditure_type,MATCH(Y1002*1,type!$A$2:$A$117,0),8))</f>
        <v>#N/A</v>
      </c>
    </row>
    <row r="1003" spans="1:26" ht="15.75" customHeight="1" outlineLevel="2">
      <c r="A1003" s="19">
        <v>780</v>
      </c>
      <c r="B1003" s="18">
        <v>812601</v>
      </c>
      <c r="C1003"/>
      <c r="D1003"/>
      <c r="E1003" s="21" t="s">
        <v>2896</v>
      </c>
      <c r="F1003" s="12"/>
      <c r="G1003"/>
      <c r="H1003" s="15">
        <v>250000</v>
      </c>
      <c r="I1003" s="15">
        <v>250000</v>
      </c>
      <c r="J1003" s="12">
        <v>220000</v>
      </c>
      <c r="K1003" s="9"/>
      <c r="L1003" s="9" t="str">
        <f t="shared" si="113"/>
        <v>8</v>
      </c>
      <c r="M1003" s="9" t="str">
        <f>INDEX(Chapter,MATCH(L1003,Chapter!$A$1:$A$681,0),8)</f>
        <v>שירותים ממלכתיים</v>
      </c>
      <c r="N1003" s="9" t="str">
        <f t="shared" si="114"/>
        <v>81</v>
      </c>
      <c r="O1003" s="9" t="str">
        <f>INDEX(Chapter,MATCH(N1003,Chapter!$A$1:$A$681,0),8)</f>
        <v>חינוך</v>
      </c>
      <c r="P1003" s="9" t="str">
        <f t="shared" si="115"/>
        <v>812</v>
      </c>
      <c r="Q1003" s="9" t="str">
        <f>INDEX(Chapter,MATCH(P1003,Chapter!$A$1:$A$681,0),8)</f>
        <v>חינוך קדם יסודי</v>
      </c>
      <c r="R1003" s="9" t="str">
        <f t="shared" si="116"/>
        <v>8126</v>
      </c>
      <c r="S1003" s="9" t="str">
        <f>INDEX(Chapter,MATCH(R1003,Chapter!$A$1:$A$681,0),8)</f>
        <v>גני ילדים לחינוך מיוחד</v>
      </c>
      <c r="T1003" s="9"/>
      <c r="U1003" s="9" t="str">
        <f t="shared" si="117"/>
        <v>7</v>
      </c>
      <c r="V1003" s="9" t="str">
        <f>IF($L1003&lt;"6",INDEX(Revenue_type,MATCH(U1003*1,type!$A$118:$A$168,0),8),INDEX(Expenditure_type,MATCH(U1003*1,type!$A$2:$A$117,0),8))</f>
        <v>הוצאות לפעולות</v>
      </c>
      <c r="W1003" s="9" t="str">
        <f t="shared" si="118"/>
        <v>78</v>
      </c>
      <c r="X1003" s="9" t="str">
        <f>IF($L1003&lt;"6",INDEX(Revenue_type,MATCH(W1003*1,type!$A$118:$A$168,0),8),INDEX(Expenditure_type,MATCH(W1003*1,type!$A$2:$A$117,0),8))</f>
        <v>הוצאות שונות</v>
      </c>
      <c r="Y1003" s="9" t="str">
        <f t="shared" si="119"/>
        <v>780</v>
      </c>
      <c r="Z1003" s="9" t="e">
        <f>IF($L1003&lt;"6",INDEX(Revenue_type,MATCH(Y1003*1,type!$A$118:$A$168,0),8),INDEX(Expenditure_type,MATCH(Y1003*1,type!$A$2:$A$117,0),8))</f>
        <v>#N/A</v>
      </c>
    </row>
    <row r="1004" spans="1:26" ht="15.75" customHeight="1" outlineLevel="2">
      <c r="A1004" s="19">
        <v>720</v>
      </c>
      <c r="B1004" s="18">
        <v>812602</v>
      </c>
      <c r="C1004"/>
      <c r="D1004"/>
      <c r="E1004" s="21" t="s">
        <v>2897</v>
      </c>
      <c r="F1004" s="12"/>
      <c r="G1004"/>
      <c r="H1004" s="15">
        <v>139000</v>
      </c>
      <c r="I1004" s="15">
        <v>90000</v>
      </c>
      <c r="J1004" s="12">
        <v>97800</v>
      </c>
      <c r="K1004" s="9"/>
      <c r="L1004" s="9" t="str">
        <f t="shared" si="113"/>
        <v>8</v>
      </c>
      <c r="M1004" s="9" t="str">
        <f>INDEX(Chapter,MATCH(L1004,Chapter!$A$1:$A$681,0),8)</f>
        <v>שירותים ממלכתיים</v>
      </c>
      <c r="N1004" s="9" t="str">
        <f t="shared" si="114"/>
        <v>81</v>
      </c>
      <c r="O1004" s="9" t="str">
        <f>INDEX(Chapter,MATCH(N1004,Chapter!$A$1:$A$681,0),8)</f>
        <v>חינוך</v>
      </c>
      <c r="P1004" s="9" t="str">
        <f t="shared" si="115"/>
        <v>812</v>
      </c>
      <c r="Q1004" s="9" t="str">
        <f>INDEX(Chapter,MATCH(P1004,Chapter!$A$1:$A$681,0),8)</f>
        <v>חינוך קדם יסודי</v>
      </c>
      <c r="R1004" s="9" t="str">
        <f t="shared" si="116"/>
        <v>8126</v>
      </c>
      <c r="S1004" s="9" t="str">
        <f>INDEX(Chapter,MATCH(R1004,Chapter!$A$1:$A$681,0),8)</f>
        <v>גני ילדים לחינוך מיוחד</v>
      </c>
      <c r="T1004" s="9"/>
      <c r="U1004" s="9" t="str">
        <f t="shared" si="117"/>
        <v>7</v>
      </c>
      <c r="V1004" s="9" t="str">
        <f>IF($L1004&lt;"6",INDEX(Revenue_type,MATCH(U1004*1,type!$A$118:$A$168,0),8),INDEX(Expenditure_type,MATCH(U1004*1,type!$A$2:$A$117,0),8))</f>
        <v>הוצאות לפעולות</v>
      </c>
      <c r="W1004" s="9" t="str">
        <f t="shared" si="118"/>
        <v>72</v>
      </c>
      <c r="X1004" s="9" t="str">
        <f>IF($L1004&lt;"6",INDEX(Revenue_type,MATCH(W1004*1,type!$A$118:$A$168,0),8),INDEX(Expenditure_type,MATCH(W1004*1,type!$A$2:$A$117,0),8))</f>
        <v>חומרים</v>
      </c>
      <c r="Y1004" s="9" t="str">
        <f t="shared" si="119"/>
        <v>720</v>
      </c>
      <c r="Z1004" s="9" t="e">
        <f>IF($L1004&lt;"6",INDEX(Revenue_type,MATCH(Y1004*1,type!$A$118:$A$168,0),8),INDEX(Expenditure_type,MATCH(Y1004*1,type!$A$2:$A$117,0),8))</f>
        <v>#N/A</v>
      </c>
    </row>
    <row r="1005" spans="1:26" ht="15.75" customHeight="1" outlineLevel="2">
      <c r="A1005" s="19">
        <v>780</v>
      </c>
      <c r="B1005" s="18">
        <v>813101</v>
      </c>
      <c r="C1005"/>
      <c r="D1005"/>
      <c r="E1005" s="17" t="s">
        <v>2870</v>
      </c>
      <c r="F1005" s="12"/>
      <c r="G1005"/>
      <c r="H1005" s="15">
        <v>60000</v>
      </c>
      <c r="I1005" s="15">
        <v>60000</v>
      </c>
      <c r="J1005" s="12">
        <v>35800</v>
      </c>
      <c r="K1005" s="9"/>
      <c r="L1005" s="9" t="str">
        <f t="shared" si="113"/>
        <v>8</v>
      </c>
      <c r="M1005" s="9" t="str">
        <f>INDEX(Chapter,MATCH(L1005,Chapter!$A$1:$A$681,0),8)</f>
        <v>שירותים ממלכתיים</v>
      </c>
      <c r="N1005" s="9" t="str">
        <f t="shared" si="114"/>
        <v>81</v>
      </c>
      <c r="O1005" s="9" t="str">
        <f>INDEX(Chapter,MATCH(N1005,Chapter!$A$1:$A$681,0),8)</f>
        <v>חינוך</v>
      </c>
      <c r="P1005" s="9" t="str">
        <f t="shared" si="115"/>
        <v>813</v>
      </c>
      <c r="Q1005" s="9" t="str">
        <f>INDEX(Chapter,MATCH(P1005,Chapter!$A$1:$A$681,0),8)</f>
        <v>חינוך יסודי</v>
      </c>
      <c r="R1005" s="9" t="str">
        <f t="shared" si="116"/>
        <v>8131</v>
      </c>
      <c r="S1005" s="9" t="str">
        <f>INDEX(Chapter,MATCH(R1005,Chapter!$A$1:$A$681,0),8)</f>
        <v>מינהל החינוך היסודי</v>
      </c>
      <c r="T1005" s="9"/>
      <c r="U1005" s="9" t="str">
        <f t="shared" si="117"/>
        <v>7</v>
      </c>
      <c r="V1005" s="9" t="str">
        <f>IF($L1005&lt;"6",INDEX(Revenue_type,MATCH(U1005*1,type!$A$118:$A$168,0),8),INDEX(Expenditure_type,MATCH(U1005*1,type!$A$2:$A$117,0),8))</f>
        <v>הוצאות לפעולות</v>
      </c>
      <c r="W1005" s="9" t="str">
        <f t="shared" si="118"/>
        <v>78</v>
      </c>
      <c r="X1005" s="9" t="str">
        <f>IF($L1005&lt;"6",INDEX(Revenue_type,MATCH(W1005*1,type!$A$118:$A$168,0),8),INDEX(Expenditure_type,MATCH(W1005*1,type!$A$2:$A$117,0),8))</f>
        <v>הוצאות שונות</v>
      </c>
      <c r="Y1005" s="9" t="str">
        <f t="shared" si="119"/>
        <v>780</v>
      </c>
      <c r="Z1005" s="9" t="e">
        <f>IF($L1005&lt;"6",INDEX(Revenue_type,MATCH(Y1005*1,type!$A$118:$A$168,0),8),INDEX(Expenditure_type,MATCH(Y1005*1,type!$A$2:$A$117,0),8))</f>
        <v>#N/A</v>
      </c>
    </row>
    <row r="1006" spans="1:26" ht="15.75" customHeight="1" outlineLevel="2">
      <c r="A1006" s="19">
        <v>110</v>
      </c>
      <c r="B1006" s="18">
        <v>813200</v>
      </c>
      <c r="C1006"/>
      <c r="D1006"/>
      <c r="E1006" s="17" t="s">
        <v>2689</v>
      </c>
      <c r="F1006" s="12"/>
      <c r="G1006"/>
      <c r="H1006" s="15">
        <v>3501000</v>
      </c>
      <c r="I1006" s="15">
        <v>3345000</v>
      </c>
      <c r="J1006" s="12">
        <v>3062200</v>
      </c>
      <c r="K1006" s="9"/>
      <c r="L1006" s="9" t="str">
        <f t="shared" si="113"/>
        <v>8</v>
      </c>
      <c r="M1006" s="9" t="str">
        <f>INDEX(Chapter,MATCH(L1006,Chapter!$A$1:$A$681,0),8)</f>
        <v>שירותים ממלכתיים</v>
      </c>
      <c r="N1006" s="9" t="str">
        <f t="shared" si="114"/>
        <v>81</v>
      </c>
      <c r="O1006" s="9" t="str">
        <f>INDEX(Chapter,MATCH(N1006,Chapter!$A$1:$A$681,0),8)</f>
        <v>חינוך</v>
      </c>
      <c r="P1006" s="9" t="str">
        <f t="shared" si="115"/>
        <v>813</v>
      </c>
      <c r="Q1006" s="9" t="str">
        <f>INDEX(Chapter,MATCH(P1006,Chapter!$A$1:$A$681,0),8)</f>
        <v>חינוך יסודי</v>
      </c>
      <c r="R1006" s="9" t="str">
        <f t="shared" si="116"/>
        <v>8132</v>
      </c>
      <c r="S1006" s="9" t="str">
        <f>INDEX(Chapter,MATCH(R1006,Chapter!$A$1:$A$681,0),8)</f>
        <v>בתי״ס יסודיים</v>
      </c>
      <c r="T1006" s="9"/>
      <c r="U1006" s="9" t="str">
        <f t="shared" si="117"/>
        <v>1</v>
      </c>
      <c r="V1006" s="9" t="str">
        <f>IF($L1006&lt;"6",INDEX(Revenue_type,MATCH(U1006*1,type!$A$118:$A$168,0),8),INDEX(Expenditure_type,MATCH(U1006*1,type!$A$2:$A$117,0),8))</f>
        <v>משכורות וש"ע לעובדים לפי תקן</v>
      </c>
      <c r="W1006" s="9" t="str">
        <f t="shared" si="118"/>
        <v>11</v>
      </c>
      <c r="X1006" s="9" t="str">
        <f>IF($L1006&lt;"6",INDEX(Revenue_type,MATCH(W1006*1,type!$A$118:$A$168,0),8),INDEX(Expenditure_type,MATCH(W1006*1,type!$A$2:$A$117,0),8))</f>
        <v>השכר הקובע</v>
      </c>
      <c r="Y1006" s="9" t="str">
        <f t="shared" si="119"/>
        <v>110</v>
      </c>
      <c r="Z1006" s="9" t="e">
        <f>IF($L1006&lt;"6",INDEX(Revenue_type,MATCH(Y1006*1,type!$A$118:$A$168,0),8),INDEX(Expenditure_type,MATCH(Y1006*1,type!$A$2:$A$117,0),8))</f>
        <v>#N/A</v>
      </c>
    </row>
    <row r="1007" spans="1:26" ht="15.75" customHeight="1" outlineLevel="2">
      <c r="A1007" s="19">
        <v>120</v>
      </c>
      <c r="B1007" s="18">
        <v>813200</v>
      </c>
      <c r="C1007"/>
      <c r="D1007"/>
      <c r="E1007" s="17" t="s">
        <v>2690</v>
      </c>
      <c r="F1007" s="12"/>
      <c r="G1007"/>
      <c r="H1007" s="15">
        <v>333000</v>
      </c>
      <c r="I1007" s="15">
        <v>375000</v>
      </c>
      <c r="J1007" s="12">
        <v>343400</v>
      </c>
      <c r="K1007" s="9"/>
      <c r="L1007" s="9" t="str">
        <f t="shared" si="113"/>
        <v>8</v>
      </c>
      <c r="M1007" s="9" t="str">
        <f>INDEX(Chapter,MATCH(L1007,Chapter!$A$1:$A$681,0),8)</f>
        <v>שירותים ממלכתיים</v>
      </c>
      <c r="N1007" s="9" t="str">
        <f t="shared" si="114"/>
        <v>81</v>
      </c>
      <c r="O1007" s="9" t="str">
        <f>INDEX(Chapter,MATCH(N1007,Chapter!$A$1:$A$681,0),8)</f>
        <v>חינוך</v>
      </c>
      <c r="P1007" s="9" t="str">
        <f t="shared" si="115"/>
        <v>813</v>
      </c>
      <c r="Q1007" s="9" t="str">
        <f>INDEX(Chapter,MATCH(P1007,Chapter!$A$1:$A$681,0),8)</f>
        <v>חינוך יסודי</v>
      </c>
      <c r="R1007" s="9" t="str">
        <f t="shared" si="116"/>
        <v>8132</v>
      </c>
      <c r="S1007" s="9" t="str">
        <f>INDEX(Chapter,MATCH(R1007,Chapter!$A$1:$A$681,0),8)</f>
        <v>בתי״ס יסודיים</v>
      </c>
      <c r="T1007" s="9"/>
      <c r="U1007" s="9" t="str">
        <f t="shared" si="117"/>
        <v>1</v>
      </c>
      <c r="V1007" s="9" t="str">
        <f>IF($L1007&lt;"6",INDEX(Revenue_type,MATCH(U1007*1,type!$A$118:$A$168,0),8),INDEX(Expenditure_type,MATCH(U1007*1,type!$A$2:$A$117,0),8))</f>
        <v>משכורות וש"ע לעובדים לפי תקן</v>
      </c>
      <c r="W1007" s="9" t="str">
        <f t="shared" si="118"/>
        <v>12</v>
      </c>
      <c r="X1007" s="9" t="str">
        <f>IF($L1007&lt;"6",INDEX(Revenue_type,MATCH(W1007*1,type!$A$118:$A$168,0),8),INDEX(Expenditure_type,MATCH(W1007*1,type!$A$2:$A$117,0),8))</f>
        <v>תוספות שאינן נכללות בשכר הקובע</v>
      </c>
      <c r="Y1007" s="9" t="str">
        <f t="shared" si="119"/>
        <v>120</v>
      </c>
      <c r="Z1007" s="9" t="e">
        <f>IF($L1007&lt;"6",INDEX(Revenue_type,MATCH(Y1007*1,type!$A$118:$A$168,0),8),INDEX(Expenditure_type,MATCH(Y1007*1,type!$A$2:$A$117,0),8))</f>
        <v>#N/A</v>
      </c>
    </row>
    <row r="1008" spans="1:26" ht="15.75" customHeight="1" outlineLevel="2">
      <c r="A1008" s="19">
        <v>130</v>
      </c>
      <c r="B1008" s="18">
        <v>813200</v>
      </c>
      <c r="C1008"/>
      <c r="D1008"/>
      <c r="E1008" s="35" t="s">
        <v>2691</v>
      </c>
      <c r="F1008" s="12"/>
      <c r="G1008"/>
      <c r="H1008" s="15">
        <v>217000</v>
      </c>
      <c r="I1008" s="15">
        <v>134000</v>
      </c>
      <c r="J1008" s="12">
        <v>208900</v>
      </c>
      <c r="K1008" s="9"/>
      <c r="L1008" s="9" t="str">
        <f t="shared" si="113"/>
        <v>8</v>
      </c>
      <c r="M1008" s="9" t="str">
        <f>INDEX(Chapter,MATCH(L1008,Chapter!$A$1:$A$681,0),8)</f>
        <v>שירותים ממלכתיים</v>
      </c>
      <c r="N1008" s="9" t="str">
        <f t="shared" si="114"/>
        <v>81</v>
      </c>
      <c r="O1008" s="9" t="str">
        <f>INDEX(Chapter,MATCH(N1008,Chapter!$A$1:$A$681,0),8)</f>
        <v>חינוך</v>
      </c>
      <c r="P1008" s="9" t="str">
        <f t="shared" si="115"/>
        <v>813</v>
      </c>
      <c r="Q1008" s="9" t="str">
        <f>INDEX(Chapter,MATCH(P1008,Chapter!$A$1:$A$681,0),8)</f>
        <v>חינוך יסודי</v>
      </c>
      <c r="R1008" s="9" t="str">
        <f t="shared" si="116"/>
        <v>8132</v>
      </c>
      <c r="S1008" s="9" t="str">
        <f>INDEX(Chapter,MATCH(R1008,Chapter!$A$1:$A$681,0),8)</f>
        <v>בתי״ס יסודיים</v>
      </c>
      <c r="T1008" s="9"/>
      <c r="U1008" s="9" t="str">
        <f t="shared" si="117"/>
        <v>1</v>
      </c>
      <c r="V1008" s="9" t="str">
        <f>IF($L1008&lt;"6",INDEX(Revenue_type,MATCH(U1008*1,type!$A$118:$A$168,0),8),INDEX(Expenditure_type,MATCH(U1008*1,type!$A$2:$A$117,0),8))</f>
        <v>משכורות וש"ע לעובדים לפי תקן</v>
      </c>
      <c r="W1008" s="9" t="str">
        <f t="shared" si="118"/>
        <v>13</v>
      </c>
      <c r="X1008" s="9" t="str">
        <f>IF($L1008&lt;"6",INDEX(Revenue_type,MATCH(W1008*1,type!$A$118:$A$168,0),8),INDEX(Expenditure_type,MATCH(W1008*1,type!$A$2:$A$117,0),8))</f>
        <v>שעות נוספות</v>
      </c>
      <c r="Y1008" s="9" t="str">
        <f t="shared" si="119"/>
        <v>130</v>
      </c>
      <c r="Z1008" s="9" t="e">
        <f>IF($L1008&lt;"6",INDEX(Revenue_type,MATCH(Y1008*1,type!$A$118:$A$168,0),8),INDEX(Expenditure_type,MATCH(Y1008*1,type!$A$2:$A$117,0),8))</f>
        <v>#N/A</v>
      </c>
    </row>
    <row r="1009" spans="1:26" ht="15.75" customHeight="1" outlineLevel="2">
      <c r="A1009" s="19">
        <v>132</v>
      </c>
      <c r="B1009" s="18">
        <v>813200</v>
      </c>
      <c r="C1009"/>
      <c r="D1009"/>
      <c r="E1009" s="17" t="s">
        <v>2898</v>
      </c>
      <c r="F1009" s="12"/>
      <c r="G1009"/>
      <c r="H1009" s="15">
        <v>0</v>
      </c>
      <c r="I1009" s="15">
        <v>3000</v>
      </c>
      <c r="J1009" s="12">
        <v>0</v>
      </c>
      <c r="K1009" s="9"/>
      <c r="L1009" s="9" t="str">
        <f t="shared" si="113"/>
        <v>8</v>
      </c>
      <c r="M1009" s="9" t="str">
        <f>INDEX(Chapter,MATCH(L1009,Chapter!$A$1:$A$681,0),8)</f>
        <v>שירותים ממלכתיים</v>
      </c>
      <c r="N1009" s="9" t="str">
        <f t="shared" si="114"/>
        <v>81</v>
      </c>
      <c r="O1009" s="9" t="str">
        <f>INDEX(Chapter,MATCH(N1009,Chapter!$A$1:$A$681,0),8)</f>
        <v>חינוך</v>
      </c>
      <c r="P1009" s="9" t="str">
        <f t="shared" si="115"/>
        <v>813</v>
      </c>
      <c r="Q1009" s="9" t="str">
        <f>INDEX(Chapter,MATCH(P1009,Chapter!$A$1:$A$681,0),8)</f>
        <v>חינוך יסודי</v>
      </c>
      <c r="R1009" s="9" t="str">
        <f t="shared" si="116"/>
        <v>8132</v>
      </c>
      <c r="S1009" s="9" t="str">
        <f>INDEX(Chapter,MATCH(R1009,Chapter!$A$1:$A$681,0),8)</f>
        <v>בתי״ס יסודיים</v>
      </c>
      <c r="T1009" s="9"/>
      <c r="U1009" s="9" t="str">
        <f t="shared" si="117"/>
        <v>1</v>
      </c>
      <c r="V1009" s="9" t="str">
        <f>IF($L1009&lt;"6",INDEX(Revenue_type,MATCH(U1009*1,type!$A$118:$A$168,0),8),INDEX(Expenditure_type,MATCH(U1009*1,type!$A$2:$A$117,0),8))</f>
        <v>משכורות וש"ע לעובדים לפי תקן</v>
      </c>
      <c r="W1009" s="9" t="str">
        <f t="shared" si="118"/>
        <v>13</v>
      </c>
      <c r="X1009" s="9" t="str">
        <f>IF($L1009&lt;"6",INDEX(Revenue_type,MATCH(W1009*1,type!$A$118:$A$168,0),8),INDEX(Expenditure_type,MATCH(W1009*1,type!$A$2:$A$117,0),8))</f>
        <v>שעות נוספות</v>
      </c>
      <c r="Y1009" s="9" t="str">
        <f t="shared" si="119"/>
        <v>132</v>
      </c>
      <c r="Z1009" s="9" t="e">
        <f>IF($L1009&lt;"6",INDEX(Revenue_type,MATCH(Y1009*1,type!$A$118:$A$168,0),8),INDEX(Expenditure_type,MATCH(Y1009*1,type!$A$2:$A$117,0),8))</f>
        <v>#N/A</v>
      </c>
    </row>
    <row r="1010" spans="1:26" ht="15.75" customHeight="1" outlineLevel="2">
      <c r="A1010" s="19">
        <v>133</v>
      </c>
      <c r="B1010" s="18">
        <v>813200</v>
      </c>
      <c r="C1010"/>
      <c r="D1010"/>
      <c r="E1010" s="21" t="s">
        <v>2693</v>
      </c>
      <c r="F1010" s="12"/>
      <c r="G1010"/>
      <c r="H1010" s="15">
        <v>63000</v>
      </c>
      <c r="I1010" s="15">
        <v>116000</v>
      </c>
      <c r="J1010" s="12">
        <v>0</v>
      </c>
      <c r="K1010" s="9"/>
      <c r="L1010" s="9" t="str">
        <f t="shared" si="113"/>
        <v>8</v>
      </c>
      <c r="M1010" s="9" t="str">
        <f>INDEX(Chapter,MATCH(L1010,Chapter!$A$1:$A$681,0),8)</f>
        <v>שירותים ממלכתיים</v>
      </c>
      <c r="N1010" s="9" t="str">
        <f t="shared" si="114"/>
        <v>81</v>
      </c>
      <c r="O1010" s="9" t="str">
        <f>INDEX(Chapter,MATCH(N1010,Chapter!$A$1:$A$681,0),8)</f>
        <v>חינוך</v>
      </c>
      <c r="P1010" s="9" t="str">
        <f t="shared" si="115"/>
        <v>813</v>
      </c>
      <c r="Q1010" s="9" t="str">
        <f>INDEX(Chapter,MATCH(P1010,Chapter!$A$1:$A$681,0),8)</f>
        <v>חינוך יסודי</v>
      </c>
      <c r="R1010" s="9" t="str">
        <f t="shared" si="116"/>
        <v>8132</v>
      </c>
      <c r="S1010" s="9" t="str">
        <f>INDEX(Chapter,MATCH(R1010,Chapter!$A$1:$A$681,0),8)</f>
        <v>בתי״ס יסודיים</v>
      </c>
      <c r="T1010" s="9"/>
      <c r="U1010" s="9" t="str">
        <f t="shared" si="117"/>
        <v>1</v>
      </c>
      <c r="V1010" s="9" t="str">
        <f>IF($L1010&lt;"6",INDEX(Revenue_type,MATCH(U1010*1,type!$A$118:$A$168,0),8),INDEX(Expenditure_type,MATCH(U1010*1,type!$A$2:$A$117,0),8))</f>
        <v>משכורות וש"ע לעובדים לפי תקן</v>
      </c>
      <c r="W1010" s="9" t="str">
        <f t="shared" si="118"/>
        <v>13</v>
      </c>
      <c r="X1010" s="9" t="str">
        <f>IF($L1010&lt;"6",INDEX(Revenue_type,MATCH(W1010*1,type!$A$118:$A$168,0),8),INDEX(Expenditure_type,MATCH(W1010*1,type!$A$2:$A$117,0),8))</f>
        <v>שעות נוספות</v>
      </c>
      <c r="Y1010" s="9" t="str">
        <f t="shared" si="119"/>
        <v>133</v>
      </c>
      <c r="Z1010" s="9" t="e">
        <f>IF($L1010&lt;"6",INDEX(Revenue_type,MATCH(Y1010*1,type!$A$118:$A$168,0),8),INDEX(Expenditure_type,MATCH(Y1010*1,type!$A$2:$A$117,0),8))</f>
        <v>#N/A</v>
      </c>
    </row>
    <row r="1011" spans="1:26" ht="15.75" customHeight="1" outlineLevel="2">
      <c r="A1011" s="19">
        <v>140</v>
      </c>
      <c r="B1011" s="18">
        <v>813200</v>
      </c>
      <c r="C1011"/>
      <c r="D1011"/>
      <c r="E1011" s="21" t="s">
        <v>2694</v>
      </c>
      <c r="F1011" s="12"/>
      <c r="G1011"/>
      <c r="H1011" s="15">
        <v>105000</v>
      </c>
      <c r="I1011" s="15">
        <v>503000</v>
      </c>
      <c r="J1011" s="12">
        <v>105900</v>
      </c>
      <c r="K1011" s="9"/>
      <c r="L1011" s="9" t="str">
        <f t="shared" si="113"/>
        <v>8</v>
      </c>
      <c r="M1011" s="9" t="str">
        <f>INDEX(Chapter,MATCH(L1011,Chapter!$A$1:$A$681,0),8)</f>
        <v>שירותים ממלכתיים</v>
      </c>
      <c r="N1011" s="9" t="str">
        <f t="shared" si="114"/>
        <v>81</v>
      </c>
      <c r="O1011" s="9" t="str">
        <f>INDEX(Chapter,MATCH(N1011,Chapter!$A$1:$A$681,0),8)</f>
        <v>חינוך</v>
      </c>
      <c r="P1011" s="9" t="str">
        <f t="shared" si="115"/>
        <v>813</v>
      </c>
      <c r="Q1011" s="9" t="str">
        <f>INDEX(Chapter,MATCH(P1011,Chapter!$A$1:$A$681,0),8)</f>
        <v>חינוך יסודי</v>
      </c>
      <c r="R1011" s="9" t="str">
        <f t="shared" si="116"/>
        <v>8132</v>
      </c>
      <c r="S1011" s="9" t="str">
        <f>INDEX(Chapter,MATCH(R1011,Chapter!$A$1:$A$681,0),8)</f>
        <v>בתי״ס יסודיים</v>
      </c>
      <c r="T1011" s="9"/>
      <c r="U1011" s="9" t="str">
        <f t="shared" si="117"/>
        <v>1</v>
      </c>
      <c r="V1011" s="9" t="str">
        <f>IF($L1011&lt;"6",INDEX(Revenue_type,MATCH(U1011*1,type!$A$118:$A$168,0),8),INDEX(Expenditure_type,MATCH(U1011*1,type!$A$2:$A$117,0),8))</f>
        <v>משכורות וש"ע לעובדים לפי תקן</v>
      </c>
      <c r="W1011" s="9" t="str">
        <f t="shared" si="118"/>
        <v>14</v>
      </c>
      <c r="X1011" s="9" t="str">
        <f>IF($L1011&lt;"6",INDEX(Revenue_type,MATCH(W1011*1,type!$A$118:$A$168,0),8),INDEX(Expenditure_type,MATCH(W1011*1,type!$A$2:$A$117,0),8))</f>
        <v>החזר הוצאות</v>
      </c>
      <c r="Y1011" s="9" t="str">
        <f t="shared" si="119"/>
        <v>140</v>
      </c>
      <c r="Z1011" s="9" t="e">
        <f>IF($L1011&lt;"6",INDEX(Revenue_type,MATCH(Y1011*1,type!$A$118:$A$168,0),8),INDEX(Expenditure_type,MATCH(Y1011*1,type!$A$2:$A$117,0),8))</f>
        <v>#N/A</v>
      </c>
    </row>
    <row r="1012" spans="1:26" ht="15.75" customHeight="1" outlineLevel="2">
      <c r="A1012" s="19">
        <v>181</v>
      </c>
      <c r="B1012" s="18">
        <v>813200</v>
      </c>
      <c r="C1012"/>
      <c r="D1012"/>
      <c r="E1012" s="21" t="s">
        <v>2695</v>
      </c>
      <c r="F1012" s="12"/>
      <c r="G1012"/>
      <c r="H1012" s="15">
        <v>530000</v>
      </c>
      <c r="I1012" s="15">
        <v>627000</v>
      </c>
      <c r="J1012" s="12">
        <v>442800</v>
      </c>
      <c r="K1012" s="9"/>
      <c r="L1012" s="9" t="str">
        <f t="shared" si="113"/>
        <v>8</v>
      </c>
      <c r="M1012" s="9" t="str">
        <f>INDEX(Chapter,MATCH(L1012,Chapter!$A$1:$A$681,0),8)</f>
        <v>שירותים ממלכתיים</v>
      </c>
      <c r="N1012" s="9" t="str">
        <f t="shared" si="114"/>
        <v>81</v>
      </c>
      <c r="O1012" s="9" t="str">
        <f>INDEX(Chapter,MATCH(N1012,Chapter!$A$1:$A$681,0),8)</f>
        <v>חינוך</v>
      </c>
      <c r="P1012" s="9" t="str">
        <f t="shared" si="115"/>
        <v>813</v>
      </c>
      <c r="Q1012" s="9" t="str">
        <f>INDEX(Chapter,MATCH(P1012,Chapter!$A$1:$A$681,0),8)</f>
        <v>חינוך יסודי</v>
      </c>
      <c r="R1012" s="9" t="str">
        <f t="shared" si="116"/>
        <v>8132</v>
      </c>
      <c r="S1012" s="9" t="str">
        <f>INDEX(Chapter,MATCH(R1012,Chapter!$A$1:$A$681,0),8)</f>
        <v>בתי״ס יסודיים</v>
      </c>
      <c r="T1012" s="9"/>
      <c r="U1012" s="9" t="str">
        <f t="shared" si="117"/>
        <v>1</v>
      </c>
      <c r="V1012" s="9" t="str">
        <f>IF($L1012&lt;"6",INDEX(Revenue_type,MATCH(U1012*1,type!$A$118:$A$168,0),8),INDEX(Expenditure_type,MATCH(U1012*1,type!$A$2:$A$117,0),8))</f>
        <v>משכורות וש"ע לעובדים לפי תקן</v>
      </c>
      <c r="W1012" s="9" t="str">
        <f t="shared" si="118"/>
        <v>18</v>
      </c>
      <c r="X1012" s="9" t="str">
        <f>IF($L1012&lt;"6",INDEX(Revenue_type,MATCH(W1012*1,type!$A$118:$A$168,0),8),INDEX(Expenditure_type,MATCH(W1012*1,type!$A$2:$A$117,0),8))</f>
        <v>נלוות לשכר</v>
      </c>
      <c r="Y1012" s="9" t="str">
        <f t="shared" si="119"/>
        <v>181</v>
      </c>
      <c r="Z1012" s="9" t="str">
        <f>IF($L1012&lt;"6",INDEX(Revenue_type,MATCH(Y1012*1,type!$A$118:$A$168,0),8),INDEX(Expenditure_type,MATCH(Y1012*1,type!$A$2:$A$117,0),8))</f>
        <v>הפרשות סוציאליות</v>
      </c>
    </row>
    <row r="1013" spans="1:26" ht="15.75" customHeight="1" outlineLevel="2">
      <c r="A1013" s="19">
        <v>182</v>
      </c>
      <c r="B1013" s="18">
        <v>813200</v>
      </c>
      <c r="C1013"/>
      <c r="D1013"/>
      <c r="E1013" s="17" t="s">
        <v>2696</v>
      </c>
      <c r="F1013" s="12"/>
      <c r="G1013"/>
      <c r="H1013" s="15">
        <v>686000</v>
      </c>
      <c r="I1013" s="15">
        <v>0</v>
      </c>
      <c r="J1013" s="12">
        <v>552800</v>
      </c>
      <c r="K1013" s="9"/>
      <c r="L1013" s="9" t="str">
        <f t="shared" si="113"/>
        <v>8</v>
      </c>
      <c r="M1013" s="9" t="str">
        <f>INDEX(Chapter,MATCH(L1013,Chapter!$A$1:$A$681,0),8)</f>
        <v>שירותים ממלכתיים</v>
      </c>
      <c r="N1013" s="9" t="str">
        <f t="shared" si="114"/>
        <v>81</v>
      </c>
      <c r="O1013" s="9" t="str">
        <f>INDEX(Chapter,MATCH(N1013,Chapter!$A$1:$A$681,0),8)</f>
        <v>חינוך</v>
      </c>
      <c r="P1013" s="9" t="str">
        <f t="shared" si="115"/>
        <v>813</v>
      </c>
      <c r="Q1013" s="9" t="str">
        <f>INDEX(Chapter,MATCH(P1013,Chapter!$A$1:$A$681,0),8)</f>
        <v>חינוך יסודי</v>
      </c>
      <c r="R1013" s="9" t="str">
        <f t="shared" si="116"/>
        <v>8132</v>
      </c>
      <c r="S1013" s="9" t="str">
        <f>INDEX(Chapter,MATCH(R1013,Chapter!$A$1:$A$681,0),8)</f>
        <v>בתי״ס יסודיים</v>
      </c>
      <c r="T1013" s="9"/>
      <c r="U1013" s="9" t="str">
        <f t="shared" si="117"/>
        <v>1</v>
      </c>
      <c r="V1013" s="9" t="str">
        <f>IF($L1013&lt;"6",INDEX(Revenue_type,MATCH(U1013*1,type!$A$118:$A$168,0),8),INDEX(Expenditure_type,MATCH(U1013*1,type!$A$2:$A$117,0),8))</f>
        <v>משכורות וש"ע לעובדים לפי תקן</v>
      </c>
      <c r="W1013" s="9" t="str">
        <f t="shared" si="118"/>
        <v>18</v>
      </c>
      <c r="X1013" s="9" t="str">
        <f>IF($L1013&lt;"6",INDEX(Revenue_type,MATCH(W1013*1,type!$A$118:$A$168,0),8),INDEX(Expenditure_type,MATCH(W1013*1,type!$A$2:$A$117,0),8))</f>
        <v>נלוות לשכר</v>
      </c>
      <c r="Y1013" s="9" t="str">
        <f t="shared" si="119"/>
        <v>182</v>
      </c>
      <c r="Z1013" s="9" t="str">
        <f>IF($L1013&lt;"6",INDEX(Revenue_type,MATCH(Y1013*1,type!$A$118:$A$168,0),8),INDEX(Expenditure_type,MATCH(Y1013*1,type!$A$2:$A$117,0),8))</f>
        <v>מיסיום ועלויות</v>
      </c>
    </row>
    <row r="1014" spans="1:26" ht="15.75" customHeight="1" outlineLevel="2">
      <c r="A1014" s="19">
        <v>210</v>
      </c>
      <c r="B1014" s="18">
        <v>813200</v>
      </c>
      <c r="C1014"/>
      <c r="D1014"/>
      <c r="E1014" s="21" t="s">
        <v>2689</v>
      </c>
      <c r="F1014" s="12"/>
      <c r="G1014"/>
      <c r="H1014" s="15">
        <v>0</v>
      </c>
      <c r="I1014" s="15">
        <v>0</v>
      </c>
      <c r="J1014" s="12">
        <v>59800</v>
      </c>
      <c r="K1014" s="9"/>
      <c r="L1014" s="9" t="str">
        <f t="shared" si="113"/>
        <v>8</v>
      </c>
      <c r="M1014" s="9" t="str">
        <f>INDEX(Chapter,MATCH(L1014,Chapter!$A$1:$A$681,0),8)</f>
        <v>שירותים ממלכתיים</v>
      </c>
      <c r="N1014" s="9" t="str">
        <f t="shared" si="114"/>
        <v>81</v>
      </c>
      <c r="O1014" s="9" t="str">
        <f>INDEX(Chapter,MATCH(N1014,Chapter!$A$1:$A$681,0),8)</f>
        <v>חינוך</v>
      </c>
      <c r="P1014" s="9" t="str">
        <f t="shared" si="115"/>
        <v>813</v>
      </c>
      <c r="Q1014" s="9" t="str">
        <f>INDEX(Chapter,MATCH(P1014,Chapter!$A$1:$A$681,0),8)</f>
        <v>חינוך יסודי</v>
      </c>
      <c r="R1014" s="9" t="str">
        <f t="shared" si="116"/>
        <v>8132</v>
      </c>
      <c r="S1014" s="9" t="str">
        <f>INDEX(Chapter,MATCH(R1014,Chapter!$A$1:$A$681,0),8)</f>
        <v>בתי״ס יסודיים</v>
      </c>
      <c r="T1014" s="9"/>
      <c r="U1014" s="9" t="str">
        <f t="shared" si="117"/>
        <v>2</v>
      </c>
      <c r="V1014" s="9" t="str">
        <f>IF($L1014&lt;"6",INDEX(Revenue_type,MATCH(U1014*1,type!$A$118:$A$168,0),8),INDEX(Expenditure_type,MATCH(U1014*1,type!$A$2:$A$117,0),8))</f>
        <v>משכורות וש"ע לעובדים בלי תקן</v>
      </c>
      <c r="W1014" s="9" t="str">
        <f t="shared" si="118"/>
        <v>21</v>
      </c>
      <c r="X1014" s="9" t="str">
        <f>IF($L1014&lt;"6",INDEX(Revenue_type,MATCH(W1014*1,type!$A$118:$A$168,0),8),INDEX(Expenditure_type,MATCH(W1014*1,type!$A$2:$A$117,0),8))</f>
        <v>השכר הקובע</v>
      </c>
      <c r="Y1014" s="9" t="str">
        <f t="shared" si="119"/>
        <v>210</v>
      </c>
      <c r="Z1014" s="9" t="e">
        <f>IF($L1014&lt;"6",INDEX(Revenue_type,MATCH(Y1014*1,type!$A$118:$A$168,0),8),INDEX(Expenditure_type,MATCH(Y1014*1,type!$A$2:$A$117,0),8))</f>
        <v>#N/A</v>
      </c>
    </row>
    <row r="1015" spans="1:26" ht="15.75" customHeight="1" outlineLevel="2">
      <c r="A1015" s="19">
        <v>220</v>
      </c>
      <c r="B1015" s="18">
        <v>813200</v>
      </c>
      <c r="C1015"/>
      <c r="D1015"/>
      <c r="E1015" s="17" t="s">
        <v>2690</v>
      </c>
      <c r="F1015" s="12"/>
      <c r="G1015"/>
      <c r="H1015" s="15">
        <v>0</v>
      </c>
      <c r="I1015" s="15">
        <v>0</v>
      </c>
      <c r="J1015" s="12">
        <v>3800</v>
      </c>
      <c r="K1015" s="9"/>
      <c r="L1015" s="9" t="str">
        <f t="shared" si="113"/>
        <v>8</v>
      </c>
      <c r="M1015" s="9" t="str">
        <f>INDEX(Chapter,MATCH(L1015,Chapter!$A$1:$A$681,0),8)</f>
        <v>שירותים ממלכתיים</v>
      </c>
      <c r="N1015" s="9" t="str">
        <f t="shared" si="114"/>
        <v>81</v>
      </c>
      <c r="O1015" s="9" t="str">
        <f>INDEX(Chapter,MATCH(N1015,Chapter!$A$1:$A$681,0),8)</f>
        <v>חינוך</v>
      </c>
      <c r="P1015" s="9" t="str">
        <f t="shared" si="115"/>
        <v>813</v>
      </c>
      <c r="Q1015" s="9" t="str">
        <f>INDEX(Chapter,MATCH(P1015,Chapter!$A$1:$A$681,0),8)</f>
        <v>חינוך יסודי</v>
      </c>
      <c r="R1015" s="9" t="str">
        <f t="shared" si="116"/>
        <v>8132</v>
      </c>
      <c r="S1015" s="9" t="str">
        <f>INDEX(Chapter,MATCH(R1015,Chapter!$A$1:$A$681,0),8)</f>
        <v>בתי״ס יסודיים</v>
      </c>
      <c r="T1015" s="9"/>
      <c r="U1015" s="9" t="str">
        <f t="shared" si="117"/>
        <v>2</v>
      </c>
      <c r="V1015" s="9" t="str">
        <f>IF($L1015&lt;"6",INDEX(Revenue_type,MATCH(U1015*1,type!$A$118:$A$168,0),8),INDEX(Expenditure_type,MATCH(U1015*1,type!$A$2:$A$117,0),8))</f>
        <v>משכורות וש"ע לעובדים בלי תקן</v>
      </c>
      <c r="W1015" s="9" t="str">
        <f t="shared" si="118"/>
        <v>22</v>
      </c>
      <c r="X1015" s="9" t="str">
        <f>IF($L1015&lt;"6",INDEX(Revenue_type,MATCH(W1015*1,type!$A$118:$A$168,0),8),INDEX(Expenditure_type,MATCH(W1015*1,type!$A$2:$A$117,0),8))</f>
        <v>תוספות שאינן נכללות בשכר הקובע</v>
      </c>
      <c r="Y1015" s="9" t="str">
        <f t="shared" si="119"/>
        <v>220</v>
      </c>
      <c r="Z1015" s="9" t="e">
        <f>IF($L1015&lt;"6",INDEX(Revenue_type,MATCH(Y1015*1,type!$A$118:$A$168,0),8),INDEX(Expenditure_type,MATCH(Y1015*1,type!$A$2:$A$117,0),8))</f>
        <v>#N/A</v>
      </c>
    </row>
    <row r="1016" spans="1:26" ht="15.75" customHeight="1" outlineLevel="2">
      <c r="A1016" s="19">
        <v>233</v>
      </c>
      <c r="B1016" s="18">
        <v>813200</v>
      </c>
      <c r="C1016"/>
      <c r="D1016"/>
      <c r="E1016" s="17" t="s">
        <v>2761</v>
      </c>
      <c r="F1016" s="12"/>
      <c r="G1016"/>
      <c r="H1016" s="15">
        <v>0</v>
      </c>
      <c r="I1016" s="15">
        <v>0</v>
      </c>
      <c r="J1016" s="12">
        <v>700</v>
      </c>
      <c r="K1016" s="9"/>
      <c r="L1016" s="9" t="str">
        <f t="shared" si="113"/>
        <v>8</v>
      </c>
      <c r="M1016" s="9" t="str">
        <f>INDEX(Chapter,MATCH(L1016,Chapter!$A$1:$A$681,0),8)</f>
        <v>שירותים ממלכתיים</v>
      </c>
      <c r="N1016" s="9" t="str">
        <f t="shared" si="114"/>
        <v>81</v>
      </c>
      <c r="O1016" s="9" t="str">
        <f>INDEX(Chapter,MATCH(N1016,Chapter!$A$1:$A$681,0),8)</f>
        <v>חינוך</v>
      </c>
      <c r="P1016" s="9" t="str">
        <f t="shared" si="115"/>
        <v>813</v>
      </c>
      <c r="Q1016" s="9" t="str">
        <f>INDEX(Chapter,MATCH(P1016,Chapter!$A$1:$A$681,0),8)</f>
        <v>חינוך יסודי</v>
      </c>
      <c r="R1016" s="9" t="str">
        <f t="shared" si="116"/>
        <v>8132</v>
      </c>
      <c r="S1016" s="9" t="str">
        <f>INDEX(Chapter,MATCH(R1016,Chapter!$A$1:$A$681,0),8)</f>
        <v>בתי״ס יסודיים</v>
      </c>
      <c r="T1016" s="9"/>
      <c r="U1016" s="9" t="str">
        <f t="shared" si="117"/>
        <v>2</v>
      </c>
      <c r="V1016" s="9" t="str">
        <f>IF($L1016&lt;"6",INDEX(Revenue_type,MATCH(U1016*1,type!$A$118:$A$168,0),8),INDEX(Expenditure_type,MATCH(U1016*1,type!$A$2:$A$117,0),8))</f>
        <v>משכורות וש"ע לעובדים בלי תקן</v>
      </c>
      <c r="W1016" s="9" t="str">
        <f t="shared" si="118"/>
        <v>23</v>
      </c>
      <c r="X1016" s="9" t="str">
        <f>IF($L1016&lt;"6",INDEX(Revenue_type,MATCH(W1016*1,type!$A$118:$A$168,0),8),INDEX(Expenditure_type,MATCH(W1016*1,type!$A$2:$A$117,0),8))</f>
        <v>שעות נוספות</v>
      </c>
      <c r="Y1016" s="9" t="str">
        <f t="shared" si="119"/>
        <v>233</v>
      </c>
      <c r="Z1016" s="9" t="e">
        <f>IF($L1016&lt;"6",INDEX(Revenue_type,MATCH(Y1016*1,type!$A$118:$A$168,0),8),INDEX(Expenditure_type,MATCH(Y1016*1,type!$A$2:$A$117,0),8))</f>
        <v>#N/A</v>
      </c>
    </row>
    <row r="1017" spans="1:26" ht="15.75" customHeight="1" outlineLevel="2">
      <c r="A1017" s="19">
        <v>240</v>
      </c>
      <c r="B1017" s="18">
        <v>813200</v>
      </c>
      <c r="C1017"/>
      <c r="D1017"/>
      <c r="E1017" s="17" t="s">
        <v>2694</v>
      </c>
      <c r="F1017" s="12"/>
      <c r="G1017"/>
      <c r="H1017" s="15">
        <v>0</v>
      </c>
      <c r="I1017" s="15">
        <v>0</v>
      </c>
      <c r="J1017" s="12">
        <v>2000</v>
      </c>
      <c r="K1017" s="9"/>
      <c r="L1017" s="9" t="str">
        <f t="shared" si="113"/>
        <v>8</v>
      </c>
      <c r="M1017" s="9" t="str">
        <f>INDEX(Chapter,MATCH(L1017,Chapter!$A$1:$A$681,0),8)</f>
        <v>שירותים ממלכתיים</v>
      </c>
      <c r="N1017" s="9" t="str">
        <f t="shared" si="114"/>
        <v>81</v>
      </c>
      <c r="O1017" s="9" t="str">
        <f>INDEX(Chapter,MATCH(N1017,Chapter!$A$1:$A$681,0),8)</f>
        <v>חינוך</v>
      </c>
      <c r="P1017" s="9" t="str">
        <f t="shared" si="115"/>
        <v>813</v>
      </c>
      <c r="Q1017" s="9" t="str">
        <f>INDEX(Chapter,MATCH(P1017,Chapter!$A$1:$A$681,0),8)</f>
        <v>חינוך יסודי</v>
      </c>
      <c r="R1017" s="9" t="str">
        <f t="shared" si="116"/>
        <v>8132</v>
      </c>
      <c r="S1017" s="9" t="str">
        <f>INDEX(Chapter,MATCH(R1017,Chapter!$A$1:$A$681,0),8)</f>
        <v>בתי״ס יסודיים</v>
      </c>
      <c r="T1017" s="9"/>
      <c r="U1017" s="9" t="str">
        <f t="shared" si="117"/>
        <v>2</v>
      </c>
      <c r="V1017" s="9" t="str">
        <f>IF($L1017&lt;"6",INDEX(Revenue_type,MATCH(U1017*1,type!$A$118:$A$168,0),8),INDEX(Expenditure_type,MATCH(U1017*1,type!$A$2:$A$117,0),8))</f>
        <v>משכורות וש"ע לעובדים בלי תקן</v>
      </c>
      <c r="W1017" s="9" t="str">
        <f t="shared" si="118"/>
        <v>24</v>
      </c>
      <c r="X1017" s="9" t="str">
        <f>IF($L1017&lt;"6",INDEX(Revenue_type,MATCH(W1017*1,type!$A$118:$A$168,0),8),INDEX(Expenditure_type,MATCH(W1017*1,type!$A$2:$A$117,0),8))</f>
        <v>החזר הוצאות</v>
      </c>
      <c r="Y1017" s="9" t="str">
        <f t="shared" si="119"/>
        <v>240</v>
      </c>
      <c r="Z1017" s="9" t="e">
        <f>IF($L1017&lt;"6",INDEX(Revenue_type,MATCH(Y1017*1,type!$A$118:$A$168,0),8),INDEX(Expenditure_type,MATCH(Y1017*1,type!$A$2:$A$117,0),8))</f>
        <v>#N/A</v>
      </c>
    </row>
    <row r="1018" spans="1:26" ht="15.75" customHeight="1" outlineLevel="2">
      <c r="A1018" s="19">
        <v>281</v>
      </c>
      <c r="B1018" s="18">
        <v>813200</v>
      </c>
      <c r="C1018"/>
      <c r="D1018"/>
      <c r="E1018" s="17" t="s">
        <v>2695</v>
      </c>
      <c r="F1018" s="12"/>
      <c r="G1018"/>
      <c r="H1018" s="15">
        <v>0</v>
      </c>
      <c r="I1018" s="15">
        <v>0</v>
      </c>
      <c r="J1018" s="12">
        <v>7600</v>
      </c>
      <c r="K1018" s="9"/>
      <c r="L1018" s="9" t="str">
        <f t="shared" si="113"/>
        <v>8</v>
      </c>
      <c r="M1018" s="9" t="str">
        <f>INDEX(Chapter,MATCH(L1018,Chapter!$A$1:$A$681,0),8)</f>
        <v>שירותים ממלכתיים</v>
      </c>
      <c r="N1018" s="9" t="str">
        <f t="shared" si="114"/>
        <v>81</v>
      </c>
      <c r="O1018" s="9" t="str">
        <f>INDEX(Chapter,MATCH(N1018,Chapter!$A$1:$A$681,0),8)</f>
        <v>חינוך</v>
      </c>
      <c r="P1018" s="9" t="str">
        <f t="shared" si="115"/>
        <v>813</v>
      </c>
      <c r="Q1018" s="9" t="str">
        <f>INDEX(Chapter,MATCH(P1018,Chapter!$A$1:$A$681,0),8)</f>
        <v>חינוך יסודי</v>
      </c>
      <c r="R1018" s="9" t="str">
        <f t="shared" si="116"/>
        <v>8132</v>
      </c>
      <c r="S1018" s="9" t="str">
        <f>INDEX(Chapter,MATCH(R1018,Chapter!$A$1:$A$681,0),8)</f>
        <v>בתי״ס יסודיים</v>
      </c>
      <c r="T1018" s="9"/>
      <c r="U1018" s="9" t="str">
        <f t="shared" si="117"/>
        <v>2</v>
      </c>
      <c r="V1018" s="9" t="str">
        <f>IF($L1018&lt;"6",INDEX(Revenue_type,MATCH(U1018*1,type!$A$118:$A$168,0),8),INDEX(Expenditure_type,MATCH(U1018*1,type!$A$2:$A$117,0),8))</f>
        <v>משכורות וש"ע לעובדים בלי תקן</v>
      </c>
      <c r="W1018" s="9" t="str">
        <f t="shared" si="118"/>
        <v>28</v>
      </c>
      <c r="X1018" s="9" t="str">
        <f>IF($L1018&lt;"6",INDEX(Revenue_type,MATCH(W1018*1,type!$A$118:$A$168,0),8),INDEX(Expenditure_type,MATCH(W1018*1,type!$A$2:$A$117,0),8))</f>
        <v>נלוות לשכר</v>
      </c>
      <c r="Y1018" s="9" t="str">
        <f t="shared" si="119"/>
        <v>281</v>
      </c>
      <c r="Z1018" s="9" t="str">
        <f>IF($L1018&lt;"6",INDEX(Revenue_type,MATCH(Y1018*1,type!$A$118:$A$168,0),8),INDEX(Expenditure_type,MATCH(Y1018*1,type!$A$2:$A$117,0),8))</f>
        <v>הפרשות סוציאליות</v>
      </c>
    </row>
    <row r="1019" spans="1:26" ht="15.75" customHeight="1" outlineLevel="2">
      <c r="A1019" s="19">
        <v>282</v>
      </c>
      <c r="B1019" s="18">
        <v>813200</v>
      </c>
      <c r="C1019"/>
      <c r="D1019"/>
      <c r="E1019" s="30" t="s">
        <v>2696</v>
      </c>
      <c r="F1019" s="12"/>
      <c r="G1019"/>
      <c r="H1019" s="15">
        <v>0</v>
      </c>
      <c r="I1019" s="15">
        <v>0</v>
      </c>
      <c r="J1019" s="12">
        <v>6200</v>
      </c>
      <c r="K1019" s="9"/>
      <c r="L1019" s="9" t="str">
        <f t="shared" si="113"/>
        <v>8</v>
      </c>
      <c r="M1019" s="9" t="str">
        <f>INDEX(Chapter,MATCH(L1019,Chapter!$A$1:$A$681,0),8)</f>
        <v>שירותים ממלכתיים</v>
      </c>
      <c r="N1019" s="9" t="str">
        <f t="shared" si="114"/>
        <v>81</v>
      </c>
      <c r="O1019" s="9" t="str">
        <f>INDEX(Chapter,MATCH(N1019,Chapter!$A$1:$A$681,0),8)</f>
        <v>חינוך</v>
      </c>
      <c r="P1019" s="9" t="str">
        <f t="shared" si="115"/>
        <v>813</v>
      </c>
      <c r="Q1019" s="9" t="str">
        <f>INDEX(Chapter,MATCH(P1019,Chapter!$A$1:$A$681,0),8)</f>
        <v>חינוך יסודי</v>
      </c>
      <c r="R1019" s="9" t="str">
        <f t="shared" si="116"/>
        <v>8132</v>
      </c>
      <c r="S1019" s="9" t="str">
        <f>INDEX(Chapter,MATCH(R1019,Chapter!$A$1:$A$681,0),8)</f>
        <v>בתי״ס יסודיים</v>
      </c>
      <c r="T1019" s="9"/>
      <c r="U1019" s="9" t="str">
        <f t="shared" si="117"/>
        <v>2</v>
      </c>
      <c r="V1019" s="9" t="str">
        <f>IF($L1019&lt;"6",INDEX(Revenue_type,MATCH(U1019*1,type!$A$118:$A$168,0),8),INDEX(Expenditure_type,MATCH(U1019*1,type!$A$2:$A$117,0),8))</f>
        <v>משכורות וש"ע לעובדים בלי תקן</v>
      </c>
      <c r="W1019" s="9" t="str">
        <f t="shared" si="118"/>
        <v>28</v>
      </c>
      <c r="X1019" s="9" t="str">
        <f>IF($L1019&lt;"6",INDEX(Revenue_type,MATCH(W1019*1,type!$A$118:$A$168,0),8),INDEX(Expenditure_type,MATCH(W1019*1,type!$A$2:$A$117,0),8))</f>
        <v>נלוות לשכר</v>
      </c>
      <c r="Y1019" s="9" t="str">
        <f t="shared" si="119"/>
        <v>282</v>
      </c>
      <c r="Z1019" s="9" t="str">
        <f>IF($L1019&lt;"6",INDEX(Revenue_type,MATCH(Y1019*1,type!$A$118:$A$168,0),8),INDEX(Expenditure_type,MATCH(Y1019*1,type!$A$2:$A$117,0),8))</f>
        <v>מיסיום ועלויות</v>
      </c>
    </row>
    <row r="1020" spans="1:26" ht="15.75" customHeight="1" outlineLevel="2">
      <c r="A1020" s="19">
        <v>410</v>
      </c>
      <c r="B1020" s="18">
        <v>813201</v>
      </c>
      <c r="C1020"/>
      <c r="D1020"/>
      <c r="E1020" s="30" t="s">
        <v>2871</v>
      </c>
      <c r="F1020" s="12"/>
      <c r="G1020"/>
      <c r="H1020" s="15">
        <v>80000</v>
      </c>
      <c r="I1020" s="15">
        <v>80000</v>
      </c>
      <c r="J1020" s="12">
        <v>78400</v>
      </c>
      <c r="K1020" s="9"/>
      <c r="L1020" s="9" t="str">
        <f t="shared" si="113"/>
        <v>8</v>
      </c>
      <c r="M1020" s="9" t="str">
        <f>INDEX(Chapter,MATCH(L1020,Chapter!$A$1:$A$681,0),8)</f>
        <v>שירותים ממלכתיים</v>
      </c>
      <c r="N1020" s="9" t="str">
        <f t="shared" si="114"/>
        <v>81</v>
      </c>
      <c r="O1020" s="9" t="str">
        <f>INDEX(Chapter,MATCH(N1020,Chapter!$A$1:$A$681,0),8)</f>
        <v>חינוך</v>
      </c>
      <c r="P1020" s="9" t="str">
        <f t="shared" si="115"/>
        <v>813</v>
      </c>
      <c r="Q1020" s="9" t="str">
        <f>INDEX(Chapter,MATCH(P1020,Chapter!$A$1:$A$681,0),8)</f>
        <v>חינוך יסודי</v>
      </c>
      <c r="R1020" s="9" t="str">
        <f t="shared" si="116"/>
        <v>8132</v>
      </c>
      <c r="S1020" s="9" t="str">
        <f>INDEX(Chapter,MATCH(R1020,Chapter!$A$1:$A$681,0),8)</f>
        <v>בתי״ס יסודיים</v>
      </c>
      <c r="T1020" s="9"/>
      <c r="U1020" s="9" t="str">
        <f t="shared" si="117"/>
        <v>4</v>
      </c>
      <c r="V1020" s="9" t="str">
        <f>IF($L1020&lt;"6",INDEX(Revenue_type,MATCH(U1020*1,type!$A$118:$A$168,0),8),INDEX(Expenditure_type,MATCH(U1020*1,type!$A$2:$A$117,0),8))</f>
        <v>אחזקת בינים ואספקת ציוד</v>
      </c>
      <c r="W1020" s="9" t="str">
        <f t="shared" si="118"/>
        <v>41</v>
      </c>
      <c r="X1020" s="9" t="str">
        <f>IF($L1020&lt;"6",INDEX(Revenue_type,MATCH(W1020*1,type!$A$118:$A$168,0),8),INDEX(Expenditure_type,MATCH(W1020*1,type!$A$2:$A$117,0),8))</f>
        <v>שכר דירה ודמי חכירה</v>
      </c>
      <c r="Y1020" s="9" t="str">
        <f t="shared" si="119"/>
        <v>410</v>
      </c>
      <c r="Z1020" s="9" t="e">
        <f>IF($L1020&lt;"6",INDEX(Revenue_type,MATCH(Y1020*1,type!$A$118:$A$168,0),8),INDEX(Expenditure_type,MATCH(Y1020*1,type!$A$2:$A$117,0),8))</f>
        <v>#N/A</v>
      </c>
    </row>
    <row r="1021" spans="1:26" ht="15.75" customHeight="1" outlineLevel="2">
      <c r="A1021" s="19">
        <v>420</v>
      </c>
      <c r="B1021" s="18">
        <v>813201</v>
      </c>
      <c r="C1021"/>
      <c r="D1021"/>
      <c r="E1021" s="30" t="s">
        <v>2812</v>
      </c>
      <c r="F1021" s="12"/>
      <c r="G1021"/>
      <c r="H1021" s="15">
        <v>181000</v>
      </c>
      <c r="I1021" s="15">
        <v>131000</v>
      </c>
      <c r="J1021" s="12">
        <v>95200</v>
      </c>
      <c r="K1021" s="9"/>
      <c r="L1021" s="9" t="str">
        <f t="shared" si="113"/>
        <v>8</v>
      </c>
      <c r="M1021" s="9" t="str">
        <f>INDEX(Chapter,MATCH(L1021,Chapter!$A$1:$A$681,0),8)</f>
        <v>שירותים ממלכתיים</v>
      </c>
      <c r="N1021" s="9" t="str">
        <f t="shared" si="114"/>
        <v>81</v>
      </c>
      <c r="O1021" s="9" t="str">
        <f>INDEX(Chapter,MATCH(N1021,Chapter!$A$1:$A$681,0),8)</f>
        <v>חינוך</v>
      </c>
      <c r="P1021" s="9" t="str">
        <f t="shared" si="115"/>
        <v>813</v>
      </c>
      <c r="Q1021" s="9" t="str">
        <f>INDEX(Chapter,MATCH(P1021,Chapter!$A$1:$A$681,0),8)</f>
        <v>חינוך יסודי</v>
      </c>
      <c r="R1021" s="9" t="str">
        <f t="shared" si="116"/>
        <v>8132</v>
      </c>
      <c r="S1021" s="9" t="str">
        <f>INDEX(Chapter,MATCH(R1021,Chapter!$A$1:$A$681,0),8)</f>
        <v>בתי״ס יסודיים</v>
      </c>
      <c r="T1021" s="9"/>
      <c r="U1021" s="9" t="str">
        <f t="shared" si="117"/>
        <v>4</v>
      </c>
      <c r="V1021" s="9" t="str">
        <f>IF($L1021&lt;"6",INDEX(Revenue_type,MATCH(U1021*1,type!$A$118:$A$168,0),8),INDEX(Expenditure_type,MATCH(U1021*1,type!$A$2:$A$117,0),8))</f>
        <v>אחזקת בינים ואספקת ציוד</v>
      </c>
      <c r="W1021" s="9" t="str">
        <f t="shared" si="118"/>
        <v>42</v>
      </c>
      <c r="X1021" s="9" t="str">
        <f>IF($L1021&lt;"6",INDEX(Revenue_type,MATCH(W1021*1,type!$A$118:$A$168,0),8),INDEX(Expenditure_type,MATCH(W1021*1,type!$A$2:$A$117,0),8))</f>
        <v>תחזוקת מבנים</v>
      </c>
      <c r="Y1021" s="9" t="str">
        <f t="shared" si="119"/>
        <v>420</v>
      </c>
      <c r="Z1021" s="9" t="e">
        <f>IF($L1021&lt;"6",INDEX(Revenue_type,MATCH(Y1021*1,type!$A$118:$A$168,0),8),INDEX(Expenditure_type,MATCH(Y1021*1,type!$A$2:$A$117,0),8))</f>
        <v>#N/A</v>
      </c>
    </row>
    <row r="1022" spans="1:26" ht="15.75" customHeight="1" outlineLevel="2">
      <c r="A1022" s="19">
        <v>422</v>
      </c>
      <c r="B1022" s="18">
        <v>813201</v>
      </c>
      <c r="C1022"/>
      <c r="D1022"/>
      <c r="E1022" s="35" t="s">
        <v>2899</v>
      </c>
      <c r="F1022" s="12"/>
      <c r="G1022"/>
      <c r="H1022" s="15">
        <v>900000</v>
      </c>
      <c r="I1022" s="15">
        <v>1120000</v>
      </c>
      <c r="J1022" s="12">
        <v>469100</v>
      </c>
      <c r="K1022" s="9"/>
      <c r="L1022" s="9" t="str">
        <f t="shared" si="113"/>
        <v>8</v>
      </c>
      <c r="M1022" s="9" t="str">
        <f>INDEX(Chapter,MATCH(L1022,Chapter!$A$1:$A$681,0),8)</f>
        <v>שירותים ממלכתיים</v>
      </c>
      <c r="N1022" s="9" t="str">
        <f t="shared" si="114"/>
        <v>81</v>
      </c>
      <c r="O1022" s="9" t="str">
        <f>INDEX(Chapter,MATCH(N1022,Chapter!$A$1:$A$681,0),8)</f>
        <v>חינוך</v>
      </c>
      <c r="P1022" s="9" t="str">
        <f t="shared" si="115"/>
        <v>813</v>
      </c>
      <c r="Q1022" s="9" t="str">
        <f>INDEX(Chapter,MATCH(P1022,Chapter!$A$1:$A$681,0),8)</f>
        <v>חינוך יסודי</v>
      </c>
      <c r="R1022" s="9" t="str">
        <f t="shared" si="116"/>
        <v>8132</v>
      </c>
      <c r="S1022" s="9" t="str">
        <f>INDEX(Chapter,MATCH(R1022,Chapter!$A$1:$A$681,0),8)</f>
        <v>בתי״ס יסודיים</v>
      </c>
      <c r="T1022" s="9"/>
      <c r="U1022" s="9" t="str">
        <f t="shared" si="117"/>
        <v>4</v>
      </c>
      <c r="V1022" s="9" t="str">
        <f>IF($L1022&lt;"6",INDEX(Revenue_type,MATCH(U1022*1,type!$A$118:$A$168,0),8),INDEX(Expenditure_type,MATCH(U1022*1,type!$A$2:$A$117,0),8))</f>
        <v>אחזקת בינים ואספקת ציוד</v>
      </c>
      <c r="W1022" s="9" t="str">
        <f t="shared" si="118"/>
        <v>42</v>
      </c>
      <c r="X1022" s="9" t="str">
        <f>IF($L1022&lt;"6",INDEX(Revenue_type,MATCH(W1022*1,type!$A$118:$A$168,0),8),INDEX(Expenditure_type,MATCH(W1022*1,type!$A$2:$A$117,0),8))</f>
        <v>תחזוקת מבנים</v>
      </c>
      <c r="Y1022" s="9" t="str">
        <f t="shared" si="119"/>
        <v>422</v>
      </c>
      <c r="Z1022" s="9" t="str">
        <f>IF($L1022&lt;"6",INDEX(Revenue_type,MATCH(Y1022*1,type!$A$118:$A$168,0),8),INDEX(Expenditure_type,MATCH(Y1022*1,type!$A$2:$A$117,0),8))</f>
        <v>חומרים</v>
      </c>
    </row>
    <row r="1023" spans="1:26" ht="15.75" customHeight="1" outlineLevel="2">
      <c r="A1023" s="19">
        <v>423</v>
      </c>
      <c r="B1023" s="18">
        <v>813201</v>
      </c>
      <c r="C1023"/>
      <c r="D1023"/>
      <c r="E1023" s="35" t="s">
        <v>2873</v>
      </c>
      <c r="F1023" s="12"/>
      <c r="G1023"/>
      <c r="H1023" s="15">
        <v>600000</v>
      </c>
      <c r="I1023" s="15">
        <v>566000</v>
      </c>
      <c r="J1023" s="12">
        <v>496700</v>
      </c>
      <c r="K1023" s="9"/>
      <c r="L1023" s="9" t="str">
        <f t="shared" si="113"/>
        <v>8</v>
      </c>
      <c r="M1023" s="9" t="str">
        <f>INDEX(Chapter,MATCH(L1023,Chapter!$A$1:$A$681,0),8)</f>
        <v>שירותים ממלכתיים</v>
      </c>
      <c r="N1023" s="9" t="str">
        <f t="shared" si="114"/>
        <v>81</v>
      </c>
      <c r="O1023" s="9" t="str">
        <f>INDEX(Chapter,MATCH(N1023,Chapter!$A$1:$A$681,0),8)</f>
        <v>חינוך</v>
      </c>
      <c r="P1023" s="9" t="str">
        <f t="shared" si="115"/>
        <v>813</v>
      </c>
      <c r="Q1023" s="9" t="str">
        <f>INDEX(Chapter,MATCH(P1023,Chapter!$A$1:$A$681,0),8)</f>
        <v>חינוך יסודי</v>
      </c>
      <c r="R1023" s="9" t="str">
        <f t="shared" si="116"/>
        <v>8132</v>
      </c>
      <c r="S1023" s="9" t="str">
        <f>INDEX(Chapter,MATCH(R1023,Chapter!$A$1:$A$681,0),8)</f>
        <v>בתי״ס יסודיים</v>
      </c>
      <c r="T1023" s="9"/>
      <c r="U1023" s="9" t="str">
        <f t="shared" si="117"/>
        <v>4</v>
      </c>
      <c r="V1023" s="9" t="str">
        <f>IF($L1023&lt;"6",INDEX(Revenue_type,MATCH(U1023*1,type!$A$118:$A$168,0),8),INDEX(Expenditure_type,MATCH(U1023*1,type!$A$2:$A$117,0),8))</f>
        <v>אחזקת בינים ואספקת ציוד</v>
      </c>
      <c r="W1023" s="9" t="str">
        <f t="shared" si="118"/>
        <v>42</v>
      </c>
      <c r="X1023" s="9" t="str">
        <f>IF($L1023&lt;"6",INDEX(Revenue_type,MATCH(W1023*1,type!$A$118:$A$168,0),8),INDEX(Expenditure_type,MATCH(W1023*1,type!$A$2:$A$117,0),8))</f>
        <v>תחזוקת מבנים</v>
      </c>
      <c r="Y1023" s="9" t="str">
        <f t="shared" si="119"/>
        <v>423</v>
      </c>
      <c r="Z1023" s="9" t="e">
        <f>IF($L1023&lt;"6",INDEX(Revenue_type,MATCH(Y1023*1,type!$A$118:$A$168,0),8),INDEX(Expenditure_type,MATCH(Y1023*1,type!$A$2:$A$117,0),8))</f>
        <v>#N/A</v>
      </c>
    </row>
    <row r="1024" spans="1:26" ht="15.75" customHeight="1" outlineLevel="2">
      <c r="A1024" s="19">
        <v>430</v>
      </c>
      <c r="B1024" s="18">
        <v>813201</v>
      </c>
      <c r="C1024"/>
      <c r="D1024"/>
      <c r="E1024" s="35" t="s">
        <v>2782</v>
      </c>
      <c r="F1024" s="12"/>
      <c r="G1024"/>
      <c r="H1024" s="15">
        <v>700000</v>
      </c>
      <c r="I1024" s="15">
        <v>700000</v>
      </c>
      <c r="J1024" s="12">
        <v>818900</v>
      </c>
      <c r="K1024" s="9"/>
      <c r="L1024" s="9" t="str">
        <f t="shared" si="113"/>
        <v>8</v>
      </c>
      <c r="M1024" s="9" t="str">
        <f>INDEX(Chapter,MATCH(L1024,Chapter!$A$1:$A$681,0),8)</f>
        <v>שירותים ממלכתיים</v>
      </c>
      <c r="N1024" s="9" t="str">
        <f t="shared" si="114"/>
        <v>81</v>
      </c>
      <c r="O1024" s="9" t="str">
        <f>INDEX(Chapter,MATCH(N1024,Chapter!$A$1:$A$681,0),8)</f>
        <v>חינוך</v>
      </c>
      <c r="P1024" s="9" t="str">
        <f t="shared" si="115"/>
        <v>813</v>
      </c>
      <c r="Q1024" s="9" t="str">
        <f>INDEX(Chapter,MATCH(P1024,Chapter!$A$1:$A$681,0),8)</f>
        <v>חינוך יסודי</v>
      </c>
      <c r="R1024" s="9" t="str">
        <f t="shared" si="116"/>
        <v>8132</v>
      </c>
      <c r="S1024" s="9" t="str">
        <f>INDEX(Chapter,MATCH(R1024,Chapter!$A$1:$A$681,0),8)</f>
        <v>בתי״ס יסודיים</v>
      </c>
      <c r="T1024" s="9"/>
      <c r="U1024" s="9" t="str">
        <f t="shared" si="117"/>
        <v>4</v>
      </c>
      <c r="V1024" s="9" t="str">
        <f>IF($L1024&lt;"6",INDEX(Revenue_type,MATCH(U1024*1,type!$A$118:$A$168,0),8),INDEX(Expenditure_type,MATCH(U1024*1,type!$A$2:$A$117,0),8))</f>
        <v>אחזקת בינים ואספקת ציוד</v>
      </c>
      <c r="W1024" s="9" t="str">
        <f t="shared" si="118"/>
        <v>43</v>
      </c>
      <c r="X1024" s="9" t="str">
        <f>IF($L1024&lt;"6",INDEX(Revenue_type,MATCH(W1024*1,type!$A$118:$A$168,0),8),INDEX(Expenditure_type,MATCH(W1024*1,type!$A$2:$A$117,0),8))</f>
        <v>חשמל, מים וחומרי ניקיון</v>
      </c>
      <c r="Y1024" s="9" t="str">
        <f t="shared" si="119"/>
        <v>430</v>
      </c>
      <c r="Z1024" s="9" t="e">
        <f>IF($L1024&lt;"6",INDEX(Revenue_type,MATCH(Y1024*1,type!$A$118:$A$168,0),8),INDEX(Expenditure_type,MATCH(Y1024*1,type!$A$2:$A$117,0),8))</f>
        <v>#N/A</v>
      </c>
    </row>
    <row r="1025" spans="1:26" ht="15.75" customHeight="1" outlineLevel="2">
      <c r="A1025" s="19">
        <v>442</v>
      </c>
      <c r="B1025" s="18">
        <v>813201</v>
      </c>
      <c r="C1025"/>
      <c r="D1025"/>
      <c r="E1025" s="17" t="s">
        <v>2876</v>
      </c>
      <c r="F1025" s="12"/>
      <c r="G1025"/>
      <c r="H1025" s="15">
        <v>150000</v>
      </c>
      <c r="I1025" s="15">
        <v>200000</v>
      </c>
      <c r="J1025" s="12">
        <v>217600</v>
      </c>
      <c r="K1025" s="9"/>
      <c r="L1025" s="9" t="str">
        <f t="shared" si="113"/>
        <v>8</v>
      </c>
      <c r="M1025" s="9" t="str">
        <f>INDEX(Chapter,MATCH(L1025,Chapter!$A$1:$A$681,0),8)</f>
        <v>שירותים ממלכתיים</v>
      </c>
      <c r="N1025" s="9" t="str">
        <f t="shared" si="114"/>
        <v>81</v>
      </c>
      <c r="O1025" s="9" t="str">
        <f>INDEX(Chapter,MATCH(N1025,Chapter!$A$1:$A$681,0),8)</f>
        <v>חינוך</v>
      </c>
      <c r="P1025" s="9" t="str">
        <f t="shared" si="115"/>
        <v>813</v>
      </c>
      <c r="Q1025" s="9" t="str">
        <f>INDEX(Chapter,MATCH(P1025,Chapter!$A$1:$A$681,0),8)</f>
        <v>חינוך יסודי</v>
      </c>
      <c r="R1025" s="9" t="str">
        <f t="shared" si="116"/>
        <v>8132</v>
      </c>
      <c r="S1025" s="9" t="str">
        <f>INDEX(Chapter,MATCH(R1025,Chapter!$A$1:$A$681,0),8)</f>
        <v>בתי״ס יסודיים</v>
      </c>
      <c r="T1025" s="9"/>
      <c r="U1025" s="9" t="str">
        <f t="shared" si="117"/>
        <v>4</v>
      </c>
      <c r="V1025" s="9" t="str">
        <f>IF($L1025&lt;"6",INDEX(Revenue_type,MATCH(U1025*1,type!$A$118:$A$168,0),8),INDEX(Expenditure_type,MATCH(U1025*1,type!$A$2:$A$117,0),8))</f>
        <v>אחזקת בינים ואספקת ציוד</v>
      </c>
      <c r="W1025" s="9" t="str">
        <f t="shared" si="118"/>
        <v>44</v>
      </c>
      <c r="X1025" s="9" t="str">
        <f>IF($L1025&lt;"6",INDEX(Revenue_type,MATCH(W1025*1,type!$A$118:$A$168,0),8),INDEX(Expenditure_type,MATCH(W1025*1,type!$A$2:$A$117,0),8))</f>
        <v>ביטוח</v>
      </c>
      <c r="Y1025" s="9" t="str">
        <f t="shared" si="119"/>
        <v>442</v>
      </c>
      <c r="Z1025" s="9" t="str">
        <f>IF($L1025&lt;"6",INDEX(Revenue_type,MATCH(Y1025*1,type!$A$118:$A$168,0),8),INDEX(Expenditure_type,MATCH(Y1025*1,type!$A$2:$A$117,0),8))</f>
        <v>שיפור עבור נזקים</v>
      </c>
    </row>
    <row r="1026" spans="1:26" ht="15.75" customHeight="1" outlineLevel="2">
      <c r="A1026" s="19">
        <v>740</v>
      </c>
      <c r="B1026" s="18">
        <v>813201</v>
      </c>
      <c r="C1026"/>
      <c r="D1026"/>
      <c r="E1026" s="21" t="s">
        <v>2704</v>
      </c>
      <c r="F1026" s="12"/>
      <c r="G1026"/>
      <c r="H1026" s="15">
        <v>690000</v>
      </c>
      <c r="I1026" s="15">
        <v>690000</v>
      </c>
      <c r="J1026" s="12">
        <v>3700</v>
      </c>
      <c r="K1026" s="9"/>
      <c r="L1026" s="9" t="str">
        <f t="shared" si="113"/>
        <v>8</v>
      </c>
      <c r="M1026" s="9" t="str">
        <f>INDEX(Chapter,MATCH(L1026,Chapter!$A$1:$A$681,0),8)</f>
        <v>שירותים ממלכתיים</v>
      </c>
      <c r="N1026" s="9" t="str">
        <f t="shared" si="114"/>
        <v>81</v>
      </c>
      <c r="O1026" s="9" t="str">
        <f>INDEX(Chapter,MATCH(N1026,Chapter!$A$1:$A$681,0),8)</f>
        <v>חינוך</v>
      </c>
      <c r="P1026" s="9" t="str">
        <f t="shared" si="115"/>
        <v>813</v>
      </c>
      <c r="Q1026" s="9" t="str">
        <f>INDEX(Chapter,MATCH(P1026,Chapter!$A$1:$A$681,0),8)</f>
        <v>חינוך יסודי</v>
      </c>
      <c r="R1026" s="9" t="str">
        <f t="shared" si="116"/>
        <v>8132</v>
      </c>
      <c r="S1026" s="9" t="str">
        <f>INDEX(Chapter,MATCH(R1026,Chapter!$A$1:$A$681,0),8)</f>
        <v>בתי״ס יסודיים</v>
      </c>
      <c r="T1026" s="9"/>
      <c r="U1026" s="9" t="str">
        <f t="shared" si="117"/>
        <v>7</v>
      </c>
      <c r="V1026" s="9" t="str">
        <f>IF($L1026&lt;"6",INDEX(Revenue_type,MATCH(U1026*1,type!$A$118:$A$168,0),8),INDEX(Expenditure_type,MATCH(U1026*1,type!$A$2:$A$117,0),8))</f>
        <v>הוצאות לפעולות</v>
      </c>
      <c r="W1026" s="9" t="str">
        <f t="shared" si="118"/>
        <v>74</v>
      </c>
      <c r="X1026" s="9" t="str">
        <f>IF($L1026&lt;"6",INDEX(Revenue_type,MATCH(W1026*1,type!$A$118:$A$168,0),8),INDEX(Expenditure_type,MATCH(W1026*1,type!$A$2:$A$117,0),8))</f>
        <v>כלים, מכשירים וציוד</v>
      </c>
      <c r="Y1026" s="9" t="str">
        <f t="shared" si="119"/>
        <v>740</v>
      </c>
      <c r="Z1026" s="9" t="e">
        <f>IF($L1026&lt;"6",INDEX(Revenue_type,MATCH(Y1026*1,type!$A$118:$A$168,0),8),INDEX(Expenditure_type,MATCH(Y1026*1,type!$A$2:$A$117,0),8))</f>
        <v>#N/A</v>
      </c>
    </row>
    <row r="1027" spans="1:26" ht="15.75" customHeight="1" outlineLevel="2">
      <c r="A1027" s="19">
        <v>742</v>
      </c>
      <c r="B1027" s="18">
        <v>813201</v>
      </c>
      <c r="C1027"/>
      <c r="D1027"/>
      <c r="E1027" s="21" t="s">
        <v>2900</v>
      </c>
      <c r="F1027" s="12"/>
      <c r="G1027"/>
      <c r="H1027" s="15">
        <v>330000</v>
      </c>
      <c r="I1027" s="15">
        <v>330000</v>
      </c>
      <c r="J1027" s="12">
        <v>299600</v>
      </c>
      <c r="K1027" s="9"/>
      <c r="L1027" s="9" t="str">
        <f t="shared" ref="L1027:L1090" si="120">IF(LEFT($B1027,1)*1=0,LEFT($B1027,2),LEFT($B1027,1))</f>
        <v>8</v>
      </c>
      <c r="M1027" s="9" t="str">
        <f>INDEX(Chapter,MATCH(L1027,Chapter!$A$1:$A$681,0),8)</f>
        <v>שירותים ממלכתיים</v>
      </c>
      <c r="N1027" s="9" t="str">
        <f t="shared" ref="N1027:N1090" si="121">IF(LEFT($B1027,1)*1=0,LEFT($B1027,3),LEFT($B1027,2))</f>
        <v>81</v>
      </c>
      <c r="O1027" s="9" t="str">
        <f>INDEX(Chapter,MATCH(N1027,Chapter!$A$1:$A$681,0),8)</f>
        <v>חינוך</v>
      </c>
      <c r="P1027" s="9" t="str">
        <f t="shared" ref="P1027:P1090" si="122">IF(LEFT($B1027,1)*1=0,LEFT($B1027,4),LEFT($B1027,3))</f>
        <v>813</v>
      </c>
      <c r="Q1027" s="9" t="str">
        <f>INDEX(Chapter,MATCH(P1027,Chapter!$A$1:$A$681,0),8)</f>
        <v>חינוך יסודי</v>
      </c>
      <c r="R1027" s="9" t="str">
        <f t="shared" ref="R1027:R1090" si="123">LEFT($B1027,4)</f>
        <v>8132</v>
      </c>
      <c r="S1027" s="9" t="str">
        <f>INDEX(Chapter,MATCH(R1027,Chapter!$A$1:$A$681,0),8)</f>
        <v>בתי״ס יסודיים</v>
      </c>
      <c r="T1027" s="9"/>
      <c r="U1027" s="9" t="str">
        <f t="shared" ref="U1027:U1090" si="124">LEFT($A1027,1)</f>
        <v>7</v>
      </c>
      <c r="V1027" s="9" t="str">
        <f>IF($L1027&lt;"6",INDEX(Revenue_type,MATCH(U1027*1,type!$A$118:$A$168,0),8),INDEX(Expenditure_type,MATCH(U1027*1,type!$A$2:$A$117,0),8))</f>
        <v>הוצאות לפעולות</v>
      </c>
      <c r="W1027" s="9" t="str">
        <f t="shared" ref="W1027:W1090" si="125">LEFT($A1027,2)</f>
        <v>74</v>
      </c>
      <c r="X1027" s="9" t="str">
        <f>IF($L1027&lt;"6",INDEX(Revenue_type,MATCH(W1027*1,type!$A$118:$A$168,0),8),INDEX(Expenditure_type,MATCH(W1027*1,type!$A$2:$A$117,0),8))</f>
        <v>כלים, מכשירים וציוד</v>
      </c>
      <c r="Y1027" s="9" t="str">
        <f t="shared" ref="Y1027:Y1090" si="126">LEFT($A1027,3)</f>
        <v>742</v>
      </c>
      <c r="Z1027" s="9" t="str">
        <f>IF($L1027&lt;"6",INDEX(Revenue_type,MATCH(Y1027*1,type!$A$118:$A$168,0),8),INDEX(Expenditure_type,MATCH(Y1027*1,type!$A$2:$A$117,0),8))</f>
        <v>אחזקת כלים, מכשירים וציוד</v>
      </c>
    </row>
    <row r="1028" spans="1:26" ht="15.75" customHeight="1" outlineLevel="2">
      <c r="A1028" s="19">
        <v>750</v>
      </c>
      <c r="B1028" s="18">
        <v>813201</v>
      </c>
      <c r="C1028"/>
      <c r="D1028"/>
      <c r="E1028" s="17" t="s">
        <v>2884</v>
      </c>
      <c r="F1028" s="12"/>
      <c r="G1028"/>
      <c r="H1028" s="15">
        <v>600000</v>
      </c>
      <c r="I1028" s="15">
        <v>600000</v>
      </c>
      <c r="J1028" s="12">
        <v>700100</v>
      </c>
      <c r="K1028" s="9"/>
      <c r="L1028" s="9" t="str">
        <f t="shared" si="120"/>
        <v>8</v>
      </c>
      <c r="M1028" s="9" t="str">
        <f>INDEX(Chapter,MATCH(L1028,Chapter!$A$1:$A$681,0),8)</f>
        <v>שירותים ממלכתיים</v>
      </c>
      <c r="N1028" s="9" t="str">
        <f t="shared" si="121"/>
        <v>81</v>
      </c>
      <c r="O1028" s="9" t="str">
        <f>INDEX(Chapter,MATCH(N1028,Chapter!$A$1:$A$681,0),8)</f>
        <v>חינוך</v>
      </c>
      <c r="P1028" s="9" t="str">
        <f t="shared" si="122"/>
        <v>813</v>
      </c>
      <c r="Q1028" s="9" t="str">
        <f>INDEX(Chapter,MATCH(P1028,Chapter!$A$1:$A$681,0),8)</f>
        <v>חינוך יסודי</v>
      </c>
      <c r="R1028" s="9" t="str">
        <f t="shared" si="123"/>
        <v>8132</v>
      </c>
      <c r="S1028" s="9" t="str">
        <f>INDEX(Chapter,MATCH(R1028,Chapter!$A$1:$A$681,0),8)</f>
        <v>בתי״ס יסודיים</v>
      </c>
      <c r="T1028" s="9"/>
      <c r="U1028" s="9" t="str">
        <f t="shared" si="124"/>
        <v>7</v>
      </c>
      <c r="V1028" s="9" t="str">
        <f>IF($L1028&lt;"6",INDEX(Revenue_type,MATCH(U1028*1,type!$A$118:$A$168,0),8),INDEX(Expenditure_type,MATCH(U1028*1,type!$A$2:$A$117,0),8))</f>
        <v>הוצאות לפעולות</v>
      </c>
      <c r="W1028" s="9" t="str">
        <f t="shared" si="125"/>
        <v>75</v>
      </c>
      <c r="X1028" s="9" t="str">
        <f>IF($L1028&lt;"6",INDEX(Revenue_type,MATCH(W1028*1,type!$A$118:$A$168,0),8),INDEX(Expenditure_type,MATCH(W1028*1,type!$A$2:$A$117,0),8))</f>
        <v>עבודות קבלניות</v>
      </c>
      <c r="Y1028" s="9" t="str">
        <f t="shared" si="126"/>
        <v>750</v>
      </c>
      <c r="Z1028" s="9" t="e">
        <f>IF($L1028&lt;"6",INDEX(Revenue_type,MATCH(Y1028*1,type!$A$118:$A$168,0),8),INDEX(Expenditure_type,MATCH(Y1028*1,type!$A$2:$A$117,0),8))</f>
        <v>#N/A</v>
      </c>
    </row>
    <row r="1029" spans="1:26" ht="15.75" customHeight="1" outlineLevel="2">
      <c r="A1029" s="19">
        <v>751</v>
      </c>
      <c r="B1029" s="18">
        <v>813201</v>
      </c>
      <c r="C1029"/>
      <c r="D1029"/>
      <c r="E1029" s="21" t="s">
        <v>2901</v>
      </c>
      <c r="F1029" s="12"/>
      <c r="G1029"/>
      <c r="H1029" s="15">
        <v>20000</v>
      </c>
      <c r="I1029" s="15">
        <v>12000</v>
      </c>
      <c r="J1029" s="12">
        <v>0</v>
      </c>
      <c r="K1029" s="9"/>
      <c r="L1029" s="9" t="str">
        <f t="shared" si="120"/>
        <v>8</v>
      </c>
      <c r="M1029" s="9" t="str">
        <f>INDEX(Chapter,MATCH(L1029,Chapter!$A$1:$A$681,0),8)</f>
        <v>שירותים ממלכתיים</v>
      </c>
      <c r="N1029" s="9" t="str">
        <f t="shared" si="121"/>
        <v>81</v>
      </c>
      <c r="O1029" s="9" t="str">
        <f>INDEX(Chapter,MATCH(N1029,Chapter!$A$1:$A$681,0),8)</f>
        <v>חינוך</v>
      </c>
      <c r="P1029" s="9" t="str">
        <f t="shared" si="122"/>
        <v>813</v>
      </c>
      <c r="Q1029" s="9" t="str">
        <f>INDEX(Chapter,MATCH(P1029,Chapter!$A$1:$A$681,0),8)</f>
        <v>חינוך יסודי</v>
      </c>
      <c r="R1029" s="9" t="str">
        <f t="shared" si="123"/>
        <v>8132</v>
      </c>
      <c r="S1029" s="9" t="str">
        <f>INDEX(Chapter,MATCH(R1029,Chapter!$A$1:$A$681,0),8)</f>
        <v>בתי״ס יסודיים</v>
      </c>
      <c r="T1029" s="9"/>
      <c r="U1029" s="9" t="str">
        <f t="shared" si="124"/>
        <v>7</v>
      </c>
      <c r="V1029" s="9" t="str">
        <f>IF($L1029&lt;"6",INDEX(Revenue_type,MATCH(U1029*1,type!$A$118:$A$168,0),8),INDEX(Expenditure_type,MATCH(U1029*1,type!$A$2:$A$117,0),8))</f>
        <v>הוצאות לפעולות</v>
      </c>
      <c r="W1029" s="9" t="str">
        <f t="shared" si="125"/>
        <v>75</v>
      </c>
      <c r="X1029" s="9" t="str">
        <f>IF($L1029&lt;"6",INDEX(Revenue_type,MATCH(W1029*1,type!$A$118:$A$168,0),8),INDEX(Expenditure_type,MATCH(W1029*1,type!$A$2:$A$117,0),8))</f>
        <v>עבודות קבלניות</v>
      </c>
      <c r="Y1029" s="9" t="str">
        <f t="shared" si="126"/>
        <v>751</v>
      </c>
      <c r="Z1029" s="9" t="e">
        <f>IF($L1029&lt;"6",INDEX(Revenue_type,MATCH(Y1029*1,type!$A$118:$A$168,0),8),INDEX(Expenditure_type,MATCH(Y1029*1,type!$A$2:$A$117,0),8))</f>
        <v>#N/A</v>
      </c>
    </row>
    <row r="1030" spans="1:26" ht="15.75" customHeight="1" outlineLevel="2">
      <c r="A1030" s="19">
        <v>753</v>
      </c>
      <c r="B1030" s="18">
        <v>813201</v>
      </c>
      <c r="C1030"/>
      <c r="D1030"/>
      <c r="E1030" s="17" t="s">
        <v>2902</v>
      </c>
      <c r="F1030" s="12"/>
      <c r="G1030"/>
      <c r="H1030" s="15">
        <v>281000</v>
      </c>
      <c r="I1030" s="15">
        <v>281000</v>
      </c>
      <c r="J1030" s="12">
        <v>286800</v>
      </c>
      <c r="K1030" s="9"/>
      <c r="L1030" s="9" t="str">
        <f t="shared" si="120"/>
        <v>8</v>
      </c>
      <c r="M1030" s="9" t="str">
        <f>INDEX(Chapter,MATCH(L1030,Chapter!$A$1:$A$681,0),8)</f>
        <v>שירותים ממלכתיים</v>
      </c>
      <c r="N1030" s="9" t="str">
        <f t="shared" si="121"/>
        <v>81</v>
      </c>
      <c r="O1030" s="9" t="str">
        <f>INDEX(Chapter,MATCH(N1030,Chapter!$A$1:$A$681,0),8)</f>
        <v>חינוך</v>
      </c>
      <c r="P1030" s="9" t="str">
        <f t="shared" si="122"/>
        <v>813</v>
      </c>
      <c r="Q1030" s="9" t="str">
        <f>INDEX(Chapter,MATCH(P1030,Chapter!$A$1:$A$681,0),8)</f>
        <v>חינוך יסודי</v>
      </c>
      <c r="R1030" s="9" t="str">
        <f t="shared" si="123"/>
        <v>8132</v>
      </c>
      <c r="S1030" s="9" t="str">
        <f>INDEX(Chapter,MATCH(R1030,Chapter!$A$1:$A$681,0),8)</f>
        <v>בתי״ס יסודיים</v>
      </c>
      <c r="T1030" s="9"/>
      <c r="U1030" s="9" t="str">
        <f t="shared" si="124"/>
        <v>7</v>
      </c>
      <c r="V1030" s="9" t="str">
        <f>IF($L1030&lt;"6",INDEX(Revenue_type,MATCH(U1030*1,type!$A$118:$A$168,0),8),INDEX(Expenditure_type,MATCH(U1030*1,type!$A$2:$A$117,0),8))</f>
        <v>הוצאות לפעולות</v>
      </c>
      <c r="W1030" s="9" t="str">
        <f t="shared" si="125"/>
        <v>75</v>
      </c>
      <c r="X1030" s="9" t="str">
        <f>IF($L1030&lt;"6",INDEX(Revenue_type,MATCH(W1030*1,type!$A$118:$A$168,0),8),INDEX(Expenditure_type,MATCH(W1030*1,type!$A$2:$A$117,0),8))</f>
        <v>עבודות קבלניות</v>
      </c>
      <c r="Y1030" s="9" t="str">
        <f t="shared" si="126"/>
        <v>753</v>
      </c>
      <c r="Z1030" s="9" t="e">
        <f>IF($L1030&lt;"6",INDEX(Revenue_type,MATCH(Y1030*1,type!$A$118:$A$168,0),8),INDEX(Expenditure_type,MATCH(Y1030*1,type!$A$2:$A$117,0),8))</f>
        <v>#N/A</v>
      </c>
    </row>
    <row r="1031" spans="1:26" ht="15.75" customHeight="1" outlineLevel="2">
      <c r="A1031" s="19">
        <v>754</v>
      </c>
      <c r="B1031" s="18">
        <v>813201</v>
      </c>
      <c r="C1031"/>
      <c r="D1031"/>
      <c r="E1031" s="29" t="s">
        <v>2903</v>
      </c>
      <c r="F1031" s="12"/>
      <c r="G1031"/>
      <c r="H1031" s="15">
        <v>100000</v>
      </c>
      <c r="I1031" s="15">
        <v>100000</v>
      </c>
      <c r="J1031" s="12">
        <v>330000</v>
      </c>
      <c r="K1031" s="9"/>
      <c r="L1031" s="9" t="str">
        <f t="shared" si="120"/>
        <v>8</v>
      </c>
      <c r="M1031" s="9" t="str">
        <f>INDEX(Chapter,MATCH(L1031,Chapter!$A$1:$A$681,0),8)</f>
        <v>שירותים ממלכתיים</v>
      </c>
      <c r="N1031" s="9" t="str">
        <f t="shared" si="121"/>
        <v>81</v>
      </c>
      <c r="O1031" s="9" t="str">
        <f>INDEX(Chapter,MATCH(N1031,Chapter!$A$1:$A$681,0),8)</f>
        <v>חינוך</v>
      </c>
      <c r="P1031" s="9" t="str">
        <f t="shared" si="122"/>
        <v>813</v>
      </c>
      <c r="Q1031" s="9" t="str">
        <f>INDEX(Chapter,MATCH(P1031,Chapter!$A$1:$A$681,0),8)</f>
        <v>חינוך יסודי</v>
      </c>
      <c r="R1031" s="9" t="str">
        <f t="shared" si="123"/>
        <v>8132</v>
      </c>
      <c r="S1031" s="9" t="str">
        <f>INDEX(Chapter,MATCH(R1031,Chapter!$A$1:$A$681,0),8)</f>
        <v>בתי״ס יסודיים</v>
      </c>
      <c r="T1031" s="9"/>
      <c r="U1031" s="9" t="str">
        <f t="shared" si="124"/>
        <v>7</v>
      </c>
      <c r="V1031" s="9" t="str">
        <f>IF($L1031&lt;"6",INDEX(Revenue_type,MATCH(U1031*1,type!$A$118:$A$168,0),8),INDEX(Expenditure_type,MATCH(U1031*1,type!$A$2:$A$117,0),8))</f>
        <v>הוצאות לפעולות</v>
      </c>
      <c r="W1031" s="9" t="str">
        <f t="shared" si="125"/>
        <v>75</v>
      </c>
      <c r="X1031" s="9" t="str">
        <f>IF($L1031&lt;"6",INDEX(Revenue_type,MATCH(W1031*1,type!$A$118:$A$168,0),8),INDEX(Expenditure_type,MATCH(W1031*1,type!$A$2:$A$117,0),8))</f>
        <v>עבודות קבלניות</v>
      </c>
      <c r="Y1031" s="9" t="str">
        <f t="shared" si="126"/>
        <v>754</v>
      </c>
      <c r="Z1031" s="9" t="e">
        <f>IF($L1031&lt;"6",INDEX(Revenue_type,MATCH(Y1031*1,type!$A$118:$A$168,0),8),INDEX(Expenditure_type,MATCH(Y1031*1,type!$A$2:$A$117,0),8))</f>
        <v>#N/A</v>
      </c>
    </row>
    <row r="1032" spans="1:26" ht="15.75" customHeight="1" outlineLevel="2">
      <c r="A1032" s="19">
        <v>781</v>
      </c>
      <c r="B1032" s="18">
        <v>813201</v>
      </c>
      <c r="C1032"/>
      <c r="D1032"/>
      <c r="E1032" s="22" t="s">
        <v>2904</v>
      </c>
      <c r="F1032" s="12"/>
      <c r="G1032"/>
      <c r="H1032" s="15">
        <v>51000</v>
      </c>
      <c r="I1032" s="15">
        <v>51000</v>
      </c>
      <c r="J1032" s="12">
        <v>50500</v>
      </c>
      <c r="K1032" s="9"/>
      <c r="L1032" s="9" t="str">
        <f t="shared" si="120"/>
        <v>8</v>
      </c>
      <c r="M1032" s="9" t="str">
        <f>INDEX(Chapter,MATCH(L1032,Chapter!$A$1:$A$681,0),8)</f>
        <v>שירותים ממלכתיים</v>
      </c>
      <c r="N1032" s="9" t="str">
        <f t="shared" si="121"/>
        <v>81</v>
      </c>
      <c r="O1032" s="9" t="str">
        <f>INDEX(Chapter,MATCH(N1032,Chapter!$A$1:$A$681,0),8)</f>
        <v>חינוך</v>
      </c>
      <c r="P1032" s="9" t="str">
        <f t="shared" si="122"/>
        <v>813</v>
      </c>
      <c r="Q1032" s="9" t="str">
        <f>INDEX(Chapter,MATCH(P1032,Chapter!$A$1:$A$681,0),8)</f>
        <v>חינוך יסודי</v>
      </c>
      <c r="R1032" s="9" t="str">
        <f t="shared" si="123"/>
        <v>8132</v>
      </c>
      <c r="S1032" s="9" t="str">
        <f>INDEX(Chapter,MATCH(R1032,Chapter!$A$1:$A$681,0),8)</f>
        <v>בתי״ס יסודיים</v>
      </c>
      <c r="T1032" s="9"/>
      <c r="U1032" s="9" t="str">
        <f t="shared" si="124"/>
        <v>7</v>
      </c>
      <c r="V1032" s="9" t="str">
        <f>IF($L1032&lt;"6",INDEX(Revenue_type,MATCH(U1032*1,type!$A$118:$A$168,0),8),INDEX(Expenditure_type,MATCH(U1032*1,type!$A$2:$A$117,0),8))</f>
        <v>הוצאות לפעולות</v>
      </c>
      <c r="W1032" s="9" t="str">
        <f t="shared" si="125"/>
        <v>78</v>
      </c>
      <c r="X1032" s="9" t="str">
        <f>IF($L1032&lt;"6",INDEX(Revenue_type,MATCH(W1032*1,type!$A$118:$A$168,0),8),INDEX(Expenditure_type,MATCH(W1032*1,type!$A$2:$A$117,0),8))</f>
        <v>הוצאות שונות</v>
      </c>
      <c r="Y1032" s="9" t="str">
        <f t="shared" si="126"/>
        <v>781</v>
      </c>
      <c r="Z1032" s="9" t="e">
        <f>IF($L1032&lt;"6",INDEX(Revenue_type,MATCH(Y1032*1,type!$A$118:$A$168,0),8),INDEX(Expenditure_type,MATCH(Y1032*1,type!$A$2:$A$117,0),8))</f>
        <v>#N/A</v>
      </c>
    </row>
    <row r="1033" spans="1:26" ht="15.75" customHeight="1" outlineLevel="2">
      <c r="A1033" s="19">
        <v>783</v>
      </c>
      <c r="B1033" s="18">
        <v>813201</v>
      </c>
      <c r="C1033"/>
      <c r="D1033"/>
      <c r="E1033" s="30" t="s">
        <v>2905</v>
      </c>
      <c r="F1033" s="12"/>
      <c r="G1033"/>
      <c r="H1033" s="15">
        <v>17315000</v>
      </c>
      <c r="I1033" s="15">
        <v>16100000</v>
      </c>
      <c r="J1033" s="12">
        <v>15100600</v>
      </c>
      <c r="K1033" s="9"/>
      <c r="L1033" s="9" t="str">
        <f t="shared" si="120"/>
        <v>8</v>
      </c>
      <c r="M1033" s="9" t="str">
        <f>INDEX(Chapter,MATCH(L1033,Chapter!$A$1:$A$681,0),8)</f>
        <v>שירותים ממלכתיים</v>
      </c>
      <c r="N1033" s="9" t="str">
        <f t="shared" si="121"/>
        <v>81</v>
      </c>
      <c r="O1033" s="9" t="str">
        <f>INDEX(Chapter,MATCH(N1033,Chapter!$A$1:$A$681,0),8)</f>
        <v>חינוך</v>
      </c>
      <c r="P1033" s="9" t="str">
        <f t="shared" si="122"/>
        <v>813</v>
      </c>
      <c r="Q1033" s="9" t="str">
        <f>INDEX(Chapter,MATCH(P1033,Chapter!$A$1:$A$681,0),8)</f>
        <v>חינוך יסודי</v>
      </c>
      <c r="R1033" s="9" t="str">
        <f t="shared" si="123"/>
        <v>8132</v>
      </c>
      <c r="S1033" s="9" t="str">
        <f>INDEX(Chapter,MATCH(R1033,Chapter!$A$1:$A$681,0),8)</f>
        <v>בתי״ס יסודיים</v>
      </c>
      <c r="T1033" s="9"/>
      <c r="U1033" s="9" t="str">
        <f t="shared" si="124"/>
        <v>7</v>
      </c>
      <c r="V1033" s="9" t="str">
        <f>IF($L1033&lt;"6",INDEX(Revenue_type,MATCH(U1033*1,type!$A$118:$A$168,0),8),INDEX(Expenditure_type,MATCH(U1033*1,type!$A$2:$A$117,0),8))</f>
        <v>הוצאות לפעולות</v>
      </c>
      <c r="W1033" s="9" t="str">
        <f t="shared" si="125"/>
        <v>78</v>
      </c>
      <c r="X1033" s="9" t="str">
        <f>IF($L1033&lt;"6",INDEX(Revenue_type,MATCH(W1033*1,type!$A$118:$A$168,0),8),INDEX(Expenditure_type,MATCH(W1033*1,type!$A$2:$A$117,0),8))</f>
        <v>הוצאות שונות</v>
      </c>
      <c r="Y1033" s="9" t="str">
        <f t="shared" si="126"/>
        <v>783</v>
      </c>
      <c r="Z1033" s="9" t="e">
        <f>IF($L1033&lt;"6",INDEX(Revenue_type,MATCH(Y1033*1,type!$A$118:$A$168,0),8),INDEX(Expenditure_type,MATCH(Y1033*1,type!$A$2:$A$117,0),8))</f>
        <v>#N/A</v>
      </c>
    </row>
    <row r="1034" spans="1:26" ht="15.75" customHeight="1" outlineLevel="2">
      <c r="A1034" s="19">
        <v>720</v>
      </c>
      <c r="B1034" s="18">
        <v>813202</v>
      </c>
      <c r="C1034"/>
      <c r="D1034"/>
      <c r="E1034" s="21" t="s">
        <v>2906</v>
      </c>
      <c r="F1034" s="12"/>
      <c r="G1034"/>
      <c r="H1034" s="15">
        <v>1185000</v>
      </c>
      <c r="I1034" s="15">
        <v>1151000</v>
      </c>
      <c r="J1034" s="12">
        <v>487700</v>
      </c>
      <c r="K1034" s="9"/>
      <c r="L1034" s="9" t="str">
        <f t="shared" si="120"/>
        <v>8</v>
      </c>
      <c r="M1034" s="9" t="str">
        <f>INDEX(Chapter,MATCH(L1034,Chapter!$A$1:$A$681,0),8)</f>
        <v>שירותים ממלכתיים</v>
      </c>
      <c r="N1034" s="9" t="str">
        <f t="shared" si="121"/>
        <v>81</v>
      </c>
      <c r="O1034" s="9" t="str">
        <f>INDEX(Chapter,MATCH(N1034,Chapter!$A$1:$A$681,0),8)</f>
        <v>חינוך</v>
      </c>
      <c r="P1034" s="9" t="str">
        <f t="shared" si="122"/>
        <v>813</v>
      </c>
      <c r="Q1034" s="9" t="str">
        <f>INDEX(Chapter,MATCH(P1034,Chapter!$A$1:$A$681,0),8)</f>
        <v>חינוך יסודי</v>
      </c>
      <c r="R1034" s="9" t="str">
        <f t="shared" si="123"/>
        <v>8132</v>
      </c>
      <c r="S1034" s="9" t="str">
        <f>INDEX(Chapter,MATCH(R1034,Chapter!$A$1:$A$681,0),8)</f>
        <v>בתי״ס יסודיים</v>
      </c>
      <c r="T1034" s="9"/>
      <c r="U1034" s="9" t="str">
        <f t="shared" si="124"/>
        <v>7</v>
      </c>
      <c r="V1034" s="9" t="str">
        <f>IF($L1034&lt;"6",INDEX(Revenue_type,MATCH(U1034*1,type!$A$118:$A$168,0),8),INDEX(Expenditure_type,MATCH(U1034*1,type!$A$2:$A$117,0),8))</f>
        <v>הוצאות לפעולות</v>
      </c>
      <c r="W1034" s="9" t="str">
        <f t="shared" si="125"/>
        <v>72</v>
      </c>
      <c r="X1034" s="9" t="str">
        <f>IF($L1034&lt;"6",INDEX(Revenue_type,MATCH(W1034*1,type!$A$118:$A$168,0),8),INDEX(Expenditure_type,MATCH(W1034*1,type!$A$2:$A$117,0),8))</f>
        <v>חומרים</v>
      </c>
      <c r="Y1034" s="9" t="str">
        <f t="shared" si="126"/>
        <v>720</v>
      </c>
      <c r="Z1034" s="9" t="e">
        <f>IF($L1034&lt;"6",INDEX(Revenue_type,MATCH(Y1034*1,type!$A$118:$A$168,0),8),INDEX(Expenditure_type,MATCH(Y1034*1,type!$A$2:$A$117,0),8))</f>
        <v>#N/A</v>
      </c>
    </row>
    <row r="1035" spans="1:26" ht="15.75" customHeight="1" outlineLevel="2">
      <c r="A1035" s="19">
        <v>780</v>
      </c>
      <c r="B1035" s="18">
        <v>813202</v>
      </c>
      <c r="C1035"/>
      <c r="D1035"/>
      <c r="E1035" s="17" t="s">
        <v>2481</v>
      </c>
      <c r="F1035" s="12"/>
      <c r="G1035"/>
      <c r="H1035" s="15">
        <v>497000</v>
      </c>
      <c r="I1035" s="15">
        <v>479000</v>
      </c>
      <c r="J1035" s="12">
        <v>218400</v>
      </c>
      <c r="K1035" s="9"/>
      <c r="L1035" s="9" t="str">
        <f t="shared" si="120"/>
        <v>8</v>
      </c>
      <c r="M1035" s="9" t="str">
        <f>INDEX(Chapter,MATCH(L1035,Chapter!$A$1:$A$681,0),8)</f>
        <v>שירותים ממלכתיים</v>
      </c>
      <c r="N1035" s="9" t="str">
        <f t="shared" si="121"/>
        <v>81</v>
      </c>
      <c r="O1035" s="9" t="str">
        <f>INDEX(Chapter,MATCH(N1035,Chapter!$A$1:$A$681,0),8)</f>
        <v>חינוך</v>
      </c>
      <c r="P1035" s="9" t="str">
        <f t="shared" si="122"/>
        <v>813</v>
      </c>
      <c r="Q1035" s="9" t="str">
        <f>INDEX(Chapter,MATCH(P1035,Chapter!$A$1:$A$681,0),8)</f>
        <v>חינוך יסודי</v>
      </c>
      <c r="R1035" s="9" t="str">
        <f t="shared" si="123"/>
        <v>8132</v>
      </c>
      <c r="S1035" s="9" t="str">
        <f>INDEX(Chapter,MATCH(R1035,Chapter!$A$1:$A$681,0),8)</f>
        <v>בתי״ס יסודיים</v>
      </c>
      <c r="T1035" s="9"/>
      <c r="U1035" s="9" t="str">
        <f t="shared" si="124"/>
        <v>7</v>
      </c>
      <c r="V1035" s="9" t="str">
        <f>IF($L1035&lt;"6",INDEX(Revenue_type,MATCH(U1035*1,type!$A$118:$A$168,0),8),INDEX(Expenditure_type,MATCH(U1035*1,type!$A$2:$A$117,0),8))</f>
        <v>הוצאות לפעולות</v>
      </c>
      <c r="W1035" s="9" t="str">
        <f t="shared" si="125"/>
        <v>78</v>
      </c>
      <c r="X1035" s="9" t="str">
        <f>IF($L1035&lt;"6",INDEX(Revenue_type,MATCH(W1035*1,type!$A$118:$A$168,0),8),INDEX(Expenditure_type,MATCH(W1035*1,type!$A$2:$A$117,0),8))</f>
        <v>הוצאות שונות</v>
      </c>
      <c r="Y1035" s="9" t="str">
        <f t="shared" si="126"/>
        <v>780</v>
      </c>
      <c r="Z1035" s="9" t="e">
        <f>IF($L1035&lt;"6",INDEX(Revenue_type,MATCH(Y1035*1,type!$A$118:$A$168,0),8),INDEX(Expenditure_type,MATCH(Y1035*1,type!$A$2:$A$117,0),8))</f>
        <v>#N/A</v>
      </c>
    </row>
    <row r="1036" spans="1:26" ht="15.75" customHeight="1" outlineLevel="2">
      <c r="A1036" s="19">
        <v>781</v>
      </c>
      <c r="B1036" s="18">
        <v>813202</v>
      </c>
      <c r="C1036"/>
      <c r="D1036"/>
      <c r="E1036" s="39" t="s">
        <v>2551</v>
      </c>
      <c r="F1036" s="12"/>
      <c r="G1036"/>
      <c r="H1036" s="15">
        <v>110000</v>
      </c>
      <c r="I1036" s="15">
        <v>110000</v>
      </c>
      <c r="J1036" s="12">
        <v>186300</v>
      </c>
      <c r="K1036" s="9"/>
      <c r="L1036" s="9" t="str">
        <f t="shared" si="120"/>
        <v>8</v>
      </c>
      <c r="M1036" s="9" t="str">
        <f>INDEX(Chapter,MATCH(L1036,Chapter!$A$1:$A$681,0),8)</f>
        <v>שירותים ממלכתיים</v>
      </c>
      <c r="N1036" s="9" t="str">
        <f t="shared" si="121"/>
        <v>81</v>
      </c>
      <c r="O1036" s="9" t="str">
        <f>INDEX(Chapter,MATCH(N1036,Chapter!$A$1:$A$681,0),8)</f>
        <v>חינוך</v>
      </c>
      <c r="P1036" s="9" t="str">
        <f t="shared" si="122"/>
        <v>813</v>
      </c>
      <c r="Q1036" s="9" t="str">
        <f>INDEX(Chapter,MATCH(P1036,Chapter!$A$1:$A$681,0),8)</f>
        <v>חינוך יסודי</v>
      </c>
      <c r="R1036" s="9" t="str">
        <f t="shared" si="123"/>
        <v>8132</v>
      </c>
      <c r="S1036" s="9" t="str">
        <f>INDEX(Chapter,MATCH(R1036,Chapter!$A$1:$A$681,0),8)</f>
        <v>בתי״ס יסודיים</v>
      </c>
      <c r="T1036" s="9"/>
      <c r="U1036" s="9" t="str">
        <f t="shared" si="124"/>
        <v>7</v>
      </c>
      <c r="V1036" s="9" t="str">
        <f>IF($L1036&lt;"6",INDEX(Revenue_type,MATCH(U1036*1,type!$A$118:$A$168,0),8),INDEX(Expenditure_type,MATCH(U1036*1,type!$A$2:$A$117,0),8))</f>
        <v>הוצאות לפעולות</v>
      </c>
      <c r="W1036" s="9" t="str">
        <f t="shared" si="125"/>
        <v>78</v>
      </c>
      <c r="X1036" s="9" t="str">
        <f>IF($L1036&lt;"6",INDEX(Revenue_type,MATCH(W1036*1,type!$A$118:$A$168,0),8),INDEX(Expenditure_type,MATCH(W1036*1,type!$A$2:$A$117,0),8))</f>
        <v>הוצאות שונות</v>
      </c>
      <c r="Y1036" s="9" t="str">
        <f t="shared" si="126"/>
        <v>781</v>
      </c>
      <c r="Z1036" s="9" t="e">
        <f>IF($L1036&lt;"6",INDEX(Revenue_type,MATCH(Y1036*1,type!$A$118:$A$168,0),8),INDEX(Expenditure_type,MATCH(Y1036*1,type!$A$2:$A$117,0),8))</f>
        <v>#N/A</v>
      </c>
    </row>
    <row r="1037" spans="1:26" ht="15.75" customHeight="1" outlineLevel="2">
      <c r="A1037" s="19">
        <v>782</v>
      </c>
      <c r="B1037" s="18">
        <v>813202</v>
      </c>
      <c r="C1037"/>
      <c r="D1037"/>
      <c r="E1037" s="44" t="s">
        <v>2907</v>
      </c>
      <c r="F1037" s="12"/>
      <c r="G1037"/>
      <c r="H1037" s="15">
        <v>168000</v>
      </c>
      <c r="I1037" s="15">
        <v>168000</v>
      </c>
      <c r="J1037" s="12">
        <v>145300</v>
      </c>
      <c r="K1037" s="9"/>
      <c r="L1037" s="9" t="str">
        <f t="shared" si="120"/>
        <v>8</v>
      </c>
      <c r="M1037" s="9" t="str">
        <f>INDEX(Chapter,MATCH(L1037,Chapter!$A$1:$A$681,0),8)</f>
        <v>שירותים ממלכתיים</v>
      </c>
      <c r="N1037" s="9" t="str">
        <f t="shared" si="121"/>
        <v>81</v>
      </c>
      <c r="O1037" s="9" t="str">
        <f>INDEX(Chapter,MATCH(N1037,Chapter!$A$1:$A$681,0),8)</f>
        <v>חינוך</v>
      </c>
      <c r="P1037" s="9" t="str">
        <f t="shared" si="122"/>
        <v>813</v>
      </c>
      <c r="Q1037" s="9" t="str">
        <f>INDEX(Chapter,MATCH(P1037,Chapter!$A$1:$A$681,0),8)</f>
        <v>חינוך יסודי</v>
      </c>
      <c r="R1037" s="9" t="str">
        <f t="shared" si="123"/>
        <v>8132</v>
      </c>
      <c r="S1037" s="9" t="str">
        <f>INDEX(Chapter,MATCH(R1037,Chapter!$A$1:$A$681,0),8)</f>
        <v>בתי״ס יסודיים</v>
      </c>
      <c r="T1037" s="9"/>
      <c r="U1037" s="9" t="str">
        <f t="shared" si="124"/>
        <v>7</v>
      </c>
      <c r="V1037" s="9" t="str">
        <f>IF($L1037&lt;"6",INDEX(Revenue_type,MATCH(U1037*1,type!$A$118:$A$168,0),8),INDEX(Expenditure_type,MATCH(U1037*1,type!$A$2:$A$117,0),8))</f>
        <v>הוצאות לפעולות</v>
      </c>
      <c r="W1037" s="9" t="str">
        <f t="shared" si="125"/>
        <v>78</v>
      </c>
      <c r="X1037" s="9" t="str">
        <f>IF($L1037&lt;"6",INDEX(Revenue_type,MATCH(W1037*1,type!$A$118:$A$168,0),8),INDEX(Expenditure_type,MATCH(W1037*1,type!$A$2:$A$117,0),8))</f>
        <v>הוצאות שונות</v>
      </c>
      <c r="Y1037" s="9" t="str">
        <f t="shared" si="126"/>
        <v>782</v>
      </c>
      <c r="Z1037" s="9" t="e">
        <f>IF($L1037&lt;"6",INDEX(Revenue_type,MATCH(Y1037*1,type!$A$118:$A$168,0),8),INDEX(Expenditure_type,MATCH(Y1037*1,type!$A$2:$A$117,0),8))</f>
        <v>#N/A</v>
      </c>
    </row>
    <row r="1038" spans="1:26" ht="15.75" customHeight="1" outlineLevel="2">
      <c r="A1038" s="19">
        <v>783</v>
      </c>
      <c r="B1038" s="18">
        <v>813202</v>
      </c>
      <c r="C1038"/>
      <c r="D1038"/>
      <c r="E1038" s="21" t="s">
        <v>2908</v>
      </c>
      <c r="F1038" s="12"/>
      <c r="G1038"/>
      <c r="H1038" s="15">
        <v>300000</v>
      </c>
      <c r="I1038" s="15">
        <v>300000</v>
      </c>
      <c r="J1038" s="12">
        <v>210400</v>
      </c>
      <c r="K1038" s="9"/>
      <c r="L1038" s="9" t="str">
        <f t="shared" si="120"/>
        <v>8</v>
      </c>
      <c r="M1038" s="9" t="str">
        <f>INDEX(Chapter,MATCH(L1038,Chapter!$A$1:$A$681,0),8)</f>
        <v>שירותים ממלכתיים</v>
      </c>
      <c r="N1038" s="9" t="str">
        <f t="shared" si="121"/>
        <v>81</v>
      </c>
      <c r="O1038" s="9" t="str">
        <f>INDEX(Chapter,MATCH(N1038,Chapter!$A$1:$A$681,0),8)</f>
        <v>חינוך</v>
      </c>
      <c r="P1038" s="9" t="str">
        <f t="shared" si="122"/>
        <v>813</v>
      </c>
      <c r="Q1038" s="9" t="str">
        <f>INDEX(Chapter,MATCH(P1038,Chapter!$A$1:$A$681,0),8)</f>
        <v>חינוך יסודי</v>
      </c>
      <c r="R1038" s="9" t="str">
        <f t="shared" si="123"/>
        <v>8132</v>
      </c>
      <c r="S1038" s="9" t="str">
        <f>INDEX(Chapter,MATCH(R1038,Chapter!$A$1:$A$681,0),8)</f>
        <v>בתי״ס יסודיים</v>
      </c>
      <c r="T1038" s="9"/>
      <c r="U1038" s="9" t="str">
        <f t="shared" si="124"/>
        <v>7</v>
      </c>
      <c r="V1038" s="9" t="str">
        <f>IF($L1038&lt;"6",INDEX(Revenue_type,MATCH(U1038*1,type!$A$118:$A$168,0),8),INDEX(Expenditure_type,MATCH(U1038*1,type!$A$2:$A$117,0),8))</f>
        <v>הוצאות לפעולות</v>
      </c>
      <c r="W1038" s="9" t="str">
        <f t="shared" si="125"/>
        <v>78</v>
      </c>
      <c r="X1038" s="9" t="str">
        <f>IF($L1038&lt;"6",INDEX(Revenue_type,MATCH(W1038*1,type!$A$118:$A$168,0),8),INDEX(Expenditure_type,MATCH(W1038*1,type!$A$2:$A$117,0),8))</f>
        <v>הוצאות שונות</v>
      </c>
      <c r="Y1038" s="9" t="str">
        <f t="shared" si="126"/>
        <v>783</v>
      </c>
      <c r="Z1038" s="9" t="e">
        <f>IF($L1038&lt;"6",INDEX(Revenue_type,MATCH(Y1038*1,type!$A$118:$A$168,0),8),INDEX(Expenditure_type,MATCH(Y1038*1,type!$A$2:$A$117,0),8))</f>
        <v>#N/A</v>
      </c>
    </row>
    <row r="1039" spans="1:26" ht="15.75" customHeight="1" outlineLevel="2">
      <c r="A1039" s="19">
        <v>784</v>
      </c>
      <c r="B1039" s="18">
        <v>813202</v>
      </c>
      <c r="C1039"/>
      <c r="D1039"/>
      <c r="E1039" s="21" t="s">
        <v>2520</v>
      </c>
      <c r="F1039" s="12"/>
      <c r="G1039"/>
      <c r="H1039" s="15">
        <v>415000</v>
      </c>
      <c r="I1039" s="15">
        <v>364000</v>
      </c>
      <c r="J1039" s="12">
        <v>475800</v>
      </c>
      <c r="K1039" s="9"/>
      <c r="L1039" s="9" t="str">
        <f t="shared" si="120"/>
        <v>8</v>
      </c>
      <c r="M1039" s="9" t="str">
        <f>INDEX(Chapter,MATCH(L1039,Chapter!$A$1:$A$681,0),8)</f>
        <v>שירותים ממלכתיים</v>
      </c>
      <c r="N1039" s="9" t="str">
        <f t="shared" si="121"/>
        <v>81</v>
      </c>
      <c r="O1039" s="9" t="str">
        <f>INDEX(Chapter,MATCH(N1039,Chapter!$A$1:$A$681,0),8)</f>
        <v>חינוך</v>
      </c>
      <c r="P1039" s="9" t="str">
        <f t="shared" si="122"/>
        <v>813</v>
      </c>
      <c r="Q1039" s="9" t="str">
        <f>INDEX(Chapter,MATCH(P1039,Chapter!$A$1:$A$681,0),8)</f>
        <v>חינוך יסודי</v>
      </c>
      <c r="R1039" s="9" t="str">
        <f t="shared" si="123"/>
        <v>8132</v>
      </c>
      <c r="S1039" s="9" t="str">
        <f>INDEX(Chapter,MATCH(R1039,Chapter!$A$1:$A$681,0),8)</f>
        <v>בתי״ס יסודיים</v>
      </c>
      <c r="T1039" s="9"/>
      <c r="U1039" s="9" t="str">
        <f t="shared" si="124"/>
        <v>7</v>
      </c>
      <c r="V1039" s="9" t="str">
        <f>IF($L1039&lt;"6",INDEX(Revenue_type,MATCH(U1039*1,type!$A$118:$A$168,0),8),INDEX(Expenditure_type,MATCH(U1039*1,type!$A$2:$A$117,0),8))</f>
        <v>הוצאות לפעולות</v>
      </c>
      <c r="W1039" s="9" t="str">
        <f t="shared" si="125"/>
        <v>78</v>
      </c>
      <c r="X1039" s="9" t="str">
        <f>IF($L1039&lt;"6",INDEX(Revenue_type,MATCH(W1039*1,type!$A$118:$A$168,0),8),INDEX(Expenditure_type,MATCH(W1039*1,type!$A$2:$A$117,0),8))</f>
        <v>הוצאות שונות</v>
      </c>
      <c r="Y1039" s="9" t="str">
        <f t="shared" si="126"/>
        <v>784</v>
      </c>
      <c r="Z1039" s="9" t="e">
        <f>IF($L1039&lt;"6",INDEX(Revenue_type,MATCH(Y1039*1,type!$A$118:$A$168,0),8),INDEX(Expenditure_type,MATCH(Y1039*1,type!$A$2:$A$117,0),8))</f>
        <v>#N/A</v>
      </c>
    </row>
    <row r="1040" spans="1:26" ht="15.75" customHeight="1" outlineLevel="2">
      <c r="A1040" s="19">
        <v>786</v>
      </c>
      <c r="B1040" s="18">
        <v>813202</v>
      </c>
      <c r="C1040"/>
      <c r="D1040"/>
      <c r="E1040" s="25" t="s">
        <v>2498</v>
      </c>
      <c r="F1040" s="12"/>
      <c r="G1040"/>
      <c r="H1040" s="15">
        <v>380000</v>
      </c>
      <c r="I1040" s="15">
        <v>760000</v>
      </c>
      <c r="J1040" s="12">
        <v>540800</v>
      </c>
      <c r="K1040" s="9"/>
      <c r="L1040" s="9" t="str">
        <f t="shared" si="120"/>
        <v>8</v>
      </c>
      <c r="M1040" s="9" t="str">
        <f>INDEX(Chapter,MATCH(L1040,Chapter!$A$1:$A$681,0),8)</f>
        <v>שירותים ממלכתיים</v>
      </c>
      <c r="N1040" s="9" t="str">
        <f t="shared" si="121"/>
        <v>81</v>
      </c>
      <c r="O1040" s="9" t="str">
        <f>INDEX(Chapter,MATCH(N1040,Chapter!$A$1:$A$681,0),8)</f>
        <v>חינוך</v>
      </c>
      <c r="P1040" s="9" t="str">
        <f t="shared" si="122"/>
        <v>813</v>
      </c>
      <c r="Q1040" s="9" t="str">
        <f>INDEX(Chapter,MATCH(P1040,Chapter!$A$1:$A$681,0),8)</f>
        <v>חינוך יסודי</v>
      </c>
      <c r="R1040" s="9" t="str">
        <f t="shared" si="123"/>
        <v>8132</v>
      </c>
      <c r="S1040" s="9" t="str">
        <f>INDEX(Chapter,MATCH(R1040,Chapter!$A$1:$A$681,0),8)</f>
        <v>בתי״ס יסודיים</v>
      </c>
      <c r="T1040" s="9"/>
      <c r="U1040" s="9" t="str">
        <f t="shared" si="124"/>
        <v>7</v>
      </c>
      <c r="V1040" s="9" t="str">
        <f>IF($L1040&lt;"6",INDEX(Revenue_type,MATCH(U1040*1,type!$A$118:$A$168,0),8),INDEX(Expenditure_type,MATCH(U1040*1,type!$A$2:$A$117,0),8))</f>
        <v>הוצאות לפעולות</v>
      </c>
      <c r="W1040" s="9" t="str">
        <f t="shared" si="125"/>
        <v>78</v>
      </c>
      <c r="X1040" s="9" t="str">
        <f>IF($L1040&lt;"6",INDEX(Revenue_type,MATCH(W1040*1,type!$A$118:$A$168,0),8),INDEX(Expenditure_type,MATCH(W1040*1,type!$A$2:$A$117,0),8))</f>
        <v>הוצאות שונות</v>
      </c>
      <c r="Y1040" s="9" t="str">
        <f t="shared" si="126"/>
        <v>786</v>
      </c>
      <c r="Z1040" s="9" t="e">
        <f>IF($L1040&lt;"6",INDEX(Revenue_type,MATCH(Y1040*1,type!$A$118:$A$168,0),8),INDEX(Expenditure_type,MATCH(Y1040*1,type!$A$2:$A$117,0),8))</f>
        <v>#N/A</v>
      </c>
    </row>
    <row r="1041" spans="1:26" ht="15.75" customHeight="1" outlineLevel="2">
      <c r="A1041" s="19">
        <v>787</v>
      </c>
      <c r="B1041" s="18">
        <v>813202</v>
      </c>
      <c r="C1041"/>
      <c r="D1041"/>
      <c r="E1041" s="21" t="s">
        <v>2404</v>
      </c>
      <c r="F1041" s="12"/>
      <c r="G1041"/>
      <c r="H1041" s="15">
        <v>2385000</v>
      </c>
      <c r="I1041" s="15">
        <v>2385000</v>
      </c>
      <c r="J1041" s="12">
        <v>2170900</v>
      </c>
      <c r="K1041" s="9"/>
      <c r="L1041" s="9" t="str">
        <f t="shared" si="120"/>
        <v>8</v>
      </c>
      <c r="M1041" s="9" t="str">
        <f>INDEX(Chapter,MATCH(L1041,Chapter!$A$1:$A$681,0),8)</f>
        <v>שירותים ממלכתיים</v>
      </c>
      <c r="N1041" s="9" t="str">
        <f t="shared" si="121"/>
        <v>81</v>
      </c>
      <c r="O1041" s="9" t="str">
        <f>INDEX(Chapter,MATCH(N1041,Chapter!$A$1:$A$681,0),8)</f>
        <v>חינוך</v>
      </c>
      <c r="P1041" s="9" t="str">
        <f t="shared" si="122"/>
        <v>813</v>
      </c>
      <c r="Q1041" s="9" t="str">
        <f>INDEX(Chapter,MATCH(P1041,Chapter!$A$1:$A$681,0),8)</f>
        <v>חינוך יסודי</v>
      </c>
      <c r="R1041" s="9" t="str">
        <f t="shared" si="123"/>
        <v>8132</v>
      </c>
      <c r="S1041" s="9" t="str">
        <f>INDEX(Chapter,MATCH(R1041,Chapter!$A$1:$A$681,0),8)</f>
        <v>בתי״ס יסודיים</v>
      </c>
      <c r="T1041" s="9"/>
      <c r="U1041" s="9" t="str">
        <f t="shared" si="124"/>
        <v>7</v>
      </c>
      <c r="V1041" s="9" t="str">
        <f>IF($L1041&lt;"6",INDEX(Revenue_type,MATCH(U1041*1,type!$A$118:$A$168,0),8),INDEX(Expenditure_type,MATCH(U1041*1,type!$A$2:$A$117,0),8))</f>
        <v>הוצאות לפעולות</v>
      </c>
      <c r="W1041" s="9" t="str">
        <f t="shared" si="125"/>
        <v>78</v>
      </c>
      <c r="X1041" s="9" t="str">
        <f>IF($L1041&lt;"6",INDEX(Revenue_type,MATCH(W1041*1,type!$A$118:$A$168,0),8),INDEX(Expenditure_type,MATCH(W1041*1,type!$A$2:$A$117,0),8))</f>
        <v>הוצאות שונות</v>
      </c>
      <c r="Y1041" s="9" t="str">
        <f t="shared" si="126"/>
        <v>787</v>
      </c>
      <c r="Z1041" s="9" t="e">
        <f>IF($L1041&lt;"6",INDEX(Revenue_type,MATCH(Y1041*1,type!$A$118:$A$168,0),8),INDEX(Expenditure_type,MATCH(Y1041*1,type!$A$2:$A$117,0),8))</f>
        <v>#N/A</v>
      </c>
    </row>
    <row r="1042" spans="1:26" ht="15.75" customHeight="1" outlineLevel="2">
      <c r="A1042" s="19">
        <v>753</v>
      </c>
      <c r="B1042" s="18">
        <v>813203</v>
      </c>
      <c r="C1042"/>
      <c r="D1042"/>
      <c r="E1042" s="21" t="s">
        <v>2909</v>
      </c>
      <c r="F1042" s="12"/>
      <c r="G1042"/>
      <c r="H1042" s="15">
        <v>170000</v>
      </c>
      <c r="I1042" s="15">
        <v>170000</v>
      </c>
      <c r="J1042" s="12">
        <v>215100</v>
      </c>
      <c r="K1042" s="9"/>
      <c r="L1042" s="9" t="str">
        <f t="shared" si="120"/>
        <v>8</v>
      </c>
      <c r="M1042" s="9" t="str">
        <f>INDEX(Chapter,MATCH(L1042,Chapter!$A$1:$A$681,0),8)</f>
        <v>שירותים ממלכתיים</v>
      </c>
      <c r="N1042" s="9" t="str">
        <f t="shared" si="121"/>
        <v>81</v>
      </c>
      <c r="O1042" s="9" t="str">
        <f>INDEX(Chapter,MATCH(N1042,Chapter!$A$1:$A$681,0),8)</f>
        <v>חינוך</v>
      </c>
      <c r="P1042" s="9" t="str">
        <f t="shared" si="122"/>
        <v>813</v>
      </c>
      <c r="Q1042" s="9" t="str">
        <f>INDEX(Chapter,MATCH(P1042,Chapter!$A$1:$A$681,0),8)</f>
        <v>חינוך יסודי</v>
      </c>
      <c r="R1042" s="9" t="str">
        <f t="shared" si="123"/>
        <v>8132</v>
      </c>
      <c r="S1042" s="9" t="str">
        <f>INDEX(Chapter,MATCH(R1042,Chapter!$A$1:$A$681,0),8)</f>
        <v>בתי״ס יסודיים</v>
      </c>
      <c r="T1042" s="9"/>
      <c r="U1042" s="9" t="str">
        <f t="shared" si="124"/>
        <v>7</v>
      </c>
      <c r="V1042" s="9" t="str">
        <f>IF($L1042&lt;"6",INDEX(Revenue_type,MATCH(U1042*1,type!$A$118:$A$168,0),8),INDEX(Expenditure_type,MATCH(U1042*1,type!$A$2:$A$117,0),8))</f>
        <v>הוצאות לפעולות</v>
      </c>
      <c r="W1042" s="9" t="str">
        <f t="shared" si="125"/>
        <v>75</v>
      </c>
      <c r="X1042" s="9" t="str">
        <f>IF($L1042&lt;"6",INDEX(Revenue_type,MATCH(W1042*1,type!$A$118:$A$168,0),8),INDEX(Expenditure_type,MATCH(W1042*1,type!$A$2:$A$117,0),8))</f>
        <v>עבודות קבלניות</v>
      </c>
      <c r="Y1042" s="9" t="str">
        <f t="shared" si="126"/>
        <v>753</v>
      </c>
      <c r="Z1042" s="9" t="e">
        <f>IF($L1042&lt;"6",INDEX(Revenue_type,MATCH(Y1042*1,type!$A$118:$A$168,0),8),INDEX(Expenditure_type,MATCH(Y1042*1,type!$A$2:$A$117,0),8))</f>
        <v>#N/A</v>
      </c>
    </row>
    <row r="1043" spans="1:26" ht="15.75" customHeight="1" outlineLevel="2">
      <c r="A1043" s="19">
        <v>780</v>
      </c>
      <c r="B1043" s="18">
        <v>813203</v>
      </c>
      <c r="C1043"/>
      <c r="D1043"/>
      <c r="E1043" s="21" t="s">
        <v>2910</v>
      </c>
      <c r="F1043" s="12"/>
      <c r="G1043"/>
      <c r="H1043" s="15">
        <v>1870000</v>
      </c>
      <c r="I1043" s="15">
        <v>3070000</v>
      </c>
      <c r="J1043" s="12">
        <v>2372400</v>
      </c>
      <c r="K1043" s="9"/>
      <c r="L1043" s="9" t="str">
        <f t="shared" si="120"/>
        <v>8</v>
      </c>
      <c r="M1043" s="9" t="str">
        <f>INDEX(Chapter,MATCH(L1043,Chapter!$A$1:$A$681,0),8)</f>
        <v>שירותים ממלכתיים</v>
      </c>
      <c r="N1043" s="9" t="str">
        <f t="shared" si="121"/>
        <v>81</v>
      </c>
      <c r="O1043" s="9" t="str">
        <f>INDEX(Chapter,MATCH(N1043,Chapter!$A$1:$A$681,0),8)</f>
        <v>חינוך</v>
      </c>
      <c r="P1043" s="9" t="str">
        <f t="shared" si="122"/>
        <v>813</v>
      </c>
      <c r="Q1043" s="9" t="str">
        <f>INDEX(Chapter,MATCH(P1043,Chapter!$A$1:$A$681,0),8)</f>
        <v>חינוך יסודי</v>
      </c>
      <c r="R1043" s="9" t="str">
        <f t="shared" si="123"/>
        <v>8132</v>
      </c>
      <c r="S1043" s="9" t="str">
        <f>INDEX(Chapter,MATCH(R1043,Chapter!$A$1:$A$681,0),8)</f>
        <v>בתי״ס יסודיים</v>
      </c>
      <c r="T1043" s="9"/>
      <c r="U1043" s="9" t="str">
        <f t="shared" si="124"/>
        <v>7</v>
      </c>
      <c r="V1043" s="9" t="str">
        <f>IF($L1043&lt;"6",INDEX(Revenue_type,MATCH(U1043*1,type!$A$118:$A$168,0),8),INDEX(Expenditure_type,MATCH(U1043*1,type!$A$2:$A$117,0),8))</f>
        <v>הוצאות לפעולות</v>
      </c>
      <c r="W1043" s="9" t="str">
        <f t="shared" si="125"/>
        <v>78</v>
      </c>
      <c r="X1043" s="9" t="str">
        <f>IF($L1043&lt;"6",INDEX(Revenue_type,MATCH(W1043*1,type!$A$118:$A$168,0),8),INDEX(Expenditure_type,MATCH(W1043*1,type!$A$2:$A$117,0),8))</f>
        <v>הוצאות שונות</v>
      </c>
      <c r="Y1043" s="9" t="str">
        <f t="shared" si="126"/>
        <v>780</v>
      </c>
      <c r="Z1043" s="9" t="e">
        <f>IF($L1043&lt;"6",INDEX(Revenue_type,MATCH(Y1043*1,type!$A$118:$A$168,0),8),INDEX(Expenditure_type,MATCH(Y1043*1,type!$A$2:$A$117,0),8))</f>
        <v>#N/A</v>
      </c>
    </row>
    <row r="1044" spans="1:26" ht="15.75" customHeight="1" outlineLevel="2">
      <c r="A1044" s="19">
        <v>784</v>
      </c>
      <c r="B1044" s="18">
        <v>813203</v>
      </c>
      <c r="C1044"/>
      <c r="D1044"/>
      <c r="E1044" s="21" t="s">
        <v>2911</v>
      </c>
      <c r="F1044" s="12"/>
      <c r="G1044"/>
      <c r="H1044" s="15">
        <v>793000</v>
      </c>
      <c r="I1044" s="15">
        <v>793000</v>
      </c>
      <c r="J1044" s="12">
        <v>1051200</v>
      </c>
      <c r="K1044" s="9"/>
      <c r="L1044" s="9" t="str">
        <f t="shared" si="120"/>
        <v>8</v>
      </c>
      <c r="M1044" s="9" t="str">
        <f>INDEX(Chapter,MATCH(L1044,Chapter!$A$1:$A$681,0),8)</f>
        <v>שירותים ממלכתיים</v>
      </c>
      <c r="N1044" s="9" t="str">
        <f t="shared" si="121"/>
        <v>81</v>
      </c>
      <c r="O1044" s="9" t="str">
        <f>INDEX(Chapter,MATCH(N1044,Chapter!$A$1:$A$681,0),8)</f>
        <v>חינוך</v>
      </c>
      <c r="P1044" s="9" t="str">
        <f t="shared" si="122"/>
        <v>813</v>
      </c>
      <c r="Q1044" s="9" t="str">
        <f>INDEX(Chapter,MATCH(P1044,Chapter!$A$1:$A$681,0),8)</f>
        <v>חינוך יסודי</v>
      </c>
      <c r="R1044" s="9" t="str">
        <f t="shared" si="123"/>
        <v>8132</v>
      </c>
      <c r="S1044" s="9" t="str">
        <f>INDEX(Chapter,MATCH(R1044,Chapter!$A$1:$A$681,0),8)</f>
        <v>בתי״ס יסודיים</v>
      </c>
      <c r="T1044" s="9"/>
      <c r="U1044" s="9" t="str">
        <f t="shared" si="124"/>
        <v>7</v>
      </c>
      <c r="V1044" s="9" t="str">
        <f>IF($L1044&lt;"6",INDEX(Revenue_type,MATCH(U1044*1,type!$A$118:$A$168,0),8),INDEX(Expenditure_type,MATCH(U1044*1,type!$A$2:$A$117,0),8))</f>
        <v>הוצאות לפעולות</v>
      </c>
      <c r="W1044" s="9" t="str">
        <f t="shared" si="125"/>
        <v>78</v>
      </c>
      <c r="X1044" s="9" t="str">
        <f>IF($L1044&lt;"6",INDEX(Revenue_type,MATCH(W1044*1,type!$A$118:$A$168,0),8),INDEX(Expenditure_type,MATCH(W1044*1,type!$A$2:$A$117,0),8))</f>
        <v>הוצאות שונות</v>
      </c>
      <c r="Y1044" s="9" t="str">
        <f t="shared" si="126"/>
        <v>784</v>
      </c>
      <c r="Z1044" s="9" t="e">
        <f>IF($L1044&lt;"6",INDEX(Revenue_type,MATCH(Y1044*1,type!$A$118:$A$168,0),8),INDEX(Expenditure_type,MATCH(Y1044*1,type!$A$2:$A$117,0),8))</f>
        <v>#N/A</v>
      </c>
    </row>
    <row r="1045" spans="1:26" ht="15.75" customHeight="1" outlineLevel="2">
      <c r="A1045" s="19">
        <v>750</v>
      </c>
      <c r="B1045" s="18">
        <v>813204</v>
      </c>
      <c r="C1045"/>
      <c r="D1045"/>
      <c r="E1045" s="39" t="s">
        <v>2912</v>
      </c>
      <c r="F1045" s="12"/>
      <c r="G1045"/>
      <c r="H1045" s="15">
        <v>130000</v>
      </c>
      <c r="I1045" s="15">
        <v>130000</v>
      </c>
      <c r="J1045" s="12">
        <v>130000</v>
      </c>
      <c r="K1045" s="9"/>
      <c r="L1045" s="9" t="str">
        <f t="shared" si="120"/>
        <v>8</v>
      </c>
      <c r="M1045" s="9" t="str">
        <f>INDEX(Chapter,MATCH(L1045,Chapter!$A$1:$A$681,0),8)</f>
        <v>שירותים ממלכתיים</v>
      </c>
      <c r="N1045" s="9" t="str">
        <f t="shared" si="121"/>
        <v>81</v>
      </c>
      <c r="O1045" s="9" t="str">
        <f>INDEX(Chapter,MATCH(N1045,Chapter!$A$1:$A$681,0),8)</f>
        <v>חינוך</v>
      </c>
      <c r="P1045" s="9" t="str">
        <f t="shared" si="122"/>
        <v>813</v>
      </c>
      <c r="Q1045" s="9" t="str">
        <f>INDEX(Chapter,MATCH(P1045,Chapter!$A$1:$A$681,0),8)</f>
        <v>חינוך יסודי</v>
      </c>
      <c r="R1045" s="9" t="str">
        <f t="shared" si="123"/>
        <v>8132</v>
      </c>
      <c r="S1045" s="9" t="str">
        <f>INDEX(Chapter,MATCH(R1045,Chapter!$A$1:$A$681,0),8)</f>
        <v>בתי״ס יסודיים</v>
      </c>
      <c r="T1045" s="9"/>
      <c r="U1045" s="9" t="str">
        <f t="shared" si="124"/>
        <v>7</v>
      </c>
      <c r="V1045" s="9" t="str">
        <f>IF($L1045&lt;"6",INDEX(Revenue_type,MATCH(U1045*1,type!$A$118:$A$168,0),8),INDEX(Expenditure_type,MATCH(U1045*1,type!$A$2:$A$117,0),8))</f>
        <v>הוצאות לפעולות</v>
      </c>
      <c r="W1045" s="9" t="str">
        <f t="shared" si="125"/>
        <v>75</v>
      </c>
      <c r="X1045" s="9" t="str">
        <f>IF($L1045&lt;"6",INDEX(Revenue_type,MATCH(W1045*1,type!$A$118:$A$168,0),8),INDEX(Expenditure_type,MATCH(W1045*1,type!$A$2:$A$117,0),8))</f>
        <v>עבודות קבלניות</v>
      </c>
      <c r="Y1045" s="9" t="str">
        <f t="shared" si="126"/>
        <v>750</v>
      </c>
      <c r="Z1045" s="9" t="e">
        <f>IF($L1045&lt;"6",INDEX(Revenue_type,MATCH(Y1045*1,type!$A$118:$A$168,0),8),INDEX(Expenditure_type,MATCH(Y1045*1,type!$A$2:$A$117,0),8))</f>
        <v>#N/A</v>
      </c>
    </row>
    <row r="1046" spans="1:26" ht="15.75" customHeight="1" outlineLevel="2">
      <c r="A1046" s="19">
        <v>780</v>
      </c>
      <c r="B1046" s="18">
        <v>813204</v>
      </c>
      <c r="C1046"/>
      <c r="D1046"/>
      <c r="E1046" s="21" t="s">
        <v>2913</v>
      </c>
      <c r="F1046" s="12"/>
      <c r="G1046"/>
      <c r="H1046" s="15">
        <v>200000</v>
      </c>
      <c r="I1046" s="15">
        <v>140000</v>
      </c>
      <c r="J1046" s="12">
        <v>162900</v>
      </c>
      <c r="K1046" s="9"/>
      <c r="L1046" s="9" t="str">
        <f t="shared" si="120"/>
        <v>8</v>
      </c>
      <c r="M1046" s="9" t="str">
        <f>INDEX(Chapter,MATCH(L1046,Chapter!$A$1:$A$681,0),8)</f>
        <v>שירותים ממלכתיים</v>
      </c>
      <c r="N1046" s="9" t="str">
        <f t="shared" si="121"/>
        <v>81</v>
      </c>
      <c r="O1046" s="9" t="str">
        <f>INDEX(Chapter,MATCH(N1046,Chapter!$A$1:$A$681,0),8)</f>
        <v>חינוך</v>
      </c>
      <c r="P1046" s="9" t="str">
        <f t="shared" si="122"/>
        <v>813</v>
      </c>
      <c r="Q1046" s="9" t="str">
        <f>INDEX(Chapter,MATCH(P1046,Chapter!$A$1:$A$681,0),8)</f>
        <v>חינוך יסודי</v>
      </c>
      <c r="R1046" s="9" t="str">
        <f t="shared" si="123"/>
        <v>8132</v>
      </c>
      <c r="S1046" s="9" t="str">
        <f>INDEX(Chapter,MATCH(R1046,Chapter!$A$1:$A$681,0),8)</f>
        <v>בתי״ס יסודיים</v>
      </c>
      <c r="T1046" s="9"/>
      <c r="U1046" s="9" t="str">
        <f t="shared" si="124"/>
        <v>7</v>
      </c>
      <c r="V1046" s="9" t="str">
        <f>IF($L1046&lt;"6",INDEX(Revenue_type,MATCH(U1046*1,type!$A$118:$A$168,0),8),INDEX(Expenditure_type,MATCH(U1046*1,type!$A$2:$A$117,0),8))</f>
        <v>הוצאות לפעולות</v>
      </c>
      <c r="W1046" s="9" t="str">
        <f t="shared" si="125"/>
        <v>78</v>
      </c>
      <c r="X1046" s="9" t="str">
        <f>IF($L1046&lt;"6",INDEX(Revenue_type,MATCH(W1046*1,type!$A$118:$A$168,0),8),INDEX(Expenditure_type,MATCH(W1046*1,type!$A$2:$A$117,0),8))</f>
        <v>הוצאות שונות</v>
      </c>
      <c r="Y1046" s="9" t="str">
        <f t="shared" si="126"/>
        <v>780</v>
      </c>
      <c r="Z1046" s="9" t="e">
        <f>IF($L1046&lt;"6",INDEX(Revenue_type,MATCH(Y1046*1,type!$A$118:$A$168,0),8),INDEX(Expenditure_type,MATCH(Y1046*1,type!$A$2:$A$117,0),8))</f>
        <v>#N/A</v>
      </c>
    </row>
    <row r="1047" spans="1:26" ht="15.75" customHeight="1" outlineLevel="2">
      <c r="A1047" s="19">
        <v>781</v>
      </c>
      <c r="B1047" s="18">
        <v>813204</v>
      </c>
      <c r="C1047"/>
      <c r="D1047"/>
      <c r="E1047" s="21" t="s">
        <v>2914</v>
      </c>
      <c r="F1047" s="12"/>
      <c r="G1047"/>
      <c r="H1047" s="15">
        <v>477000</v>
      </c>
      <c r="I1047" s="15">
        <v>377000</v>
      </c>
      <c r="J1047" s="12">
        <v>258500</v>
      </c>
      <c r="K1047" s="9"/>
      <c r="L1047" s="9" t="str">
        <f t="shared" si="120"/>
        <v>8</v>
      </c>
      <c r="M1047" s="9" t="str">
        <f>INDEX(Chapter,MATCH(L1047,Chapter!$A$1:$A$681,0),8)</f>
        <v>שירותים ממלכתיים</v>
      </c>
      <c r="N1047" s="9" t="str">
        <f t="shared" si="121"/>
        <v>81</v>
      </c>
      <c r="O1047" s="9" t="str">
        <f>INDEX(Chapter,MATCH(N1047,Chapter!$A$1:$A$681,0),8)</f>
        <v>חינוך</v>
      </c>
      <c r="P1047" s="9" t="str">
        <f t="shared" si="122"/>
        <v>813</v>
      </c>
      <c r="Q1047" s="9" t="str">
        <f>INDEX(Chapter,MATCH(P1047,Chapter!$A$1:$A$681,0),8)</f>
        <v>חינוך יסודי</v>
      </c>
      <c r="R1047" s="9" t="str">
        <f t="shared" si="123"/>
        <v>8132</v>
      </c>
      <c r="S1047" s="9" t="str">
        <f>INDEX(Chapter,MATCH(R1047,Chapter!$A$1:$A$681,0),8)</f>
        <v>בתי״ס יסודיים</v>
      </c>
      <c r="T1047" s="9"/>
      <c r="U1047" s="9" t="str">
        <f t="shared" si="124"/>
        <v>7</v>
      </c>
      <c r="V1047" s="9" t="str">
        <f>IF($L1047&lt;"6",INDEX(Revenue_type,MATCH(U1047*1,type!$A$118:$A$168,0),8),INDEX(Expenditure_type,MATCH(U1047*1,type!$A$2:$A$117,0),8))</f>
        <v>הוצאות לפעולות</v>
      </c>
      <c r="W1047" s="9" t="str">
        <f t="shared" si="125"/>
        <v>78</v>
      </c>
      <c r="X1047" s="9" t="str">
        <f>IF($L1047&lt;"6",INDEX(Revenue_type,MATCH(W1047*1,type!$A$118:$A$168,0),8),INDEX(Expenditure_type,MATCH(W1047*1,type!$A$2:$A$117,0),8))</f>
        <v>הוצאות שונות</v>
      </c>
      <c r="Y1047" s="9" t="str">
        <f t="shared" si="126"/>
        <v>781</v>
      </c>
      <c r="Z1047" s="9" t="e">
        <f>IF($L1047&lt;"6",INDEX(Revenue_type,MATCH(Y1047*1,type!$A$118:$A$168,0),8),INDEX(Expenditure_type,MATCH(Y1047*1,type!$A$2:$A$117,0),8))</f>
        <v>#N/A</v>
      </c>
    </row>
    <row r="1048" spans="1:26" ht="15.75" customHeight="1" outlineLevel="2">
      <c r="A1048" s="19">
        <v>783</v>
      </c>
      <c r="B1048" s="18">
        <v>813204</v>
      </c>
      <c r="C1048"/>
      <c r="D1048"/>
      <c r="E1048" s="17" t="s">
        <v>2915</v>
      </c>
      <c r="F1048" s="12"/>
      <c r="G1048"/>
      <c r="H1048" s="15">
        <v>780000</v>
      </c>
      <c r="I1048" s="15">
        <v>780000</v>
      </c>
      <c r="J1048" s="12">
        <v>761900</v>
      </c>
      <c r="K1048" s="9"/>
      <c r="L1048" s="9" t="str">
        <f t="shared" si="120"/>
        <v>8</v>
      </c>
      <c r="M1048" s="9" t="str">
        <f>INDEX(Chapter,MATCH(L1048,Chapter!$A$1:$A$681,0),8)</f>
        <v>שירותים ממלכתיים</v>
      </c>
      <c r="N1048" s="9" t="str">
        <f t="shared" si="121"/>
        <v>81</v>
      </c>
      <c r="O1048" s="9" t="str">
        <f>INDEX(Chapter,MATCH(N1048,Chapter!$A$1:$A$681,0),8)</f>
        <v>חינוך</v>
      </c>
      <c r="P1048" s="9" t="str">
        <f t="shared" si="122"/>
        <v>813</v>
      </c>
      <c r="Q1048" s="9" t="str">
        <f>INDEX(Chapter,MATCH(P1048,Chapter!$A$1:$A$681,0),8)</f>
        <v>חינוך יסודי</v>
      </c>
      <c r="R1048" s="9" t="str">
        <f t="shared" si="123"/>
        <v>8132</v>
      </c>
      <c r="S1048" s="9" t="str">
        <f>INDEX(Chapter,MATCH(R1048,Chapter!$A$1:$A$681,0),8)</f>
        <v>בתי״ס יסודיים</v>
      </c>
      <c r="T1048" s="9"/>
      <c r="U1048" s="9" t="str">
        <f t="shared" si="124"/>
        <v>7</v>
      </c>
      <c r="V1048" s="9" t="str">
        <f>IF($L1048&lt;"6",INDEX(Revenue_type,MATCH(U1048*1,type!$A$118:$A$168,0),8),INDEX(Expenditure_type,MATCH(U1048*1,type!$A$2:$A$117,0),8))</f>
        <v>הוצאות לפעולות</v>
      </c>
      <c r="W1048" s="9" t="str">
        <f t="shared" si="125"/>
        <v>78</v>
      </c>
      <c r="X1048" s="9" t="str">
        <f>IF($L1048&lt;"6",INDEX(Revenue_type,MATCH(W1048*1,type!$A$118:$A$168,0),8),INDEX(Expenditure_type,MATCH(W1048*1,type!$A$2:$A$117,0),8))</f>
        <v>הוצאות שונות</v>
      </c>
      <c r="Y1048" s="9" t="str">
        <f t="shared" si="126"/>
        <v>783</v>
      </c>
      <c r="Z1048" s="9" t="e">
        <f>IF($L1048&lt;"6",INDEX(Revenue_type,MATCH(Y1048*1,type!$A$118:$A$168,0),8),INDEX(Expenditure_type,MATCH(Y1048*1,type!$A$2:$A$117,0),8))</f>
        <v>#N/A</v>
      </c>
    </row>
    <row r="1049" spans="1:26" ht="15.75" customHeight="1" outlineLevel="2">
      <c r="A1049" s="19">
        <v>784</v>
      </c>
      <c r="B1049" s="18">
        <v>813204</v>
      </c>
      <c r="C1049"/>
      <c r="D1049"/>
      <c r="E1049" s="17" t="s">
        <v>2916</v>
      </c>
      <c r="F1049" s="12"/>
      <c r="G1049"/>
      <c r="H1049" s="15">
        <v>400000</v>
      </c>
      <c r="I1049" s="15">
        <v>400000</v>
      </c>
      <c r="J1049" s="12">
        <v>286900</v>
      </c>
      <c r="K1049" s="9"/>
      <c r="L1049" s="9" t="str">
        <f t="shared" si="120"/>
        <v>8</v>
      </c>
      <c r="M1049" s="9" t="str">
        <f>INDEX(Chapter,MATCH(L1049,Chapter!$A$1:$A$681,0),8)</f>
        <v>שירותים ממלכתיים</v>
      </c>
      <c r="N1049" s="9" t="str">
        <f t="shared" si="121"/>
        <v>81</v>
      </c>
      <c r="O1049" s="9" t="str">
        <f>INDEX(Chapter,MATCH(N1049,Chapter!$A$1:$A$681,0),8)</f>
        <v>חינוך</v>
      </c>
      <c r="P1049" s="9" t="str">
        <f t="shared" si="122"/>
        <v>813</v>
      </c>
      <c r="Q1049" s="9" t="str">
        <f>INDEX(Chapter,MATCH(P1049,Chapter!$A$1:$A$681,0),8)</f>
        <v>חינוך יסודי</v>
      </c>
      <c r="R1049" s="9" t="str">
        <f t="shared" si="123"/>
        <v>8132</v>
      </c>
      <c r="S1049" s="9" t="str">
        <f>INDEX(Chapter,MATCH(R1049,Chapter!$A$1:$A$681,0),8)</f>
        <v>בתי״ס יסודיים</v>
      </c>
      <c r="T1049" s="9"/>
      <c r="U1049" s="9" t="str">
        <f t="shared" si="124"/>
        <v>7</v>
      </c>
      <c r="V1049" s="9" t="str">
        <f>IF($L1049&lt;"6",INDEX(Revenue_type,MATCH(U1049*1,type!$A$118:$A$168,0),8),INDEX(Expenditure_type,MATCH(U1049*1,type!$A$2:$A$117,0),8))</f>
        <v>הוצאות לפעולות</v>
      </c>
      <c r="W1049" s="9" t="str">
        <f t="shared" si="125"/>
        <v>78</v>
      </c>
      <c r="X1049" s="9" t="str">
        <f>IF($L1049&lt;"6",INDEX(Revenue_type,MATCH(W1049*1,type!$A$118:$A$168,0),8),INDEX(Expenditure_type,MATCH(W1049*1,type!$A$2:$A$117,0),8))</f>
        <v>הוצאות שונות</v>
      </c>
      <c r="Y1049" s="9" t="str">
        <f t="shared" si="126"/>
        <v>784</v>
      </c>
      <c r="Z1049" s="9" t="e">
        <f>IF($L1049&lt;"6",INDEX(Revenue_type,MATCH(Y1049*1,type!$A$118:$A$168,0),8),INDEX(Expenditure_type,MATCH(Y1049*1,type!$A$2:$A$117,0),8))</f>
        <v>#N/A</v>
      </c>
    </row>
    <row r="1050" spans="1:26" ht="15.75" customHeight="1" outlineLevel="2">
      <c r="A1050" s="19">
        <v>785</v>
      </c>
      <c r="B1050" s="18">
        <v>813204</v>
      </c>
      <c r="C1050"/>
      <c r="D1050"/>
      <c r="E1050" s="21" t="s">
        <v>2917</v>
      </c>
      <c r="F1050" s="12"/>
      <c r="G1050"/>
      <c r="H1050" s="15">
        <v>147000</v>
      </c>
      <c r="I1050" s="15">
        <v>147000</v>
      </c>
      <c r="J1050" s="12">
        <v>0</v>
      </c>
      <c r="K1050" s="9"/>
      <c r="L1050" s="9" t="str">
        <f t="shared" si="120"/>
        <v>8</v>
      </c>
      <c r="M1050" s="9" t="str">
        <f>INDEX(Chapter,MATCH(L1050,Chapter!$A$1:$A$681,0),8)</f>
        <v>שירותים ממלכתיים</v>
      </c>
      <c r="N1050" s="9" t="str">
        <f t="shared" si="121"/>
        <v>81</v>
      </c>
      <c r="O1050" s="9" t="str">
        <f>INDEX(Chapter,MATCH(N1050,Chapter!$A$1:$A$681,0),8)</f>
        <v>חינוך</v>
      </c>
      <c r="P1050" s="9" t="str">
        <f t="shared" si="122"/>
        <v>813</v>
      </c>
      <c r="Q1050" s="9" t="str">
        <f>INDEX(Chapter,MATCH(P1050,Chapter!$A$1:$A$681,0),8)</f>
        <v>חינוך יסודי</v>
      </c>
      <c r="R1050" s="9" t="str">
        <f t="shared" si="123"/>
        <v>8132</v>
      </c>
      <c r="S1050" s="9" t="str">
        <f>INDEX(Chapter,MATCH(R1050,Chapter!$A$1:$A$681,0),8)</f>
        <v>בתי״ס יסודיים</v>
      </c>
      <c r="T1050" s="9"/>
      <c r="U1050" s="9" t="str">
        <f t="shared" si="124"/>
        <v>7</v>
      </c>
      <c r="V1050" s="9" t="str">
        <f>IF($L1050&lt;"6",INDEX(Revenue_type,MATCH(U1050*1,type!$A$118:$A$168,0),8),INDEX(Expenditure_type,MATCH(U1050*1,type!$A$2:$A$117,0),8))</f>
        <v>הוצאות לפעולות</v>
      </c>
      <c r="W1050" s="9" t="str">
        <f t="shared" si="125"/>
        <v>78</v>
      </c>
      <c r="X1050" s="9" t="str">
        <f>IF($L1050&lt;"6",INDEX(Revenue_type,MATCH(W1050*1,type!$A$118:$A$168,0),8),INDEX(Expenditure_type,MATCH(W1050*1,type!$A$2:$A$117,0),8))</f>
        <v>הוצאות שונות</v>
      </c>
      <c r="Y1050" s="9" t="str">
        <f t="shared" si="126"/>
        <v>785</v>
      </c>
      <c r="Z1050" s="9" t="e">
        <f>IF($L1050&lt;"6",INDEX(Revenue_type,MATCH(Y1050*1,type!$A$118:$A$168,0),8),INDEX(Expenditure_type,MATCH(Y1050*1,type!$A$2:$A$117,0),8))</f>
        <v>#N/A</v>
      </c>
    </row>
    <row r="1051" spans="1:26" ht="15.75" customHeight="1" outlineLevel="2">
      <c r="A1051" s="19">
        <v>786</v>
      </c>
      <c r="B1051" s="18">
        <v>813204</v>
      </c>
      <c r="C1051"/>
      <c r="D1051"/>
      <c r="E1051" s="21" t="s">
        <v>2918</v>
      </c>
      <c r="F1051" s="12"/>
      <c r="G1051"/>
      <c r="H1051" s="15">
        <v>41000</v>
      </c>
      <c r="I1051" s="15">
        <v>41000</v>
      </c>
      <c r="J1051" s="12">
        <v>0</v>
      </c>
      <c r="K1051" s="9"/>
      <c r="L1051" s="9" t="str">
        <f t="shared" si="120"/>
        <v>8</v>
      </c>
      <c r="M1051" s="9" t="str">
        <f>INDEX(Chapter,MATCH(L1051,Chapter!$A$1:$A$681,0),8)</f>
        <v>שירותים ממלכתיים</v>
      </c>
      <c r="N1051" s="9" t="str">
        <f t="shared" si="121"/>
        <v>81</v>
      </c>
      <c r="O1051" s="9" t="str">
        <f>INDEX(Chapter,MATCH(N1051,Chapter!$A$1:$A$681,0),8)</f>
        <v>חינוך</v>
      </c>
      <c r="P1051" s="9" t="str">
        <f t="shared" si="122"/>
        <v>813</v>
      </c>
      <c r="Q1051" s="9" t="str">
        <f>INDEX(Chapter,MATCH(P1051,Chapter!$A$1:$A$681,0),8)</f>
        <v>חינוך יסודי</v>
      </c>
      <c r="R1051" s="9" t="str">
        <f t="shared" si="123"/>
        <v>8132</v>
      </c>
      <c r="S1051" s="9" t="str">
        <f>INDEX(Chapter,MATCH(R1051,Chapter!$A$1:$A$681,0),8)</f>
        <v>בתי״ס יסודיים</v>
      </c>
      <c r="T1051" s="9"/>
      <c r="U1051" s="9" t="str">
        <f t="shared" si="124"/>
        <v>7</v>
      </c>
      <c r="V1051" s="9" t="str">
        <f>IF($L1051&lt;"6",INDEX(Revenue_type,MATCH(U1051*1,type!$A$118:$A$168,0),8),INDEX(Expenditure_type,MATCH(U1051*1,type!$A$2:$A$117,0),8))</f>
        <v>הוצאות לפעולות</v>
      </c>
      <c r="W1051" s="9" t="str">
        <f t="shared" si="125"/>
        <v>78</v>
      </c>
      <c r="X1051" s="9" t="str">
        <f>IF($L1051&lt;"6",INDEX(Revenue_type,MATCH(W1051*1,type!$A$118:$A$168,0),8),INDEX(Expenditure_type,MATCH(W1051*1,type!$A$2:$A$117,0),8))</f>
        <v>הוצאות שונות</v>
      </c>
      <c r="Y1051" s="9" t="str">
        <f t="shared" si="126"/>
        <v>786</v>
      </c>
      <c r="Z1051" s="9" t="e">
        <f>IF($L1051&lt;"6",INDEX(Revenue_type,MATCH(Y1051*1,type!$A$118:$A$168,0),8),INDEX(Expenditure_type,MATCH(Y1051*1,type!$A$2:$A$117,0),8))</f>
        <v>#N/A</v>
      </c>
    </row>
    <row r="1052" spans="1:26" ht="15.75" customHeight="1" outlineLevel="2">
      <c r="A1052" s="19">
        <v>787</v>
      </c>
      <c r="B1052" s="18">
        <v>813204</v>
      </c>
      <c r="C1052"/>
      <c r="D1052"/>
      <c r="E1052" s="21" t="s">
        <v>2919</v>
      </c>
      <c r="F1052" s="12"/>
      <c r="G1052"/>
      <c r="H1052" s="15">
        <v>300000</v>
      </c>
      <c r="I1052" s="15">
        <v>200000</v>
      </c>
      <c r="J1052" s="12">
        <v>0</v>
      </c>
      <c r="K1052" s="9"/>
      <c r="L1052" s="9" t="str">
        <f t="shared" si="120"/>
        <v>8</v>
      </c>
      <c r="M1052" s="9" t="str">
        <f>INDEX(Chapter,MATCH(L1052,Chapter!$A$1:$A$681,0),8)</f>
        <v>שירותים ממלכתיים</v>
      </c>
      <c r="N1052" s="9" t="str">
        <f t="shared" si="121"/>
        <v>81</v>
      </c>
      <c r="O1052" s="9" t="str">
        <f>INDEX(Chapter,MATCH(N1052,Chapter!$A$1:$A$681,0),8)</f>
        <v>חינוך</v>
      </c>
      <c r="P1052" s="9" t="str">
        <f t="shared" si="122"/>
        <v>813</v>
      </c>
      <c r="Q1052" s="9" t="str">
        <f>INDEX(Chapter,MATCH(P1052,Chapter!$A$1:$A$681,0),8)</f>
        <v>חינוך יסודי</v>
      </c>
      <c r="R1052" s="9" t="str">
        <f t="shared" si="123"/>
        <v>8132</v>
      </c>
      <c r="S1052" s="9" t="str">
        <f>INDEX(Chapter,MATCH(R1052,Chapter!$A$1:$A$681,0),8)</f>
        <v>בתי״ס יסודיים</v>
      </c>
      <c r="T1052" s="9"/>
      <c r="U1052" s="9" t="str">
        <f t="shared" si="124"/>
        <v>7</v>
      </c>
      <c r="V1052" s="9" t="str">
        <f>IF($L1052&lt;"6",INDEX(Revenue_type,MATCH(U1052*1,type!$A$118:$A$168,0),8),INDEX(Expenditure_type,MATCH(U1052*1,type!$A$2:$A$117,0),8))</f>
        <v>הוצאות לפעולות</v>
      </c>
      <c r="W1052" s="9" t="str">
        <f t="shared" si="125"/>
        <v>78</v>
      </c>
      <c r="X1052" s="9" t="str">
        <f>IF($L1052&lt;"6",INDEX(Revenue_type,MATCH(W1052*1,type!$A$118:$A$168,0),8),INDEX(Expenditure_type,MATCH(W1052*1,type!$A$2:$A$117,0),8))</f>
        <v>הוצאות שונות</v>
      </c>
      <c r="Y1052" s="9" t="str">
        <f t="shared" si="126"/>
        <v>787</v>
      </c>
      <c r="Z1052" s="9" t="e">
        <f>IF($L1052&lt;"6",INDEX(Revenue_type,MATCH(Y1052*1,type!$A$118:$A$168,0),8),INDEX(Expenditure_type,MATCH(Y1052*1,type!$A$2:$A$117,0),8))</f>
        <v>#N/A</v>
      </c>
    </row>
    <row r="1053" spans="1:26" ht="15.75" customHeight="1" outlineLevel="2">
      <c r="A1053" s="19">
        <v>789</v>
      </c>
      <c r="B1053" s="18">
        <v>813204</v>
      </c>
      <c r="C1053"/>
      <c r="D1053"/>
      <c r="E1053" s="29" t="s">
        <v>2920</v>
      </c>
      <c r="F1053" s="12"/>
      <c r="G1053"/>
      <c r="H1053" s="15">
        <v>30000</v>
      </c>
      <c r="I1053" s="15">
        <v>30000</v>
      </c>
      <c r="J1053" s="12">
        <v>30000</v>
      </c>
      <c r="K1053" s="9"/>
      <c r="L1053" s="9" t="str">
        <f t="shared" si="120"/>
        <v>8</v>
      </c>
      <c r="M1053" s="9" t="str">
        <f>INDEX(Chapter,MATCH(L1053,Chapter!$A$1:$A$681,0),8)</f>
        <v>שירותים ממלכתיים</v>
      </c>
      <c r="N1053" s="9" t="str">
        <f t="shared" si="121"/>
        <v>81</v>
      </c>
      <c r="O1053" s="9" t="str">
        <f>INDEX(Chapter,MATCH(N1053,Chapter!$A$1:$A$681,0),8)</f>
        <v>חינוך</v>
      </c>
      <c r="P1053" s="9" t="str">
        <f t="shared" si="122"/>
        <v>813</v>
      </c>
      <c r="Q1053" s="9" t="str">
        <f>INDEX(Chapter,MATCH(P1053,Chapter!$A$1:$A$681,0),8)</f>
        <v>חינוך יסודי</v>
      </c>
      <c r="R1053" s="9" t="str">
        <f t="shared" si="123"/>
        <v>8132</v>
      </c>
      <c r="S1053" s="9" t="str">
        <f>INDEX(Chapter,MATCH(R1053,Chapter!$A$1:$A$681,0),8)</f>
        <v>בתי״ס יסודיים</v>
      </c>
      <c r="T1053" s="9"/>
      <c r="U1053" s="9" t="str">
        <f t="shared" si="124"/>
        <v>7</v>
      </c>
      <c r="V1053" s="9" t="str">
        <f>IF($L1053&lt;"6",INDEX(Revenue_type,MATCH(U1053*1,type!$A$118:$A$168,0),8),INDEX(Expenditure_type,MATCH(U1053*1,type!$A$2:$A$117,0),8))</f>
        <v>הוצאות לפעולות</v>
      </c>
      <c r="W1053" s="9" t="str">
        <f t="shared" si="125"/>
        <v>78</v>
      </c>
      <c r="X1053" s="9" t="str">
        <f>IF($L1053&lt;"6",INDEX(Revenue_type,MATCH(W1053*1,type!$A$118:$A$168,0),8),INDEX(Expenditure_type,MATCH(W1053*1,type!$A$2:$A$117,0),8))</f>
        <v>הוצאות שונות</v>
      </c>
      <c r="Y1053" s="9" t="str">
        <f t="shared" si="126"/>
        <v>789</v>
      </c>
      <c r="Z1053" s="9" t="e">
        <f>IF($L1053&lt;"6",INDEX(Revenue_type,MATCH(Y1053*1,type!$A$118:$A$168,0),8),INDEX(Expenditure_type,MATCH(Y1053*1,type!$A$2:$A$117,0),8))</f>
        <v>#N/A</v>
      </c>
    </row>
    <row r="1054" spans="1:26" ht="15.75" customHeight="1" outlineLevel="2">
      <c r="A1054" s="19">
        <v>781</v>
      </c>
      <c r="B1054" s="18">
        <v>813205</v>
      </c>
      <c r="C1054"/>
      <c r="D1054"/>
      <c r="E1054" s="17" t="s">
        <v>2921</v>
      </c>
      <c r="F1054" s="12"/>
      <c r="G1054"/>
      <c r="H1054" s="15">
        <v>2670000</v>
      </c>
      <c r="I1054" s="15">
        <v>2360000</v>
      </c>
      <c r="J1054" s="12">
        <v>2937100</v>
      </c>
      <c r="K1054" s="9"/>
      <c r="L1054" s="9" t="str">
        <f t="shared" si="120"/>
        <v>8</v>
      </c>
      <c r="M1054" s="9" t="str">
        <f>INDEX(Chapter,MATCH(L1054,Chapter!$A$1:$A$681,0),8)</f>
        <v>שירותים ממלכתיים</v>
      </c>
      <c r="N1054" s="9" t="str">
        <f t="shared" si="121"/>
        <v>81</v>
      </c>
      <c r="O1054" s="9" t="str">
        <f>INDEX(Chapter,MATCH(N1054,Chapter!$A$1:$A$681,0),8)</f>
        <v>חינוך</v>
      </c>
      <c r="P1054" s="9" t="str">
        <f t="shared" si="122"/>
        <v>813</v>
      </c>
      <c r="Q1054" s="9" t="str">
        <f>INDEX(Chapter,MATCH(P1054,Chapter!$A$1:$A$681,0),8)</f>
        <v>חינוך יסודי</v>
      </c>
      <c r="R1054" s="9" t="str">
        <f t="shared" si="123"/>
        <v>8132</v>
      </c>
      <c r="S1054" s="9" t="str">
        <f>INDEX(Chapter,MATCH(R1054,Chapter!$A$1:$A$681,0),8)</f>
        <v>בתי״ס יסודיים</v>
      </c>
      <c r="T1054" s="9"/>
      <c r="U1054" s="9" t="str">
        <f t="shared" si="124"/>
        <v>7</v>
      </c>
      <c r="V1054" s="9" t="str">
        <f>IF($L1054&lt;"6",INDEX(Revenue_type,MATCH(U1054*1,type!$A$118:$A$168,0),8),INDEX(Expenditure_type,MATCH(U1054*1,type!$A$2:$A$117,0),8))</f>
        <v>הוצאות לפעולות</v>
      </c>
      <c r="W1054" s="9" t="str">
        <f t="shared" si="125"/>
        <v>78</v>
      </c>
      <c r="X1054" s="9" t="str">
        <f>IF($L1054&lt;"6",INDEX(Revenue_type,MATCH(W1054*1,type!$A$118:$A$168,0),8),INDEX(Expenditure_type,MATCH(W1054*1,type!$A$2:$A$117,0),8))</f>
        <v>הוצאות שונות</v>
      </c>
      <c r="Y1054" s="9" t="str">
        <f t="shared" si="126"/>
        <v>781</v>
      </c>
      <c r="Z1054" s="9" t="e">
        <f>IF($L1054&lt;"6",INDEX(Revenue_type,MATCH(Y1054*1,type!$A$118:$A$168,0),8),INDEX(Expenditure_type,MATCH(Y1054*1,type!$A$2:$A$117,0),8))</f>
        <v>#N/A</v>
      </c>
    </row>
    <row r="1055" spans="1:26" ht="15.75" customHeight="1" outlineLevel="2">
      <c r="A1055" s="19">
        <v>750</v>
      </c>
      <c r="B1055" s="18">
        <v>813206</v>
      </c>
      <c r="C1055"/>
      <c r="D1055"/>
      <c r="E1055" s="17" t="s">
        <v>2922</v>
      </c>
      <c r="F1055" s="12"/>
      <c r="G1055"/>
      <c r="H1055" s="15">
        <v>500000</v>
      </c>
      <c r="I1055" s="15">
        <v>500000</v>
      </c>
      <c r="J1055" s="12">
        <v>475000</v>
      </c>
      <c r="K1055" s="9"/>
      <c r="L1055" s="9" t="str">
        <f t="shared" si="120"/>
        <v>8</v>
      </c>
      <c r="M1055" s="9" t="str">
        <f>INDEX(Chapter,MATCH(L1055,Chapter!$A$1:$A$681,0),8)</f>
        <v>שירותים ממלכתיים</v>
      </c>
      <c r="N1055" s="9" t="str">
        <f t="shared" si="121"/>
        <v>81</v>
      </c>
      <c r="O1055" s="9" t="str">
        <f>INDEX(Chapter,MATCH(N1055,Chapter!$A$1:$A$681,0),8)</f>
        <v>חינוך</v>
      </c>
      <c r="P1055" s="9" t="str">
        <f t="shared" si="122"/>
        <v>813</v>
      </c>
      <c r="Q1055" s="9" t="str">
        <f>INDEX(Chapter,MATCH(P1055,Chapter!$A$1:$A$681,0),8)</f>
        <v>חינוך יסודי</v>
      </c>
      <c r="R1055" s="9" t="str">
        <f t="shared" si="123"/>
        <v>8132</v>
      </c>
      <c r="S1055" s="9" t="str">
        <f>INDEX(Chapter,MATCH(R1055,Chapter!$A$1:$A$681,0),8)</f>
        <v>בתי״ס יסודיים</v>
      </c>
      <c r="T1055" s="9"/>
      <c r="U1055" s="9" t="str">
        <f t="shared" si="124"/>
        <v>7</v>
      </c>
      <c r="V1055" s="9" t="str">
        <f>IF($L1055&lt;"6",INDEX(Revenue_type,MATCH(U1055*1,type!$A$118:$A$168,0),8),INDEX(Expenditure_type,MATCH(U1055*1,type!$A$2:$A$117,0),8))</f>
        <v>הוצאות לפעולות</v>
      </c>
      <c r="W1055" s="9" t="str">
        <f t="shared" si="125"/>
        <v>75</v>
      </c>
      <c r="X1055" s="9" t="str">
        <f>IF($L1055&lt;"6",INDEX(Revenue_type,MATCH(W1055*1,type!$A$118:$A$168,0),8),INDEX(Expenditure_type,MATCH(W1055*1,type!$A$2:$A$117,0),8))</f>
        <v>עבודות קבלניות</v>
      </c>
      <c r="Y1055" s="9" t="str">
        <f t="shared" si="126"/>
        <v>750</v>
      </c>
      <c r="Z1055" s="9" t="e">
        <f>IF($L1055&lt;"6",INDEX(Revenue_type,MATCH(Y1055*1,type!$A$118:$A$168,0),8),INDEX(Expenditure_type,MATCH(Y1055*1,type!$A$2:$A$117,0),8))</f>
        <v>#N/A</v>
      </c>
    </row>
    <row r="1056" spans="1:26" ht="15.75" customHeight="1" outlineLevel="2">
      <c r="A1056" s="19">
        <v>780</v>
      </c>
      <c r="B1056" s="18">
        <v>813206</v>
      </c>
      <c r="C1056"/>
      <c r="D1056"/>
      <c r="E1056" s="21" t="s">
        <v>2923</v>
      </c>
      <c r="F1056" s="12"/>
      <c r="G1056"/>
      <c r="H1056" s="15">
        <v>170000</v>
      </c>
      <c r="I1056" s="15">
        <v>190000</v>
      </c>
      <c r="J1056" s="12">
        <v>128600</v>
      </c>
      <c r="K1056" s="9"/>
      <c r="L1056" s="9" t="str">
        <f t="shared" si="120"/>
        <v>8</v>
      </c>
      <c r="M1056" s="9" t="str">
        <f>INDEX(Chapter,MATCH(L1056,Chapter!$A$1:$A$681,0),8)</f>
        <v>שירותים ממלכתיים</v>
      </c>
      <c r="N1056" s="9" t="str">
        <f t="shared" si="121"/>
        <v>81</v>
      </c>
      <c r="O1056" s="9" t="str">
        <f>INDEX(Chapter,MATCH(N1056,Chapter!$A$1:$A$681,0),8)</f>
        <v>חינוך</v>
      </c>
      <c r="P1056" s="9" t="str">
        <f t="shared" si="122"/>
        <v>813</v>
      </c>
      <c r="Q1056" s="9" t="str">
        <f>INDEX(Chapter,MATCH(P1056,Chapter!$A$1:$A$681,0),8)</f>
        <v>חינוך יסודי</v>
      </c>
      <c r="R1056" s="9" t="str">
        <f t="shared" si="123"/>
        <v>8132</v>
      </c>
      <c r="S1056" s="9" t="str">
        <f>INDEX(Chapter,MATCH(R1056,Chapter!$A$1:$A$681,0),8)</f>
        <v>בתי״ס יסודיים</v>
      </c>
      <c r="T1056" s="9"/>
      <c r="U1056" s="9" t="str">
        <f t="shared" si="124"/>
        <v>7</v>
      </c>
      <c r="V1056" s="9" t="str">
        <f>IF($L1056&lt;"6",INDEX(Revenue_type,MATCH(U1056*1,type!$A$118:$A$168,0),8),INDEX(Expenditure_type,MATCH(U1056*1,type!$A$2:$A$117,0),8))</f>
        <v>הוצאות לפעולות</v>
      </c>
      <c r="W1056" s="9" t="str">
        <f t="shared" si="125"/>
        <v>78</v>
      </c>
      <c r="X1056" s="9" t="str">
        <f>IF($L1056&lt;"6",INDEX(Revenue_type,MATCH(W1056*1,type!$A$118:$A$168,0),8),INDEX(Expenditure_type,MATCH(W1056*1,type!$A$2:$A$117,0),8))</f>
        <v>הוצאות שונות</v>
      </c>
      <c r="Y1056" s="9" t="str">
        <f t="shared" si="126"/>
        <v>780</v>
      </c>
      <c r="Z1056" s="9" t="e">
        <f>IF($L1056&lt;"6",INDEX(Revenue_type,MATCH(Y1056*1,type!$A$118:$A$168,0),8),INDEX(Expenditure_type,MATCH(Y1056*1,type!$A$2:$A$117,0),8))</f>
        <v>#N/A</v>
      </c>
    </row>
    <row r="1057" spans="1:26" ht="15.75" customHeight="1" outlineLevel="2">
      <c r="A1057" s="19">
        <v>781</v>
      </c>
      <c r="B1057" s="18">
        <v>813206</v>
      </c>
      <c r="C1057"/>
      <c r="D1057"/>
      <c r="E1057" s="21" t="s">
        <v>2924</v>
      </c>
      <c r="F1057" s="12"/>
      <c r="G1057"/>
      <c r="H1057" s="15">
        <v>911000</v>
      </c>
      <c r="I1057" s="15">
        <v>830000</v>
      </c>
      <c r="J1057" s="12">
        <v>605400</v>
      </c>
      <c r="K1057" s="9"/>
      <c r="L1057" s="9" t="str">
        <f t="shared" si="120"/>
        <v>8</v>
      </c>
      <c r="M1057" s="9" t="str">
        <f>INDEX(Chapter,MATCH(L1057,Chapter!$A$1:$A$681,0),8)</f>
        <v>שירותים ממלכתיים</v>
      </c>
      <c r="N1057" s="9" t="str">
        <f t="shared" si="121"/>
        <v>81</v>
      </c>
      <c r="O1057" s="9" t="str">
        <f>INDEX(Chapter,MATCH(N1057,Chapter!$A$1:$A$681,0),8)</f>
        <v>חינוך</v>
      </c>
      <c r="P1057" s="9" t="str">
        <f t="shared" si="122"/>
        <v>813</v>
      </c>
      <c r="Q1057" s="9" t="str">
        <f>INDEX(Chapter,MATCH(P1057,Chapter!$A$1:$A$681,0),8)</f>
        <v>חינוך יסודי</v>
      </c>
      <c r="R1057" s="9" t="str">
        <f t="shared" si="123"/>
        <v>8132</v>
      </c>
      <c r="S1057" s="9" t="str">
        <f>INDEX(Chapter,MATCH(R1057,Chapter!$A$1:$A$681,0),8)</f>
        <v>בתי״ס יסודיים</v>
      </c>
      <c r="T1057" s="9"/>
      <c r="U1057" s="9" t="str">
        <f t="shared" si="124"/>
        <v>7</v>
      </c>
      <c r="V1057" s="9" t="str">
        <f>IF($L1057&lt;"6",INDEX(Revenue_type,MATCH(U1057*1,type!$A$118:$A$168,0),8),INDEX(Expenditure_type,MATCH(U1057*1,type!$A$2:$A$117,0),8))</f>
        <v>הוצאות לפעולות</v>
      </c>
      <c r="W1057" s="9" t="str">
        <f t="shared" si="125"/>
        <v>78</v>
      </c>
      <c r="X1057" s="9" t="str">
        <f>IF($L1057&lt;"6",INDEX(Revenue_type,MATCH(W1057*1,type!$A$118:$A$168,0),8),INDEX(Expenditure_type,MATCH(W1057*1,type!$A$2:$A$117,0),8))</f>
        <v>הוצאות שונות</v>
      </c>
      <c r="Y1057" s="9" t="str">
        <f t="shared" si="126"/>
        <v>781</v>
      </c>
      <c r="Z1057" s="9" t="e">
        <f>IF($L1057&lt;"6",INDEX(Revenue_type,MATCH(Y1057*1,type!$A$118:$A$168,0),8),INDEX(Expenditure_type,MATCH(Y1057*1,type!$A$2:$A$117,0),8))</f>
        <v>#N/A</v>
      </c>
    </row>
    <row r="1058" spans="1:26" ht="15.75" customHeight="1" outlineLevel="2">
      <c r="A1058" s="19">
        <v>782</v>
      </c>
      <c r="B1058" s="18">
        <v>813206</v>
      </c>
      <c r="C1058"/>
      <c r="D1058"/>
      <c r="E1058" s="21" t="s">
        <v>2925</v>
      </c>
      <c r="F1058" s="12"/>
      <c r="G1058"/>
      <c r="H1058" s="15">
        <v>1500000</v>
      </c>
      <c r="I1058" s="15">
        <v>1500000</v>
      </c>
      <c r="J1058" s="12">
        <v>1263100</v>
      </c>
      <c r="K1058" s="9"/>
      <c r="L1058" s="9" t="str">
        <f t="shared" si="120"/>
        <v>8</v>
      </c>
      <c r="M1058" s="9" t="str">
        <f>INDEX(Chapter,MATCH(L1058,Chapter!$A$1:$A$681,0),8)</f>
        <v>שירותים ממלכתיים</v>
      </c>
      <c r="N1058" s="9" t="str">
        <f t="shared" si="121"/>
        <v>81</v>
      </c>
      <c r="O1058" s="9" t="str">
        <f>INDEX(Chapter,MATCH(N1058,Chapter!$A$1:$A$681,0),8)</f>
        <v>חינוך</v>
      </c>
      <c r="P1058" s="9" t="str">
        <f t="shared" si="122"/>
        <v>813</v>
      </c>
      <c r="Q1058" s="9" t="str">
        <f>INDEX(Chapter,MATCH(P1058,Chapter!$A$1:$A$681,0),8)</f>
        <v>חינוך יסודי</v>
      </c>
      <c r="R1058" s="9" t="str">
        <f t="shared" si="123"/>
        <v>8132</v>
      </c>
      <c r="S1058" s="9" t="str">
        <f>INDEX(Chapter,MATCH(R1058,Chapter!$A$1:$A$681,0),8)</f>
        <v>בתי״ס יסודיים</v>
      </c>
      <c r="T1058" s="9"/>
      <c r="U1058" s="9" t="str">
        <f t="shared" si="124"/>
        <v>7</v>
      </c>
      <c r="V1058" s="9" t="str">
        <f>IF($L1058&lt;"6",INDEX(Revenue_type,MATCH(U1058*1,type!$A$118:$A$168,0),8),INDEX(Expenditure_type,MATCH(U1058*1,type!$A$2:$A$117,0),8))</f>
        <v>הוצאות לפעולות</v>
      </c>
      <c r="W1058" s="9" t="str">
        <f t="shared" si="125"/>
        <v>78</v>
      </c>
      <c r="X1058" s="9" t="str">
        <f>IF($L1058&lt;"6",INDEX(Revenue_type,MATCH(W1058*1,type!$A$118:$A$168,0),8),INDEX(Expenditure_type,MATCH(W1058*1,type!$A$2:$A$117,0),8))</f>
        <v>הוצאות שונות</v>
      </c>
      <c r="Y1058" s="9" t="str">
        <f t="shared" si="126"/>
        <v>782</v>
      </c>
      <c r="Z1058" s="9" t="e">
        <f>IF($L1058&lt;"6",INDEX(Revenue_type,MATCH(Y1058*1,type!$A$118:$A$168,0),8),INDEX(Expenditure_type,MATCH(Y1058*1,type!$A$2:$A$117,0),8))</f>
        <v>#N/A</v>
      </c>
    </row>
    <row r="1059" spans="1:26" ht="15.75" customHeight="1" outlineLevel="2">
      <c r="A1059" s="19">
        <v>783</v>
      </c>
      <c r="B1059" s="18">
        <v>813206</v>
      </c>
      <c r="C1059"/>
      <c r="D1059"/>
      <c r="E1059" s="21" t="s">
        <v>2926</v>
      </c>
      <c r="F1059" s="12"/>
      <c r="G1059"/>
      <c r="H1059" s="15">
        <v>0</v>
      </c>
      <c r="I1059" s="15">
        <v>75000</v>
      </c>
      <c r="J1059" s="12">
        <v>0</v>
      </c>
      <c r="K1059" s="9"/>
      <c r="L1059" s="9" t="str">
        <f t="shared" si="120"/>
        <v>8</v>
      </c>
      <c r="M1059" s="9" t="str">
        <f>INDEX(Chapter,MATCH(L1059,Chapter!$A$1:$A$681,0),8)</f>
        <v>שירותים ממלכתיים</v>
      </c>
      <c r="N1059" s="9" t="str">
        <f t="shared" si="121"/>
        <v>81</v>
      </c>
      <c r="O1059" s="9" t="str">
        <f>INDEX(Chapter,MATCH(N1059,Chapter!$A$1:$A$681,0),8)</f>
        <v>חינוך</v>
      </c>
      <c r="P1059" s="9" t="str">
        <f t="shared" si="122"/>
        <v>813</v>
      </c>
      <c r="Q1059" s="9" t="str">
        <f>INDEX(Chapter,MATCH(P1059,Chapter!$A$1:$A$681,0),8)</f>
        <v>חינוך יסודי</v>
      </c>
      <c r="R1059" s="9" t="str">
        <f t="shared" si="123"/>
        <v>8132</v>
      </c>
      <c r="S1059" s="9" t="str">
        <f>INDEX(Chapter,MATCH(R1059,Chapter!$A$1:$A$681,0),8)</f>
        <v>בתי״ס יסודיים</v>
      </c>
      <c r="T1059" s="9"/>
      <c r="U1059" s="9" t="str">
        <f t="shared" si="124"/>
        <v>7</v>
      </c>
      <c r="V1059" s="9" t="str">
        <f>IF($L1059&lt;"6",INDEX(Revenue_type,MATCH(U1059*1,type!$A$118:$A$168,0),8),INDEX(Expenditure_type,MATCH(U1059*1,type!$A$2:$A$117,0),8))</f>
        <v>הוצאות לפעולות</v>
      </c>
      <c r="W1059" s="9" t="str">
        <f t="shared" si="125"/>
        <v>78</v>
      </c>
      <c r="X1059" s="9" t="str">
        <f>IF($L1059&lt;"6",INDEX(Revenue_type,MATCH(W1059*1,type!$A$118:$A$168,0),8),INDEX(Expenditure_type,MATCH(W1059*1,type!$A$2:$A$117,0),8))</f>
        <v>הוצאות שונות</v>
      </c>
      <c r="Y1059" s="9" t="str">
        <f t="shared" si="126"/>
        <v>783</v>
      </c>
      <c r="Z1059" s="9" t="e">
        <f>IF($L1059&lt;"6",INDEX(Revenue_type,MATCH(Y1059*1,type!$A$118:$A$168,0),8),INDEX(Expenditure_type,MATCH(Y1059*1,type!$A$2:$A$117,0),8))</f>
        <v>#N/A</v>
      </c>
    </row>
    <row r="1060" spans="1:26" ht="15.75" customHeight="1" outlineLevel="2">
      <c r="A1060" s="19">
        <v>784</v>
      </c>
      <c r="B1060" s="18">
        <v>813206</v>
      </c>
      <c r="C1060"/>
      <c r="D1060"/>
      <c r="E1060" s="21" t="s">
        <v>2927</v>
      </c>
      <c r="F1060" s="12"/>
      <c r="G1060"/>
      <c r="H1060" s="15">
        <v>350000</v>
      </c>
      <c r="I1060" s="15">
        <v>0</v>
      </c>
      <c r="J1060" s="12">
        <v>0</v>
      </c>
      <c r="K1060" s="9"/>
      <c r="L1060" s="9" t="str">
        <f t="shared" si="120"/>
        <v>8</v>
      </c>
      <c r="M1060" s="9" t="str">
        <f>INDEX(Chapter,MATCH(L1060,Chapter!$A$1:$A$681,0),8)</f>
        <v>שירותים ממלכתיים</v>
      </c>
      <c r="N1060" s="9" t="str">
        <f t="shared" si="121"/>
        <v>81</v>
      </c>
      <c r="O1060" s="9" t="str">
        <f>INDEX(Chapter,MATCH(N1060,Chapter!$A$1:$A$681,0),8)</f>
        <v>חינוך</v>
      </c>
      <c r="P1060" s="9" t="str">
        <f t="shared" si="122"/>
        <v>813</v>
      </c>
      <c r="Q1060" s="9" t="str">
        <f>INDEX(Chapter,MATCH(P1060,Chapter!$A$1:$A$681,0),8)</f>
        <v>חינוך יסודי</v>
      </c>
      <c r="R1060" s="9" t="str">
        <f t="shared" si="123"/>
        <v>8132</v>
      </c>
      <c r="S1060" s="9" t="str">
        <f>INDEX(Chapter,MATCH(R1060,Chapter!$A$1:$A$681,0),8)</f>
        <v>בתי״ס יסודיים</v>
      </c>
      <c r="T1060" s="9"/>
      <c r="U1060" s="9" t="str">
        <f t="shared" si="124"/>
        <v>7</v>
      </c>
      <c r="V1060" s="9" t="str">
        <f>IF($L1060&lt;"6",INDEX(Revenue_type,MATCH(U1060*1,type!$A$118:$A$168,0),8),INDEX(Expenditure_type,MATCH(U1060*1,type!$A$2:$A$117,0),8))</f>
        <v>הוצאות לפעולות</v>
      </c>
      <c r="W1060" s="9" t="str">
        <f t="shared" si="125"/>
        <v>78</v>
      </c>
      <c r="X1060" s="9" t="str">
        <f>IF($L1060&lt;"6",INDEX(Revenue_type,MATCH(W1060*1,type!$A$118:$A$168,0),8),INDEX(Expenditure_type,MATCH(W1060*1,type!$A$2:$A$117,0),8))</f>
        <v>הוצאות שונות</v>
      </c>
      <c r="Y1060" s="9" t="str">
        <f t="shared" si="126"/>
        <v>784</v>
      </c>
      <c r="Z1060" s="9" t="e">
        <f>IF($L1060&lt;"6",INDEX(Revenue_type,MATCH(Y1060*1,type!$A$118:$A$168,0),8),INDEX(Expenditure_type,MATCH(Y1060*1,type!$A$2:$A$117,0),8))</f>
        <v>#N/A</v>
      </c>
    </row>
    <row r="1061" spans="1:26" ht="15.75" customHeight="1" outlineLevel="2">
      <c r="A1061" s="19">
        <v>810</v>
      </c>
      <c r="B1061" s="18">
        <v>813206</v>
      </c>
      <c r="C1061"/>
      <c r="D1061"/>
      <c r="E1061" s="21" t="s">
        <v>2928</v>
      </c>
      <c r="F1061" s="12"/>
      <c r="G1061"/>
      <c r="H1061" s="15">
        <v>4992000</v>
      </c>
      <c r="I1061" s="15">
        <v>5014000</v>
      </c>
      <c r="J1061" s="12">
        <v>4348500</v>
      </c>
      <c r="K1061" s="9"/>
      <c r="L1061" s="9" t="str">
        <f t="shared" si="120"/>
        <v>8</v>
      </c>
      <c r="M1061" s="9" t="str">
        <f>INDEX(Chapter,MATCH(L1061,Chapter!$A$1:$A$681,0),8)</f>
        <v>שירותים ממלכתיים</v>
      </c>
      <c r="N1061" s="9" t="str">
        <f t="shared" si="121"/>
        <v>81</v>
      </c>
      <c r="O1061" s="9" t="str">
        <f>INDEX(Chapter,MATCH(N1061,Chapter!$A$1:$A$681,0),8)</f>
        <v>חינוך</v>
      </c>
      <c r="P1061" s="9" t="str">
        <f t="shared" si="122"/>
        <v>813</v>
      </c>
      <c r="Q1061" s="9" t="str">
        <f>INDEX(Chapter,MATCH(P1061,Chapter!$A$1:$A$681,0),8)</f>
        <v>חינוך יסודי</v>
      </c>
      <c r="R1061" s="9" t="str">
        <f t="shared" si="123"/>
        <v>8132</v>
      </c>
      <c r="S1061" s="9" t="str">
        <f>INDEX(Chapter,MATCH(R1061,Chapter!$A$1:$A$681,0),8)</f>
        <v>בתי״ס יסודיים</v>
      </c>
      <c r="T1061" s="9"/>
      <c r="U1061" s="9" t="str">
        <f t="shared" si="124"/>
        <v>8</v>
      </c>
      <c r="V1061" s="9" t="str">
        <f>IF($L1061&lt;"6",INDEX(Revenue_type,MATCH(U1061*1,type!$A$118:$A$168,0),8),INDEX(Expenditure_type,MATCH(U1061*1,type!$A$2:$A$117,0),8))</f>
        <v>השתתפויות תמיכות ותרומות</v>
      </c>
      <c r="W1061" s="9" t="str">
        <f t="shared" si="125"/>
        <v>81</v>
      </c>
      <c r="X1061" s="9" t="str">
        <f>IF($L1061&lt;"6",INDEX(Revenue_type,MATCH(W1061*1,type!$A$118:$A$168,0),8),INDEX(Expenditure_type,MATCH(W1061*1,type!$A$2:$A$117,0),8))</f>
        <v>השתתפויות ותרומות למוסדות עפ"י חוק והסכמים</v>
      </c>
      <c r="Y1061" s="9" t="str">
        <f t="shared" si="126"/>
        <v>810</v>
      </c>
      <c r="Z1061" s="9" t="e">
        <f>IF($L1061&lt;"6",INDEX(Revenue_type,MATCH(Y1061*1,type!$A$118:$A$168,0),8),INDEX(Expenditure_type,MATCH(Y1061*1,type!$A$2:$A$117,0),8))</f>
        <v>#N/A</v>
      </c>
    </row>
    <row r="1062" spans="1:26" ht="15.75" customHeight="1" outlineLevel="2">
      <c r="A1062" s="19">
        <v>811</v>
      </c>
      <c r="B1062" s="18">
        <v>813206</v>
      </c>
      <c r="C1062"/>
      <c r="D1062"/>
      <c r="E1062" s="21" t="s">
        <v>2929</v>
      </c>
      <c r="F1062" s="12"/>
      <c r="G1062"/>
      <c r="H1062" s="15">
        <v>1100000</v>
      </c>
      <c r="I1062" s="15">
        <v>1027000</v>
      </c>
      <c r="J1062" s="12">
        <v>1050700</v>
      </c>
      <c r="K1062" s="9"/>
      <c r="L1062" s="9" t="str">
        <f t="shared" si="120"/>
        <v>8</v>
      </c>
      <c r="M1062" s="9" t="str">
        <f>INDEX(Chapter,MATCH(L1062,Chapter!$A$1:$A$681,0),8)</f>
        <v>שירותים ממלכתיים</v>
      </c>
      <c r="N1062" s="9" t="str">
        <f t="shared" si="121"/>
        <v>81</v>
      </c>
      <c r="O1062" s="9" t="str">
        <f>INDEX(Chapter,MATCH(N1062,Chapter!$A$1:$A$681,0),8)</f>
        <v>חינוך</v>
      </c>
      <c r="P1062" s="9" t="str">
        <f t="shared" si="122"/>
        <v>813</v>
      </c>
      <c r="Q1062" s="9" t="str">
        <f>INDEX(Chapter,MATCH(P1062,Chapter!$A$1:$A$681,0),8)</f>
        <v>חינוך יסודי</v>
      </c>
      <c r="R1062" s="9" t="str">
        <f t="shared" si="123"/>
        <v>8132</v>
      </c>
      <c r="S1062" s="9" t="str">
        <f>INDEX(Chapter,MATCH(R1062,Chapter!$A$1:$A$681,0),8)</f>
        <v>בתי״ס יסודיים</v>
      </c>
      <c r="T1062" s="9"/>
      <c r="U1062" s="9" t="str">
        <f t="shared" si="124"/>
        <v>8</v>
      </c>
      <c r="V1062" s="9" t="str">
        <f>IF($L1062&lt;"6",INDEX(Revenue_type,MATCH(U1062*1,type!$A$118:$A$168,0),8),INDEX(Expenditure_type,MATCH(U1062*1,type!$A$2:$A$117,0),8))</f>
        <v>השתתפויות תמיכות ותרומות</v>
      </c>
      <c r="W1062" s="9" t="str">
        <f t="shared" si="125"/>
        <v>81</v>
      </c>
      <c r="X1062" s="9" t="str">
        <f>IF($L1062&lt;"6",INDEX(Revenue_type,MATCH(W1062*1,type!$A$118:$A$168,0),8),INDEX(Expenditure_type,MATCH(W1062*1,type!$A$2:$A$117,0),8))</f>
        <v>השתתפויות ותרומות למוסדות עפ"י חוק והסכמים</v>
      </c>
      <c r="Y1062" s="9" t="str">
        <f t="shared" si="126"/>
        <v>811</v>
      </c>
      <c r="Z1062" s="9" t="e">
        <f>IF($L1062&lt;"6",INDEX(Revenue_type,MATCH(Y1062*1,type!$A$118:$A$168,0),8),INDEX(Expenditure_type,MATCH(Y1062*1,type!$A$2:$A$117,0),8))</f>
        <v>#N/A</v>
      </c>
    </row>
    <row r="1063" spans="1:26" ht="15.75" customHeight="1" outlineLevel="2">
      <c r="A1063" s="19">
        <v>750</v>
      </c>
      <c r="B1063" s="18">
        <v>813207</v>
      </c>
      <c r="C1063"/>
      <c r="D1063"/>
      <c r="E1063" s="17" t="s">
        <v>2930</v>
      </c>
      <c r="F1063" s="12"/>
      <c r="G1063"/>
      <c r="H1063" s="15">
        <v>480000</v>
      </c>
      <c r="I1063" s="15">
        <v>800000</v>
      </c>
      <c r="J1063" s="12">
        <v>0</v>
      </c>
      <c r="K1063" s="9"/>
      <c r="L1063" s="9" t="str">
        <f t="shared" si="120"/>
        <v>8</v>
      </c>
      <c r="M1063" s="9" t="str">
        <f>INDEX(Chapter,MATCH(L1063,Chapter!$A$1:$A$681,0),8)</f>
        <v>שירותים ממלכתיים</v>
      </c>
      <c r="N1063" s="9" t="str">
        <f t="shared" si="121"/>
        <v>81</v>
      </c>
      <c r="O1063" s="9" t="str">
        <f>INDEX(Chapter,MATCH(N1063,Chapter!$A$1:$A$681,0),8)</f>
        <v>חינוך</v>
      </c>
      <c r="P1063" s="9" t="str">
        <f t="shared" si="122"/>
        <v>813</v>
      </c>
      <c r="Q1063" s="9" t="str">
        <f>INDEX(Chapter,MATCH(P1063,Chapter!$A$1:$A$681,0),8)</f>
        <v>חינוך יסודי</v>
      </c>
      <c r="R1063" s="9" t="str">
        <f t="shared" si="123"/>
        <v>8132</v>
      </c>
      <c r="S1063" s="9" t="str">
        <f>INDEX(Chapter,MATCH(R1063,Chapter!$A$1:$A$681,0),8)</f>
        <v>בתי״ס יסודיים</v>
      </c>
      <c r="T1063" s="9"/>
      <c r="U1063" s="9" t="str">
        <f t="shared" si="124"/>
        <v>7</v>
      </c>
      <c r="V1063" s="9" t="str">
        <f>IF($L1063&lt;"6",INDEX(Revenue_type,MATCH(U1063*1,type!$A$118:$A$168,0),8),INDEX(Expenditure_type,MATCH(U1063*1,type!$A$2:$A$117,0),8))</f>
        <v>הוצאות לפעולות</v>
      </c>
      <c r="W1063" s="9" t="str">
        <f t="shared" si="125"/>
        <v>75</v>
      </c>
      <c r="X1063" s="9" t="str">
        <f>IF($L1063&lt;"6",INDEX(Revenue_type,MATCH(W1063*1,type!$A$118:$A$168,0),8),INDEX(Expenditure_type,MATCH(W1063*1,type!$A$2:$A$117,0),8))</f>
        <v>עבודות קבלניות</v>
      </c>
      <c r="Y1063" s="9" t="str">
        <f t="shared" si="126"/>
        <v>750</v>
      </c>
      <c r="Z1063" s="9" t="e">
        <f>IF($L1063&lt;"6",INDEX(Revenue_type,MATCH(Y1063*1,type!$A$118:$A$168,0),8),INDEX(Expenditure_type,MATCH(Y1063*1,type!$A$2:$A$117,0),8))</f>
        <v>#N/A</v>
      </c>
    </row>
    <row r="1064" spans="1:26" ht="15.75" customHeight="1" outlineLevel="2">
      <c r="A1064" s="19">
        <v>110</v>
      </c>
      <c r="B1064" s="18">
        <v>813210</v>
      </c>
      <c r="C1064"/>
      <c r="D1064"/>
      <c r="E1064" s="17" t="s">
        <v>2689</v>
      </c>
      <c r="F1064" s="12"/>
      <c r="G1064"/>
      <c r="H1064" s="15">
        <v>8805000</v>
      </c>
      <c r="I1064" s="15">
        <v>9272000</v>
      </c>
      <c r="J1064" s="12">
        <v>5714600</v>
      </c>
      <c r="K1064" s="9"/>
      <c r="L1064" s="9" t="str">
        <f t="shared" si="120"/>
        <v>8</v>
      </c>
      <c r="M1064" s="9" t="str">
        <f>INDEX(Chapter,MATCH(L1064,Chapter!$A$1:$A$681,0),8)</f>
        <v>שירותים ממלכתיים</v>
      </c>
      <c r="N1064" s="9" t="str">
        <f t="shared" si="121"/>
        <v>81</v>
      </c>
      <c r="O1064" s="9" t="str">
        <f>INDEX(Chapter,MATCH(N1064,Chapter!$A$1:$A$681,0),8)</f>
        <v>חינוך</v>
      </c>
      <c r="P1064" s="9" t="str">
        <f t="shared" si="122"/>
        <v>813</v>
      </c>
      <c r="Q1064" s="9" t="str">
        <f>INDEX(Chapter,MATCH(P1064,Chapter!$A$1:$A$681,0),8)</f>
        <v>חינוך יסודי</v>
      </c>
      <c r="R1064" s="9" t="str">
        <f t="shared" si="123"/>
        <v>8132</v>
      </c>
      <c r="S1064" s="9" t="str">
        <f>INDEX(Chapter,MATCH(R1064,Chapter!$A$1:$A$681,0),8)</f>
        <v>בתי״ס יסודיים</v>
      </c>
      <c r="T1064" s="9"/>
      <c r="U1064" s="9" t="str">
        <f t="shared" si="124"/>
        <v>1</v>
      </c>
      <c r="V1064" s="9" t="str">
        <f>IF($L1064&lt;"6",INDEX(Revenue_type,MATCH(U1064*1,type!$A$118:$A$168,0),8),INDEX(Expenditure_type,MATCH(U1064*1,type!$A$2:$A$117,0),8))</f>
        <v>משכורות וש"ע לעובדים לפי תקן</v>
      </c>
      <c r="W1064" s="9" t="str">
        <f t="shared" si="125"/>
        <v>11</v>
      </c>
      <c r="X1064" s="9" t="str">
        <f>IF($L1064&lt;"6",INDEX(Revenue_type,MATCH(W1064*1,type!$A$118:$A$168,0),8),INDEX(Expenditure_type,MATCH(W1064*1,type!$A$2:$A$117,0),8))</f>
        <v>השכר הקובע</v>
      </c>
      <c r="Y1064" s="9" t="str">
        <f t="shared" si="126"/>
        <v>110</v>
      </c>
      <c r="Z1064" s="9" t="e">
        <f>IF($L1064&lt;"6",INDEX(Revenue_type,MATCH(Y1064*1,type!$A$118:$A$168,0),8),INDEX(Expenditure_type,MATCH(Y1064*1,type!$A$2:$A$117,0),8))</f>
        <v>#N/A</v>
      </c>
    </row>
    <row r="1065" spans="1:26" ht="15.75" customHeight="1" outlineLevel="2">
      <c r="A1065" s="19">
        <v>120</v>
      </c>
      <c r="B1065" s="18">
        <v>813210</v>
      </c>
      <c r="C1065"/>
      <c r="D1065"/>
      <c r="E1065" s="25" t="s">
        <v>2690</v>
      </c>
      <c r="F1065" s="12"/>
      <c r="G1065"/>
      <c r="H1065" s="15">
        <v>904000</v>
      </c>
      <c r="I1065" s="15">
        <v>753000</v>
      </c>
      <c r="J1065" s="12">
        <v>633400</v>
      </c>
      <c r="K1065" s="9"/>
      <c r="L1065" s="9" t="str">
        <f t="shared" si="120"/>
        <v>8</v>
      </c>
      <c r="M1065" s="9" t="str">
        <f>INDEX(Chapter,MATCH(L1065,Chapter!$A$1:$A$681,0),8)</f>
        <v>שירותים ממלכתיים</v>
      </c>
      <c r="N1065" s="9" t="str">
        <f t="shared" si="121"/>
        <v>81</v>
      </c>
      <c r="O1065" s="9" t="str">
        <f>INDEX(Chapter,MATCH(N1065,Chapter!$A$1:$A$681,0),8)</f>
        <v>חינוך</v>
      </c>
      <c r="P1065" s="9" t="str">
        <f t="shared" si="122"/>
        <v>813</v>
      </c>
      <c r="Q1065" s="9" t="str">
        <f>INDEX(Chapter,MATCH(P1065,Chapter!$A$1:$A$681,0),8)</f>
        <v>חינוך יסודי</v>
      </c>
      <c r="R1065" s="9" t="str">
        <f t="shared" si="123"/>
        <v>8132</v>
      </c>
      <c r="S1065" s="9" t="str">
        <f>INDEX(Chapter,MATCH(R1065,Chapter!$A$1:$A$681,0),8)</f>
        <v>בתי״ס יסודיים</v>
      </c>
      <c r="T1065" s="9"/>
      <c r="U1065" s="9" t="str">
        <f t="shared" si="124"/>
        <v>1</v>
      </c>
      <c r="V1065" s="9" t="str">
        <f>IF($L1065&lt;"6",INDEX(Revenue_type,MATCH(U1065*1,type!$A$118:$A$168,0),8),INDEX(Expenditure_type,MATCH(U1065*1,type!$A$2:$A$117,0),8))</f>
        <v>משכורות וש"ע לעובדים לפי תקן</v>
      </c>
      <c r="W1065" s="9" t="str">
        <f t="shared" si="125"/>
        <v>12</v>
      </c>
      <c r="X1065" s="9" t="str">
        <f>IF($L1065&lt;"6",INDEX(Revenue_type,MATCH(W1065*1,type!$A$118:$A$168,0),8),INDEX(Expenditure_type,MATCH(W1065*1,type!$A$2:$A$117,0),8))</f>
        <v>תוספות שאינן נכללות בשכר הקובע</v>
      </c>
      <c r="Y1065" s="9" t="str">
        <f t="shared" si="126"/>
        <v>120</v>
      </c>
      <c r="Z1065" s="9" t="e">
        <f>IF($L1065&lt;"6",INDEX(Revenue_type,MATCH(Y1065*1,type!$A$118:$A$168,0),8),INDEX(Expenditure_type,MATCH(Y1065*1,type!$A$2:$A$117,0),8))</f>
        <v>#N/A</v>
      </c>
    </row>
    <row r="1066" spans="1:26" ht="15.75" customHeight="1" outlineLevel="2">
      <c r="A1066" s="19">
        <v>130</v>
      </c>
      <c r="B1066" s="18">
        <v>813210</v>
      </c>
      <c r="C1066"/>
      <c r="D1066"/>
      <c r="E1066" s="17" t="s">
        <v>2691</v>
      </c>
      <c r="F1066" s="12"/>
      <c r="G1066"/>
      <c r="H1066" s="15">
        <v>64000</v>
      </c>
      <c r="I1066" s="15">
        <v>32000</v>
      </c>
      <c r="J1066" s="12">
        <v>70800</v>
      </c>
      <c r="K1066" s="9"/>
      <c r="L1066" s="9" t="str">
        <f t="shared" si="120"/>
        <v>8</v>
      </c>
      <c r="M1066" s="9" t="str">
        <f>INDEX(Chapter,MATCH(L1066,Chapter!$A$1:$A$681,0),8)</f>
        <v>שירותים ממלכתיים</v>
      </c>
      <c r="N1066" s="9" t="str">
        <f t="shared" si="121"/>
        <v>81</v>
      </c>
      <c r="O1066" s="9" t="str">
        <f>INDEX(Chapter,MATCH(N1066,Chapter!$A$1:$A$681,0),8)</f>
        <v>חינוך</v>
      </c>
      <c r="P1066" s="9" t="str">
        <f t="shared" si="122"/>
        <v>813</v>
      </c>
      <c r="Q1066" s="9" t="str">
        <f>INDEX(Chapter,MATCH(P1066,Chapter!$A$1:$A$681,0),8)</f>
        <v>חינוך יסודי</v>
      </c>
      <c r="R1066" s="9" t="str">
        <f t="shared" si="123"/>
        <v>8132</v>
      </c>
      <c r="S1066" s="9" t="str">
        <f>INDEX(Chapter,MATCH(R1066,Chapter!$A$1:$A$681,0),8)</f>
        <v>בתי״ס יסודיים</v>
      </c>
      <c r="T1066" s="9"/>
      <c r="U1066" s="9" t="str">
        <f t="shared" si="124"/>
        <v>1</v>
      </c>
      <c r="V1066" s="9" t="str">
        <f>IF($L1066&lt;"6",INDEX(Revenue_type,MATCH(U1066*1,type!$A$118:$A$168,0),8),INDEX(Expenditure_type,MATCH(U1066*1,type!$A$2:$A$117,0),8))</f>
        <v>משכורות וש"ע לעובדים לפי תקן</v>
      </c>
      <c r="W1066" s="9" t="str">
        <f t="shared" si="125"/>
        <v>13</v>
      </c>
      <c r="X1066" s="9" t="str">
        <f>IF($L1066&lt;"6",INDEX(Revenue_type,MATCH(W1066*1,type!$A$118:$A$168,0),8),INDEX(Expenditure_type,MATCH(W1066*1,type!$A$2:$A$117,0),8))</f>
        <v>שעות נוספות</v>
      </c>
      <c r="Y1066" s="9" t="str">
        <f t="shared" si="126"/>
        <v>130</v>
      </c>
      <c r="Z1066" s="9" t="e">
        <f>IF($L1066&lt;"6",INDEX(Revenue_type,MATCH(Y1066*1,type!$A$118:$A$168,0),8),INDEX(Expenditure_type,MATCH(Y1066*1,type!$A$2:$A$117,0),8))</f>
        <v>#N/A</v>
      </c>
    </row>
    <row r="1067" spans="1:26" ht="15.75" customHeight="1" outlineLevel="2">
      <c r="A1067" s="19">
        <v>133</v>
      </c>
      <c r="B1067" s="18">
        <v>813210</v>
      </c>
      <c r="C1067"/>
      <c r="D1067"/>
      <c r="E1067" s="17" t="s">
        <v>2693</v>
      </c>
      <c r="F1067" s="12"/>
      <c r="G1067"/>
      <c r="H1067" s="15">
        <v>94000</v>
      </c>
      <c r="I1067" s="15">
        <v>33000</v>
      </c>
      <c r="J1067" s="12">
        <v>29300</v>
      </c>
      <c r="K1067" s="9"/>
      <c r="L1067" s="9" t="str">
        <f t="shared" si="120"/>
        <v>8</v>
      </c>
      <c r="M1067" s="9" t="str">
        <f>INDEX(Chapter,MATCH(L1067,Chapter!$A$1:$A$681,0),8)</f>
        <v>שירותים ממלכתיים</v>
      </c>
      <c r="N1067" s="9" t="str">
        <f t="shared" si="121"/>
        <v>81</v>
      </c>
      <c r="O1067" s="9" t="str">
        <f>INDEX(Chapter,MATCH(N1067,Chapter!$A$1:$A$681,0),8)</f>
        <v>חינוך</v>
      </c>
      <c r="P1067" s="9" t="str">
        <f t="shared" si="122"/>
        <v>813</v>
      </c>
      <c r="Q1067" s="9" t="str">
        <f>INDEX(Chapter,MATCH(P1067,Chapter!$A$1:$A$681,0),8)</f>
        <v>חינוך יסודי</v>
      </c>
      <c r="R1067" s="9" t="str">
        <f t="shared" si="123"/>
        <v>8132</v>
      </c>
      <c r="S1067" s="9" t="str">
        <f>INDEX(Chapter,MATCH(R1067,Chapter!$A$1:$A$681,0),8)</f>
        <v>בתי״ס יסודיים</v>
      </c>
      <c r="T1067" s="9"/>
      <c r="U1067" s="9" t="str">
        <f t="shared" si="124"/>
        <v>1</v>
      </c>
      <c r="V1067" s="9" t="str">
        <f>IF($L1067&lt;"6",INDEX(Revenue_type,MATCH(U1067*1,type!$A$118:$A$168,0),8),INDEX(Expenditure_type,MATCH(U1067*1,type!$A$2:$A$117,0),8))</f>
        <v>משכורות וש"ע לעובדים לפי תקן</v>
      </c>
      <c r="W1067" s="9" t="str">
        <f t="shared" si="125"/>
        <v>13</v>
      </c>
      <c r="X1067" s="9" t="str">
        <f>IF($L1067&lt;"6",INDEX(Revenue_type,MATCH(W1067*1,type!$A$118:$A$168,0),8),INDEX(Expenditure_type,MATCH(W1067*1,type!$A$2:$A$117,0),8))</f>
        <v>שעות נוספות</v>
      </c>
      <c r="Y1067" s="9" t="str">
        <f t="shared" si="126"/>
        <v>133</v>
      </c>
      <c r="Z1067" s="9" t="e">
        <f>IF($L1067&lt;"6",INDEX(Revenue_type,MATCH(Y1067*1,type!$A$118:$A$168,0),8),INDEX(Expenditure_type,MATCH(Y1067*1,type!$A$2:$A$117,0),8))</f>
        <v>#N/A</v>
      </c>
    </row>
    <row r="1068" spans="1:26" ht="15.75" customHeight="1" outlineLevel="2">
      <c r="A1068" s="19">
        <v>140</v>
      </c>
      <c r="B1068" s="18">
        <v>813210</v>
      </c>
      <c r="C1068"/>
      <c r="D1068"/>
      <c r="E1068" s="17" t="s">
        <v>2694</v>
      </c>
      <c r="F1068" s="12"/>
      <c r="G1068"/>
      <c r="H1068" s="15">
        <v>337000</v>
      </c>
      <c r="I1068" s="15">
        <v>295000</v>
      </c>
      <c r="J1068" s="12">
        <v>254900</v>
      </c>
      <c r="K1068" s="9"/>
      <c r="L1068" s="9" t="str">
        <f t="shared" si="120"/>
        <v>8</v>
      </c>
      <c r="M1068" s="9" t="str">
        <f>INDEX(Chapter,MATCH(L1068,Chapter!$A$1:$A$681,0),8)</f>
        <v>שירותים ממלכתיים</v>
      </c>
      <c r="N1068" s="9" t="str">
        <f t="shared" si="121"/>
        <v>81</v>
      </c>
      <c r="O1068" s="9" t="str">
        <f>INDEX(Chapter,MATCH(N1068,Chapter!$A$1:$A$681,0),8)</f>
        <v>חינוך</v>
      </c>
      <c r="P1068" s="9" t="str">
        <f t="shared" si="122"/>
        <v>813</v>
      </c>
      <c r="Q1068" s="9" t="str">
        <f>INDEX(Chapter,MATCH(P1068,Chapter!$A$1:$A$681,0),8)</f>
        <v>חינוך יסודי</v>
      </c>
      <c r="R1068" s="9" t="str">
        <f t="shared" si="123"/>
        <v>8132</v>
      </c>
      <c r="S1068" s="9" t="str">
        <f>INDEX(Chapter,MATCH(R1068,Chapter!$A$1:$A$681,0),8)</f>
        <v>בתי״ס יסודיים</v>
      </c>
      <c r="T1068" s="9"/>
      <c r="U1068" s="9" t="str">
        <f t="shared" si="124"/>
        <v>1</v>
      </c>
      <c r="V1068" s="9" t="str">
        <f>IF($L1068&lt;"6",INDEX(Revenue_type,MATCH(U1068*1,type!$A$118:$A$168,0),8),INDEX(Expenditure_type,MATCH(U1068*1,type!$A$2:$A$117,0),8))</f>
        <v>משכורות וש"ע לעובדים לפי תקן</v>
      </c>
      <c r="W1068" s="9" t="str">
        <f t="shared" si="125"/>
        <v>14</v>
      </c>
      <c r="X1068" s="9" t="str">
        <f>IF($L1068&lt;"6",INDEX(Revenue_type,MATCH(W1068*1,type!$A$118:$A$168,0),8),INDEX(Expenditure_type,MATCH(W1068*1,type!$A$2:$A$117,0),8))</f>
        <v>החזר הוצאות</v>
      </c>
      <c r="Y1068" s="9" t="str">
        <f t="shared" si="126"/>
        <v>140</v>
      </c>
      <c r="Z1068" s="9" t="e">
        <f>IF($L1068&lt;"6",INDEX(Revenue_type,MATCH(Y1068*1,type!$A$118:$A$168,0),8),INDEX(Expenditure_type,MATCH(Y1068*1,type!$A$2:$A$117,0),8))</f>
        <v>#N/A</v>
      </c>
    </row>
    <row r="1069" spans="1:26" ht="15.75" customHeight="1" outlineLevel="2">
      <c r="A1069" s="19">
        <v>181</v>
      </c>
      <c r="B1069" s="18">
        <v>813210</v>
      </c>
      <c r="C1069"/>
      <c r="D1069"/>
      <c r="E1069" s="17" t="s">
        <v>2695</v>
      </c>
      <c r="F1069" s="12"/>
      <c r="G1069"/>
      <c r="H1069" s="15">
        <v>1180000</v>
      </c>
      <c r="I1069" s="15">
        <v>958000</v>
      </c>
      <c r="J1069" s="12">
        <v>749200</v>
      </c>
      <c r="K1069" s="9"/>
      <c r="L1069" s="9" t="str">
        <f t="shared" si="120"/>
        <v>8</v>
      </c>
      <c r="M1069" s="9" t="str">
        <f>INDEX(Chapter,MATCH(L1069,Chapter!$A$1:$A$681,0),8)</f>
        <v>שירותים ממלכתיים</v>
      </c>
      <c r="N1069" s="9" t="str">
        <f t="shared" si="121"/>
        <v>81</v>
      </c>
      <c r="O1069" s="9" t="str">
        <f>INDEX(Chapter,MATCH(N1069,Chapter!$A$1:$A$681,0),8)</f>
        <v>חינוך</v>
      </c>
      <c r="P1069" s="9" t="str">
        <f t="shared" si="122"/>
        <v>813</v>
      </c>
      <c r="Q1069" s="9" t="str">
        <f>INDEX(Chapter,MATCH(P1069,Chapter!$A$1:$A$681,0),8)</f>
        <v>חינוך יסודי</v>
      </c>
      <c r="R1069" s="9" t="str">
        <f t="shared" si="123"/>
        <v>8132</v>
      </c>
      <c r="S1069" s="9" t="str">
        <f>INDEX(Chapter,MATCH(R1069,Chapter!$A$1:$A$681,0),8)</f>
        <v>בתי״ס יסודיים</v>
      </c>
      <c r="T1069" s="9"/>
      <c r="U1069" s="9" t="str">
        <f t="shared" si="124"/>
        <v>1</v>
      </c>
      <c r="V1069" s="9" t="str">
        <f>IF($L1069&lt;"6",INDEX(Revenue_type,MATCH(U1069*1,type!$A$118:$A$168,0),8),INDEX(Expenditure_type,MATCH(U1069*1,type!$A$2:$A$117,0),8))</f>
        <v>משכורות וש"ע לעובדים לפי תקן</v>
      </c>
      <c r="W1069" s="9" t="str">
        <f t="shared" si="125"/>
        <v>18</v>
      </c>
      <c r="X1069" s="9" t="str">
        <f>IF($L1069&lt;"6",INDEX(Revenue_type,MATCH(W1069*1,type!$A$118:$A$168,0),8),INDEX(Expenditure_type,MATCH(W1069*1,type!$A$2:$A$117,0),8))</f>
        <v>נלוות לשכר</v>
      </c>
      <c r="Y1069" s="9" t="str">
        <f t="shared" si="126"/>
        <v>181</v>
      </c>
      <c r="Z1069" s="9" t="str">
        <f>IF($L1069&lt;"6",INDEX(Revenue_type,MATCH(Y1069*1,type!$A$118:$A$168,0),8),INDEX(Expenditure_type,MATCH(Y1069*1,type!$A$2:$A$117,0),8))</f>
        <v>הפרשות סוציאליות</v>
      </c>
    </row>
    <row r="1070" spans="1:26" ht="15.75" customHeight="1" outlineLevel="2">
      <c r="A1070" s="19">
        <v>182</v>
      </c>
      <c r="B1070" s="18">
        <v>813210</v>
      </c>
      <c r="C1070"/>
      <c r="D1070"/>
      <c r="E1070" s="17" t="s">
        <v>2696</v>
      </c>
      <c r="F1070" s="12"/>
      <c r="G1070"/>
      <c r="H1070" s="15">
        <v>1684000</v>
      </c>
      <c r="I1070" s="15">
        <v>1360000</v>
      </c>
      <c r="J1070" s="12">
        <v>1066900</v>
      </c>
      <c r="K1070" s="9"/>
      <c r="L1070" s="9" t="str">
        <f t="shared" si="120"/>
        <v>8</v>
      </c>
      <c r="M1070" s="9" t="str">
        <f>INDEX(Chapter,MATCH(L1070,Chapter!$A$1:$A$681,0),8)</f>
        <v>שירותים ממלכתיים</v>
      </c>
      <c r="N1070" s="9" t="str">
        <f t="shared" si="121"/>
        <v>81</v>
      </c>
      <c r="O1070" s="9" t="str">
        <f>INDEX(Chapter,MATCH(N1070,Chapter!$A$1:$A$681,0),8)</f>
        <v>חינוך</v>
      </c>
      <c r="P1070" s="9" t="str">
        <f t="shared" si="122"/>
        <v>813</v>
      </c>
      <c r="Q1070" s="9" t="str">
        <f>INDEX(Chapter,MATCH(P1070,Chapter!$A$1:$A$681,0),8)</f>
        <v>חינוך יסודי</v>
      </c>
      <c r="R1070" s="9" t="str">
        <f t="shared" si="123"/>
        <v>8132</v>
      </c>
      <c r="S1070" s="9" t="str">
        <f>INDEX(Chapter,MATCH(R1070,Chapter!$A$1:$A$681,0),8)</f>
        <v>בתי״ס יסודיים</v>
      </c>
      <c r="T1070" s="9"/>
      <c r="U1070" s="9" t="str">
        <f t="shared" si="124"/>
        <v>1</v>
      </c>
      <c r="V1070" s="9" t="str">
        <f>IF($L1070&lt;"6",INDEX(Revenue_type,MATCH(U1070*1,type!$A$118:$A$168,0),8),INDEX(Expenditure_type,MATCH(U1070*1,type!$A$2:$A$117,0),8))</f>
        <v>משכורות וש"ע לעובדים לפי תקן</v>
      </c>
      <c r="W1070" s="9" t="str">
        <f t="shared" si="125"/>
        <v>18</v>
      </c>
      <c r="X1070" s="9" t="str">
        <f>IF($L1070&lt;"6",INDEX(Revenue_type,MATCH(W1070*1,type!$A$118:$A$168,0),8),INDEX(Expenditure_type,MATCH(W1070*1,type!$A$2:$A$117,0),8))</f>
        <v>נלוות לשכר</v>
      </c>
      <c r="Y1070" s="9" t="str">
        <f t="shared" si="126"/>
        <v>182</v>
      </c>
      <c r="Z1070" s="9" t="str">
        <f>IF($L1070&lt;"6",INDEX(Revenue_type,MATCH(Y1070*1,type!$A$118:$A$168,0),8),INDEX(Expenditure_type,MATCH(Y1070*1,type!$A$2:$A$117,0),8))</f>
        <v>מיסיום ועלויות</v>
      </c>
    </row>
    <row r="1071" spans="1:26" ht="15.75" customHeight="1" outlineLevel="2">
      <c r="A1071" s="19">
        <v>210</v>
      </c>
      <c r="B1071" s="18">
        <v>813210</v>
      </c>
      <c r="C1071"/>
      <c r="D1071"/>
      <c r="E1071" s="17" t="s">
        <v>2689</v>
      </c>
      <c r="F1071" s="12"/>
      <c r="G1071"/>
      <c r="H1071" s="15">
        <v>2428000</v>
      </c>
      <c r="I1071" s="15">
        <v>1002000</v>
      </c>
      <c r="J1071" s="12">
        <v>1697400</v>
      </c>
      <c r="K1071" s="9"/>
      <c r="L1071" s="9" t="str">
        <f t="shared" si="120"/>
        <v>8</v>
      </c>
      <c r="M1071" s="9" t="str">
        <f>INDEX(Chapter,MATCH(L1071,Chapter!$A$1:$A$681,0),8)</f>
        <v>שירותים ממלכתיים</v>
      </c>
      <c r="N1071" s="9" t="str">
        <f t="shared" si="121"/>
        <v>81</v>
      </c>
      <c r="O1071" s="9" t="str">
        <f>INDEX(Chapter,MATCH(N1071,Chapter!$A$1:$A$681,0),8)</f>
        <v>חינוך</v>
      </c>
      <c r="P1071" s="9" t="str">
        <f t="shared" si="122"/>
        <v>813</v>
      </c>
      <c r="Q1071" s="9" t="str">
        <f>INDEX(Chapter,MATCH(P1071,Chapter!$A$1:$A$681,0),8)</f>
        <v>חינוך יסודי</v>
      </c>
      <c r="R1071" s="9" t="str">
        <f t="shared" si="123"/>
        <v>8132</v>
      </c>
      <c r="S1071" s="9" t="str">
        <f>INDEX(Chapter,MATCH(R1071,Chapter!$A$1:$A$681,0),8)</f>
        <v>בתי״ס יסודיים</v>
      </c>
      <c r="T1071" s="9"/>
      <c r="U1071" s="9" t="str">
        <f t="shared" si="124"/>
        <v>2</v>
      </c>
      <c r="V1071" s="9" t="str">
        <f>IF($L1071&lt;"6",INDEX(Revenue_type,MATCH(U1071*1,type!$A$118:$A$168,0),8),INDEX(Expenditure_type,MATCH(U1071*1,type!$A$2:$A$117,0),8))</f>
        <v>משכורות וש"ע לעובדים בלי תקן</v>
      </c>
      <c r="W1071" s="9" t="str">
        <f t="shared" si="125"/>
        <v>21</v>
      </c>
      <c r="X1071" s="9" t="str">
        <f>IF($L1071&lt;"6",INDEX(Revenue_type,MATCH(W1071*1,type!$A$118:$A$168,0),8),INDEX(Expenditure_type,MATCH(W1071*1,type!$A$2:$A$117,0),8))</f>
        <v>השכר הקובע</v>
      </c>
      <c r="Y1071" s="9" t="str">
        <f t="shared" si="126"/>
        <v>210</v>
      </c>
      <c r="Z1071" s="9" t="e">
        <f>IF($L1071&lt;"6",INDEX(Revenue_type,MATCH(Y1071*1,type!$A$118:$A$168,0),8),INDEX(Expenditure_type,MATCH(Y1071*1,type!$A$2:$A$117,0),8))</f>
        <v>#N/A</v>
      </c>
    </row>
    <row r="1072" spans="1:26" ht="15.75" customHeight="1" outlineLevel="2">
      <c r="A1072" s="19">
        <v>220</v>
      </c>
      <c r="B1072" s="18">
        <v>813210</v>
      </c>
      <c r="C1072"/>
      <c r="D1072"/>
      <c r="E1072" s="17" t="s">
        <v>2690</v>
      </c>
      <c r="F1072" s="12"/>
      <c r="G1072"/>
      <c r="H1072" s="15">
        <v>89000</v>
      </c>
      <c r="I1072" s="15">
        <v>47000</v>
      </c>
      <c r="J1072" s="12">
        <v>79800</v>
      </c>
      <c r="K1072" s="9"/>
      <c r="L1072" s="9" t="str">
        <f t="shared" si="120"/>
        <v>8</v>
      </c>
      <c r="M1072" s="9" t="str">
        <f>INDEX(Chapter,MATCH(L1072,Chapter!$A$1:$A$681,0),8)</f>
        <v>שירותים ממלכתיים</v>
      </c>
      <c r="N1072" s="9" t="str">
        <f t="shared" si="121"/>
        <v>81</v>
      </c>
      <c r="O1072" s="9" t="str">
        <f>INDEX(Chapter,MATCH(N1072,Chapter!$A$1:$A$681,0),8)</f>
        <v>חינוך</v>
      </c>
      <c r="P1072" s="9" t="str">
        <f t="shared" si="122"/>
        <v>813</v>
      </c>
      <c r="Q1072" s="9" t="str">
        <f>INDEX(Chapter,MATCH(P1072,Chapter!$A$1:$A$681,0),8)</f>
        <v>חינוך יסודי</v>
      </c>
      <c r="R1072" s="9" t="str">
        <f t="shared" si="123"/>
        <v>8132</v>
      </c>
      <c r="S1072" s="9" t="str">
        <f>INDEX(Chapter,MATCH(R1072,Chapter!$A$1:$A$681,0),8)</f>
        <v>בתי״ס יסודיים</v>
      </c>
      <c r="T1072" s="9"/>
      <c r="U1072" s="9" t="str">
        <f t="shared" si="124"/>
        <v>2</v>
      </c>
      <c r="V1072" s="9" t="str">
        <f>IF($L1072&lt;"6",INDEX(Revenue_type,MATCH(U1072*1,type!$A$118:$A$168,0),8),INDEX(Expenditure_type,MATCH(U1072*1,type!$A$2:$A$117,0),8))</f>
        <v>משכורות וש"ע לעובדים בלי תקן</v>
      </c>
      <c r="W1072" s="9" t="str">
        <f t="shared" si="125"/>
        <v>22</v>
      </c>
      <c r="X1072" s="9" t="str">
        <f>IF($L1072&lt;"6",INDEX(Revenue_type,MATCH(W1072*1,type!$A$118:$A$168,0),8),INDEX(Expenditure_type,MATCH(W1072*1,type!$A$2:$A$117,0),8))</f>
        <v>תוספות שאינן נכללות בשכר הקובע</v>
      </c>
      <c r="Y1072" s="9" t="str">
        <f t="shared" si="126"/>
        <v>220</v>
      </c>
      <c r="Z1072" s="9" t="e">
        <f>IF($L1072&lt;"6",INDEX(Revenue_type,MATCH(Y1072*1,type!$A$118:$A$168,0),8),INDEX(Expenditure_type,MATCH(Y1072*1,type!$A$2:$A$117,0),8))</f>
        <v>#N/A</v>
      </c>
    </row>
    <row r="1073" spans="1:26" ht="15.75" customHeight="1" outlineLevel="2">
      <c r="A1073" s="19">
        <v>230</v>
      </c>
      <c r="B1073" s="18">
        <v>813210</v>
      </c>
      <c r="C1073"/>
      <c r="D1073"/>
      <c r="E1073" s="17" t="s">
        <v>2691</v>
      </c>
      <c r="F1073" s="12"/>
      <c r="G1073"/>
      <c r="H1073" s="15">
        <v>6000</v>
      </c>
      <c r="I1073" s="15">
        <v>9000</v>
      </c>
      <c r="J1073" s="12">
        <v>7900</v>
      </c>
      <c r="K1073" s="9"/>
      <c r="L1073" s="9" t="str">
        <f t="shared" si="120"/>
        <v>8</v>
      </c>
      <c r="M1073" s="9" t="str">
        <f>INDEX(Chapter,MATCH(L1073,Chapter!$A$1:$A$681,0),8)</f>
        <v>שירותים ממלכתיים</v>
      </c>
      <c r="N1073" s="9" t="str">
        <f t="shared" si="121"/>
        <v>81</v>
      </c>
      <c r="O1073" s="9" t="str">
        <f>INDEX(Chapter,MATCH(N1073,Chapter!$A$1:$A$681,0),8)</f>
        <v>חינוך</v>
      </c>
      <c r="P1073" s="9" t="str">
        <f t="shared" si="122"/>
        <v>813</v>
      </c>
      <c r="Q1073" s="9" t="str">
        <f>INDEX(Chapter,MATCH(P1073,Chapter!$A$1:$A$681,0),8)</f>
        <v>חינוך יסודי</v>
      </c>
      <c r="R1073" s="9" t="str">
        <f t="shared" si="123"/>
        <v>8132</v>
      </c>
      <c r="S1073" s="9" t="str">
        <f>INDEX(Chapter,MATCH(R1073,Chapter!$A$1:$A$681,0),8)</f>
        <v>בתי״ס יסודיים</v>
      </c>
      <c r="T1073" s="9"/>
      <c r="U1073" s="9" t="str">
        <f t="shared" si="124"/>
        <v>2</v>
      </c>
      <c r="V1073" s="9" t="str">
        <f>IF($L1073&lt;"6",INDEX(Revenue_type,MATCH(U1073*1,type!$A$118:$A$168,0),8),INDEX(Expenditure_type,MATCH(U1073*1,type!$A$2:$A$117,0),8))</f>
        <v>משכורות וש"ע לעובדים בלי תקן</v>
      </c>
      <c r="W1073" s="9" t="str">
        <f t="shared" si="125"/>
        <v>23</v>
      </c>
      <c r="X1073" s="9" t="str">
        <f>IF($L1073&lt;"6",INDEX(Revenue_type,MATCH(W1073*1,type!$A$118:$A$168,0),8),INDEX(Expenditure_type,MATCH(W1073*1,type!$A$2:$A$117,0),8))</f>
        <v>שעות נוספות</v>
      </c>
      <c r="Y1073" s="9" t="str">
        <f t="shared" si="126"/>
        <v>230</v>
      </c>
      <c r="Z1073" s="9" t="e">
        <f>IF($L1073&lt;"6",INDEX(Revenue_type,MATCH(Y1073*1,type!$A$118:$A$168,0),8),INDEX(Expenditure_type,MATCH(Y1073*1,type!$A$2:$A$117,0),8))</f>
        <v>#N/A</v>
      </c>
    </row>
    <row r="1074" spans="1:26" ht="15.75" customHeight="1" outlineLevel="2">
      <c r="A1074" s="19">
        <v>233</v>
      </c>
      <c r="B1074" s="18">
        <v>813210</v>
      </c>
      <c r="C1074"/>
      <c r="D1074"/>
      <c r="E1074" s="17" t="s">
        <v>2693</v>
      </c>
      <c r="F1074" s="12"/>
      <c r="G1074"/>
      <c r="H1074" s="15">
        <v>16000</v>
      </c>
      <c r="I1074" s="15">
        <v>22000</v>
      </c>
      <c r="J1074" s="12">
        <v>21900</v>
      </c>
      <c r="K1074" s="9"/>
      <c r="L1074" s="9" t="str">
        <f t="shared" si="120"/>
        <v>8</v>
      </c>
      <c r="M1074" s="9" t="str">
        <f>INDEX(Chapter,MATCH(L1074,Chapter!$A$1:$A$681,0),8)</f>
        <v>שירותים ממלכתיים</v>
      </c>
      <c r="N1074" s="9" t="str">
        <f t="shared" si="121"/>
        <v>81</v>
      </c>
      <c r="O1074" s="9" t="str">
        <f>INDEX(Chapter,MATCH(N1074,Chapter!$A$1:$A$681,0),8)</f>
        <v>חינוך</v>
      </c>
      <c r="P1074" s="9" t="str">
        <f t="shared" si="122"/>
        <v>813</v>
      </c>
      <c r="Q1074" s="9" t="str">
        <f>INDEX(Chapter,MATCH(P1074,Chapter!$A$1:$A$681,0),8)</f>
        <v>חינוך יסודי</v>
      </c>
      <c r="R1074" s="9" t="str">
        <f t="shared" si="123"/>
        <v>8132</v>
      </c>
      <c r="S1074" s="9" t="str">
        <f>INDEX(Chapter,MATCH(R1074,Chapter!$A$1:$A$681,0),8)</f>
        <v>בתי״ס יסודיים</v>
      </c>
      <c r="T1074" s="9"/>
      <c r="U1074" s="9" t="str">
        <f t="shared" si="124"/>
        <v>2</v>
      </c>
      <c r="V1074" s="9" t="str">
        <f>IF($L1074&lt;"6",INDEX(Revenue_type,MATCH(U1074*1,type!$A$118:$A$168,0),8),INDEX(Expenditure_type,MATCH(U1074*1,type!$A$2:$A$117,0),8))</f>
        <v>משכורות וש"ע לעובדים בלי תקן</v>
      </c>
      <c r="W1074" s="9" t="str">
        <f t="shared" si="125"/>
        <v>23</v>
      </c>
      <c r="X1074" s="9" t="str">
        <f>IF($L1074&lt;"6",INDEX(Revenue_type,MATCH(W1074*1,type!$A$118:$A$168,0),8),INDEX(Expenditure_type,MATCH(W1074*1,type!$A$2:$A$117,0),8))</f>
        <v>שעות נוספות</v>
      </c>
      <c r="Y1074" s="9" t="str">
        <f t="shared" si="126"/>
        <v>233</v>
      </c>
      <c r="Z1074" s="9" t="e">
        <f>IF($L1074&lt;"6",INDEX(Revenue_type,MATCH(Y1074*1,type!$A$118:$A$168,0),8),INDEX(Expenditure_type,MATCH(Y1074*1,type!$A$2:$A$117,0),8))</f>
        <v>#N/A</v>
      </c>
    </row>
    <row r="1075" spans="1:26" ht="15.75" customHeight="1" outlineLevel="2">
      <c r="A1075" s="19">
        <v>240</v>
      </c>
      <c r="B1075" s="18">
        <v>813210</v>
      </c>
      <c r="C1075"/>
      <c r="D1075"/>
      <c r="E1075" s="17" t="s">
        <v>2694</v>
      </c>
      <c r="F1075" s="12"/>
      <c r="G1075"/>
      <c r="H1075" s="15">
        <v>145000</v>
      </c>
      <c r="I1075" s="15">
        <v>51000</v>
      </c>
      <c r="J1075" s="12">
        <v>90400</v>
      </c>
      <c r="K1075" s="9"/>
      <c r="L1075" s="9" t="str">
        <f t="shared" si="120"/>
        <v>8</v>
      </c>
      <c r="M1075" s="9" t="str">
        <f>INDEX(Chapter,MATCH(L1075,Chapter!$A$1:$A$681,0),8)</f>
        <v>שירותים ממלכתיים</v>
      </c>
      <c r="N1075" s="9" t="str">
        <f t="shared" si="121"/>
        <v>81</v>
      </c>
      <c r="O1075" s="9" t="str">
        <f>INDEX(Chapter,MATCH(N1075,Chapter!$A$1:$A$681,0),8)</f>
        <v>חינוך</v>
      </c>
      <c r="P1075" s="9" t="str">
        <f t="shared" si="122"/>
        <v>813</v>
      </c>
      <c r="Q1075" s="9" t="str">
        <f>INDEX(Chapter,MATCH(P1075,Chapter!$A$1:$A$681,0),8)</f>
        <v>חינוך יסודי</v>
      </c>
      <c r="R1075" s="9" t="str">
        <f t="shared" si="123"/>
        <v>8132</v>
      </c>
      <c r="S1075" s="9" t="str">
        <f>INDEX(Chapter,MATCH(R1075,Chapter!$A$1:$A$681,0),8)</f>
        <v>בתי״ס יסודיים</v>
      </c>
      <c r="T1075" s="9"/>
      <c r="U1075" s="9" t="str">
        <f t="shared" si="124"/>
        <v>2</v>
      </c>
      <c r="V1075" s="9" t="str">
        <f>IF($L1075&lt;"6",INDEX(Revenue_type,MATCH(U1075*1,type!$A$118:$A$168,0),8),INDEX(Expenditure_type,MATCH(U1075*1,type!$A$2:$A$117,0),8))</f>
        <v>משכורות וש"ע לעובדים בלי תקן</v>
      </c>
      <c r="W1075" s="9" t="str">
        <f t="shared" si="125"/>
        <v>24</v>
      </c>
      <c r="X1075" s="9" t="str">
        <f>IF($L1075&lt;"6",INDEX(Revenue_type,MATCH(W1075*1,type!$A$118:$A$168,0),8),INDEX(Expenditure_type,MATCH(W1075*1,type!$A$2:$A$117,0),8))</f>
        <v>החזר הוצאות</v>
      </c>
      <c r="Y1075" s="9" t="str">
        <f t="shared" si="126"/>
        <v>240</v>
      </c>
      <c r="Z1075" s="9" t="e">
        <f>IF($L1075&lt;"6",INDEX(Revenue_type,MATCH(Y1075*1,type!$A$118:$A$168,0),8),INDEX(Expenditure_type,MATCH(Y1075*1,type!$A$2:$A$117,0),8))</f>
        <v>#N/A</v>
      </c>
    </row>
    <row r="1076" spans="1:26" ht="15.75" customHeight="1" outlineLevel="2">
      <c r="A1076" s="19">
        <v>281</v>
      </c>
      <c r="B1076" s="18">
        <v>813210</v>
      </c>
      <c r="C1076"/>
      <c r="D1076"/>
      <c r="E1076" s="17" t="s">
        <v>2695</v>
      </c>
      <c r="F1076" s="12"/>
      <c r="G1076"/>
      <c r="H1076" s="15">
        <v>294000</v>
      </c>
      <c r="I1076" s="15">
        <v>131000</v>
      </c>
      <c r="J1076" s="12">
        <v>205500</v>
      </c>
      <c r="K1076" s="9"/>
      <c r="L1076" s="9" t="str">
        <f t="shared" si="120"/>
        <v>8</v>
      </c>
      <c r="M1076" s="9" t="str">
        <f>INDEX(Chapter,MATCH(L1076,Chapter!$A$1:$A$681,0),8)</f>
        <v>שירותים ממלכתיים</v>
      </c>
      <c r="N1076" s="9" t="str">
        <f t="shared" si="121"/>
        <v>81</v>
      </c>
      <c r="O1076" s="9" t="str">
        <f>INDEX(Chapter,MATCH(N1076,Chapter!$A$1:$A$681,0),8)</f>
        <v>חינוך</v>
      </c>
      <c r="P1076" s="9" t="str">
        <f t="shared" si="122"/>
        <v>813</v>
      </c>
      <c r="Q1076" s="9" t="str">
        <f>INDEX(Chapter,MATCH(P1076,Chapter!$A$1:$A$681,0),8)</f>
        <v>חינוך יסודי</v>
      </c>
      <c r="R1076" s="9" t="str">
        <f t="shared" si="123"/>
        <v>8132</v>
      </c>
      <c r="S1076" s="9" t="str">
        <f>INDEX(Chapter,MATCH(R1076,Chapter!$A$1:$A$681,0),8)</f>
        <v>בתי״ס יסודיים</v>
      </c>
      <c r="T1076" s="9"/>
      <c r="U1076" s="9" t="str">
        <f t="shared" si="124"/>
        <v>2</v>
      </c>
      <c r="V1076" s="9" t="str">
        <f>IF($L1076&lt;"6",INDEX(Revenue_type,MATCH(U1076*1,type!$A$118:$A$168,0),8),INDEX(Expenditure_type,MATCH(U1076*1,type!$A$2:$A$117,0),8))</f>
        <v>משכורות וש"ע לעובדים בלי תקן</v>
      </c>
      <c r="W1076" s="9" t="str">
        <f t="shared" si="125"/>
        <v>28</v>
      </c>
      <c r="X1076" s="9" t="str">
        <f>IF($L1076&lt;"6",INDEX(Revenue_type,MATCH(W1076*1,type!$A$118:$A$168,0),8),INDEX(Expenditure_type,MATCH(W1076*1,type!$A$2:$A$117,0),8))</f>
        <v>נלוות לשכר</v>
      </c>
      <c r="Y1076" s="9" t="str">
        <f t="shared" si="126"/>
        <v>281</v>
      </c>
      <c r="Z1076" s="9" t="str">
        <f>IF($L1076&lt;"6",INDEX(Revenue_type,MATCH(Y1076*1,type!$A$118:$A$168,0),8),INDEX(Expenditure_type,MATCH(Y1076*1,type!$A$2:$A$117,0),8))</f>
        <v>הפרשות סוציאליות</v>
      </c>
    </row>
    <row r="1077" spans="1:26" ht="15.75" customHeight="1" outlineLevel="2">
      <c r="A1077" s="19">
        <v>282</v>
      </c>
      <c r="B1077" s="18">
        <v>813210</v>
      </c>
      <c r="C1077"/>
      <c r="D1077"/>
      <c r="E1077" s="17" t="s">
        <v>2696</v>
      </c>
      <c r="F1077" s="12"/>
      <c r="G1077"/>
      <c r="H1077" s="15">
        <v>346000</v>
      </c>
      <c r="I1077" s="15">
        <v>92000</v>
      </c>
      <c r="J1077" s="12">
        <v>152600</v>
      </c>
      <c r="K1077" s="9"/>
      <c r="L1077" s="9" t="str">
        <f t="shared" si="120"/>
        <v>8</v>
      </c>
      <c r="M1077" s="9" t="str">
        <f>INDEX(Chapter,MATCH(L1077,Chapter!$A$1:$A$681,0),8)</f>
        <v>שירותים ממלכתיים</v>
      </c>
      <c r="N1077" s="9" t="str">
        <f t="shared" si="121"/>
        <v>81</v>
      </c>
      <c r="O1077" s="9" t="str">
        <f>INDEX(Chapter,MATCH(N1077,Chapter!$A$1:$A$681,0),8)</f>
        <v>חינוך</v>
      </c>
      <c r="P1077" s="9" t="str">
        <f t="shared" si="122"/>
        <v>813</v>
      </c>
      <c r="Q1077" s="9" t="str">
        <f>INDEX(Chapter,MATCH(P1077,Chapter!$A$1:$A$681,0),8)</f>
        <v>חינוך יסודי</v>
      </c>
      <c r="R1077" s="9" t="str">
        <f t="shared" si="123"/>
        <v>8132</v>
      </c>
      <c r="S1077" s="9" t="str">
        <f>INDEX(Chapter,MATCH(R1077,Chapter!$A$1:$A$681,0),8)</f>
        <v>בתי״ס יסודיים</v>
      </c>
      <c r="T1077" s="9"/>
      <c r="U1077" s="9" t="str">
        <f t="shared" si="124"/>
        <v>2</v>
      </c>
      <c r="V1077" s="9" t="str">
        <f>IF($L1077&lt;"6",INDEX(Revenue_type,MATCH(U1077*1,type!$A$118:$A$168,0),8),INDEX(Expenditure_type,MATCH(U1077*1,type!$A$2:$A$117,0),8))</f>
        <v>משכורות וש"ע לעובדים בלי תקן</v>
      </c>
      <c r="W1077" s="9" t="str">
        <f t="shared" si="125"/>
        <v>28</v>
      </c>
      <c r="X1077" s="9" t="str">
        <f>IF($L1077&lt;"6",INDEX(Revenue_type,MATCH(W1077*1,type!$A$118:$A$168,0),8),INDEX(Expenditure_type,MATCH(W1077*1,type!$A$2:$A$117,0),8))</f>
        <v>נלוות לשכר</v>
      </c>
      <c r="Y1077" s="9" t="str">
        <f t="shared" si="126"/>
        <v>282</v>
      </c>
      <c r="Z1077" s="9" t="str">
        <f>IF($L1077&lt;"6",INDEX(Revenue_type,MATCH(Y1077*1,type!$A$118:$A$168,0),8),INDEX(Expenditure_type,MATCH(Y1077*1,type!$A$2:$A$117,0),8))</f>
        <v>מיסיום ועלויות</v>
      </c>
    </row>
    <row r="1078" spans="1:26" ht="15.75" customHeight="1" outlineLevel="2">
      <c r="A1078" s="19">
        <v>320</v>
      </c>
      <c r="B1078" s="18">
        <v>813210</v>
      </c>
      <c r="C1078"/>
      <c r="D1078"/>
      <c r="E1078" s="17" t="s">
        <v>2712</v>
      </c>
      <c r="F1078" s="12"/>
      <c r="G1078"/>
      <c r="H1078" s="15">
        <v>0</v>
      </c>
      <c r="I1078" s="15">
        <v>0</v>
      </c>
      <c r="J1078" s="12">
        <v>700</v>
      </c>
      <c r="K1078" s="9"/>
      <c r="L1078" s="9" t="str">
        <f t="shared" si="120"/>
        <v>8</v>
      </c>
      <c r="M1078" s="9" t="str">
        <f>INDEX(Chapter,MATCH(L1078,Chapter!$A$1:$A$681,0),8)</f>
        <v>שירותים ממלכתיים</v>
      </c>
      <c r="N1078" s="9" t="str">
        <f t="shared" si="121"/>
        <v>81</v>
      </c>
      <c r="O1078" s="9" t="str">
        <f>INDEX(Chapter,MATCH(N1078,Chapter!$A$1:$A$681,0),8)</f>
        <v>חינוך</v>
      </c>
      <c r="P1078" s="9" t="str">
        <f t="shared" si="122"/>
        <v>813</v>
      </c>
      <c r="Q1078" s="9" t="str">
        <f>INDEX(Chapter,MATCH(P1078,Chapter!$A$1:$A$681,0),8)</f>
        <v>חינוך יסודי</v>
      </c>
      <c r="R1078" s="9" t="str">
        <f t="shared" si="123"/>
        <v>8132</v>
      </c>
      <c r="S1078" s="9" t="str">
        <f>INDEX(Chapter,MATCH(R1078,Chapter!$A$1:$A$681,0),8)</f>
        <v>בתי״ס יסודיים</v>
      </c>
      <c r="T1078" s="9"/>
      <c r="U1078" s="9" t="str">
        <f t="shared" si="124"/>
        <v>3</v>
      </c>
      <c r="V1078" s="9" t="str">
        <f>IF($L1078&lt;"6",INDEX(Revenue_type,MATCH(U1078*1,type!$A$118:$A$168,0),8),INDEX(Expenditure_type,MATCH(U1078*1,type!$A$2:$A$117,0),8))</f>
        <v>פנסיה ופיצויים</v>
      </c>
      <c r="W1078" s="9" t="str">
        <f t="shared" si="125"/>
        <v>32</v>
      </c>
      <c r="X1078" s="9" t="str">
        <f>IF($L1078&lt;"6",INDEX(Revenue_type,MATCH(W1078*1,type!$A$118:$A$168,0),8),INDEX(Expenditure_type,MATCH(W1078*1,type!$A$2:$A$117,0),8))</f>
        <v>פיצויים</v>
      </c>
      <c r="Y1078" s="9" t="str">
        <f t="shared" si="126"/>
        <v>320</v>
      </c>
      <c r="Z1078" s="9" t="e">
        <f>IF($L1078&lt;"6",INDEX(Revenue_type,MATCH(Y1078*1,type!$A$118:$A$168,0),8),INDEX(Expenditure_type,MATCH(Y1078*1,type!$A$2:$A$117,0),8))</f>
        <v>#N/A</v>
      </c>
    </row>
    <row r="1079" spans="1:26" ht="15.75" customHeight="1" outlineLevel="2">
      <c r="A1079" s="19">
        <v>110</v>
      </c>
      <c r="B1079" s="18">
        <v>813220</v>
      </c>
      <c r="C1079"/>
      <c r="D1079"/>
      <c r="E1079" s="20" t="s">
        <v>2689</v>
      </c>
      <c r="F1079" s="12"/>
      <c r="G1079"/>
      <c r="H1079" s="15">
        <v>4884000</v>
      </c>
      <c r="I1079" s="15">
        <v>5095000</v>
      </c>
      <c r="J1079" s="12">
        <v>4338800</v>
      </c>
      <c r="K1079" s="9"/>
      <c r="L1079" s="9" t="str">
        <f t="shared" si="120"/>
        <v>8</v>
      </c>
      <c r="M1079" s="9" t="str">
        <f>INDEX(Chapter,MATCH(L1079,Chapter!$A$1:$A$681,0),8)</f>
        <v>שירותים ממלכתיים</v>
      </c>
      <c r="N1079" s="9" t="str">
        <f t="shared" si="121"/>
        <v>81</v>
      </c>
      <c r="O1079" s="9" t="str">
        <f>INDEX(Chapter,MATCH(N1079,Chapter!$A$1:$A$681,0),8)</f>
        <v>חינוך</v>
      </c>
      <c r="P1079" s="9" t="str">
        <f t="shared" si="122"/>
        <v>813</v>
      </c>
      <c r="Q1079" s="9" t="str">
        <f>INDEX(Chapter,MATCH(P1079,Chapter!$A$1:$A$681,0),8)</f>
        <v>חינוך יסודי</v>
      </c>
      <c r="R1079" s="9" t="str">
        <f t="shared" si="123"/>
        <v>8132</v>
      </c>
      <c r="S1079" s="9" t="str">
        <f>INDEX(Chapter,MATCH(R1079,Chapter!$A$1:$A$681,0),8)</f>
        <v>בתי״ס יסודיים</v>
      </c>
      <c r="T1079" s="9"/>
      <c r="U1079" s="9" t="str">
        <f t="shared" si="124"/>
        <v>1</v>
      </c>
      <c r="V1079" s="9" t="str">
        <f>IF($L1079&lt;"6",INDEX(Revenue_type,MATCH(U1079*1,type!$A$118:$A$168,0),8),INDEX(Expenditure_type,MATCH(U1079*1,type!$A$2:$A$117,0),8))</f>
        <v>משכורות וש"ע לעובדים לפי תקן</v>
      </c>
      <c r="W1079" s="9" t="str">
        <f t="shared" si="125"/>
        <v>11</v>
      </c>
      <c r="X1079" s="9" t="str">
        <f>IF($L1079&lt;"6",INDEX(Revenue_type,MATCH(W1079*1,type!$A$118:$A$168,0),8),INDEX(Expenditure_type,MATCH(W1079*1,type!$A$2:$A$117,0),8))</f>
        <v>השכר הקובע</v>
      </c>
      <c r="Y1079" s="9" t="str">
        <f t="shared" si="126"/>
        <v>110</v>
      </c>
      <c r="Z1079" s="9" t="e">
        <f>IF($L1079&lt;"6",INDEX(Revenue_type,MATCH(Y1079*1,type!$A$118:$A$168,0),8),INDEX(Expenditure_type,MATCH(Y1079*1,type!$A$2:$A$117,0),8))</f>
        <v>#N/A</v>
      </c>
    </row>
    <row r="1080" spans="1:26" ht="15.75" customHeight="1" outlineLevel="2">
      <c r="A1080" s="19">
        <v>120</v>
      </c>
      <c r="B1080" s="18">
        <v>813220</v>
      </c>
      <c r="C1080"/>
      <c r="D1080"/>
      <c r="E1080" s="20" t="s">
        <v>2690</v>
      </c>
      <c r="F1080" s="12"/>
      <c r="G1080"/>
      <c r="H1080" s="15">
        <v>641000</v>
      </c>
      <c r="I1080" s="15">
        <v>700000</v>
      </c>
      <c r="J1080" s="12">
        <v>604200</v>
      </c>
      <c r="K1080" s="9"/>
      <c r="L1080" s="9" t="str">
        <f t="shared" si="120"/>
        <v>8</v>
      </c>
      <c r="M1080" s="9" t="str">
        <f>INDEX(Chapter,MATCH(L1080,Chapter!$A$1:$A$681,0),8)</f>
        <v>שירותים ממלכתיים</v>
      </c>
      <c r="N1080" s="9" t="str">
        <f t="shared" si="121"/>
        <v>81</v>
      </c>
      <c r="O1080" s="9" t="str">
        <f>INDEX(Chapter,MATCH(N1080,Chapter!$A$1:$A$681,0),8)</f>
        <v>חינוך</v>
      </c>
      <c r="P1080" s="9" t="str">
        <f t="shared" si="122"/>
        <v>813</v>
      </c>
      <c r="Q1080" s="9" t="str">
        <f>INDEX(Chapter,MATCH(P1080,Chapter!$A$1:$A$681,0),8)</f>
        <v>חינוך יסודי</v>
      </c>
      <c r="R1080" s="9" t="str">
        <f t="shared" si="123"/>
        <v>8132</v>
      </c>
      <c r="S1080" s="9" t="str">
        <f>INDEX(Chapter,MATCH(R1080,Chapter!$A$1:$A$681,0),8)</f>
        <v>בתי״ס יסודיים</v>
      </c>
      <c r="T1080" s="9"/>
      <c r="U1080" s="9" t="str">
        <f t="shared" si="124"/>
        <v>1</v>
      </c>
      <c r="V1080" s="9" t="str">
        <f>IF($L1080&lt;"6",INDEX(Revenue_type,MATCH(U1080*1,type!$A$118:$A$168,0),8),INDEX(Expenditure_type,MATCH(U1080*1,type!$A$2:$A$117,0),8))</f>
        <v>משכורות וש"ע לעובדים לפי תקן</v>
      </c>
      <c r="W1080" s="9" t="str">
        <f t="shared" si="125"/>
        <v>12</v>
      </c>
      <c r="X1080" s="9" t="str">
        <f>IF($L1080&lt;"6",INDEX(Revenue_type,MATCH(W1080*1,type!$A$118:$A$168,0),8),INDEX(Expenditure_type,MATCH(W1080*1,type!$A$2:$A$117,0),8))</f>
        <v>תוספות שאינן נכללות בשכר הקובע</v>
      </c>
      <c r="Y1080" s="9" t="str">
        <f t="shared" si="126"/>
        <v>120</v>
      </c>
      <c r="Z1080" s="9" t="e">
        <f>IF($L1080&lt;"6",INDEX(Revenue_type,MATCH(Y1080*1,type!$A$118:$A$168,0),8),INDEX(Expenditure_type,MATCH(Y1080*1,type!$A$2:$A$117,0),8))</f>
        <v>#N/A</v>
      </c>
    </row>
    <row r="1081" spans="1:26" ht="15.75" customHeight="1" outlineLevel="2">
      <c r="A1081" s="19">
        <v>130</v>
      </c>
      <c r="B1081" s="18">
        <v>813220</v>
      </c>
      <c r="C1081"/>
      <c r="D1081"/>
      <c r="E1081" s="17" t="s">
        <v>2691</v>
      </c>
      <c r="F1081" s="12"/>
      <c r="G1081"/>
      <c r="H1081" s="15">
        <v>16000</v>
      </c>
      <c r="I1081" s="15">
        <v>18000</v>
      </c>
      <c r="J1081" s="12">
        <v>22600</v>
      </c>
      <c r="K1081" s="9"/>
      <c r="L1081" s="9" t="str">
        <f t="shared" si="120"/>
        <v>8</v>
      </c>
      <c r="M1081" s="9" t="str">
        <f>INDEX(Chapter,MATCH(L1081,Chapter!$A$1:$A$681,0),8)</f>
        <v>שירותים ממלכתיים</v>
      </c>
      <c r="N1081" s="9" t="str">
        <f t="shared" si="121"/>
        <v>81</v>
      </c>
      <c r="O1081" s="9" t="str">
        <f>INDEX(Chapter,MATCH(N1081,Chapter!$A$1:$A$681,0),8)</f>
        <v>חינוך</v>
      </c>
      <c r="P1081" s="9" t="str">
        <f t="shared" si="122"/>
        <v>813</v>
      </c>
      <c r="Q1081" s="9" t="str">
        <f>INDEX(Chapter,MATCH(P1081,Chapter!$A$1:$A$681,0),8)</f>
        <v>חינוך יסודי</v>
      </c>
      <c r="R1081" s="9" t="str">
        <f t="shared" si="123"/>
        <v>8132</v>
      </c>
      <c r="S1081" s="9" t="str">
        <f>INDEX(Chapter,MATCH(R1081,Chapter!$A$1:$A$681,0),8)</f>
        <v>בתי״ס יסודיים</v>
      </c>
      <c r="T1081" s="9"/>
      <c r="U1081" s="9" t="str">
        <f t="shared" si="124"/>
        <v>1</v>
      </c>
      <c r="V1081" s="9" t="str">
        <f>IF($L1081&lt;"6",INDEX(Revenue_type,MATCH(U1081*1,type!$A$118:$A$168,0),8),INDEX(Expenditure_type,MATCH(U1081*1,type!$A$2:$A$117,0),8))</f>
        <v>משכורות וש"ע לעובדים לפי תקן</v>
      </c>
      <c r="W1081" s="9" t="str">
        <f t="shared" si="125"/>
        <v>13</v>
      </c>
      <c r="X1081" s="9" t="str">
        <f>IF($L1081&lt;"6",INDEX(Revenue_type,MATCH(W1081*1,type!$A$118:$A$168,0),8),INDEX(Expenditure_type,MATCH(W1081*1,type!$A$2:$A$117,0),8))</f>
        <v>שעות נוספות</v>
      </c>
      <c r="Y1081" s="9" t="str">
        <f t="shared" si="126"/>
        <v>130</v>
      </c>
      <c r="Z1081" s="9" t="e">
        <f>IF($L1081&lt;"6",INDEX(Revenue_type,MATCH(Y1081*1,type!$A$118:$A$168,0),8),INDEX(Expenditure_type,MATCH(Y1081*1,type!$A$2:$A$117,0),8))</f>
        <v>#N/A</v>
      </c>
    </row>
    <row r="1082" spans="1:26" ht="15.75" customHeight="1" outlineLevel="2">
      <c r="A1082" s="19">
        <v>133</v>
      </c>
      <c r="B1082" s="18">
        <v>813220</v>
      </c>
      <c r="C1082"/>
      <c r="D1082"/>
      <c r="E1082" s="17" t="s">
        <v>2931</v>
      </c>
      <c r="F1082" s="12"/>
      <c r="G1082"/>
      <c r="H1082" s="15">
        <v>64000</v>
      </c>
      <c r="I1082" s="15">
        <v>0</v>
      </c>
      <c r="J1082" s="12">
        <v>0</v>
      </c>
      <c r="K1082" s="9"/>
      <c r="L1082" s="9" t="str">
        <f t="shared" si="120"/>
        <v>8</v>
      </c>
      <c r="M1082" s="9" t="str">
        <f>INDEX(Chapter,MATCH(L1082,Chapter!$A$1:$A$681,0),8)</f>
        <v>שירותים ממלכתיים</v>
      </c>
      <c r="N1082" s="9" t="str">
        <f t="shared" si="121"/>
        <v>81</v>
      </c>
      <c r="O1082" s="9" t="str">
        <f>INDEX(Chapter,MATCH(N1082,Chapter!$A$1:$A$681,0),8)</f>
        <v>חינוך</v>
      </c>
      <c r="P1082" s="9" t="str">
        <f t="shared" si="122"/>
        <v>813</v>
      </c>
      <c r="Q1082" s="9" t="str">
        <f>INDEX(Chapter,MATCH(P1082,Chapter!$A$1:$A$681,0),8)</f>
        <v>חינוך יסודי</v>
      </c>
      <c r="R1082" s="9" t="str">
        <f t="shared" si="123"/>
        <v>8132</v>
      </c>
      <c r="S1082" s="9" t="str">
        <f>INDEX(Chapter,MATCH(R1082,Chapter!$A$1:$A$681,0),8)</f>
        <v>בתי״ס יסודיים</v>
      </c>
      <c r="T1082" s="9"/>
      <c r="U1082" s="9" t="str">
        <f t="shared" si="124"/>
        <v>1</v>
      </c>
      <c r="V1082" s="9" t="str">
        <f>IF($L1082&lt;"6",INDEX(Revenue_type,MATCH(U1082*1,type!$A$118:$A$168,0),8),INDEX(Expenditure_type,MATCH(U1082*1,type!$A$2:$A$117,0),8))</f>
        <v>משכורות וש"ע לעובדים לפי תקן</v>
      </c>
      <c r="W1082" s="9" t="str">
        <f t="shared" si="125"/>
        <v>13</v>
      </c>
      <c r="X1082" s="9" t="str">
        <f>IF($L1082&lt;"6",INDEX(Revenue_type,MATCH(W1082*1,type!$A$118:$A$168,0),8),INDEX(Expenditure_type,MATCH(W1082*1,type!$A$2:$A$117,0),8))</f>
        <v>שעות נוספות</v>
      </c>
      <c r="Y1082" s="9" t="str">
        <f t="shared" si="126"/>
        <v>133</v>
      </c>
      <c r="Z1082" s="9" t="e">
        <f>IF($L1082&lt;"6",INDEX(Revenue_type,MATCH(Y1082*1,type!$A$118:$A$168,0),8),INDEX(Expenditure_type,MATCH(Y1082*1,type!$A$2:$A$117,0),8))</f>
        <v>#N/A</v>
      </c>
    </row>
    <row r="1083" spans="1:26" ht="15.75" customHeight="1" outlineLevel="2">
      <c r="A1083" s="19">
        <v>140</v>
      </c>
      <c r="B1083" s="18">
        <v>813220</v>
      </c>
      <c r="C1083"/>
      <c r="D1083"/>
      <c r="E1083" s="30" t="s">
        <v>2694</v>
      </c>
      <c r="F1083" s="12"/>
      <c r="G1083"/>
      <c r="H1083" s="15">
        <v>945000</v>
      </c>
      <c r="I1083" s="15">
        <v>977000</v>
      </c>
      <c r="J1083" s="12">
        <v>873300</v>
      </c>
      <c r="K1083" s="9"/>
      <c r="L1083" s="9" t="str">
        <f t="shared" si="120"/>
        <v>8</v>
      </c>
      <c r="M1083" s="9" t="str">
        <f>INDEX(Chapter,MATCH(L1083,Chapter!$A$1:$A$681,0),8)</f>
        <v>שירותים ממלכתיים</v>
      </c>
      <c r="N1083" s="9" t="str">
        <f t="shared" si="121"/>
        <v>81</v>
      </c>
      <c r="O1083" s="9" t="str">
        <f>INDEX(Chapter,MATCH(N1083,Chapter!$A$1:$A$681,0),8)</f>
        <v>חינוך</v>
      </c>
      <c r="P1083" s="9" t="str">
        <f t="shared" si="122"/>
        <v>813</v>
      </c>
      <c r="Q1083" s="9" t="str">
        <f>INDEX(Chapter,MATCH(P1083,Chapter!$A$1:$A$681,0),8)</f>
        <v>חינוך יסודי</v>
      </c>
      <c r="R1083" s="9" t="str">
        <f t="shared" si="123"/>
        <v>8132</v>
      </c>
      <c r="S1083" s="9" t="str">
        <f>INDEX(Chapter,MATCH(R1083,Chapter!$A$1:$A$681,0),8)</f>
        <v>בתי״ס יסודיים</v>
      </c>
      <c r="T1083" s="9"/>
      <c r="U1083" s="9" t="str">
        <f t="shared" si="124"/>
        <v>1</v>
      </c>
      <c r="V1083" s="9" t="str">
        <f>IF($L1083&lt;"6",INDEX(Revenue_type,MATCH(U1083*1,type!$A$118:$A$168,0),8),INDEX(Expenditure_type,MATCH(U1083*1,type!$A$2:$A$117,0),8))</f>
        <v>משכורות וש"ע לעובדים לפי תקן</v>
      </c>
      <c r="W1083" s="9" t="str">
        <f t="shared" si="125"/>
        <v>14</v>
      </c>
      <c r="X1083" s="9" t="str">
        <f>IF($L1083&lt;"6",INDEX(Revenue_type,MATCH(W1083*1,type!$A$118:$A$168,0),8),INDEX(Expenditure_type,MATCH(W1083*1,type!$A$2:$A$117,0),8))</f>
        <v>החזר הוצאות</v>
      </c>
      <c r="Y1083" s="9" t="str">
        <f t="shared" si="126"/>
        <v>140</v>
      </c>
      <c r="Z1083" s="9" t="e">
        <f>IF($L1083&lt;"6",INDEX(Revenue_type,MATCH(Y1083*1,type!$A$118:$A$168,0),8),INDEX(Expenditure_type,MATCH(Y1083*1,type!$A$2:$A$117,0),8))</f>
        <v>#N/A</v>
      </c>
    </row>
    <row r="1084" spans="1:26" ht="15.75" customHeight="1" outlineLevel="2">
      <c r="A1084" s="19">
        <v>181</v>
      </c>
      <c r="B1084" s="18">
        <v>813220</v>
      </c>
      <c r="C1084"/>
      <c r="D1084"/>
      <c r="E1084" s="30" t="s">
        <v>2695</v>
      </c>
      <c r="F1084" s="12"/>
      <c r="G1084"/>
      <c r="H1084" s="15">
        <v>850000</v>
      </c>
      <c r="I1084" s="15">
        <v>856000</v>
      </c>
      <c r="J1084" s="12">
        <v>709000</v>
      </c>
      <c r="K1084" s="9"/>
      <c r="L1084" s="9" t="str">
        <f t="shared" si="120"/>
        <v>8</v>
      </c>
      <c r="M1084" s="9" t="str">
        <f>INDEX(Chapter,MATCH(L1084,Chapter!$A$1:$A$681,0),8)</f>
        <v>שירותים ממלכתיים</v>
      </c>
      <c r="N1084" s="9" t="str">
        <f t="shared" si="121"/>
        <v>81</v>
      </c>
      <c r="O1084" s="9" t="str">
        <f>INDEX(Chapter,MATCH(N1084,Chapter!$A$1:$A$681,0),8)</f>
        <v>חינוך</v>
      </c>
      <c r="P1084" s="9" t="str">
        <f t="shared" si="122"/>
        <v>813</v>
      </c>
      <c r="Q1084" s="9" t="str">
        <f>INDEX(Chapter,MATCH(P1084,Chapter!$A$1:$A$681,0),8)</f>
        <v>חינוך יסודי</v>
      </c>
      <c r="R1084" s="9" t="str">
        <f t="shared" si="123"/>
        <v>8132</v>
      </c>
      <c r="S1084" s="9" t="str">
        <f>INDEX(Chapter,MATCH(R1084,Chapter!$A$1:$A$681,0),8)</f>
        <v>בתי״ס יסודיים</v>
      </c>
      <c r="T1084" s="9"/>
      <c r="U1084" s="9" t="str">
        <f t="shared" si="124"/>
        <v>1</v>
      </c>
      <c r="V1084" s="9" t="str">
        <f>IF($L1084&lt;"6",INDEX(Revenue_type,MATCH(U1084*1,type!$A$118:$A$168,0),8),INDEX(Expenditure_type,MATCH(U1084*1,type!$A$2:$A$117,0),8))</f>
        <v>משכורות וש"ע לעובדים לפי תקן</v>
      </c>
      <c r="W1084" s="9" t="str">
        <f t="shared" si="125"/>
        <v>18</v>
      </c>
      <c r="X1084" s="9" t="str">
        <f>IF($L1084&lt;"6",INDEX(Revenue_type,MATCH(W1084*1,type!$A$118:$A$168,0),8),INDEX(Expenditure_type,MATCH(W1084*1,type!$A$2:$A$117,0),8))</f>
        <v>נלוות לשכר</v>
      </c>
      <c r="Y1084" s="9" t="str">
        <f t="shared" si="126"/>
        <v>181</v>
      </c>
      <c r="Z1084" s="9" t="str">
        <f>IF($L1084&lt;"6",INDEX(Revenue_type,MATCH(Y1084*1,type!$A$118:$A$168,0),8),INDEX(Expenditure_type,MATCH(Y1084*1,type!$A$2:$A$117,0),8))</f>
        <v>הפרשות סוציאליות</v>
      </c>
    </row>
    <row r="1085" spans="1:26" ht="15.75" customHeight="1" outlineLevel="2">
      <c r="A1085" s="19">
        <v>182</v>
      </c>
      <c r="B1085" s="18">
        <v>813220</v>
      </c>
      <c r="C1085"/>
      <c r="D1085"/>
      <c r="E1085" s="25" t="s">
        <v>2696</v>
      </c>
      <c r="F1085" s="12"/>
      <c r="G1085"/>
      <c r="H1085" s="15">
        <v>730000</v>
      </c>
      <c r="I1085" s="15">
        <v>767000</v>
      </c>
      <c r="J1085" s="12">
        <v>626400</v>
      </c>
      <c r="K1085" s="9"/>
      <c r="L1085" s="9" t="str">
        <f t="shared" si="120"/>
        <v>8</v>
      </c>
      <c r="M1085" s="9" t="str">
        <f>INDEX(Chapter,MATCH(L1085,Chapter!$A$1:$A$681,0),8)</f>
        <v>שירותים ממלכתיים</v>
      </c>
      <c r="N1085" s="9" t="str">
        <f t="shared" si="121"/>
        <v>81</v>
      </c>
      <c r="O1085" s="9" t="str">
        <f>INDEX(Chapter,MATCH(N1085,Chapter!$A$1:$A$681,0),8)</f>
        <v>חינוך</v>
      </c>
      <c r="P1085" s="9" t="str">
        <f t="shared" si="122"/>
        <v>813</v>
      </c>
      <c r="Q1085" s="9" t="str">
        <f>INDEX(Chapter,MATCH(P1085,Chapter!$A$1:$A$681,0),8)</f>
        <v>חינוך יסודי</v>
      </c>
      <c r="R1085" s="9" t="str">
        <f t="shared" si="123"/>
        <v>8132</v>
      </c>
      <c r="S1085" s="9" t="str">
        <f>INDEX(Chapter,MATCH(R1085,Chapter!$A$1:$A$681,0),8)</f>
        <v>בתי״ס יסודיים</v>
      </c>
      <c r="T1085" s="9"/>
      <c r="U1085" s="9" t="str">
        <f t="shared" si="124"/>
        <v>1</v>
      </c>
      <c r="V1085" s="9" t="str">
        <f>IF($L1085&lt;"6",INDEX(Revenue_type,MATCH(U1085*1,type!$A$118:$A$168,0),8),INDEX(Expenditure_type,MATCH(U1085*1,type!$A$2:$A$117,0),8))</f>
        <v>משכורות וש"ע לעובדים לפי תקן</v>
      </c>
      <c r="W1085" s="9" t="str">
        <f t="shared" si="125"/>
        <v>18</v>
      </c>
      <c r="X1085" s="9" t="str">
        <f>IF($L1085&lt;"6",INDEX(Revenue_type,MATCH(W1085*1,type!$A$118:$A$168,0),8),INDEX(Expenditure_type,MATCH(W1085*1,type!$A$2:$A$117,0),8))</f>
        <v>נלוות לשכר</v>
      </c>
      <c r="Y1085" s="9" t="str">
        <f t="shared" si="126"/>
        <v>182</v>
      </c>
      <c r="Z1085" s="9" t="str">
        <f>IF($L1085&lt;"6",INDEX(Revenue_type,MATCH(Y1085*1,type!$A$118:$A$168,0),8),INDEX(Expenditure_type,MATCH(Y1085*1,type!$A$2:$A$117,0),8))</f>
        <v>מיסיום ועלויות</v>
      </c>
    </row>
    <row r="1086" spans="1:26" ht="15.75" customHeight="1" outlineLevel="2">
      <c r="A1086" s="19">
        <v>210</v>
      </c>
      <c r="B1086" s="18">
        <v>813220</v>
      </c>
      <c r="C1086"/>
      <c r="D1086"/>
      <c r="E1086" s="43" t="s">
        <v>2689</v>
      </c>
      <c r="F1086" s="12"/>
      <c r="G1086"/>
      <c r="H1086" s="15">
        <v>0</v>
      </c>
      <c r="I1086" s="15">
        <v>0</v>
      </c>
      <c r="J1086" s="12">
        <v>82500</v>
      </c>
      <c r="K1086" s="9"/>
      <c r="L1086" s="9" t="str">
        <f t="shared" si="120"/>
        <v>8</v>
      </c>
      <c r="M1086" s="9" t="str">
        <f>INDEX(Chapter,MATCH(L1086,Chapter!$A$1:$A$681,0),8)</f>
        <v>שירותים ממלכתיים</v>
      </c>
      <c r="N1086" s="9" t="str">
        <f t="shared" si="121"/>
        <v>81</v>
      </c>
      <c r="O1086" s="9" t="str">
        <f>INDEX(Chapter,MATCH(N1086,Chapter!$A$1:$A$681,0),8)</f>
        <v>חינוך</v>
      </c>
      <c r="P1086" s="9" t="str">
        <f t="shared" si="122"/>
        <v>813</v>
      </c>
      <c r="Q1086" s="9" t="str">
        <f>INDEX(Chapter,MATCH(P1086,Chapter!$A$1:$A$681,0),8)</f>
        <v>חינוך יסודי</v>
      </c>
      <c r="R1086" s="9" t="str">
        <f t="shared" si="123"/>
        <v>8132</v>
      </c>
      <c r="S1086" s="9" t="str">
        <f>INDEX(Chapter,MATCH(R1086,Chapter!$A$1:$A$681,0),8)</f>
        <v>בתי״ס יסודיים</v>
      </c>
      <c r="T1086" s="9"/>
      <c r="U1086" s="9" t="str">
        <f t="shared" si="124"/>
        <v>2</v>
      </c>
      <c r="V1086" s="9" t="str">
        <f>IF($L1086&lt;"6",INDEX(Revenue_type,MATCH(U1086*1,type!$A$118:$A$168,0),8),INDEX(Expenditure_type,MATCH(U1086*1,type!$A$2:$A$117,0),8))</f>
        <v>משכורות וש"ע לעובדים בלי תקן</v>
      </c>
      <c r="W1086" s="9" t="str">
        <f t="shared" si="125"/>
        <v>21</v>
      </c>
      <c r="X1086" s="9" t="str">
        <f>IF($L1086&lt;"6",INDEX(Revenue_type,MATCH(W1086*1,type!$A$118:$A$168,0),8),INDEX(Expenditure_type,MATCH(W1086*1,type!$A$2:$A$117,0),8))</f>
        <v>השכר הקובע</v>
      </c>
      <c r="Y1086" s="9" t="str">
        <f t="shared" si="126"/>
        <v>210</v>
      </c>
      <c r="Z1086" s="9" t="e">
        <f>IF($L1086&lt;"6",INDEX(Revenue_type,MATCH(Y1086*1,type!$A$118:$A$168,0),8),INDEX(Expenditure_type,MATCH(Y1086*1,type!$A$2:$A$117,0),8))</f>
        <v>#N/A</v>
      </c>
    </row>
    <row r="1087" spans="1:26" ht="15.75" customHeight="1" outlineLevel="2">
      <c r="A1087" s="19">
        <v>220</v>
      </c>
      <c r="B1087" s="18">
        <v>813220</v>
      </c>
      <c r="C1087"/>
      <c r="D1087"/>
      <c r="E1087" s="25" t="s">
        <v>2690</v>
      </c>
      <c r="F1087" s="12"/>
      <c r="G1087"/>
      <c r="H1087" s="15">
        <v>0</v>
      </c>
      <c r="I1087" s="15">
        <v>0</v>
      </c>
      <c r="J1087" s="12">
        <v>4300</v>
      </c>
      <c r="K1087" s="9"/>
      <c r="L1087" s="9" t="str">
        <f t="shared" si="120"/>
        <v>8</v>
      </c>
      <c r="M1087" s="9" t="str">
        <f>INDEX(Chapter,MATCH(L1087,Chapter!$A$1:$A$681,0),8)</f>
        <v>שירותים ממלכתיים</v>
      </c>
      <c r="N1087" s="9" t="str">
        <f t="shared" si="121"/>
        <v>81</v>
      </c>
      <c r="O1087" s="9" t="str">
        <f>INDEX(Chapter,MATCH(N1087,Chapter!$A$1:$A$681,0),8)</f>
        <v>חינוך</v>
      </c>
      <c r="P1087" s="9" t="str">
        <f t="shared" si="122"/>
        <v>813</v>
      </c>
      <c r="Q1087" s="9" t="str">
        <f>INDEX(Chapter,MATCH(P1087,Chapter!$A$1:$A$681,0),8)</f>
        <v>חינוך יסודי</v>
      </c>
      <c r="R1087" s="9" t="str">
        <f t="shared" si="123"/>
        <v>8132</v>
      </c>
      <c r="S1087" s="9" t="str">
        <f>INDEX(Chapter,MATCH(R1087,Chapter!$A$1:$A$681,0),8)</f>
        <v>בתי״ס יסודיים</v>
      </c>
      <c r="T1087" s="9"/>
      <c r="U1087" s="9" t="str">
        <f t="shared" si="124"/>
        <v>2</v>
      </c>
      <c r="V1087" s="9" t="str">
        <f>IF($L1087&lt;"6",INDEX(Revenue_type,MATCH(U1087*1,type!$A$118:$A$168,0),8),INDEX(Expenditure_type,MATCH(U1087*1,type!$A$2:$A$117,0),8))</f>
        <v>משכורות וש"ע לעובדים בלי תקן</v>
      </c>
      <c r="W1087" s="9" t="str">
        <f t="shared" si="125"/>
        <v>22</v>
      </c>
      <c r="X1087" s="9" t="str">
        <f>IF($L1087&lt;"6",INDEX(Revenue_type,MATCH(W1087*1,type!$A$118:$A$168,0),8),INDEX(Expenditure_type,MATCH(W1087*1,type!$A$2:$A$117,0),8))</f>
        <v>תוספות שאינן נכללות בשכר הקובע</v>
      </c>
      <c r="Y1087" s="9" t="str">
        <f t="shared" si="126"/>
        <v>220</v>
      </c>
      <c r="Z1087" s="9" t="e">
        <f>IF($L1087&lt;"6",INDEX(Revenue_type,MATCH(Y1087*1,type!$A$118:$A$168,0),8),INDEX(Expenditure_type,MATCH(Y1087*1,type!$A$2:$A$117,0),8))</f>
        <v>#N/A</v>
      </c>
    </row>
    <row r="1088" spans="1:26" ht="15.75" customHeight="1" outlineLevel="2">
      <c r="A1088" s="19">
        <v>230</v>
      </c>
      <c r="B1088" s="18">
        <v>813220</v>
      </c>
      <c r="C1088"/>
      <c r="D1088"/>
      <c r="E1088" s="25" t="s">
        <v>2691</v>
      </c>
      <c r="F1088" s="12"/>
      <c r="G1088"/>
      <c r="H1088" s="15">
        <v>0</v>
      </c>
      <c r="I1088" s="15">
        <v>0</v>
      </c>
      <c r="J1088" s="12">
        <v>1700</v>
      </c>
      <c r="K1088" s="9"/>
      <c r="L1088" s="9" t="str">
        <f t="shared" si="120"/>
        <v>8</v>
      </c>
      <c r="M1088" s="9" t="str">
        <f>INDEX(Chapter,MATCH(L1088,Chapter!$A$1:$A$681,0),8)</f>
        <v>שירותים ממלכתיים</v>
      </c>
      <c r="N1088" s="9" t="str">
        <f t="shared" si="121"/>
        <v>81</v>
      </c>
      <c r="O1088" s="9" t="str">
        <f>INDEX(Chapter,MATCH(N1088,Chapter!$A$1:$A$681,0),8)</f>
        <v>חינוך</v>
      </c>
      <c r="P1088" s="9" t="str">
        <f t="shared" si="122"/>
        <v>813</v>
      </c>
      <c r="Q1088" s="9" t="str">
        <f>INDEX(Chapter,MATCH(P1088,Chapter!$A$1:$A$681,0),8)</f>
        <v>חינוך יסודי</v>
      </c>
      <c r="R1088" s="9" t="str">
        <f t="shared" si="123"/>
        <v>8132</v>
      </c>
      <c r="S1088" s="9" t="str">
        <f>INDEX(Chapter,MATCH(R1088,Chapter!$A$1:$A$681,0),8)</f>
        <v>בתי״ס יסודיים</v>
      </c>
      <c r="T1088" s="9"/>
      <c r="U1088" s="9" t="str">
        <f t="shared" si="124"/>
        <v>2</v>
      </c>
      <c r="V1088" s="9" t="str">
        <f>IF($L1088&lt;"6",INDEX(Revenue_type,MATCH(U1088*1,type!$A$118:$A$168,0),8),INDEX(Expenditure_type,MATCH(U1088*1,type!$A$2:$A$117,0),8))</f>
        <v>משכורות וש"ע לעובדים בלי תקן</v>
      </c>
      <c r="W1088" s="9" t="str">
        <f t="shared" si="125"/>
        <v>23</v>
      </c>
      <c r="X1088" s="9" t="str">
        <f>IF($L1088&lt;"6",INDEX(Revenue_type,MATCH(W1088*1,type!$A$118:$A$168,0),8),INDEX(Expenditure_type,MATCH(W1088*1,type!$A$2:$A$117,0),8))</f>
        <v>שעות נוספות</v>
      </c>
      <c r="Y1088" s="9" t="str">
        <f t="shared" si="126"/>
        <v>230</v>
      </c>
      <c r="Z1088" s="9" t="e">
        <f>IF($L1088&lt;"6",INDEX(Revenue_type,MATCH(Y1088*1,type!$A$118:$A$168,0),8),INDEX(Expenditure_type,MATCH(Y1088*1,type!$A$2:$A$117,0),8))</f>
        <v>#N/A</v>
      </c>
    </row>
    <row r="1089" spans="1:26" ht="15.75" customHeight="1" outlineLevel="2">
      <c r="A1089" s="19">
        <v>233</v>
      </c>
      <c r="B1089" s="18">
        <v>813220</v>
      </c>
      <c r="C1089"/>
      <c r="D1089"/>
      <c r="E1089" s="21" t="s">
        <v>2735</v>
      </c>
      <c r="F1089" s="12"/>
      <c r="G1089"/>
      <c r="H1089" s="15">
        <v>0</v>
      </c>
      <c r="I1089" s="15">
        <v>0</v>
      </c>
      <c r="J1089" s="12">
        <v>700</v>
      </c>
      <c r="K1089" s="9"/>
      <c r="L1089" s="9" t="str">
        <f t="shared" si="120"/>
        <v>8</v>
      </c>
      <c r="M1089" s="9" t="str">
        <f>INDEX(Chapter,MATCH(L1089,Chapter!$A$1:$A$681,0),8)</f>
        <v>שירותים ממלכתיים</v>
      </c>
      <c r="N1089" s="9" t="str">
        <f t="shared" si="121"/>
        <v>81</v>
      </c>
      <c r="O1089" s="9" t="str">
        <f>INDEX(Chapter,MATCH(N1089,Chapter!$A$1:$A$681,0),8)</f>
        <v>חינוך</v>
      </c>
      <c r="P1089" s="9" t="str">
        <f t="shared" si="122"/>
        <v>813</v>
      </c>
      <c r="Q1089" s="9" t="str">
        <f>INDEX(Chapter,MATCH(P1089,Chapter!$A$1:$A$681,0),8)</f>
        <v>חינוך יסודי</v>
      </c>
      <c r="R1089" s="9" t="str">
        <f t="shared" si="123"/>
        <v>8132</v>
      </c>
      <c r="S1089" s="9" t="str">
        <f>INDEX(Chapter,MATCH(R1089,Chapter!$A$1:$A$681,0),8)</f>
        <v>בתי״ס יסודיים</v>
      </c>
      <c r="T1089" s="9"/>
      <c r="U1089" s="9" t="str">
        <f t="shared" si="124"/>
        <v>2</v>
      </c>
      <c r="V1089" s="9" t="str">
        <f>IF($L1089&lt;"6",INDEX(Revenue_type,MATCH(U1089*1,type!$A$118:$A$168,0),8),INDEX(Expenditure_type,MATCH(U1089*1,type!$A$2:$A$117,0),8))</f>
        <v>משכורות וש"ע לעובדים בלי תקן</v>
      </c>
      <c r="W1089" s="9" t="str">
        <f t="shared" si="125"/>
        <v>23</v>
      </c>
      <c r="X1089" s="9" t="str">
        <f>IF($L1089&lt;"6",INDEX(Revenue_type,MATCH(W1089*1,type!$A$118:$A$168,0),8),INDEX(Expenditure_type,MATCH(W1089*1,type!$A$2:$A$117,0),8))</f>
        <v>שעות נוספות</v>
      </c>
      <c r="Y1089" s="9" t="str">
        <f t="shared" si="126"/>
        <v>233</v>
      </c>
      <c r="Z1089" s="9" t="e">
        <f>IF($L1089&lt;"6",INDEX(Revenue_type,MATCH(Y1089*1,type!$A$118:$A$168,0),8),INDEX(Expenditure_type,MATCH(Y1089*1,type!$A$2:$A$117,0),8))</f>
        <v>#N/A</v>
      </c>
    </row>
    <row r="1090" spans="1:26" ht="15.75" customHeight="1" outlineLevel="2">
      <c r="A1090" s="19">
        <v>240</v>
      </c>
      <c r="B1090" s="18">
        <v>813220</v>
      </c>
      <c r="C1090"/>
      <c r="D1090"/>
      <c r="E1090" s="17" t="s">
        <v>2694</v>
      </c>
      <c r="F1090" s="12"/>
      <c r="G1090"/>
      <c r="H1090" s="15">
        <v>0</v>
      </c>
      <c r="I1090" s="15">
        <v>0</v>
      </c>
      <c r="J1090" s="12">
        <v>4200</v>
      </c>
      <c r="K1090" s="9"/>
      <c r="L1090" s="9" t="str">
        <f t="shared" si="120"/>
        <v>8</v>
      </c>
      <c r="M1090" s="9" t="str">
        <f>INDEX(Chapter,MATCH(L1090,Chapter!$A$1:$A$681,0),8)</f>
        <v>שירותים ממלכתיים</v>
      </c>
      <c r="N1090" s="9" t="str">
        <f t="shared" si="121"/>
        <v>81</v>
      </c>
      <c r="O1090" s="9" t="str">
        <f>INDEX(Chapter,MATCH(N1090,Chapter!$A$1:$A$681,0),8)</f>
        <v>חינוך</v>
      </c>
      <c r="P1090" s="9" t="str">
        <f t="shared" si="122"/>
        <v>813</v>
      </c>
      <c r="Q1090" s="9" t="str">
        <f>INDEX(Chapter,MATCH(P1090,Chapter!$A$1:$A$681,0),8)</f>
        <v>חינוך יסודי</v>
      </c>
      <c r="R1090" s="9" t="str">
        <f t="shared" si="123"/>
        <v>8132</v>
      </c>
      <c r="S1090" s="9" t="str">
        <f>INDEX(Chapter,MATCH(R1090,Chapter!$A$1:$A$681,0),8)</f>
        <v>בתי״ס יסודיים</v>
      </c>
      <c r="T1090" s="9"/>
      <c r="U1090" s="9" t="str">
        <f t="shared" si="124"/>
        <v>2</v>
      </c>
      <c r="V1090" s="9" t="str">
        <f>IF($L1090&lt;"6",INDEX(Revenue_type,MATCH(U1090*1,type!$A$118:$A$168,0),8),INDEX(Expenditure_type,MATCH(U1090*1,type!$A$2:$A$117,0),8))</f>
        <v>משכורות וש"ע לעובדים בלי תקן</v>
      </c>
      <c r="W1090" s="9" t="str">
        <f t="shared" si="125"/>
        <v>24</v>
      </c>
      <c r="X1090" s="9" t="str">
        <f>IF($L1090&lt;"6",INDEX(Revenue_type,MATCH(W1090*1,type!$A$118:$A$168,0),8),INDEX(Expenditure_type,MATCH(W1090*1,type!$A$2:$A$117,0),8))</f>
        <v>החזר הוצאות</v>
      </c>
      <c r="Y1090" s="9" t="str">
        <f t="shared" si="126"/>
        <v>240</v>
      </c>
      <c r="Z1090" s="9" t="e">
        <f>IF($L1090&lt;"6",INDEX(Revenue_type,MATCH(Y1090*1,type!$A$118:$A$168,0),8),INDEX(Expenditure_type,MATCH(Y1090*1,type!$A$2:$A$117,0),8))</f>
        <v>#N/A</v>
      </c>
    </row>
    <row r="1091" spans="1:26" ht="15.75" customHeight="1" outlineLevel="2">
      <c r="A1091" s="19">
        <v>281</v>
      </c>
      <c r="B1091" s="18">
        <v>813220</v>
      </c>
      <c r="C1091"/>
      <c r="D1091"/>
      <c r="E1091" s="17" t="s">
        <v>2695</v>
      </c>
      <c r="F1091" s="12"/>
      <c r="G1091"/>
      <c r="H1091" s="15">
        <v>0</v>
      </c>
      <c r="I1091" s="15">
        <v>0</v>
      </c>
      <c r="J1091" s="12">
        <v>10000</v>
      </c>
      <c r="K1091" s="9"/>
      <c r="L1091" s="9" t="str">
        <f t="shared" ref="L1091:L1154" si="127">IF(LEFT($B1091,1)*1=0,LEFT($B1091,2),LEFT($B1091,1))</f>
        <v>8</v>
      </c>
      <c r="M1091" s="9" t="str">
        <f>INDEX(Chapter,MATCH(L1091,Chapter!$A$1:$A$681,0),8)</f>
        <v>שירותים ממלכתיים</v>
      </c>
      <c r="N1091" s="9" t="str">
        <f t="shared" ref="N1091:N1154" si="128">IF(LEFT($B1091,1)*1=0,LEFT($B1091,3),LEFT($B1091,2))</f>
        <v>81</v>
      </c>
      <c r="O1091" s="9" t="str">
        <f>INDEX(Chapter,MATCH(N1091,Chapter!$A$1:$A$681,0),8)</f>
        <v>חינוך</v>
      </c>
      <c r="P1091" s="9" t="str">
        <f t="shared" ref="P1091:P1154" si="129">IF(LEFT($B1091,1)*1=0,LEFT($B1091,4),LEFT($B1091,3))</f>
        <v>813</v>
      </c>
      <c r="Q1091" s="9" t="str">
        <f>INDEX(Chapter,MATCH(P1091,Chapter!$A$1:$A$681,0),8)</f>
        <v>חינוך יסודי</v>
      </c>
      <c r="R1091" s="9" t="str">
        <f t="shared" ref="R1091:R1154" si="130">LEFT($B1091,4)</f>
        <v>8132</v>
      </c>
      <c r="S1091" s="9" t="str">
        <f>INDEX(Chapter,MATCH(R1091,Chapter!$A$1:$A$681,0),8)</f>
        <v>בתי״ס יסודיים</v>
      </c>
      <c r="T1091" s="9"/>
      <c r="U1091" s="9" t="str">
        <f t="shared" ref="U1091:U1154" si="131">LEFT($A1091,1)</f>
        <v>2</v>
      </c>
      <c r="V1091" s="9" t="str">
        <f>IF($L1091&lt;"6",INDEX(Revenue_type,MATCH(U1091*1,type!$A$118:$A$168,0),8),INDEX(Expenditure_type,MATCH(U1091*1,type!$A$2:$A$117,0),8))</f>
        <v>משכורות וש"ע לעובדים בלי תקן</v>
      </c>
      <c r="W1091" s="9" t="str">
        <f t="shared" ref="W1091:W1154" si="132">LEFT($A1091,2)</f>
        <v>28</v>
      </c>
      <c r="X1091" s="9" t="str">
        <f>IF($L1091&lt;"6",INDEX(Revenue_type,MATCH(W1091*1,type!$A$118:$A$168,0),8),INDEX(Expenditure_type,MATCH(W1091*1,type!$A$2:$A$117,0),8))</f>
        <v>נלוות לשכר</v>
      </c>
      <c r="Y1091" s="9" t="str">
        <f t="shared" ref="Y1091:Y1154" si="133">LEFT($A1091,3)</f>
        <v>281</v>
      </c>
      <c r="Z1091" s="9" t="str">
        <f>IF($L1091&lt;"6",INDEX(Revenue_type,MATCH(Y1091*1,type!$A$118:$A$168,0),8),INDEX(Expenditure_type,MATCH(Y1091*1,type!$A$2:$A$117,0),8))</f>
        <v>הפרשות סוציאליות</v>
      </c>
    </row>
    <row r="1092" spans="1:26" ht="15.75" customHeight="1" outlineLevel="2">
      <c r="A1092" s="19">
        <v>282</v>
      </c>
      <c r="B1092" s="18">
        <v>813220</v>
      </c>
      <c r="C1092"/>
      <c r="D1092"/>
      <c r="E1092" s="17" t="s">
        <v>2696</v>
      </c>
      <c r="F1092" s="12"/>
      <c r="G1092"/>
      <c r="H1092" s="15">
        <v>0</v>
      </c>
      <c r="I1092" s="15">
        <v>0</v>
      </c>
      <c r="J1092" s="12">
        <v>9700</v>
      </c>
      <c r="K1092" s="9"/>
      <c r="L1092" s="9" t="str">
        <f t="shared" si="127"/>
        <v>8</v>
      </c>
      <c r="M1092" s="9" t="str">
        <f>INDEX(Chapter,MATCH(L1092,Chapter!$A$1:$A$681,0),8)</f>
        <v>שירותים ממלכתיים</v>
      </c>
      <c r="N1092" s="9" t="str">
        <f t="shared" si="128"/>
        <v>81</v>
      </c>
      <c r="O1092" s="9" t="str">
        <f>INDEX(Chapter,MATCH(N1092,Chapter!$A$1:$A$681,0),8)</f>
        <v>חינוך</v>
      </c>
      <c r="P1092" s="9" t="str">
        <f t="shared" si="129"/>
        <v>813</v>
      </c>
      <c r="Q1092" s="9" t="str">
        <f>INDEX(Chapter,MATCH(P1092,Chapter!$A$1:$A$681,0),8)</f>
        <v>חינוך יסודי</v>
      </c>
      <c r="R1092" s="9" t="str">
        <f t="shared" si="130"/>
        <v>8132</v>
      </c>
      <c r="S1092" s="9" t="str">
        <f>INDEX(Chapter,MATCH(R1092,Chapter!$A$1:$A$681,0),8)</f>
        <v>בתי״ס יסודיים</v>
      </c>
      <c r="T1092" s="9"/>
      <c r="U1092" s="9" t="str">
        <f t="shared" si="131"/>
        <v>2</v>
      </c>
      <c r="V1092" s="9" t="str">
        <f>IF($L1092&lt;"6",INDEX(Revenue_type,MATCH(U1092*1,type!$A$118:$A$168,0),8),INDEX(Expenditure_type,MATCH(U1092*1,type!$A$2:$A$117,0),8))</f>
        <v>משכורות וש"ע לעובדים בלי תקן</v>
      </c>
      <c r="W1092" s="9" t="str">
        <f t="shared" si="132"/>
        <v>28</v>
      </c>
      <c r="X1092" s="9" t="str">
        <f>IF($L1092&lt;"6",INDEX(Revenue_type,MATCH(W1092*1,type!$A$118:$A$168,0),8),INDEX(Expenditure_type,MATCH(W1092*1,type!$A$2:$A$117,0),8))</f>
        <v>נלוות לשכר</v>
      </c>
      <c r="Y1092" s="9" t="str">
        <f t="shared" si="133"/>
        <v>282</v>
      </c>
      <c r="Z1092" s="9" t="str">
        <f>IF($L1092&lt;"6",INDEX(Revenue_type,MATCH(Y1092*1,type!$A$118:$A$168,0),8),INDEX(Expenditure_type,MATCH(Y1092*1,type!$A$2:$A$117,0),8))</f>
        <v>מיסיום ועלויות</v>
      </c>
    </row>
    <row r="1093" spans="1:26" ht="15.75" customHeight="1" outlineLevel="2">
      <c r="A1093" s="19">
        <v>110</v>
      </c>
      <c r="B1093" s="18">
        <v>813300</v>
      </c>
      <c r="C1093"/>
      <c r="D1093"/>
      <c r="E1093" s="25" t="s">
        <v>2689</v>
      </c>
      <c r="F1093" s="12"/>
      <c r="G1093"/>
      <c r="H1093" s="15">
        <v>3669000</v>
      </c>
      <c r="I1093" s="15">
        <v>3684000</v>
      </c>
      <c r="J1093" s="12">
        <v>3567000</v>
      </c>
      <c r="K1093" s="9"/>
      <c r="L1093" s="9" t="str">
        <f t="shared" si="127"/>
        <v>8</v>
      </c>
      <c r="M1093" s="9" t="str">
        <f>INDEX(Chapter,MATCH(L1093,Chapter!$A$1:$A$681,0),8)</f>
        <v>שירותים ממלכתיים</v>
      </c>
      <c r="N1093" s="9" t="str">
        <f t="shared" si="128"/>
        <v>81</v>
      </c>
      <c r="O1093" s="9" t="str">
        <f>INDEX(Chapter,MATCH(N1093,Chapter!$A$1:$A$681,0),8)</f>
        <v>חינוך</v>
      </c>
      <c r="P1093" s="9" t="str">
        <f t="shared" si="129"/>
        <v>813</v>
      </c>
      <c r="Q1093" s="9" t="str">
        <f>INDEX(Chapter,MATCH(P1093,Chapter!$A$1:$A$681,0),8)</f>
        <v>חינוך יסודי</v>
      </c>
      <c r="R1093" s="9" t="str">
        <f t="shared" si="130"/>
        <v>8133</v>
      </c>
      <c r="S1093" s="9" t="str">
        <f>INDEX(Chapter,MATCH(R1093,Chapter!$A$1:$A$681,0),8)</f>
        <v>חינוך מיוחד</v>
      </c>
      <c r="T1093" s="9"/>
      <c r="U1093" s="9" t="str">
        <f t="shared" si="131"/>
        <v>1</v>
      </c>
      <c r="V1093" s="9" t="str">
        <f>IF($L1093&lt;"6",INDEX(Revenue_type,MATCH(U1093*1,type!$A$118:$A$168,0),8),INDEX(Expenditure_type,MATCH(U1093*1,type!$A$2:$A$117,0),8))</f>
        <v>משכורות וש"ע לעובדים לפי תקן</v>
      </c>
      <c r="W1093" s="9" t="str">
        <f t="shared" si="132"/>
        <v>11</v>
      </c>
      <c r="X1093" s="9" t="str">
        <f>IF($L1093&lt;"6",INDEX(Revenue_type,MATCH(W1093*1,type!$A$118:$A$168,0),8),INDEX(Expenditure_type,MATCH(W1093*1,type!$A$2:$A$117,0),8))</f>
        <v>השכר הקובע</v>
      </c>
      <c r="Y1093" s="9" t="str">
        <f t="shared" si="133"/>
        <v>110</v>
      </c>
      <c r="Z1093" s="9" t="e">
        <f>IF($L1093&lt;"6",INDEX(Revenue_type,MATCH(Y1093*1,type!$A$118:$A$168,0),8),INDEX(Expenditure_type,MATCH(Y1093*1,type!$A$2:$A$117,0),8))</f>
        <v>#N/A</v>
      </c>
    </row>
    <row r="1094" spans="1:26" ht="15.75" customHeight="1" outlineLevel="2">
      <c r="A1094" s="19">
        <v>120</v>
      </c>
      <c r="B1094" s="18">
        <v>813300</v>
      </c>
      <c r="C1094"/>
      <c r="D1094"/>
      <c r="E1094" s="17" t="s">
        <v>2690</v>
      </c>
      <c r="F1094" s="12"/>
      <c r="G1094"/>
      <c r="H1094" s="15">
        <v>416000</v>
      </c>
      <c r="I1094" s="15">
        <v>409000</v>
      </c>
      <c r="J1094" s="12">
        <v>398600</v>
      </c>
      <c r="K1094" s="9"/>
      <c r="L1094" s="9" t="str">
        <f t="shared" si="127"/>
        <v>8</v>
      </c>
      <c r="M1094" s="9" t="str">
        <f>INDEX(Chapter,MATCH(L1094,Chapter!$A$1:$A$681,0),8)</f>
        <v>שירותים ממלכתיים</v>
      </c>
      <c r="N1094" s="9" t="str">
        <f t="shared" si="128"/>
        <v>81</v>
      </c>
      <c r="O1094" s="9" t="str">
        <f>INDEX(Chapter,MATCH(N1094,Chapter!$A$1:$A$681,0),8)</f>
        <v>חינוך</v>
      </c>
      <c r="P1094" s="9" t="str">
        <f t="shared" si="129"/>
        <v>813</v>
      </c>
      <c r="Q1094" s="9" t="str">
        <f>INDEX(Chapter,MATCH(P1094,Chapter!$A$1:$A$681,0),8)</f>
        <v>חינוך יסודי</v>
      </c>
      <c r="R1094" s="9" t="str">
        <f t="shared" si="130"/>
        <v>8133</v>
      </c>
      <c r="S1094" s="9" t="str">
        <f>INDEX(Chapter,MATCH(R1094,Chapter!$A$1:$A$681,0),8)</f>
        <v>חינוך מיוחד</v>
      </c>
      <c r="T1094" s="9"/>
      <c r="U1094" s="9" t="str">
        <f t="shared" si="131"/>
        <v>1</v>
      </c>
      <c r="V1094" s="9" t="str">
        <f>IF($L1094&lt;"6",INDEX(Revenue_type,MATCH(U1094*1,type!$A$118:$A$168,0),8),INDEX(Expenditure_type,MATCH(U1094*1,type!$A$2:$A$117,0),8))</f>
        <v>משכורות וש"ע לעובדים לפי תקן</v>
      </c>
      <c r="W1094" s="9" t="str">
        <f t="shared" si="132"/>
        <v>12</v>
      </c>
      <c r="X1094" s="9" t="str">
        <f>IF($L1094&lt;"6",INDEX(Revenue_type,MATCH(W1094*1,type!$A$118:$A$168,0),8),INDEX(Expenditure_type,MATCH(W1094*1,type!$A$2:$A$117,0),8))</f>
        <v>תוספות שאינן נכללות בשכר הקובע</v>
      </c>
      <c r="Y1094" s="9" t="str">
        <f t="shared" si="133"/>
        <v>120</v>
      </c>
      <c r="Z1094" s="9" t="e">
        <f>IF($L1094&lt;"6",INDEX(Revenue_type,MATCH(Y1094*1,type!$A$118:$A$168,0),8),INDEX(Expenditure_type,MATCH(Y1094*1,type!$A$2:$A$117,0),8))</f>
        <v>#N/A</v>
      </c>
    </row>
    <row r="1095" spans="1:26" ht="15.75" customHeight="1" outlineLevel="2">
      <c r="A1095" s="19">
        <v>130</v>
      </c>
      <c r="B1095" s="18">
        <v>813300</v>
      </c>
      <c r="C1095"/>
      <c r="D1095"/>
      <c r="E1095" s="17" t="s">
        <v>2691</v>
      </c>
      <c r="F1095" s="12"/>
      <c r="G1095"/>
      <c r="H1095" s="15">
        <v>46000</v>
      </c>
      <c r="I1095" s="15">
        <v>44000</v>
      </c>
      <c r="J1095" s="12">
        <v>61300</v>
      </c>
      <c r="K1095" s="9"/>
      <c r="L1095" s="9" t="str">
        <f t="shared" si="127"/>
        <v>8</v>
      </c>
      <c r="M1095" s="9" t="str">
        <f>INDEX(Chapter,MATCH(L1095,Chapter!$A$1:$A$681,0),8)</f>
        <v>שירותים ממלכתיים</v>
      </c>
      <c r="N1095" s="9" t="str">
        <f t="shared" si="128"/>
        <v>81</v>
      </c>
      <c r="O1095" s="9" t="str">
        <f>INDEX(Chapter,MATCH(N1095,Chapter!$A$1:$A$681,0),8)</f>
        <v>חינוך</v>
      </c>
      <c r="P1095" s="9" t="str">
        <f t="shared" si="129"/>
        <v>813</v>
      </c>
      <c r="Q1095" s="9" t="str">
        <f>INDEX(Chapter,MATCH(P1095,Chapter!$A$1:$A$681,0),8)</f>
        <v>חינוך יסודי</v>
      </c>
      <c r="R1095" s="9" t="str">
        <f t="shared" si="130"/>
        <v>8133</v>
      </c>
      <c r="S1095" s="9" t="str">
        <f>INDEX(Chapter,MATCH(R1095,Chapter!$A$1:$A$681,0),8)</f>
        <v>חינוך מיוחד</v>
      </c>
      <c r="T1095" s="9"/>
      <c r="U1095" s="9" t="str">
        <f t="shared" si="131"/>
        <v>1</v>
      </c>
      <c r="V1095" s="9" t="str">
        <f>IF($L1095&lt;"6",INDEX(Revenue_type,MATCH(U1095*1,type!$A$118:$A$168,0),8),INDEX(Expenditure_type,MATCH(U1095*1,type!$A$2:$A$117,0),8))</f>
        <v>משכורות וש"ע לעובדים לפי תקן</v>
      </c>
      <c r="W1095" s="9" t="str">
        <f t="shared" si="132"/>
        <v>13</v>
      </c>
      <c r="X1095" s="9" t="str">
        <f>IF($L1095&lt;"6",INDEX(Revenue_type,MATCH(W1095*1,type!$A$118:$A$168,0),8),INDEX(Expenditure_type,MATCH(W1095*1,type!$A$2:$A$117,0),8))</f>
        <v>שעות נוספות</v>
      </c>
      <c r="Y1095" s="9" t="str">
        <f t="shared" si="133"/>
        <v>130</v>
      </c>
      <c r="Z1095" s="9" t="e">
        <f>IF($L1095&lt;"6",INDEX(Revenue_type,MATCH(Y1095*1,type!$A$118:$A$168,0),8),INDEX(Expenditure_type,MATCH(Y1095*1,type!$A$2:$A$117,0),8))</f>
        <v>#N/A</v>
      </c>
    </row>
    <row r="1096" spans="1:26" ht="15.75" customHeight="1" outlineLevel="2">
      <c r="A1096" s="19">
        <v>131</v>
      </c>
      <c r="B1096" s="18">
        <v>813300</v>
      </c>
      <c r="C1096"/>
      <c r="D1096"/>
      <c r="E1096" s="17" t="s">
        <v>2692</v>
      </c>
      <c r="F1096" s="12"/>
      <c r="G1096"/>
      <c r="H1096" s="15">
        <v>0</v>
      </c>
      <c r="I1096" s="15">
        <v>0</v>
      </c>
      <c r="J1096" s="12">
        <v>300</v>
      </c>
      <c r="K1096" s="9"/>
      <c r="L1096" s="9" t="str">
        <f t="shared" si="127"/>
        <v>8</v>
      </c>
      <c r="M1096" s="9" t="str">
        <f>INDEX(Chapter,MATCH(L1096,Chapter!$A$1:$A$681,0),8)</f>
        <v>שירותים ממלכתיים</v>
      </c>
      <c r="N1096" s="9" t="str">
        <f t="shared" si="128"/>
        <v>81</v>
      </c>
      <c r="O1096" s="9" t="str">
        <f>INDEX(Chapter,MATCH(N1096,Chapter!$A$1:$A$681,0),8)</f>
        <v>חינוך</v>
      </c>
      <c r="P1096" s="9" t="str">
        <f t="shared" si="129"/>
        <v>813</v>
      </c>
      <c r="Q1096" s="9" t="str">
        <f>INDEX(Chapter,MATCH(P1096,Chapter!$A$1:$A$681,0),8)</f>
        <v>חינוך יסודי</v>
      </c>
      <c r="R1096" s="9" t="str">
        <f t="shared" si="130"/>
        <v>8133</v>
      </c>
      <c r="S1096" s="9" t="str">
        <f>INDEX(Chapter,MATCH(R1096,Chapter!$A$1:$A$681,0),8)</f>
        <v>חינוך מיוחד</v>
      </c>
      <c r="T1096" s="9"/>
      <c r="U1096" s="9" t="str">
        <f t="shared" si="131"/>
        <v>1</v>
      </c>
      <c r="V1096" s="9" t="str">
        <f>IF($L1096&lt;"6",INDEX(Revenue_type,MATCH(U1096*1,type!$A$118:$A$168,0),8),INDEX(Expenditure_type,MATCH(U1096*1,type!$A$2:$A$117,0),8))</f>
        <v>משכורות וש"ע לעובדים לפי תקן</v>
      </c>
      <c r="W1096" s="9" t="str">
        <f t="shared" si="132"/>
        <v>13</v>
      </c>
      <c r="X1096" s="9" t="str">
        <f>IF($L1096&lt;"6",INDEX(Revenue_type,MATCH(W1096*1,type!$A$118:$A$168,0),8),INDEX(Expenditure_type,MATCH(W1096*1,type!$A$2:$A$117,0),8))</f>
        <v>שעות נוספות</v>
      </c>
      <c r="Y1096" s="9" t="str">
        <f t="shared" si="133"/>
        <v>131</v>
      </c>
      <c r="Z1096" s="9" t="e">
        <f>IF($L1096&lt;"6",INDEX(Revenue_type,MATCH(Y1096*1,type!$A$118:$A$168,0),8),INDEX(Expenditure_type,MATCH(Y1096*1,type!$A$2:$A$117,0),8))</f>
        <v>#N/A</v>
      </c>
    </row>
    <row r="1097" spans="1:26" ht="15.75" customHeight="1" outlineLevel="2">
      <c r="A1097" s="42">
        <v>133</v>
      </c>
      <c r="B1097" s="41">
        <v>813300</v>
      </c>
      <c r="C1097"/>
      <c r="D1097"/>
      <c r="E1097" s="26" t="s">
        <v>2693</v>
      </c>
      <c r="F1097" s="12"/>
      <c r="G1097"/>
      <c r="H1097" s="15">
        <v>259000</v>
      </c>
      <c r="I1097" s="15">
        <v>170000</v>
      </c>
      <c r="J1097" s="12">
        <v>176300</v>
      </c>
      <c r="K1097" s="9"/>
      <c r="L1097" s="9" t="str">
        <f t="shared" si="127"/>
        <v>8</v>
      </c>
      <c r="M1097" s="9" t="str">
        <f>INDEX(Chapter,MATCH(L1097,Chapter!$A$1:$A$681,0),8)</f>
        <v>שירותים ממלכתיים</v>
      </c>
      <c r="N1097" s="9" t="str">
        <f t="shared" si="128"/>
        <v>81</v>
      </c>
      <c r="O1097" s="9" t="str">
        <f>INDEX(Chapter,MATCH(N1097,Chapter!$A$1:$A$681,0),8)</f>
        <v>חינוך</v>
      </c>
      <c r="P1097" s="9" t="str">
        <f t="shared" si="129"/>
        <v>813</v>
      </c>
      <c r="Q1097" s="9" t="str">
        <f>INDEX(Chapter,MATCH(P1097,Chapter!$A$1:$A$681,0),8)</f>
        <v>חינוך יסודי</v>
      </c>
      <c r="R1097" s="9" t="str">
        <f t="shared" si="130"/>
        <v>8133</v>
      </c>
      <c r="S1097" s="9" t="str">
        <f>INDEX(Chapter,MATCH(R1097,Chapter!$A$1:$A$681,0),8)</f>
        <v>חינוך מיוחד</v>
      </c>
      <c r="T1097" s="9"/>
      <c r="U1097" s="9" t="str">
        <f t="shared" si="131"/>
        <v>1</v>
      </c>
      <c r="V1097" s="9" t="str">
        <f>IF($L1097&lt;"6",INDEX(Revenue_type,MATCH(U1097*1,type!$A$118:$A$168,0),8),INDEX(Expenditure_type,MATCH(U1097*1,type!$A$2:$A$117,0),8))</f>
        <v>משכורות וש"ע לעובדים לפי תקן</v>
      </c>
      <c r="W1097" s="9" t="str">
        <f t="shared" si="132"/>
        <v>13</v>
      </c>
      <c r="X1097" s="9" t="str">
        <f>IF($L1097&lt;"6",INDEX(Revenue_type,MATCH(W1097*1,type!$A$118:$A$168,0),8),INDEX(Expenditure_type,MATCH(W1097*1,type!$A$2:$A$117,0),8))</f>
        <v>שעות נוספות</v>
      </c>
      <c r="Y1097" s="9" t="str">
        <f t="shared" si="133"/>
        <v>133</v>
      </c>
      <c r="Z1097" s="9" t="e">
        <f>IF($L1097&lt;"6",INDEX(Revenue_type,MATCH(Y1097*1,type!$A$118:$A$168,0),8),INDEX(Expenditure_type,MATCH(Y1097*1,type!$A$2:$A$117,0),8))</f>
        <v>#N/A</v>
      </c>
    </row>
    <row r="1098" spans="1:26" ht="15.75" customHeight="1" outlineLevel="2">
      <c r="A1098" s="19">
        <v>140</v>
      </c>
      <c r="B1098" s="18">
        <v>813300</v>
      </c>
      <c r="C1098"/>
      <c r="D1098"/>
      <c r="E1098" s="17" t="s">
        <v>2694</v>
      </c>
      <c r="F1098" s="12"/>
      <c r="G1098"/>
      <c r="H1098" s="15">
        <v>134000</v>
      </c>
      <c r="I1098" s="15">
        <v>127000</v>
      </c>
      <c r="J1098" s="12">
        <v>124400</v>
      </c>
      <c r="K1098" s="9"/>
      <c r="L1098" s="9" t="str">
        <f t="shared" si="127"/>
        <v>8</v>
      </c>
      <c r="M1098" s="9" t="str">
        <f>INDEX(Chapter,MATCH(L1098,Chapter!$A$1:$A$681,0),8)</f>
        <v>שירותים ממלכתיים</v>
      </c>
      <c r="N1098" s="9" t="str">
        <f t="shared" si="128"/>
        <v>81</v>
      </c>
      <c r="O1098" s="9" t="str">
        <f>INDEX(Chapter,MATCH(N1098,Chapter!$A$1:$A$681,0),8)</f>
        <v>חינוך</v>
      </c>
      <c r="P1098" s="9" t="str">
        <f t="shared" si="129"/>
        <v>813</v>
      </c>
      <c r="Q1098" s="9" t="str">
        <f>INDEX(Chapter,MATCH(P1098,Chapter!$A$1:$A$681,0),8)</f>
        <v>חינוך יסודי</v>
      </c>
      <c r="R1098" s="9" t="str">
        <f t="shared" si="130"/>
        <v>8133</v>
      </c>
      <c r="S1098" s="9" t="str">
        <f>INDEX(Chapter,MATCH(R1098,Chapter!$A$1:$A$681,0),8)</f>
        <v>חינוך מיוחד</v>
      </c>
      <c r="T1098" s="9"/>
      <c r="U1098" s="9" t="str">
        <f t="shared" si="131"/>
        <v>1</v>
      </c>
      <c r="V1098" s="9" t="str">
        <f>IF($L1098&lt;"6",INDEX(Revenue_type,MATCH(U1098*1,type!$A$118:$A$168,0),8),INDEX(Expenditure_type,MATCH(U1098*1,type!$A$2:$A$117,0),8))</f>
        <v>משכורות וש"ע לעובדים לפי תקן</v>
      </c>
      <c r="W1098" s="9" t="str">
        <f t="shared" si="132"/>
        <v>14</v>
      </c>
      <c r="X1098" s="9" t="str">
        <f>IF($L1098&lt;"6",INDEX(Revenue_type,MATCH(W1098*1,type!$A$118:$A$168,0),8),INDEX(Expenditure_type,MATCH(W1098*1,type!$A$2:$A$117,0),8))</f>
        <v>החזר הוצאות</v>
      </c>
      <c r="Y1098" s="9" t="str">
        <f t="shared" si="133"/>
        <v>140</v>
      </c>
      <c r="Z1098" s="9" t="e">
        <f>IF($L1098&lt;"6",INDEX(Revenue_type,MATCH(Y1098*1,type!$A$118:$A$168,0),8),INDEX(Expenditure_type,MATCH(Y1098*1,type!$A$2:$A$117,0),8))</f>
        <v>#N/A</v>
      </c>
    </row>
    <row r="1099" spans="1:26" ht="15.75" customHeight="1" outlineLevel="2">
      <c r="A1099" s="19">
        <v>181</v>
      </c>
      <c r="B1099" s="18">
        <v>813300</v>
      </c>
      <c r="C1099"/>
      <c r="D1099"/>
      <c r="E1099" s="17" t="s">
        <v>2695</v>
      </c>
      <c r="F1099" s="12"/>
      <c r="G1099"/>
      <c r="H1099" s="15">
        <v>511000</v>
      </c>
      <c r="I1099" s="15">
        <v>521000</v>
      </c>
      <c r="J1099" s="12">
        <v>488100</v>
      </c>
      <c r="K1099" s="9"/>
      <c r="L1099" s="9" t="str">
        <f t="shared" si="127"/>
        <v>8</v>
      </c>
      <c r="M1099" s="9" t="str">
        <f>INDEX(Chapter,MATCH(L1099,Chapter!$A$1:$A$681,0),8)</f>
        <v>שירותים ממלכתיים</v>
      </c>
      <c r="N1099" s="9" t="str">
        <f t="shared" si="128"/>
        <v>81</v>
      </c>
      <c r="O1099" s="9" t="str">
        <f>INDEX(Chapter,MATCH(N1099,Chapter!$A$1:$A$681,0),8)</f>
        <v>חינוך</v>
      </c>
      <c r="P1099" s="9" t="str">
        <f t="shared" si="129"/>
        <v>813</v>
      </c>
      <c r="Q1099" s="9" t="str">
        <f>INDEX(Chapter,MATCH(P1099,Chapter!$A$1:$A$681,0),8)</f>
        <v>חינוך יסודי</v>
      </c>
      <c r="R1099" s="9" t="str">
        <f t="shared" si="130"/>
        <v>8133</v>
      </c>
      <c r="S1099" s="9" t="str">
        <f>INDEX(Chapter,MATCH(R1099,Chapter!$A$1:$A$681,0),8)</f>
        <v>חינוך מיוחד</v>
      </c>
      <c r="T1099" s="9"/>
      <c r="U1099" s="9" t="str">
        <f t="shared" si="131"/>
        <v>1</v>
      </c>
      <c r="V1099" s="9" t="str">
        <f>IF($L1099&lt;"6",INDEX(Revenue_type,MATCH(U1099*1,type!$A$118:$A$168,0),8),INDEX(Expenditure_type,MATCH(U1099*1,type!$A$2:$A$117,0),8))</f>
        <v>משכורות וש"ע לעובדים לפי תקן</v>
      </c>
      <c r="W1099" s="9" t="str">
        <f t="shared" si="132"/>
        <v>18</v>
      </c>
      <c r="X1099" s="9" t="str">
        <f>IF($L1099&lt;"6",INDEX(Revenue_type,MATCH(W1099*1,type!$A$118:$A$168,0),8),INDEX(Expenditure_type,MATCH(W1099*1,type!$A$2:$A$117,0),8))</f>
        <v>נלוות לשכר</v>
      </c>
      <c r="Y1099" s="9" t="str">
        <f t="shared" si="133"/>
        <v>181</v>
      </c>
      <c r="Z1099" s="9" t="str">
        <f>IF($L1099&lt;"6",INDEX(Revenue_type,MATCH(Y1099*1,type!$A$118:$A$168,0),8),INDEX(Expenditure_type,MATCH(Y1099*1,type!$A$2:$A$117,0),8))</f>
        <v>הפרשות סוציאליות</v>
      </c>
    </row>
    <row r="1100" spans="1:26" ht="15.75" customHeight="1" outlineLevel="2">
      <c r="A1100" s="19">
        <v>182</v>
      </c>
      <c r="B1100" s="18">
        <v>813300</v>
      </c>
      <c r="C1100"/>
      <c r="D1100"/>
      <c r="E1100" s="17" t="s">
        <v>2696</v>
      </c>
      <c r="F1100" s="12"/>
      <c r="G1100"/>
      <c r="H1100" s="15">
        <v>739000</v>
      </c>
      <c r="I1100" s="15">
        <v>728000</v>
      </c>
      <c r="J1100" s="12">
        <v>682200</v>
      </c>
      <c r="K1100" s="9"/>
      <c r="L1100" s="9" t="str">
        <f t="shared" si="127"/>
        <v>8</v>
      </c>
      <c r="M1100" s="9" t="str">
        <f>INDEX(Chapter,MATCH(L1100,Chapter!$A$1:$A$681,0),8)</f>
        <v>שירותים ממלכתיים</v>
      </c>
      <c r="N1100" s="9" t="str">
        <f t="shared" si="128"/>
        <v>81</v>
      </c>
      <c r="O1100" s="9" t="str">
        <f>INDEX(Chapter,MATCH(N1100,Chapter!$A$1:$A$681,0),8)</f>
        <v>חינוך</v>
      </c>
      <c r="P1100" s="9" t="str">
        <f t="shared" si="129"/>
        <v>813</v>
      </c>
      <c r="Q1100" s="9" t="str">
        <f>INDEX(Chapter,MATCH(P1100,Chapter!$A$1:$A$681,0),8)</f>
        <v>חינוך יסודי</v>
      </c>
      <c r="R1100" s="9" t="str">
        <f t="shared" si="130"/>
        <v>8133</v>
      </c>
      <c r="S1100" s="9" t="str">
        <f>INDEX(Chapter,MATCH(R1100,Chapter!$A$1:$A$681,0),8)</f>
        <v>חינוך מיוחד</v>
      </c>
      <c r="T1100" s="9"/>
      <c r="U1100" s="9" t="str">
        <f t="shared" si="131"/>
        <v>1</v>
      </c>
      <c r="V1100" s="9" t="str">
        <f>IF($L1100&lt;"6",INDEX(Revenue_type,MATCH(U1100*1,type!$A$118:$A$168,0),8),INDEX(Expenditure_type,MATCH(U1100*1,type!$A$2:$A$117,0),8))</f>
        <v>משכורות וש"ע לעובדים לפי תקן</v>
      </c>
      <c r="W1100" s="9" t="str">
        <f t="shared" si="132"/>
        <v>18</v>
      </c>
      <c r="X1100" s="9" t="str">
        <f>IF($L1100&lt;"6",INDEX(Revenue_type,MATCH(W1100*1,type!$A$118:$A$168,0),8),INDEX(Expenditure_type,MATCH(W1100*1,type!$A$2:$A$117,0),8))</f>
        <v>נלוות לשכר</v>
      </c>
      <c r="Y1100" s="9" t="str">
        <f t="shared" si="133"/>
        <v>182</v>
      </c>
      <c r="Z1100" s="9" t="str">
        <f>IF($L1100&lt;"6",INDEX(Revenue_type,MATCH(Y1100*1,type!$A$118:$A$168,0),8),INDEX(Expenditure_type,MATCH(Y1100*1,type!$A$2:$A$117,0),8))</f>
        <v>מיסיום ועלויות</v>
      </c>
    </row>
    <row r="1101" spans="1:26" ht="15.75" customHeight="1" outlineLevel="2">
      <c r="A1101" s="19">
        <v>210</v>
      </c>
      <c r="B1101" s="18">
        <v>813300</v>
      </c>
      <c r="C1101"/>
      <c r="D1101"/>
      <c r="E1101" s="29" t="s">
        <v>2689</v>
      </c>
      <c r="F1101" s="12"/>
      <c r="G1101"/>
      <c r="H1101" s="15">
        <v>0</v>
      </c>
      <c r="I1101" s="15">
        <v>0</v>
      </c>
      <c r="J1101" s="12">
        <v>36600</v>
      </c>
      <c r="K1101" s="9"/>
      <c r="L1101" s="9" t="str">
        <f t="shared" si="127"/>
        <v>8</v>
      </c>
      <c r="M1101" s="9" t="str">
        <f>INDEX(Chapter,MATCH(L1101,Chapter!$A$1:$A$681,0),8)</f>
        <v>שירותים ממלכתיים</v>
      </c>
      <c r="N1101" s="9" t="str">
        <f t="shared" si="128"/>
        <v>81</v>
      </c>
      <c r="O1101" s="9" t="str">
        <f>INDEX(Chapter,MATCH(N1101,Chapter!$A$1:$A$681,0),8)</f>
        <v>חינוך</v>
      </c>
      <c r="P1101" s="9" t="str">
        <f t="shared" si="129"/>
        <v>813</v>
      </c>
      <c r="Q1101" s="9" t="str">
        <f>INDEX(Chapter,MATCH(P1101,Chapter!$A$1:$A$681,0),8)</f>
        <v>חינוך יסודי</v>
      </c>
      <c r="R1101" s="9" t="str">
        <f t="shared" si="130"/>
        <v>8133</v>
      </c>
      <c r="S1101" s="9" t="str">
        <f>INDEX(Chapter,MATCH(R1101,Chapter!$A$1:$A$681,0),8)</f>
        <v>חינוך מיוחד</v>
      </c>
      <c r="T1101" s="9"/>
      <c r="U1101" s="9" t="str">
        <f t="shared" si="131"/>
        <v>2</v>
      </c>
      <c r="V1101" s="9" t="str">
        <f>IF($L1101&lt;"6",INDEX(Revenue_type,MATCH(U1101*1,type!$A$118:$A$168,0),8),INDEX(Expenditure_type,MATCH(U1101*1,type!$A$2:$A$117,0),8))</f>
        <v>משכורות וש"ע לעובדים בלי תקן</v>
      </c>
      <c r="W1101" s="9" t="str">
        <f t="shared" si="132"/>
        <v>21</v>
      </c>
      <c r="X1101" s="9" t="str">
        <f>IF($L1101&lt;"6",INDEX(Revenue_type,MATCH(W1101*1,type!$A$118:$A$168,0),8),INDEX(Expenditure_type,MATCH(W1101*1,type!$A$2:$A$117,0),8))</f>
        <v>השכר הקובע</v>
      </c>
      <c r="Y1101" s="9" t="str">
        <f t="shared" si="133"/>
        <v>210</v>
      </c>
      <c r="Z1101" s="9" t="e">
        <f>IF($L1101&lt;"6",INDEX(Revenue_type,MATCH(Y1101*1,type!$A$118:$A$168,0),8),INDEX(Expenditure_type,MATCH(Y1101*1,type!$A$2:$A$117,0),8))</f>
        <v>#N/A</v>
      </c>
    </row>
    <row r="1102" spans="1:26" ht="15.75" customHeight="1" outlineLevel="2">
      <c r="A1102" s="19">
        <v>230</v>
      </c>
      <c r="B1102" s="18">
        <v>813300</v>
      </c>
      <c r="C1102"/>
      <c r="D1102"/>
      <c r="E1102" s="29" t="s">
        <v>2691</v>
      </c>
      <c r="F1102" s="12"/>
      <c r="G1102"/>
      <c r="H1102" s="15">
        <v>0</v>
      </c>
      <c r="I1102" s="15">
        <v>0</v>
      </c>
      <c r="J1102" s="12">
        <v>300</v>
      </c>
      <c r="K1102" s="9"/>
      <c r="L1102" s="9" t="str">
        <f t="shared" si="127"/>
        <v>8</v>
      </c>
      <c r="M1102" s="9" t="str">
        <f>INDEX(Chapter,MATCH(L1102,Chapter!$A$1:$A$681,0),8)</f>
        <v>שירותים ממלכתיים</v>
      </c>
      <c r="N1102" s="9" t="str">
        <f t="shared" si="128"/>
        <v>81</v>
      </c>
      <c r="O1102" s="9" t="str">
        <f>INDEX(Chapter,MATCH(N1102,Chapter!$A$1:$A$681,0),8)</f>
        <v>חינוך</v>
      </c>
      <c r="P1102" s="9" t="str">
        <f t="shared" si="129"/>
        <v>813</v>
      </c>
      <c r="Q1102" s="9" t="str">
        <f>INDEX(Chapter,MATCH(P1102,Chapter!$A$1:$A$681,0),8)</f>
        <v>חינוך יסודי</v>
      </c>
      <c r="R1102" s="9" t="str">
        <f t="shared" si="130"/>
        <v>8133</v>
      </c>
      <c r="S1102" s="9" t="str">
        <f>INDEX(Chapter,MATCH(R1102,Chapter!$A$1:$A$681,0),8)</f>
        <v>חינוך מיוחד</v>
      </c>
      <c r="T1102" s="9"/>
      <c r="U1102" s="9" t="str">
        <f t="shared" si="131"/>
        <v>2</v>
      </c>
      <c r="V1102" s="9" t="str">
        <f>IF($L1102&lt;"6",INDEX(Revenue_type,MATCH(U1102*1,type!$A$118:$A$168,0),8),INDEX(Expenditure_type,MATCH(U1102*1,type!$A$2:$A$117,0),8))</f>
        <v>משכורות וש"ע לעובדים בלי תקן</v>
      </c>
      <c r="W1102" s="9" t="str">
        <f t="shared" si="132"/>
        <v>23</v>
      </c>
      <c r="X1102" s="9" t="str">
        <f>IF($L1102&lt;"6",INDEX(Revenue_type,MATCH(W1102*1,type!$A$118:$A$168,0),8),INDEX(Expenditure_type,MATCH(W1102*1,type!$A$2:$A$117,0),8))</f>
        <v>שעות נוספות</v>
      </c>
      <c r="Y1102" s="9" t="str">
        <f t="shared" si="133"/>
        <v>230</v>
      </c>
      <c r="Z1102" s="9" t="e">
        <f>IF($L1102&lt;"6",INDEX(Revenue_type,MATCH(Y1102*1,type!$A$118:$A$168,0),8),INDEX(Expenditure_type,MATCH(Y1102*1,type!$A$2:$A$117,0),8))</f>
        <v>#N/A</v>
      </c>
    </row>
    <row r="1103" spans="1:26" ht="15.75" customHeight="1" outlineLevel="2">
      <c r="A1103" s="19">
        <v>233</v>
      </c>
      <c r="B1103" s="18">
        <v>813300</v>
      </c>
      <c r="C1103"/>
      <c r="D1103"/>
      <c r="E1103" s="29" t="s">
        <v>2693</v>
      </c>
      <c r="F1103" s="12"/>
      <c r="G1103"/>
      <c r="H1103" s="15">
        <v>0</v>
      </c>
      <c r="I1103" s="15">
        <v>0</v>
      </c>
      <c r="J1103" s="12">
        <v>400</v>
      </c>
      <c r="K1103" s="9"/>
      <c r="L1103" s="9" t="str">
        <f t="shared" si="127"/>
        <v>8</v>
      </c>
      <c r="M1103" s="9" t="str">
        <f>INDEX(Chapter,MATCH(L1103,Chapter!$A$1:$A$681,0),8)</f>
        <v>שירותים ממלכתיים</v>
      </c>
      <c r="N1103" s="9" t="str">
        <f t="shared" si="128"/>
        <v>81</v>
      </c>
      <c r="O1103" s="9" t="str">
        <f>INDEX(Chapter,MATCH(N1103,Chapter!$A$1:$A$681,0),8)</f>
        <v>חינוך</v>
      </c>
      <c r="P1103" s="9" t="str">
        <f t="shared" si="129"/>
        <v>813</v>
      </c>
      <c r="Q1103" s="9" t="str">
        <f>INDEX(Chapter,MATCH(P1103,Chapter!$A$1:$A$681,0),8)</f>
        <v>חינוך יסודי</v>
      </c>
      <c r="R1103" s="9" t="str">
        <f t="shared" si="130"/>
        <v>8133</v>
      </c>
      <c r="S1103" s="9" t="str">
        <f>INDEX(Chapter,MATCH(R1103,Chapter!$A$1:$A$681,0),8)</f>
        <v>חינוך מיוחד</v>
      </c>
      <c r="T1103" s="9"/>
      <c r="U1103" s="9" t="str">
        <f t="shared" si="131"/>
        <v>2</v>
      </c>
      <c r="V1103" s="9" t="str">
        <f>IF($L1103&lt;"6",INDEX(Revenue_type,MATCH(U1103*1,type!$A$118:$A$168,0),8),INDEX(Expenditure_type,MATCH(U1103*1,type!$A$2:$A$117,0),8))</f>
        <v>משכורות וש"ע לעובדים בלי תקן</v>
      </c>
      <c r="W1103" s="9" t="str">
        <f t="shared" si="132"/>
        <v>23</v>
      </c>
      <c r="X1103" s="9" t="str">
        <f>IF($L1103&lt;"6",INDEX(Revenue_type,MATCH(W1103*1,type!$A$118:$A$168,0),8),INDEX(Expenditure_type,MATCH(W1103*1,type!$A$2:$A$117,0),8))</f>
        <v>שעות נוספות</v>
      </c>
      <c r="Y1103" s="9" t="str">
        <f t="shared" si="133"/>
        <v>233</v>
      </c>
      <c r="Z1103" s="9" t="e">
        <f>IF($L1103&lt;"6",INDEX(Revenue_type,MATCH(Y1103*1,type!$A$118:$A$168,0),8),INDEX(Expenditure_type,MATCH(Y1103*1,type!$A$2:$A$117,0),8))</f>
        <v>#N/A</v>
      </c>
    </row>
    <row r="1104" spans="1:26" ht="15.75" customHeight="1" outlineLevel="2">
      <c r="A1104" s="19">
        <v>240</v>
      </c>
      <c r="B1104" s="18">
        <v>813300</v>
      </c>
      <c r="C1104"/>
      <c r="D1104"/>
      <c r="E1104" s="21" t="s">
        <v>2694</v>
      </c>
      <c r="F1104" s="12"/>
      <c r="G1104"/>
      <c r="H1104" s="15">
        <v>0</v>
      </c>
      <c r="I1104" s="15">
        <v>0</v>
      </c>
      <c r="J1104" s="12">
        <v>500</v>
      </c>
      <c r="K1104" s="9"/>
      <c r="L1104" s="9" t="str">
        <f t="shared" si="127"/>
        <v>8</v>
      </c>
      <c r="M1104" s="9" t="str">
        <f>INDEX(Chapter,MATCH(L1104,Chapter!$A$1:$A$681,0),8)</f>
        <v>שירותים ממלכתיים</v>
      </c>
      <c r="N1104" s="9" t="str">
        <f t="shared" si="128"/>
        <v>81</v>
      </c>
      <c r="O1104" s="9" t="str">
        <f>INDEX(Chapter,MATCH(N1104,Chapter!$A$1:$A$681,0),8)</f>
        <v>חינוך</v>
      </c>
      <c r="P1104" s="9" t="str">
        <f t="shared" si="129"/>
        <v>813</v>
      </c>
      <c r="Q1104" s="9" t="str">
        <f>INDEX(Chapter,MATCH(P1104,Chapter!$A$1:$A$681,0),8)</f>
        <v>חינוך יסודי</v>
      </c>
      <c r="R1104" s="9" t="str">
        <f t="shared" si="130"/>
        <v>8133</v>
      </c>
      <c r="S1104" s="9" t="str">
        <f>INDEX(Chapter,MATCH(R1104,Chapter!$A$1:$A$681,0),8)</f>
        <v>חינוך מיוחד</v>
      </c>
      <c r="T1104" s="9"/>
      <c r="U1104" s="9" t="str">
        <f t="shared" si="131"/>
        <v>2</v>
      </c>
      <c r="V1104" s="9" t="str">
        <f>IF($L1104&lt;"6",INDEX(Revenue_type,MATCH(U1104*1,type!$A$118:$A$168,0),8),INDEX(Expenditure_type,MATCH(U1104*1,type!$A$2:$A$117,0),8))</f>
        <v>משכורות וש"ע לעובדים בלי תקן</v>
      </c>
      <c r="W1104" s="9" t="str">
        <f t="shared" si="132"/>
        <v>24</v>
      </c>
      <c r="X1104" s="9" t="str">
        <f>IF($L1104&lt;"6",INDEX(Revenue_type,MATCH(W1104*1,type!$A$118:$A$168,0),8),INDEX(Expenditure_type,MATCH(W1104*1,type!$A$2:$A$117,0),8))</f>
        <v>החזר הוצאות</v>
      </c>
      <c r="Y1104" s="9" t="str">
        <f t="shared" si="133"/>
        <v>240</v>
      </c>
      <c r="Z1104" s="9" t="e">
        <f>IF($L1104&lt;"6",INDEX(Revenue_type,MATCH(Y1104*1,type!$A$118:$A$168,0),8),INDEX(Expenditure_type,MATCH(Y1104*1,type!$A$2:$A$117,0),8))</f>
        <v>#N/A</v>
      </c>
    </row>
    <row r="1105" spans="1:26" ht="15.75" customHeight="1" outlineLevel="2">
      <c r="A1105" s="19">
        <v>281</v>
      </c>
      <c r="B1105" s="18">
        <v>813300</v>
      </c>
      <c r="C1105"/>
      <c r="D1105"/>
      <c r="E1105" s="17" t="s">
        <v>2695</v>
      </c>
      <c r="F1105" s="12"/>
      <c r="G1105"/>
      <c r="H1105" s="15">
        <v>0</v>
      </c>
      <c r="I1105" s="15">
        <v>0</v>
      </c>
      <c r="J1105" s="12">
        <v>3800</v>
      </c>
      <c r="K1105" s="9"/>
      <c r="L1105" s="9" t="str">
        <f t="shared" si="127"/>
        <v>8</v>
      </c>
      <c r="M1105" s="9" t="str">
        <f>INDEX(Chapter,MATCH(L1105,Chapter!$A$1:$A$681,0),8)</f>
        <v>שירותים ממלכתיים</v>
      </c>
      <c r="N1105" s="9" t="str">
        <f t="shared" si="128"/>
        <v>81</v>
      </c>
      <c r="O1105" s="9" t="str">
        <f>INDEX(Chapter,MATCH(N1105,Chapter!$A$1:$A$681,0),8)</f>
        <v>חינוך</v>
      </c>
      <c r="P1105" s="9" t="str">
        <f t="shared" si="129"/>
        <v>813</v>
      </c>
      <c r="Q1105" s="9" t="str">
        <f>INDEX(Chapter,MATCH(P1105,Chapter!$A$1:$A$681,0),8)</f>
        <v>חינוך יסודי</v>
      </c>
      <c r="R1105" s="9" t="str">
        <f t="shared" si="130"/>
        <v>8133</v>
      </c>
      <c r="S1105" s="9" t="str">
        <f>INDEX(Chapter,MATCH(R1105,Chapter!$A$1:$A$681,0),8)</f>
        <v>חינוך מיוחד</v>
      </c>
      <c r="T1105" s="9"/>
      <c r="U1105" s="9" t="str">
        <f t="shared" si="131"/>
        <v>2</v>
      </c>
      <c r="V1105" s="9" t="str">
        <f>IF($L1105&lt;"6",INDEX(Revenue_type,MATCH(U1105*1,type!$A$118:$A$168,0),8),INDEX(Expenditure_type,MATCH(U1105*1,type!$A$2:$A$117,0),8))</f>
        <v>משכורות וש"ע לעובדים בלי תקן</v>
      </c>
      <c r="W1105" s="9" t="str">
        <f t="shared" si="132"/>
        <v>28</v>
      </c>
      <c r="X1105" s="9" t="str">
        <f>IF($L1105&lt;"6",INDEX(Revenue_type,MATCH(W1105*1,type!$A$118:$A$168,0),8),INDEX(Expenditure_type,MATCH(W1105*1,type!$A$2:$A$117,0),8))</f>
        <v>נלוות לשכר</v>
      </c>
      <c r="Y1105" s="9" t="str">
        <f t="shared" si="133"/>
        <v>281</v>
      </c>
      <c r="Z1105" s="9" t="str">
        <f>IF($L1105&lt;"6",INDEX(Revenue_type,MATCH(Y1105*1,type!$A$118:$A$168,0),8),INDEX(Expenditure_type,MATCH(Y1105*1,type!$A$2:$A$117,0),8))</f>
        <v>הפרשות סוציאליות</v>
      </c>
    </row>
    <row r="1106" spans="1:26" ht="15.75" customHeight="1" outlineLevel="2">
      <c r="A1106" s="19">
        <v>282</v>
      </c>
      <c r="B1106" s="18">
        <v>813300</v>
      </c>
      <c r="C1106"/>
      <c r="D1106"/>
      <c r="E1106" s="17" t="s">
        <v>2696</v>
      </c>
      <c r="F1106" s="12"/>
      <c r="G1106"/>
      <c r="H1106" s="15">
        <v>0</v>
      </c>
      <c r="I1106" s="15">
        <v>0</v>
      </c>
      <c r="J1106" s="12">
        <v>4400</v>
      </c>
      <c r="K1106" s="9"/>
      <c r="L1106" s="9" t="str">
        <f t="shared" si="127"/>
        <v>8</v>
      </c>
      <c r="M1106" s="9" t="str">
        <f>INDEX(Chapter,MATCH(L1106,Chapter!$A$1:$A$681,0),8)</f>
        <v>שירותים ממלכתיים</v>
      </c>
      <c r="N1106" s="9" t="str">
        <f t="shared" si="128"/>
        <v>81</v>
      </c>
      <c r="O1106" s="9" t="str">
        <f>INDEX(Chapter,MATCH(N1106,Chapter!$A$1:$A$681,0),8)</f>
        <v>חינוך</v>
      </c>
      <c r="P1106" s="9" t="str">
        <f t="shared" si="129"/>
        <v>813</v>
      </c>
      <c r="Q1106" s="9" t="str">
        <f>INDEX(Chapter,MATCH(P1106,Chapter!$A$1:$A$681,0),8)</f>
        <v>חינוך יסודי</v>
      </c>
      <c r="R1106" s="9" t="str">
        <f t="shared" si="130"/>
        <v>8133</v>
      </c>
      <c r="S1106" s="9" t="str">
        <f>INDEX(Chapter,MATCH(R1106,Chapter!$A$1:$A$681,0),8)</f>
        <v>חינוך מיוחד</v>
      </c>
      <c r="T1106" s="9"/>
      <c r="U1106" s="9" t="str">
        <f t="shared" si="131"/>
        <v>2</v>
      </c>
      <c r="V1106" s="9" t="str">
        <f>IF($L1106&lt;"6",INDEX(Revenue_type,MATCH(U1106*1,type!$A$118:$A$168,0),8),INDEX(Expenditure_type,MATCH(U1106*1,type!$A$2:$A$117,0),8))</f>
        <v>משכורות וש"ע לעובדים בלי תקן</v>
      </c>
      <c r="W1106" s="9" t="str">
        <f t="shared" si="132"/>
        <v>28</v>
      </c>
      <c r="X1106" s="9" t="str">
        <f>IF($L1106&lt;"6",INDEX(Revenue_type,MATCH(W1106*1,type!$A$118:$A$168,0),8),INDEX(Expenditure_type,MATCH(W1106*1,type!$A$2:$A$117,0),8))</f>
        <v>נלוות לשכר</v>
      </c>
      <c r="Y1106" s="9" t="str">
        <f t="shared" si="133"/>
        <v>282</v>
      </c>
      <c r="Z1106" s="9" t="str">
        <f>IF($L1106&lt;"6",INDEX(Revenue_type,MATCH(Y1106*1,type!$A$118:$A$168,0),8),INDEX(Expenditure_type,MATCH(Y1106*1,type!$A$2:$A$117,0),8))</f>
        <v>מיסיום ועלויות</v>
      </c>
    </row>
    <row r="1107" spans="1:26" ht="15.75" customHeight="1" outlineLevel="2">
      <c r="A1107" s="19">
        <v>720</v>
      </c>
      <c r="B1107" s="18">
        <v>813301</v>
      </c>
      <c r="C1107"/>
      <c r="D1107"/>
      <c r="E1107" s="21" t="s">
        <v>2932</v>
      </c>
      <c r="F1107" s="12"/>
      <c r="G1107"/>
      <c r="H1107" s="15">
        <v>20000</v>
      </c>
      <c r="I1107" s="15">
        <v>20000</v>
      </c>
      <c r="J1107" s="12">
        <v>17100</v>
      </c>
      <c r="K1107" s="9"/>
      <c r="L1107" s="9" t="str">
        <f t="shared" si="127"/>
        <v>8</v>
      </c>
      <c r="M1107" s="9" t="str">
        <f>INDEX(Chapter,MATCH(L1107,Chapter!$A$1:$A$681,0),8)</f>
        <v>שירותים ממלכתיים</v>
      </c>
      <c r="N1107" s="9" t="str">
        <f t="shared" si="128"/>
        <v>81</v>
      </c>
      <c r="O1107" s="9" t="str">
        <f>INDEX(Chapter,MATCH(N1107,Chapter!$A$1:$A$681,0),8)</f>
        <v>חינוך</v>
      </c>
      <c r="P1107" s="9" t="str">
        <f t="shared" si="129"/>
        <v>813</v>
      </c>
      <c r="Q1107" s="9" t="str">
        <f>INDEX(Chapter,MATCH(P1107,Chapter!$A$1:$A$681,0),8)</f>
        <v>חינוך יסודי</v>
      </c>
      <c r="R1107" s="9" t="str">
        <f t="shared" si="130"/>
        <v>8133</v>
      </c>
      <c r="S1107" s="9" t="str">
        <f>INDEX(Chapter,MATCH(R1107,Chapter!$A$1:$A$681,0),8)</f>
        <v>חינוך מיוחד</v>
      </c>
      <c r="T1107" s="9"/>
      <c r="U1107" s="9" t="str">
        <f t="shared" si="131"/>
        <v>7</v>
      </c>
      <c r="V1107" s="9" t="str">
        <f>IF($L1107&lt;"6",INDEX(Revenue_type,MATCH(U1107*1,type!$A$118:$A$168,0),8),INDEX(Expenditure_type,MATCH(U1107*1,type!$A$2:$A$117,0),8))</f>
        <v>הוצאות לפעולות</v>
      </c>
      <c r="W1107" s="9" t="str">
        <f t="shared" si="132"/>
        <v>72</v>
      </c>
      <c r="X1107" s="9" t="str">
        <f>IF($L1107&lt;"6",INDEX(Revenue_type,MATCH(W1107*1,type!$A$118:$A$168,0),8),INDEX(Expenditure_type,MATCH(W1107*1,type!$A$2:$A$117,0),8))</f>
        <v>חומרים</v>
      </c>
      <c r="Y1107" s="9" t="str">
        <f t="shared" si="133"/>
        <v>720</v>
      </c>
      <c r="Z1107" s="9" t="e">
        <f>IF($L1107&lt;"6",INDEX(Revenue_type,MATCH(Y1107*1,type!$A$118:$A$168,0),8),INDEX(Expenditure_type,MATCH(Y1107*1,type!$A$2:$A$117,0),8))</f>
        <v>#N/A</v>
      </c>
    </row>
    <row r="1108" spans="1:26" ht="15.75" customHeight="1" outlineLevel="2">
      <c r="A1108" s="19">
        <v>740</v>
      </c>
      <c r="B1108" s="18">
        <v>813301</v>
      </c>
      <c r="C1108"/>
      <c r="D1108"/>
      <c r="E1108" s="21" t="s">
        <v>2704</v>
      </c>
      <c r="F1108" s="12"/>
      <c r="G1108"/>
      <c r="H1108" s="15">
        <v>30000</v>
      </c>
      <c r="I1108" s="15">
        <v>45000</v>
      </c>
      <c r="J1108" s="12">
        <v>19300</v>
      </c>
      <c r="K1108" s="9"/>
      <c r="L1108" s="9" t="str">
        <f t="shared" si="127"/>
        <v>8</v>
      </c>
      <c r="M1108" s="9" t="str">
        <f>INDEX(Chapter,MATCH(L1108,Chapter!$A$1:$A$681,0),8)</f>
        <v>שירותים ממלכתיים</v>
      </c>
      <c r="N1108" s="9" t="str">
        <f t="shared" si="128"/>
        <v>81</v>
      </c>
      <c r="O1108" s="9" t="str">
        <f>INDEX(Chapter,MATCH(N1108,Chapter!$A$1:$A$681,0),8)</f>
        <v>חינוך</v>
      </c>
      <c r="P1108" s="9" t="str">
        <f t="shared" si="129"/>
        <v>813</v>
      </c>
      <c r="Q1108" s="9" t="str">
        <f>INDEX(Chapter,MATCH(P1108,Chapter!$A$1:$A$681,0),8)</f>
        <v>חינוך יסודי</v>
      </c>
      <c r="R1108" s="9" t="str">
        <f t="shared" si="130"/>
        <v>8133</v>
      </c>
      <c r="S1108" s="9" t="str">
        <f>INDEX(Chapter,MATCH(R1108,Chapter!$A$1:$A$681,0),8)</f>
        <v>חינוך מיוחד</v>
      </c>
      <c r="T1108" s="9"/>
      <c r="U1108" s="9" t="str">
        <f t="shared" si="131"/>
        <v>7</v>
      </c>
      <c r="V1108" s="9" t="str">
        <f>IF($L1108&lt;"6",INDEX(Revenue_type,MATCH(U1108*1,type!$A$118:$A$168,0),8),INDEX(Expenditure_type,MATCH(U1108*1,type!$A$2:$A$117,0),8))</f>
        <v>הוצאות לפעולות</v>
      </c>
      <c r="W1108" s="9" t="str">
        <f t="shared" si="132"/>
        <v>74</v>
      </c>
      <c r="X1108" s="9" t="str">
        <f>IF($L1108&lt;"6",INDEX(Revenue_type,MATCH(W1108*1,type!$A$118:$A$168,0),8),INDEX(Expenditure_type,MATCH(W1108*1,type!$A$2:$A$117,0),8))</f>
        <v>כלים, מכשירים וציוד</v>
      </c>
      <c r="Y1108" s="9" t="str">
        <f t="shared" si="133"/>
        <v>740</v>
      </c>
      <c r="Z1108" s="9" t="e">
        <f>IF($L1108&lt;"6",INDEX(Revenue_type,MATCH(Y1108*1,type!$A$118:$A$168,0),8),INDEX(Expenditure_type,MATCH(Y1108*1,type!$A$2:$A$117,0),8))</f>
        <v>#N/A</v>
      </c>
    </row>
    <row r="1109" spans="1:26" ht="15.75" customHeight="1" outlineLevel="2">
      <c r="A1109" s="19">
        <v>780</v>
      </c>
      <c r="B1109" s="18">
        <v>813301</v>
      </c>
      <c r="C1109"/>
      <c r="D1109"/>
      <c r="E1109" s="21" t="s">
        <v>2896</v>
      </c>
      <c r="F1109" s="12"/>
      <c r="G1109"/>
      <c r="H1109" s="15">
        <v>1325000</v>
      </c>
      <c r="I1109" s="15">
        <v>1325000</v>
      </c>
      <c r="J1109" s="12">
        <v>1133600</v>
      </c>
      <c r="K1109" s="9"/>
      <c r="L1109" s="9" t="str">
        <f t="shared" si="127"/>
        <v>8</v>
      </c>
      <c r="M1109" s="9" t="str">
        <f>INDEX(Chapter,MATCH(L1109,Chapter!$A$1:$A$681,0),8)</f>
        <v>שירותים ממלכתיים</v>
      </c>
      <c r="N1109" s="9" t="str">
        <f t="shared" si="128"/>
        <v>81</v>
      </c>
      <c r="O1109" s="9" t="str">
        <f>INDEX(Chapter,MATCH(N1109,Chapter!$A$1:$A$681,0),8)</f>
        <v>חינוך</v>
      </c>
      <c r="P1109" s="9" t="str">
        <f t="shared" si="129"/>
        <v>813</v>
      </c>
      <c r="Q1109" s="9" t="str">
        <f>INDEX(Chapter,MATCH(P1109,Chapter!$A$1:$A$681,0),8)</f>
        <v>חינוך יסודי</v>
      </c>
      <c r="R1109" s="9" t="str">
        <f t="shared" si="130"/>
        <v>8133</v>
      </c>
      <c r="S1109" s="9" t="str">
        <f>INDEX(Chapter,MATCH(R1109,Chapter!$A$1:$A$681,0),8)</f>
        <v>חינוך מיוחד</v>
      </c>
      <c r="T1109" s="9"/>
      <c r="U1109" s="9" t="str">
        <f t="shared" si="131"/>
        <v>7</v>
      </c>
      <c r="V1109" s="9" t="str">
        <f>IF($L1109&lt;"6",INDEX(Revenue_type,MATCH(U1109*1,type!$A$118:$A$168,0),8),INDEX(Expenditure_type,MATCH(U1109*1,type!$A$2:$A$117,0),8))</f>
        <v>הוצאות לפעולות</v>
      </c>
      <c r="W1109" s="9" t="str">
        <f t="shared" si="132"/>
        <v>78</v>
      </c>
      <c r="X1109" s="9" t="str">
        <f>IF($L1109&lt;"6",INDEX(Revenue_type,MATCH(W1109*1,type!$A$118:$A$168,0),8),INDEX(Expenditure_type,MATCH(W1109*1,type!$A$2:$A$117,0),8))</f>
        <v>הוצאות שונות</v>
      </c>
      <c r="Y1109" s="9" t="str">
        <f t="shared" si="133"/>
        <v>780</v>
      </c>
      <c r="Z1109" s="9" t="e">
        <f>IF($L1109&lt;"6",INDEX(Revenue_type,MATCH(Y1109*1,type!$A$118:$A$168,0),8),INDEX(Expenditure_type,MATCH(Y1109*1,type!$A$2:$A$117,0),8))</f>
        <v>#N/A</v>
      </c>
    </row>
    <row r="1110" spans="1:26" ht="15.75" customHeight="1" outlineLevel="2">
      <c r="A1110" s="19">
        <v>710</v>
      </c>
      <c r="B1110" s="18">
        <v>813302</v>
      </c>
      <c r="C1110"/>
      <c r="D1110"/>
      <c r="E1110" s="17" t="s">
        <v>2933</v>
      </c>
      <c r="F1110" s="12"/>
      <c r="G1110"/>
      <c r="H1110" s="15">
        <v>60000</v>
      </c>
      <c r="I1110" s="15">
        <v>70000</v>
      </c>
      <c r="J1110" s="12">
        <v>67300</v>
      </c>
      <c r="K1110" s="9"/>
      <c r="L1110" s="9" t="str">
        <f t="shared" si="127"/>
        <v>8</v>
      </c>
      <c r="M1110" s="9" t="str">
        <f>INDEX(Chapter,MATCH(L1110,Chapter!$A$1:$A$681,0),8)</f>
        <v>שירותים ממלכתיים</v>
      </c>
      <c r="N1110" s="9" t="str">
        <f t="shared" si="128"/>
        <v>81</v>
      </c>
      <c r="O1110" s="9" t="str">
        <f>INDEX(Chapter,MATCH(N1110,Chapter!$A$1:$A$681,0),8)</f>
        <v>חינוך</v>
      </c>
      <c r="P1110" s="9" t="str">
        <f t="shared" si="129"/>
        <v>813</v>
      </c>
      <c r="Q1110" s="9" t="str">
        <f>INDEX(Chapter,MATCH(P1110,Chapter!$A$1:$A$681,0),8)</f>
        <v>חינוך יסודי</v>
      </c>
      <c r="R1110" s="9" t="str">
        <f t="shared" si="130"/>
        <v>8133</v>
      </c>
      <c r="S1110" s="9" t="str">
        <f>INDEX(Chapter,MATCH(R1110,Chapter!$A$1:$A$681,0),8)</f>
        <v>חינוך מיוחד</v>
      </c>
      <c r="T1110" s="9"/>
      <c r="U1110" s="9" t="str">
        <f t="shared" si="131"/>
        <v>7</v>
      </c>
      <c r="V1110" s="9" t="str">
        <f>IF($L1110&lt;"6",INDEX(Revenue_type,MATCH(U1110*1,type!$A$118:$A$168,0),8),INDEX(Expenditure_type,MATCH(U1110*1,type!$A$2:$A$117,0),8))</f>
        <v>הוצאות לפעולות</v>
      </c>
      <c r="W1110" s="9" t="str">
        <f t="shared" si="132"/>
        <v>71</v>
      </c>
      <c r="X1110" s="9" t="str">
        <f>IF($L1110&lt;"6",INDEX(Revenue_type,MATCH(W1110*1,type!$A$118:$A$168,0),8),INDEX(Expenditure_type,MATCH(W1110*1,type!$A$2:$A$117,0),8))</f>
        <v>הובלות והסעות קבלניות</v>
      </c>
      <c r="Y1110" s="9" t="str">
        <f t="shared" si="133"/>
        <v>710</v>
      </c>
      <c r="Z1110" s="9" t="e">
        <f>IF($L1110&lt;"6",INDEX(Revenue_type,MATCH(Y1110*1,type!$A$118:$A$168,0),8),INDEX(Expenditure_type,MATCH(Y1110*1,type!$A$2:$A$117,0),8))</f>
        <v>#N/A</v>
      </c>
    </row>
    <row r="1111" spans="1:26" ht="15.75" customHeight="1" outlineLevel="2">
      <c r="A1111" s="19">
        <v>720</v>
      </c>
      <c r="B1111" s="18">
        <v>813302</v>
      </c>
      <c r="C1111"/>
      <c r="D1111"/>
      <c r="E1111" s="36" t="s">
        <v>2897</v>
      </c>
      <c r="F1111" s="12"/>
      <c r="G1111"/>
      <c r="H1111" s="15">
        <v>147000</v>
      </c>
      <c r="I1111" s="15">
        <v>147000</v>
      </c>
      <c r="J1111" s="12">
        <v>149400</v>
      </c>
      <c r="K1111" s="9"/>
      <c r="L1111" s="9" t="str">
        <f t="shared" si="127"/>
        <v>8</v>
      </c>
      <c r="M1111" s="9" t="str">
        <f>INDEX(Chapter,MATCH(L1111,Chapter!$A$1:$A$681,0),8)</f>
        <v>שירותים ממלכתיים</v>
      </c>
      <c r="N1111" s="9" t="str">
        <f t="shared" si="128"/>
        <v>81</v>
      </c>
      <c r="O1111" s="9" t="str">
        <f>INDEX(Chapter,MATCH(N1111,Chapter!$A$1:$A$681,0),8)</f>
        <v>חינוך</v>
      </c>
      <c r="P1111" s="9" t="str">
        <f t="shared" si="129"/>
        <v>813</v>
      </c>
      <c r="Q1111" s="9" t="str">
        <f>INDEX(Chapter,MATCH(P1111,Chapter!$A$1:$A$681,0),8)</f>
        <v>חינוך יסודי</v>
      </c>
      <c r="R1111" s="9" t="str">
        <f t="shared" si="130"/>
        <v>8133</v>
      </c>
      <c r="S1111" s="9" t="str">
        <f>INDEX(Chapter,MATCH(R1111,Chapter!$A$1:$A$681,0),8)</f>
        <v>חינוך מיוחד</v>
      </c>
      <c r="T1111" s="9"/>
      <c r="U1111" s="9" t="str">
        <f t="shared" si="131"/>
        <v>7</v>
      </c>
      <c r="V1111" s="9" t="str">
        <f>IF($L1111&lt;"6",INDEX(Revenue_type,MATCH(U1111*1,type!$A$118:$A$168,0),8),INDEX(Expenditure_type,MATCH(U1111*1,type!$A$2:$A$117,0),8))</f>
        <v>הוצאות לפעולות</v>
      </c>
      <c r="W1111" s="9" t="str">
        <f t="shared" si="132"/>
        <v>72</v>
      </c>
      <c r="X1111" s="9" t="str">
        <f>IF($L1111&lt;"6",INDEX(Revenue_type,MATCH(W1111*1,type!$A$118:$A$168,0),8),INDEX(Expenditure_type,MATCH(W1111*1,type!$A$2:$A$117,0),8))</f>
        <v>חומרים</v>
      </c>
      <c r="Y1111" s="9" t="str">
        <f t="shared" si="133"/>
        <v>720</v>
      </c>
      <c r="Z1111" s="9" t="e">
        <f>IF($L1111&lt;"6",INDEX(Revenue_type,MATCH(Y1111*1,type!$A$118:$A$168,0),8),INDEX(Expenditure_type,MATCH(Y1111*1,type!$A$2:$A$117,0),8))</f>
        <v>#N/A</v>
      </c>
    </row>
    <row r="1112" spans="1:26" ht="15.75" customHeight="1" outlineLevel="2">
      <c r="A1112" s="19">
        <v>743</v>
      </c>
      <c r="B1112" s="18">
        <v>813302</v>
      </c>
      <c r="C1112"/>
      <c r="D1112"/>
      <c r="E1112" s="36" t="s">
        <v>2894</v>
      </c>
      <c r="F1112" s="12"/>
      <c r="G1112"/>
      <c r="H1112" s="15">
        <v>63000</v>
      </c>
      <c r="I1112" s="15">
        <v>63000</v>
      </c>
      <c r="J1112" s="12">
        <v>9300</v>
      </c>
      <c r="K1112" s="9"/>
      <c r="L1112" s="9" t="str">
        <f t="shared" si="127"/>
        <v>8</v>
      </c>
      <c r="M1112" s="9" t="str">
        <f>INDEX(Chapter,MATCH(L1112,Chapter!$A$1:$A$681,0),8)</f>
        <v>שירותים ממלכתיים</v>
      </c>
      <c r="N1112" s="9" t="str">
        <f t="shared" si="128"/>
        <v>81</v>
      </c>
      <c r="O1112" s="9" t="str">
        <f>INDEX(Chapter,MATCH(N1112,Chapter!$A$1:$A$681,0),8)</f>
        <v>חינוך</v>
      </c>
      <c r="P1112" s="9" t="str">
        <f t="shared" si="129"/>
        <v>813</v>
      </c>
      <c r="Q1112" s="9" t="str">
        <f>INDEX(Chapter,MATCH(P1112,Chapter!$A$1:$A$681,0),8)</f>
        <v>חינוך יסודי</v>
      </c>
      <c r="R1112" s="9" t="str">
        <f t="shared" si="130"/>
        <v>8133</v>
      </c>
      <c r="S1112" s="9" t="str">
        <f>INDEX(Chapter,MATCH(R1112,Chapter!$A$1:$A$681,0),8)</f>
        <v>חינוך מיוחד</v>
      </c>
      <c r="T1112" s="9"/>
      <c r="U1112" s="9" t="str">
        <f t="shared" si="131"/>
        <v>7</v>
      </c>
      <c r="V1112" s="9" t="str">
        <f>IF($L1112&lt;"6",INDEX(Revenue_type,MATCH(U1112*1,type!$A$118:$A$168,0),8),INDEX(Expenditure_type,MATCH(U1112*1,type!$A$2:$A$117,0),8))</f>
        <v>הוצאות לפעולות</v>
      </c>
      <c r="W1112" s="9" t="str">
        <f t="shared" si="132"/>
        <v>74</v>
      </c>
      <c r="X1112" s="9" t="str">
        <f>IF($L1112&lt;"6",INDEX(Revenue_type,MATCH(W1112*1,type!$A$118:$A$168,0),8),INDEX(Expenditure_type,MATCH(W1112*1,type!$A$2:$A$117,0),8))</f>
        <v>כלים, מכשירים וציוד</v>
      </c>
      <c r="Y1112" s="9" t="str">
        <f t="shared" si="133"/>
        <v>743</v>
      </c>
      <c r="Z1112" s="9" t="str">
        <f>IF($L1112&lt;"6",INDEX(Revenue_type,MATCH(Y1112*1,type!$A$118:$A$168,0),8),INDEX(Expenditure_type,MATCH(Y1112*1,type!$A$2:$A$117,0),8))</f>
        <v>רכישת כלים, מכשירים וציוד</v>
      </c>
    </row>
    <row r="1113" spans="1:26" ht="15.75" customHeight="1" outlineLevel="2">
      <c r="A1113" s="19">
        <v>751</v>
      </c>
      <c r="B1113" s="18">
        <v>813302</v>
      </c>
      <c r="C1113"/>
      <c r="D1113"/>
      <c r="E1113" s="17" t="s">
        <v>2934</v>
      </c>
      <c r="F1113" s="12"/>
      <c r="G1113"/>
      <c r="H1113" s="15">
        <v>1800000</v>
      </c>
      <c r="I1113" s="15">
        <v>2700000</v>
      </c>
      <c r="J1113" s="12">
        <v>2314400</v>
      </c>
      <c r="K1113" s="9"/>
      <c r="L1113" s="9" t="str">
        <f t="shared" si="127"/>
        <v>8</v>
      </c>
      <c r="M1113" s="9" t="str">
        <f>INDEX(Chapter,MATCH(L1113,Chapter!$A$1:$A$681,0),8)</f>
        <v>שירותים ממלכתיים</v>
      </c>
      <c r="N1113" s="9" t="str">
        <f t="shared" si="128"/>
        <v>81</v>
      </c>
      <c r="O1113" s="9" t="str">
        <f>INDEX(Chapter,MATCH(N1113,Chapter!$A$1:$A$681,0),8)</f>
        <v>חינוך</v>
      </c>
      <c r="P1113" s="9" t="str">
        <f t="shared" si="129"/>
        <v>813</v>
      </c>
      <c r="Q1113" s="9" t="str">
        <f>INDEX(Chapter,MATCH(P1113,Chapter!$A$1:$A$681,0),8)</f>
        <v>חינוך יסודי</v>
      </c>
      <c r="R1113" s="9" t="str">
        <f t="shared" si="130"/>
        <v>8133</v>
      </c>
      <c r="S1113" s="9" t="str">
        <f>INDEX(Chapter,MATCH(R1113,Chapter!$A$1:$A$681,0),8)</f>
        <v>חינוך מיוחד</v>
      </c>
      <c r="T1113" s="9"/>
      <c r="U1113" s="9" t="str">
        <f t="shared" si="131"/>
        <v>7</v>
      </c>
      <c r="V1113" s="9" t="str">
        <f>IF($L1113&lt;"6",INDEX(Revenue_type,MATCH(U1113*1,type!$A$118:$A$168,0),8),INDEX(Expenditure_type,MATCH(U1113*1,type!$A$2:$A$117,0),8))</f>
        <v>הוצאות לפעולות</v>
      </c>
      <c r="W1113" s="9" t="str">
        <f t="shared" si="132"/>
        <v>75</v>
      </c>
      <c r="X1113" s="9" t="str">
        <f>IF($L1113&lt;"6",INDEX(Revenue_type,MATCH(W1113*1,type!$A$118:$A$168,0),8),INDEX(Expenditure_type,MATCH(W1113*1,type!$A$2:$A$117,0),8))</f>
        <v>עבודות קבלניות</v>
      </c>
      <c r="Y1113" s="9" t="str">
        <f t="shared" si="133"/>
        <v>751</v>
      </c>
      <c r="Z1113" s="9" t="e">
        <f>IF($L1113&lt;"6",INDEX(Revenue_type,MATCH(Y1113*1,type!$A$118:$A$168,0),8),INDEX(Expenditure_type,MATCH(Y1113*1,type!$A$2:$A$117,0),8))</f>
        <v>#N/A</v>
      </c>
    </row>
    <row r="1114" spans="1:26" ht="15.75" customHeight="1" outlineLevel="2">
      <c r="A1114" s="19">
        <v>780</v>
      </c>
      <c r="B1114" s="18">
        <v>813302</v>
      </c>
      <c r="C1114"/>
      <c r="D1114"/>
      <c r="E1114" s="21" t="s">
        <v>2935</v>
      </c>
      <c r="F1114" s="12"/>
      <c r="G1114"/>
      <c r="H1114" s="15">
        <v>80000</v>
      </c>
      <c r="I1114" s="15">
        <v>50000</v>
      </c>
      <c r="J1114" s="12">
        <v>48700</v>
      </c>
      <c r="K1114" s="9"/>
      <c r="L1114" s="9" t="str">
        <f t="shared" si="127"/>
        <v>8</v>
      </c>
      <c r="M1114" s="9" t="str">
        <f>INDEX(Chapter,MATCH(L1114,Chapter!$A$1:$A$681,0),8)</f>
        <v>שירותים ממלכתיים</v>
      </c>
      <c r="N1114" s="9" t="str">
        <f t="shared" si="128"/>
        <v>81</v>
      </c>
      <c r="O1114" s="9" t="str">
        <f>INDEX(Chapter,MATCH(N1114,Chapter!$A$1:$A$681,0),8)</f>
        <v>חינוך</v>
      </c>
      <c r="P1114" s="9" t="str">
        <f t="shared" si="129"/>
        <v>813</v>
      </c>
      <c r="Q1114" s="9" t="str">
        <f>INDEX(Chapter,MATCH(P1114,Chapter!$A$1:$A$681,0),8)</f>
        <v>חינוך יסודי</v>
      </c>
      <c r="R1114" s="9" t="str">
        <f t="shared" si="130"/>
        <v>8133</v>
      </c>
      <c r="S1114" s="9" t="str">
        <f>INDEX(Chapter,MATCH(R1114,Chapter!$A$1:$A$681,0),8)</f>
        <v>חינוך מיוחד</v>
      </c>
      <c r="T1114" s="9"/>
      <c r="U1114" s="9" t="str">
        <f t="shared" si="131"/>
        <v>7</v>
      </c>
      <c r="V1114" s="9" t="str">
        <f>IF($L1114&lt;"6",INDEX(Revenue_type,MATCH(U1114*1,type!$A$118:$A$168,0),8),INDEX(Expenditure_type,MATCH(U1114*1,type!$A$2:$A$117,0),8))</f>
        <v>הוצאות לפעולות</v>
      </c>
      <c r="W1114" s="9" t="str">
        <f t="shared" si="132"/>
        <v>78</v>
      </c>
      <c r="X1114" s="9" t="str">
        <f>IF($L1114&lt;"6",INDEX(Revenue_type,MATCH(W1114*1,type!$A$118:$A$168,0),8),INDEX(Expenditure_type,MATCH(W1114*1,type!$A$2:$A$117,0),8))</f>
        <v>הוצאות שונות</v>
      </c>
      <c r="Y1114" s="9" t="str">
        <f t="shared" si="133"/>
        <v>780</v>
      </c>
      <c r="Z1114" s="9" t="e">
        <f>IF($L1114&lt;"6",INDEX(Revenue_type,MATCH(Y1114*1,type!$A$118:$A$168,0),8),INDEX(Expenditure_type,MATCH(Y1114*1,type!$A$2:$A$117,0),8))</f>
        <v>#N/A</v>
      </c>
    </row>
    <row r="1115" spans="1:26" ht="15.75" customHeight="1" outlineLevel="2">
      <c r="A1115" s="19">
        <v>760</v>
      </c>
      <c r="B1115" s="18">
        <v>813303</v>
      </c>
      <c r="C1115"/>
      <c r="D1115"/>
      <c r="E1115" s="17" t="s">
        <v>2936</v>
      </c>
      <c r="F1115" s="12"/>
      <c r="G1115"/>
      <c r="H1115" s="15">
        <v>4800000</v>
      </c>
      <c r="I1115" s="15">
        <v>4800000</v>
      </c>
      <c r="J1115" s="12">
        <v>4434000</v>
      </c>
      <c r="K1115" s="9"/>
      <c r="L1115" s="9" t="str">
        <f t="shared" si="127"/>
        <v>8</v>
      </c>
      <c r="M1115" s="9" t="str">
        <f>INDEX(Chapter,MATCH(L1115,Chapter!$A$1:$A$681,0),8)</f>
        <v>שירותים ממלכתיים</v>
      </c>
      <c r="N1115" s="9" t="str">
        <f t="shared" si="128"/>
        <v>81</v>
      </c>
      <c r="O1115" s="9" t="str">
        <f>INDEX(Chapter,MATCH(N1115,Chapter!$A$1:$A$681,0),8)</f>
        <v>חינוך</v>
      </c>
      <c r="P1115" s="9" t="str">
        <f t="shared" si="129"/>
        <v>813</v>
      </c>
      <c r="Q1115" s="9" t="str">
        <f>INDEX(Chapter,MATCH(P1115,Chapter!$A$1:$A$681,0),8)</f>
        <v>חינוך יסודי</v>
      </c>
      <c r="R1115" s="9" t="str">
        <f t="shared" si="130"/>
        <v>8133</v>
      </c>
      <c r="S1115" s="9" t="str">
        <f>INDEX(Chapter,MATCH(R1115,Chapter!$A$1:$A$681,0),8)</f>
        <v>חינוך מיוחד</v>
      </c>
      <c r="T1115" s="9"/>
      <c r="U1115" s="9" t="str">
        <f t="shared" si="131"/>
        <v>7</v>
      </c>
      <c r="V1115" s="9" t="str">
        <f>IF($L1115&lt;"6",INDEX(Revenue_type,MATCH(U1115*1,type!$A$118:$A$168,0),8),INDEX(Expenditure_type,MATCH(U1115*1,type!$A$2:$A$117,0),8))</f>
        <v>הוצאות לפעולות</v>
      </c>
      <c r="W1115" s="9" t="str">
        <f t="shared" si="132"/>
        <v>76</v>
      </c>
      <c r="X1115" s="9" t="str">
        <f>IF($L1115&lt;"6",INDEX(Revenue_type,MATCH(W1115*1,type!$A$118:$A$168,0),8),INDEX(Expenditure_type,MATCH(W1115*1,type!$A$2:$A$117,0),8))</f>
        <v>קניית שירותים מרשויות ומוסדות</v>
      </c>
      <c r="Y1115" s="9" t="str">
        <f t="shared" si="133"/>
        <v>760</v>
      </c>
      <c r="Z1115" s="9" t="e">
        <f>IF($L1115&lt;"6",INDEX(Revenue_type,MATCH(Y1115*1,type!$A$118:$A$168,0),8),INDEX(Expenditure_type,MATCH(Y1115*1,type!$A$2:$A$117,0),8))</f>
        <v>#N/A</v>
      </c>
    </row>
    <row r="1116" spans="1:26" ht="15.75" customHeight="1" outlineLevel="2">
      <c r="A1116" s="19">
        <v>751</v>
      </c>
      <c r="B1116" s="18">
        <v>813304</v>
      </c>
      <c r="C1116"/>
      <c r="D1116"/>
      <c r="E1116" s="17" t="s">
        <v>2937</v>
      </c>
      <c r="F1116" s="12"/>
      <c r="G1116"/>
      <c r="H1116" s="15">
        <v>64000</v>
      </c>
      <c r="I1116" s="15">
        <v>64000</v>
      </c>
      <c r="J1116" s="12">
        <v>65000</v>
      </c>
      <c r="K1116" s="9"/>
      <c r="L1116" s="9" t="str">
        <f t="shared" si="127"/>
        <v>8</v>
      </c>
      <c r="M1116" s="9" t="str">
        <f>INDEX(Chapter,MATCH(L1116,Chapter!$A$1:$A$681,0),8)</f>
        <v>שירותים ממלכתיים</v>
      </c>
      <c r="N1116" s="9" t="str">
        <f t="shared" si="128"/>
        <v>81</v>
      </c>
      <c r="O1116" s="9" t="str">
        <f>INDEX(Chapter,MATCH(N1116,Chapter!$A$1:$A$681,0),8)</f>
        <v>חינוך</v>
      </c>
      <c r="P1116" s="9" t="str">
        <f t="shared" si="129"/>
        <v>813</v>
      </c>
      <c r="Q1116" s="9" t="str">
        <f>INDEX(Chapter,MATCH(P1116,Chapter!$A$1:$A$681,0),8)</f>
        <v>חינוך יסודי</v>
      </c>
      <c r="R1116" s="9" t="str">
        <f t="shared" si="130"/>
        <v>8133</v>
      </c>
      <c r="S1116" s="9" t="str">
        <f>INDEX(Chapter,MATCH(R1116,Chapter!$A$1:$A$681,0),8)</f>
        <v>חינוך מיוחד</v>
      </c>
      <c r="T1116" s="9"/>
      <c r="U1116" s="9" t="str">
        <f t="shared" si="131"/>
        <v>7</v>
      </c>
      <c r="V1116" s="9" t="str">
        <f>IF($L1116&lt;"6",INDEX(Revenue_type,MATCH(U1116*1,type!$A$118:$A$168,0),8),INDEX(Expenditure_type,MATCH(U1116*1,type!$A$2:$A$117,0),8))</f>
        <v>הוצאות לפעולות</v>
      </c>
      <c r="W1116" s="9" t="str">
        <f t="shared" si="132"/>
        <v>75</v>
      </c>
      <c r="X1116" s="9" t="str">
        <f>IF($L1116&lt;"6",INDEX(Revenue_type,MATCH(W1116*1,type!$A$118:$A$168,0),8),INDEX(Expenditure_type,MATCH(W1116*1,type!$A$2:$A$117,0),8))</f>
        <v>עבודות קבלניות</v>
      </c>
      <c r="Y1116" s="9" t="str">
        <f t="shared" si="133"/>
        <v>751</v>
      </c>
      <c r="Z1116" s="9" t="e">
        <f>IF($L1116&lt;"6",INDEX(Revenue_type,MATCH(Y1116*1,type!$A$118:$A$168,0),8),INDEX(Expenditure_type,MATCH(Y1116*1,type!$A$2:$A$117,0),8))</f>
        <v>#N/A</v>
      </c>
    </row>
    <row r="1117" spans="1:26" ht="15.75" customHeight="1" outlineLevel="2">
      <c r="A1117" s="19">
        <v>780</v>
      </c>
      <c r="B1117" s="18">
        <v>813503</v>
      </c>
      <c r="C1117"/>
      <c r="D1117"/>
      <c r="E1117" s="30" t="s">
        <v>2938</v>
      </c>
      <c r="F1117" s="12"/>
      <c r="G1117"/>
      <c r="H1117" s="15">
        <v>324000</v>
      </c>
      <c r="I1117" s="15">
        <v>404000</v>
      </c>
      <c r="J1117" s="12">
        <v>324000</v>
      </c>
      <c r="K1117" s="9"/>
      <c r="L1117" s="9" t="str">
        <f t="shared" si="127"/>
        <v>8</v>
      </c>
      <c r="M1117" s="9" t="str">
        <f>INDEX(Chapter,MATCH(L1117,Chapter!$A$1:$A$681,0),8)</f>
        <v>שירותים ממלכתיים</v>
      </c>
      <c r="N1117" s="9" t="str">
        <f t="shared" si="128"/>
        <v>81</v>
      </c>
      <c r="O1117" s="9" t="str">
        <f>INDEX(Chapter,MATCH(N1117,Chapter!$A$1:$A$681,0),8)</f>
        <v>חינוך</v>
      </c>
      <c r="P1117" s="9" t="str">
        <f t="shared" si="129"/>
        <v>813</v>
      </c>
      <c r="Q1117" s="9" t="str">
        <f>INDEX(Chapter,MATCH(P1117,Chapter!$A$1:$A$681,0),8)</f>
        <v>חינוך יסודי</v>
      </c>
      <c r="R1117" s="9" t="str">
        <f t="shared" si="130"/>
        <v>8135</v>
      </c>
      <c r="S1117" s="9" t="str">
        <f>INDEX(Chapter,MATCH(R1117,Chapter!$A$1:$A$681,0),8)</f>
        <v>ישיבות קטנות ותלמודי תורה</v>
      </c>
      <c r="T1117" s="9"/>
      <c r="U1117" s="9" t="str">
        <f t="shared" si="131"/>
        <v>7</v>
      </c>
      <c r="V1117" s="9" t="str">
        <f>IF($L1117&lt;"6",INDEX(Revenue_type,MATCH(U1117*1,type!$A$118:$A$168,0),8),INDEX(Expenditure_type,MATCH(U1117*1,type!$A$2:$A$117,0),8))</f>
        <v>הוצאות לפעולות</v>
      </c>
      <c r="W1117" s="9" t="str">
        <f t="shared" si="132"/>
        <v>78</v>
      </c>
      <c r="X1117" s="9" t="str">
        <f>IF($L1117&lt;"6",INDEX(Revenue_type,MATCH(W1117*1,type!$A$118:$A$168,0),8),INDEX(Expenditure_type,MATCH(W1117*1,type!$A$2:$A$117,0),8))</f>
        <v>הוצאות שונות</v>
      </c>
      <c r="Y1117" s="9" t="str">
        <f t="shared" si="133"/>
        <v>780</v>
      </c>
      <c r="Z1117" s="9" t="e">
        <f>IF($L1117&lt;"6",INDEX(Revenue_type,MATCH(Y1117*1,type!$A$118:$A$168,0),8),INDEX(Expenditure_type,MATCH(Y1117*1,type!$A$2:$A$117,0),8))</f>
        <v>#N/A</v>
      </c>
    </row>
    <row r="1118" spans="1:26" ht="15.75" customHeight="1" outlineLevel="2">
      <c r="A1118" s="19">
        <v>781</v>
      </c>
      <c r="B1118" s="18">
        <v>813503</v>
      </c>
      <c r="C1118"/>
      <c r="D1118"/>
      <c r="E1118" s="30" t="s">
        <v>2939</v>
      </c>
      <c r="F1118" s="12"/>
      <c r="G1118"/>
      <c r="H1118" s="15">
        <v>1226000</v>
      </c>
      <c r="I1118" s="15">
        <v>1186000</v>
      </c>
      <c r="J1118" s="12">
        <v>1231000</v>
      </c>
      <c r="K1118" s="9"/>
      <c r="L1118" s="9" t="str">
        <f t="shared" si="127"/>
        <v>8</v>
      </c>
      <c r="M1118" s="9" t="str">
        <f>INDEX(Chapter,MATCH(L1118,Chapter!$A$1:$A$681,0),8)</f>
        <v>שירותים ממלכתיים</v>
      </c>
      <c r="N1118" s="9" t="str">
        <f t="shared" si="128"/>
        <v>81</v>
      </c>
      <c r="O1118" s="9" t="str">
        <f>INDEX(Chapter,MATCH(N1118,Chapter!$A$1:$A$681,0),8)</f>
        <v>חינוך</v>
      </c>
      <c r="P1118" s="9" t="str">
        <f t="shared" si="129"/>
        <v>813</v>
      </c>
      <c r="Q1118" s="9" t="str">
        <f>INDEX(Chapter,MATCH(P1118,Chapter!$A$1:$A$681,0),8)</f>
        <v>חינוך יסודי</v>
      </c>
      <c r="R1118" s="9" t="str">
        <f t="shared" si="130"/>
        <v>8135</v>
      </c>
      <c r="S1118" s="9" t="str">
        <f>INDEX(Chapter,MATCH(R1118,Chapter!$A$1:$A$681,0),8)</f>
        <v>ישיבות קטנות ותלמודי תורה</v>
      </c>
      <c r="T1118" s="9"/>
      <c r="U1118" s="9" t="str">
        <f t="shared" si="131"/>
        <v>7</v>
      </c>
      <c r="V1118" s="9" t="str">
        <f>IF($L1118&lt;"6",INDEX(Revenue_type,MATCH(U1118*1,type!$A$118:$A$168,0),8),INDEX(Expenditure_type,MATCH(U1118*1,type!$A$2:$A$117,0),8))</f>
        <v>הוצאות לפעולות</v>
      </c>
      <c r="W1118" s="9" t="str">
        <f t="shared" si="132"/>
        <v>78</v>
      </c>
      <c r="X1118" s="9" t="str">
        <f>IF($L1118&lt;"6",INDEX(Revenue_type,MATCH(W1118*1,type!$A$118:$A$168,0),8),INDEX(Expenditure_type,MATCH(W1118*1,type!$A$2:$A$117,0),8))</f>
        <v>הוצאות שונות</v>
      </c>
      <c r="Y1118" s="9" t="str">
        <f t="shared" si="133"/>
        <v>781</v>
      </c>
      <c r="Z1118" s="9" t="e">
        <f>IF($L1118&lt;"6",INDEX(Revenue_type,MATCH(Y1118*1,type!$A$118:$A$168,0),8),INDEX(Expenditure_type,MATCH(Y1118*1,type!$A$2:$A$117,0),8))</f>
        <v>#N/A</v>
      </c>
    </row>
    <row r="1119" spans="1:26" ht="15.75" customHeight="1" outlineLevel="2">
      <c r="A1119" s="19">
        <v>810</v>
      </c>
      <c r="B1119" s="18">
        <v>813503</v>
      </c>
      <c r="C1119"/>
      <c r="D1119"/>
      <c r="E1119" s="21" t="s">
        <v>2940</v>
      </c>
      <c r="F1119" s="12"/>
      <c r="G1119"/>
      <c r="H1119" s="15">
        <v>1325000</v>
      </c>
      <c r="I1119" s="15">
        <v>1500000</v>
      </c>
      <c r="J1119" s="12">
        <v>1334100</v>
      </c>
      <c r="K1119" s="9"/>
      <c r="L1119" s="9" t="str">
        <f t="shared" si="127"/>
        <v>8</v>
      </c>
      <c r="M1119" s="9" t="str">
        <f>INDEX(Chapter,MATCH(L1119,Chapter!$A$1:$A$681,0),8)</f>
        <v>שירותים ממלכתיים</v>
      </c>
      <c r="N1119" s="9" t="str">
        <f t="shared" si="128"/>
        <v>81</v>
      </c>
      <c r="O1119" s="9" t="str">
        <f>INDEX(Chapter,MATCH(N1119,Chapter!$A$1:$A$681,0),8)</f>
        <v>חינוך</v>
      </c>
      <c r="P1119" s="9" t="str">
        <f t="shared" si="129"/>
        <v>813</v>
      </c>
      <c r="Q1119" s="9" t="str">
        <f>INDEX(Chapter,MATCH(P1119,Chapter!$A$1:$A$681,0),8)</f>
        <v>חינוך יסודי</v>
      </c>
      <c r="R1119" s="9" t="str">
        <f t="shared" si="130"/>
        <v>8135</v>
      </c>
      <c r="S1119" s="9" t="str">
        <f>INDEX(Chapter,MATCH(R1119,Chapter!$A$1:$A$681,0),8)</f>
        <v>ישיבות קטנות ותלמודי תורה</v>
      </c>
      <c r="T1119" s="9"/>
      <c r="U1119" s="9" t="str">
        <f t="shared" si="131"/>
        <v>8</v>
      </c>
      <c r="V1119" s="9" t="str">
        <f>IF($L1119&lt;"6",INDEX(Revenue_type,MATCH(U1119*1,type!$A$118:$A$168,0),8),INDEX(Expenditure_type,MATCH(U1119*1,type!$A$2:$A$117,0),8))</f>
        <v>השתתפויות תמיכות ותרומות</v>
      </c>
      <c r="W1119" s="9" t="str">
        <f t="shared" si="132"/>
        <v>81</v>
      </c>
      <c r="X1119" s="9" t="str">
        <f>IF($L1119&lt;"6",INDEX(Revenue_type,MATCH(W1119*1,type!$A$118:$A$168,0),8),INDEX(Expenditure_type,MATCH(W1119*1,type!$A$2:$A$117,0),8))</f>
        <v>השתתפויות ותרומות למוסדות עפ"י חוק והסכמים</v>
      </c>
      <c r="Y1119" s="9" t="str">
        <f t="shared" si="133"/>
        <v>810</v>
      </c>
      <c r="Z1119" s="9" t="e">
        <f>IF($L1119&lt;"6",INDEX(Revenue_type,MATCH(Y1119*1,type!$A$118:$A$168,0),8),INDEX(Expenditure_type,MATCH(Y1119*1,type!$A$2:$A$117,0),8))</f>
        <v>#N/A</v>
      </c>
    </row>
    <row r="1120" spans="1:26" ht="15.75" customHeight="1" outlineLevel="2">
      <c r="A1120" s="19">
        <v>811</v>
      </c>
      <c r="B1120" s="18">
        <v>813503</v>
      </c>
      <c r="C1120"/>
      <c r="D1120"/>
      <c r="E1120" s="17" t="s">
        <v>2941</v>
      </c>
      <c r="F1120" s="12"/>
      <c r="G1120"/>
      <c r="H1120" s="15">
        <v>1448000</v>
      </c>
      <c r="I1120" s="15">
        <v>1448000</v>
      </c>
      <c r="J1120" s="12">
        <v>1621600</v>
      </c>
      <c r="K1120" s="9"/>
      <c r="L1120" s="9" t="str">
        <f t="shared" si="127"/>
        <v>8</v>
      </c>
      <c r="M1120" s="9" t="str">
        <f>INDEX(Chapter,MATCH(L1120,Chapter!$A$1:$A$681,0),8)</f>
        <v>שירותים ממלכתיים</v>
      </c>
      <c r="N1120" s="9" t="str">
        <f t="shared" si="128"/>
        <v>81</v>
      </c>
      <c r="O1120" s="9" t="str">
        <f>INDEX(Chapter,MATCH(N1120,Chapter!$A$1:$A$681,0),8)</f>
        <v>חינוך</v>
      </c>
      <c r="P1120" s="9" t="str">
        <f t="shared" si="129"/>
        <v>813</v>
      </c>
      <c r="Q1120" s="9" t="str">
        <f>INDEX(Chapter,MATCH(P1120,Chapter!$A$1:$A$681,0),8)</f>
        <v>חינוך יסודי</v>
      </c>
      <c r="R1120" s="9" t="str">
        <f t="shared" si="130"/>
        <v>8135</v>
      </c>
      <c r="S1120" s="9" t="str">
        <f>INDEX(Chapter,MATCH(R1120,Chapter!$A$1:$A$681,0),8)</f>
        <v>ישיבות קטנות ותלמודי תורה</v>
      </c>
      <c r="T1120" s="9"/>
      <c r="U1120" s="9" t="str">
        <f t="shared" si="131"/>
        <v>8</v>
      </c>
      <c r="V1120" s="9" t="str">
        <f>IF($L1120&lt;"6",INDEX(Revenue_type,MATCH(U1120*1,type!$A$118:$A$168,0),8),INDEX(Expenditure_type,MATCH(U1120*1,type!$A$2:$A$117,0),8))</f>
        <v>השתתפויות תמיכות ותרומות</v>
      </c>
      <c r="W1120" s="9" t="str">
        <f t="shared" si="132"/>
        <v>81</v>
      </c>
      <c r="X1120" s="9" t="str">
        <f>IF($L1120&lt;"6",INDEX(Revenue_type,MATCH(W1120*1,type!$A$118:$A$168,0),8),INDEX(Expenditure_type,MATCH(W1120*1,type!$A$2:$A$117,0),8))</f>
        <v>השתתפויות ותרומות למוסדות עפ"י חוק והסכמים</v>
      </c>
      <c r="Y1120" s="9" t="str">
        <f t="shared" si="133"/>
        <v>811</v>
      </c>
      <c r="Z1120" s="9" t="e">
        <f>IF($L1120&lt;"6",INDEX(Revenue_type,MATCH(Y1120*1,type!$A$118:$A$168,0),8),INDEX(Expenditure_type,MATCH(Y1120*1,type!$A$2:$A$117,0),8))</f>
        <v>#N/A</v>
      </c>
    </row>
    <row r="1121" spans="1:26" ht="15.75" customHeight="1" outlineLevel="2">
      <c r="A1121" s="19">
        <v>750</v>
      </c>
      <c r="B1121" s="18">
        <v>813601</v>
      </c>
      <c r="C1121"/>
      <c r="D1121"/>
      <c r="E1121" s="21" t="s">
        <v>2942</v>
      </c>
      <c r="F1121" s="12"/>
      <c r="G1121"/>
      <c r="H1121" s="15">
        <v>2600000</v>
      </c>
      <c r="I1121" s="15">
        <v>2613000</v>
      </c>
      <c r="J1121" s="12">
        <v>2605700</v>
      </c>
      <c r="K1121" s="9"/>
      <c r="L1121" s="9" t="str">
        <f t="shared" si="127"/>
        <v>8</v>
      </c>
      <c r="M1121" s="9" t="str">
        <f>INDEX(Chapter,MATCH(L1121,Chapter!$A$1:$A$681,0),8)</f>
        <v>שירותים ממלכתיים</v>
      </c>
      <c r="N1121" s="9" t="str">
        <f t="shared" si="128"/>
        <v>81</v>
      </c>
      <c r="O1121" s="9" t="str">
        <f>INDEX(Chapter,MATCH(N1121,Chapter!$A$1:$A$681,0),8)</f>
        <v>חינוך</v>
      </c>
      <c r="P1121" s="9" t="str">
        <f t="shared" si="129"/>
        <v>813</v>
      </c>
      <c r="Q1121" s="9" t="str">
        <f>INDEX(Chapter,MATCH(P1121,Chapter!$A$1:$A$681,0),8)</f>
        <v>חינוך יסודי</v>
      </c>
      <c r="R1121" s="9" t="str">
        <f t="shared" si="130"/>
        <v>8136</v>
      </c>
      <c r="S1121" s="9" t="str">
        <f>INDEX(Chapter,MATCH(R1121,Chapter!$A$1:$A$681,0),8)</f>
        <v>חינוך משלים בבתי״ס</v>
      </c>
      <c r="T1121" s="9"/>
      <c r="U1121" s="9" t="str">
        <f t="shared" si="131"/>
        <v>7</v>
      </c>
      <c r="V1121" s="9" t="str">
        <f>IF($L1121&lt;"6",INDEX(Revenue_type,MATCH(U1121*1,type!$A$118:$A$168,0),8),INDEX(Expenditure_type,MATCH(U1121*1,type!$A$2:$A$117,0),8))</f>
        <v>הוצאות לפעולות</v>
      </c>
      <c r="W1121" s="9" t="str">
        <f t="shared" si="132"/>
        <v>75</v>
      </c>
      <c r="X1121" s="9" t="str">
        <f>IF($L1121&lt;"6",INDEX(Revenue_type,MATCH(W1121*1,type!$A$118:$A$168,0),8),INDEX(Expenditure_type,MATCH(W1121*1,type!$A$2:$A$117,0),8))</f>
        <v>עבודות קבלניות</v>
      </c>
      <c r="Y1121" s="9" t="str">
        <f t="shared" si="133"/>
        <v>750</v>
      </c>
      <c r="Z1121" s="9" t="e">
        <f>IF($L1121&lt;"6",INDEX(Revenue_type,MATCH(Y1121*1,type!$A$118:$A$168,0),8),INDEX(Expenditure_type,MATCH(Y1121*1,type!$A$2:$A$117,0),8))</f>
        <v>#N/A</v>
      </c>
    </row>
    <row r="1122" spans="1:26" ht="15.75" customHeight="1" outlineLevel="2">
      <c r="A1122" s="19">
        <v>560</v>
      </c>
      <c r="B1122" s="18">
        <v>814101</v>
      </c>
      <c r="C1122"/>
      <c r="D1122"/>
      <c r="E1122" s="21" t="s">
        <v>2703</v>
      </c>
      <c r="F1122" s="12"/>
      <c r="G1122"/>
      <c r="H1122" s="15">
        <v>385000</v>
      </c>
      <c r="I1122" s="15">
        <v>385000</v>
      </c>
      <c r="J1122" s="12">
        <v>389000</v>
      </c>
      <c r="K1122" s="9"/>
      <c r="L1122" s="9" t="str">
        <f t="shared" si="127"/>
        <v>8</v>
      </c>
      <c r="M1122" s="9" t="str">
        <f>INDEX(Chapter,MATCH(L1122,Chapter!$A$1:$A$681,0),8)</f>
        <v>שירותים ממלכתיים</v>
      </c>
      <c r="N1122" s="9" t="str">
        <f t="shared" si="128"/>
        <v>81</v>
      </c>
      <c r="O1122" s="9" t="str">
        <f>INDEX(Chapter,MATCH(N1122,Chapter!$A$1:$A$681,0),8)</f>
        <v>חינוך</v>
      </c>
      <c r="P1122" s="9" t="str">
        <f t="shared" si="129"/>
        <v>814</v>
      </c>
      <c r="Q1122" s="9" t="str">
        <f>INDEX(Chapter,MATCH(P1122,Chapter!$A$1:$A$681,0),8)</f>
        <v>חטיבות ביניים</v>
      </c>
      <c r="R1122" s="9" t="str">
        <f t="shared" si="130"/>
        <v>8141</v>
      </c>
      <c r="S1122" s="9" t="e">
        <f>INDEX(Chapter,MATCH(R1122,Chapter!$A$1:$A$681,0),8)</f>
        <v>#N/A</v>
      </c>
      <c r="T1122" s="9"/>
      <c r="U1122" s="9" t="str">
        <f t="shared" si="131"/>
        <v>5</v>
      </c>
      <c r="V1122" s="9" t="str">
        <f>IF($L1122&lt;"6",INDEX(Revenue_type,MATCH(U1122*1,type!$A$118:$A$168,0),8),INDEX(Expenditure_type,MATCH(U1122*1,type!$A$2:$A$117,0),8))</f>
        <v>הוצאות מנהליות</v>
      </c>
      <c r="W1122" s="9" t="str">
        <f t="shared" si="132"/>
        <v>56</v>
      </c>
      <c r="X1122" s="9" t="str">
        <f>IF($L1122&lt;"6",INDEX(Revenue_type,MATCH(W1122*1,type!$A$118:$A$168,0),8),INDEX(Expenditure_type,MATCH(W1122*1,type!$A$2:$A$117,0),8))</f>
        <v>הוצאות משרדיות</v>
      </c>
      <c r="Y1122" s="9" t="str">
        <f t="shared" si="133"/>
        <v>560</v>
      </c>
      <c r="Z1122" s="9" t="e">
        <f>IF($L1122&lt;"6",INDEX(Revenue_type,MATCH(Y1122*1,type!$A$118:$A$168,0),8),INDEX(Expenditure_type,MATCH(Y1122*1,type!$A$2:$A$117,0),8))</f>
        <v>#N/A</v>
      </c>
    </row>
    <row r="1123" spans="1:26" ht="15.75" customHeight="1" outlineLevel="2">
      <c r="A1123" s="19">
        <v>781</v>
      </c>
      <c r="B1123" s="18">
        <v>814102</v>
      </c>
      <c r="C1123"/>
      <c r="D1123"/>
      <c r="E1123" s="21" t="s">
        <v>2551</v>
      </c>
      <c r="F1123" s="12"/>
      <c r="G1123"/>
      <c r="H1123" s="15">
        <v>73000</v>
      </c>
      <c r="I1123" s="15">
        <v>59000</v>
      </c>
      <c r="J1123" s="12">
        <v>67600</v>
      </c>
      <c r="K1123" s="9"/>
      <c r="L1123" s="9" t="str">
        <f t="shared" si="127"/>
        <v>8</v>
      </c>
      <c r="M1123" s="9" t="str">
        <f>INDEX(Chapter,MATCH(L1123,Chapter!$A$1:$A$681,0),8)</f>
        <v>שירותים ממלכתיים</v>
      </c>
      <c r="N1123" s="9" t="str">
        <f t="shared" si="128"/>
        <v>81</v>
      </c>
      <c r="O1123" s="9" t="str">
        <f>INDEX(Chapter,MATCH(N1123,Chapter!$A$1:$A$681,0),8)</f>
        <v>חינוך</v>
      </c>
      <c r="P1123" s="9" t="str">
        <f t="shared" si="129"/>
        <v>814</v>
      </c>
      <c r="Q1123" s="9" t="str">
        <f>INDEX(Chapter,MATCH(P1123,Chapter!$A$1:$A$681,0),8)</f>
        <v>חטיבות ביניים</v>
      </c>
      <c r="R1123" s="9" t="str">
        <f t="shared" si="130"/>
        <v>8141</v>
      </c>
      <c r="S1123" s="9" t="e">
        <f>INDEX(Chapter,MATCH(R1123,Chapter!$A$1:$A$681,0),8)</f>
        <v>#N/A</v>
      </c>
      <c r="T1123" s="9"/>
      <c r="U1123" s="9" t="str">
        <f t="shared" si="131"/>
        <v>7</v>
      </c>
      <c r="V1123" s="9" t="str">
        <f>IF($L1123&lt;"6",INDEX(Revenue_type,MATCH(U1123*1,type!$A$118:$A$168,0),8),INDEX(Expenditure_type,MATCH(U1123*1,type!$A$2:$A$117,0),8))</f>
        <v>הוצאות לפעולות</v>
      </c>
      <c r="W1123" s="9" t="str">
        <f t="shared" si="132"/>
        <v>78</v>
      </c>
      <c r="X1123" s="9" t="str">
        <f>IF($L1123&lt;"6",INDEX(Revenue_type,MATCH(W1123*1,type!$A$118:$A$168,0),8),INDEX(Expenditure_type,MATCH(W1123*1,type!$A$2:$A$117,0),8))</f>
        <v>הוצאות שונות</v>
      </c>
      <c r="Y1123" s="9" t="str">
        <f t="shared" si="133"/>
        <v>781</v>
      </c>
      <c r="Z1123" s="9" t="e">
        <f>IF($L1123&lt;"6",INDEX(Revenue_type,MATCH(Y1123*1,type!$A$118:$A$168,0),8),INDEX(Expenditure_type,MATCH(Y1123*1,type!$A$2:$A$117,0),8))</f>
        <v>#N/A</v>
      </c>
    </row>
    <row r="1124" spans="1:26" ht="15.75" customHeight="1" outlineLevel="2">
      <c r="A1124" s="42">
        <v>753</v>
      </c>
      <c r="B1124" s="41">
        <v>814104</v>
      </c>
      <c r="C1124"/>
      <c r="D1124"/>
      <c r="E1124" s="40" t="s">
        <v>2943</v>
      </c>
      <c r="F1124" s="12"/>
      <c r="G1124"/>
      <c r="H1124" s="15">
        <v>90000</v>
      </c>
      <c r="I1124" s="15">
        <v>100000</v>
      </c>
      <c r="J1124" s="12">
        <v>153000</v>
      </c>
      <c r="K1124" s="9"/>
      <c r="L1124" s="9" t="str">
        <f t="shared" si="127"/>
        <v>8</v>
      </c>
      <c r="M1124" s="9" t="str">
        <f>INDEX(Chapter,MATCH(L1124,Chapter!$A$1:$A$681,0),8)</f>
        <v>שירותים ממלכתיים</v>
      </c>
      <c r="N1124" s="9" t="str">
        <f t="shared" si="128"/>
        <v>81</v>
      </c>
      <c r="O1124" s="9" t="str">
        <f>INDEX(Chapter,MATCH(N1124,Chapter!$A$1:$A$681,0),8)</f>
        <v>חינוך</v>
      </c>
      <c r="P1124" s="9" t="str">
        <f t="shared" si="129"/>
        <v>814</v>
      </c>
      <c r="Q1124" s="9" t="str">
        <f>INDEX(Chapter,MATCH(P1124,Chapter!$A$1:$A$681,0),8)</f>
        <v>חטיבות ביניים</v>
      </c>
      <c r="R1124" s="9" t="str">
        <f t="shared" si="130"/>
        <v>8141</v>
      </c>
      <c r="S1124" s="9" t="e">
        <f>INDEX(Chapter,MATCH(R1124,Chapter!$A$1:$A$681,0),8)</f>
        <v>#N/A</v>
      </c>
      <c r="T1124" s="9"/>
      <c r="U1124" s="9" t="str">
        <f t="shared" si="131"/>
        <v>7</v>
      </c>
      <c r="V1124" s="9" t="str">
        <f>IF($L1124&lt;"6",INDEX(Revenue_type,MATCH(U1124*1,type!$A$118:$A$168,0),8),INDEX(Expenditure_type,MATCH(U1124*1,type!$A$2:$A$117,0),8))</f>
        <v>הוצאות לפעולות</v>
      </c>
      <c r="W1124" s="9" t="str">
        <f t="shared" si="132"/>
        <v>75</v>
      </c>
      <c r="X1124" s="9" t="str">
        <f>IF($L1124&lt;"6",INDEX(Revenue_type,MATCH(W1124*1,type!$A$118:$A$168,0),8),INDEX(Expenditure_type,MATCH(W1124*1,type!$A$2:$A$117,0),8))</f>
        <v>עבודות קבלניות</v>
      </c>
      <c r="Y1124" s="9" t="str">
        <f t="shared" si="133"/>
        <v>753</v>
      </c>
      <c r="Z1124" s="9" t="e">
        <f>IF($L1124&lt;"6",INDEX(Revenue_type,MATCH(Y1124*1,type!$A$118:$A$168,0),8),INDEX(Expenditure_type,MATCH(Y1124*1,type!$A$2:$A$117,0),8))</f>
        <v>#N/A</v>
      </c>
    </row>
    <row r="1125" spans="1:26" ht="15.75" customHeight="1" outlineLevel="2">
      <c r="A1125" s="19">
        <v>754</v>
      </c>
      <c r="B1125" s="18">
        <v>814104</v>
      </c>
      <c r="C1125"/>
      <c r="D1125"/>
      <c r="E1125" s="17" t="s">
        <v>2944</v>
      </c>
      <c r="F1125" s="12"/>
      <c r="G1125"/>
      <c r="H1125" s="15">
        <v>270000</v>
      </c>
      <c r="I1125" s="15">
        <v>270000</v>
      </c>
      <c r="J1125" s="12">
        <v>282000</v>
      </c>
      <c r="K1125" s="9"/>
      <c r="L1125" s="9" t="str">
        <f t="shared" si="127"/>
        <v>8</v>
      </c>
      <c r="M1125" s="9" t="str">
        <f>INDEX(Chapter,MATCH(L1125,Chapter!$A$1:$A$681,0),8)</f>
        <v>שירותים ממלכתיים</v>
      </c>
      <c r="N1125" s="9" t="str">
        <f t="shared" si="128"/>
        <v>81</v>
      </c>
      <c r="O1125" s="9" t="str">
        <f>INDEX(Chapter,MATCH(N1125,Chapter!$A$1:$A$681,0),8)</f>
        <v>חינוך</v>
      </c>
      <c r="P1125" s="9" t="str">
        <f t="shared" si="129"/>
        <v>814</v>
      </c>
      <c r="Q1125" s="9" t="str">
        <f>INDEX(Chapter,MATCH(P1125,Chapter!$A$1:$A$681,0),8)</f>
        <v>חטיבות ביניים</v>
      </c>
      <c r="R1125" s="9" t="str">
        <f t="shared" si="130"/>
        <v>8141</v>
      </c>
      <c r="S1125" s="9" t="e">
        <f>INDEX(Chapter,MATCH(R1125,Chapter!$A$1:$A$681,0),8)</f>
        <v>#N/A</v>
      </c>
      <c r="T1125" s="9"/>
      <c r="U1125" s="9" t="str">
        <f t="shared" si="131"/>
        <v>7</v>
      </c>
      <c r="V1125" s="9" t="str">
        <f>IF($L1125&lt;"6",INDEX(Revenue_type,MATCH(U1125*1,type!$A$118:$A$168,0),8),INDEX(Expenditure_type,MATCH(U1125*1,type!$A$2:$A$117,0),8))</f>
        <v>הוצאות לפעולות</v>
      </c>
      <c r="W1125" s="9" t="str">
        <f t="shared" si="132"/>
        <v>75</v>
      </c>
      <c r="X1125" s="9" t="str">
        <f>IF($L1125&lt;"6",INDEX(Revenue_type,MATCH(W1125*1,type!$A$118:$A$168,0),8),INDEX(Expenditure_type,MATCH(W1125*1,type!$A$2:$A$117,0),8))</f>
        <v>עבודות קבלניות</v>
      </c>
      <c r="Y1125" s="9" t="str">
        <f t="shared" si="133"/>
        <v>754</v>
      </c>
      <c r="Z1125" s="9" t="e">
        <f>IF($L1125&lt;"6",INDEX(Revenue_type,MATCH(Y1125*1,type!$A$118:$A$168,0),8),INDEX(Expenditure_type,MATCH(Y1125*1,type!$A$2:$A$117,0),8))</f>
        <v>#N/A</v>
      </c>
    </row>
    <row r="1126" spans="1:26" ht="15.75" customHeight="1" outlineLevel="2">
      <c r="A1126" s="19">
        <v>110</v>
      </c>
      <c r="B1126" s="18">
        <v>814800</v>
      </c>
      <c r="C1126"/>
      <c r="D1126"/>
      <c r="E1126" s="17" t="s">
        <v>2689</v>
      </c>
      <c r="F1126" s="12"/>
      <c r="G1126"/>
      <c r="H1126" s="15">
        <v>0</v>
      </c>
      <c r="I1126" s="15">
        <v>0</v>
      </c>
      <c r="J1126" s="12">
        <v>1500</v>
      </c>
      <c r="K1126" s="9"/>
      <c r="L1126" s="9" t="str">
        <f t="shared" si="127"/>
        <v>8</v>
      </c>
      <c r="M1126" s="9" t="str">
        <f>INDEX(Chapter,MATCH(L1126,Chapter!$A$1:$A$681,0),8)</f>
        <v>שירותים ממלכתיים</v>
      </c>
      <c r="N1126" s="9" t="str">
        <f t="shared" si="128"/>
        <v>81</v>
      </c>
      <c r="O1126" s="9" t="str">
        <f>INDEX(Chapter,MATCH(N1126,Chapter!$A$1:$A$681,0),8)</f>
        <v>חינוך</v>
      </c>
      <c r="P1126" s="9" t="str">
        <f t="shared" si="129"/>
        <v>814</v>
      </c>
      <c r="Q1126" s="9" t="str">
        <f>INDEX(Chapter,MATCH(P1126,Chapter!$A$1:$A$681,0),8)</f>
        <v>חטיבות ביניים</v>
      </c>
      <c r="R1126" s="9" t="str">
        <f t="shared" si="130"/>
        <v>8148</v>
      </c>
      <c r="S1126" s="9" t="e">
        <f>INDEX(Chapter,MATCH(R1126,Chapter!$A$1:$A$681,0),8)</f>
        <v>#N/A</v>
      </c>
      <c r="T1126" s="9"/>
      <c r="U1126" s="9" t="str">
        <f t="shared" si="131"/>
        <v>1</v>
      </c>
      <c r="V1126" s="9" t="str">
        <f>IF($L1126&lt;"6",INDEX(Revenue_type,MATCH(U1126*1,type!$A$118:$A$168,0),8),INDEX(Expenditure_type,MATCH(U1126*1,type!$A$2:$A$117,0),8))</f>
        <v>משכורות וש"ע לעובדים לפי תקן</v>
      </c>
      <c r="W1126" s="9" t="str">
        <f t="shared" si="132"/>
        <v>11</v>
      </c>
      <c r="X1126" s="9" t="str">
        <f>IF($L1126&lt;"6",INDEX(Revenue_type,MATCH(W1126*1,type!$A$118:$A$168,0),8),INDEX(Expenditure_type,MATCH(W1126*1,type!$A$2:$A$117,0),8))</f>
        <v>השכר הקובע</v>
      </c>
      <c r="Y1126" s="9" t="str">
        <f t="shared" si="133"/>
        <v>110</v>
      </c>
      <c r="Z1126" s="9" t="e">
        <f>IF($L1126&lt;"6",INDEX(Revenue_type,MATCH(Y1126*1,type!$A$118:$A$168,0),8),INDEX(Expenditure_type,MATCH(Y1126*1,type!$A$2:$A$117,0),8))</f>
        <v>#N/A</v>
      </c>
    </row>
    <row r="1127" spans="1:26" ht="15.75" customHeight="1" outlineLevel="2">
      <c r="A1127" s="19">
        <v>120</v>
      </c>
      <c r="B1127" s="18">
        <v>814800</v>
      </c>
      <c r="C1127"/>
      <c r="D1127"/>
      <c r="E1127" s="17" t="s">
        <v>2690</v>
      </c>
      <c r="F1127" s="12"/>
      <c r="G1127"/>
      <c r="H1127" s="15">
        <v>0</v>
      </c>
      <c r="I1127" s="15">
        <v>0</v>
      </c>
      <c r="J1127" s="12">
        <v>100</v>
      </c>
      <c r="K1127" s="9"/>
      <c r="L1127" s="9" t="str">
        <f t="shared" si="127"/>
        <v>8</v>
      </c>
      <c r="M1127" s="9" t="str">
        <f>INDEX(Chapter,MATCH(L1127,Chapter!$A$1:$A$681,0),8)</f>
        <v>שירותים ממלכתיים</v>
      </c>
      <c r="N1127" s="9" t="str">
        <f t="shared" si="128"/>
        <v>81</v>
      </c>
      <c r="O1127" s="9" t="str">
        <f>INDEX(Chapter,MATCH(N1127,Chapter!$A$1:$A$681,0),8)</f>
        <v>חינוך</v>
      </c>
      <c r="P1127" s="9" t="str">
        <f t="shared" si="129"/>
        <v>814</v>
      </c>
      <c r="Q1127" s="9" t="str">
        <f>INDEX(Chapter,MATCH(P1127,Chapter!$A$1:$A$681,0),8)</f>
        <v>חטיבות ביניים</v>
      </c>
      <c r="R1127" s="9" t="str">
        <f t="shared" si="130"/>
        <v>8148</v>
      </c>
      <c r="S1127" s="9" t="e">
        <f>INDEX(Chapter,MATCH(R1127,Chapter!$A$1:$A$681,0),8)</f>
        <v>#N/A</v>
      </c>
      <c r="T1127" s="9"/>
      <c r="U1127" s="9" t="str">
        <f t="shared" si="131"/>
        <v>1</v>
      </c>
      <c r="V1127" s="9" t="str">
        <f>IF($L1127&lt;"6",INDEX(Revenue_type,MATCH(U1127*1,type!$A$118:$A$168,0),8),INDEX(Expenditure_type,MATCH(U1127*1,type!$A$2:$A$117,0),8))</f>
        <v>משכורות וש"ע לעובדים לפי תקן</v>
      </c>
      <c r="W1127" s="9" t="str">
        <f t="shared" si="132"/>
        <v>12</v>
      </c>
      <c r="X1127" s="9" t="str">
        <f>IF($L1127&lt;"6",INDEX(Revenue_type,MATCH(W1127*1,type!$A$118:$A$168,0),8),INDEX(Expenditure_type,MATCH(W1127*1,type!$A$2:$A$117,0),8))</f>
        <v>תוספות שאינן נכללות בשכר הקובע</v>
      </c>
      <c r="Y1127" s="9" t="str">
        <f t="shared" si="133"/>
        <v>120</v>
      </c>
      <c r="Z1127" s="9" t="e">
        <f>IF($L1127&lt;"6",INDEX(Revenue_type,MATCH(Y1127*1,type!$A$118:$A$168,0),8),INDEX(Expenditure_type,MATCH(Y1127*1,type!$A$2:$A$117,0),8))</f>
        <v>#N/A</v>
      </c>
    </row>
    <row r="1128" spans="1:26" ht="15.75" customHeight="1" outlineLevel="2">
      <c r="A1128" s="19">
        <v>181</v>
      </c>
      <c r="B1128" s="18">
        <v>814800</v>
      </c>
      <c r="C1128"/>
      <c r="D1128"/>
      <c r="E1128" s="17" t="s">
        <v>2695</v>
      </c>
      <c r="F1128" s="12"/>
      <c r="G1128"/>
      <c r="H1128" s="15">
        <v>0</v>
      </c>
      <c r="I1128" s="15">
        <v>0</v>
      </c>
      <c r="J1128" s="12">
        <v>200</v>
      </c>
      <c r="K1128" s="9"/>
      <c r="L1128" s="9" t="str">
        <f t="shared" si="127"/>
        <v>8</v>
      </c>
      <c r="M1128" s="9" t="str">
        <f>INDEX(Chapter,MATCH(L1128,Chapter!$A$1:$A$681,0),8)</f>
        <v>שירותים ממלכתיים</v>
      </c>
      <c r="N1128" s="9" t="str">
        <f t="shared" si="128"/>
        <v>81</v>
      </c>
      <c r="O1128" s="9" t="str">
        <f>INDEX(Chapter,MATCH(N1128,Chapter!$A$1:$A$681,0),8)</f>
        <v>חינוך</v>
      </c>
      <c r="P1128" s="9" t="str">
        <f t="shared" si="129"/>
        <v>814</v>
      </c>
      <c r="Q1128" s="9" t="str">
        <f>INDEX(Chapter,MATCH(P1128,Chapter!$A$1:$A$681,0),8)</f>
        <v>חטיבות ביניים</v>
      </c>
      <c r="R1128" s="9" t="str">
        <f t="shared" si="130"/>
        <v>8148</v>
      </c>
      <c r="S1128" s="9" t="e">
        <f>INDEX(Chapter,MATCH(R1128,Chapter!$A$1:$A$681,0),8)</f>
        <v>#N/A</v>
      </c>
      <c r="T1128" s="9"/>
      <c r="U1128" s="9" t="str">
        <f t="shared" si="131"/>
        <v>1</v>
      </c>
      <c r="V1128" s="9" t="str">
        <f>IF($L1128&lt;"6",INDEX(Revenue_type,MATCH(U1128*1,type!$A$118:$A$168,0),8),INDEX(Expenditure_type,MATCH(U1128*1,type!$A$2:$A$117,0),8))</f>
        <v>משכורות וש"ע לעובדים לפי תקן</v>
      </c>
      <c r="W1128" s="9" t="str">
        <f t="shared" si="132"/>
        <v>18</v>
      </c>
      <c r="X1128" s="9" t="str">
        <f>IF($L1128&lt;"6",INDEX(Revenue_type,MATCH(W1128*1,type!$A$118:$A$168,0),8),INDEX(Expenditure_type,MATCH(W1128*1,type!$A$2:$A$117,0),8))</f>
        <v>נלוות לשכר</v>
      </c>
      <c r="Y1128" s="9" t="str">
        <f t="shared" si="133"/>
        <v>181</v>
      </c>
      <c r="Z1128" s="9" t="str">
        <f>IF($L1128&lt;"6",INDEX(Revenue_type,MATCH(Y1128*1,type!$A$118:$A$168,0),8),INDEX(Expenditure_type,MATCH(Y1128*1,type!$A$2:$A$117,0),8))</f>
        <v>הפרשות סוציאליות</v>
      </c>
    </row>
    <row r="1129" spans="1:26" ht="15.75" customHeight="1" outlineLevel="2">
      <c r="A1129" s="19">
        <v>182</v>
      </c>
      <c r="B1129" s="18">
        <v>814800</v>
      </c>
      <c r="C1129"/>
      <c r="D1129"/>
      <c r="E1129" s="17" t="s">
        <v>2696</v>
      </c>
      <c r="F1129" s="12"/>
      <c r="G1129"/>
      <c r="H1129" s="15">
        <v>0</v>
      </c>
      <c r="I1129" s="15">
        <v>0</v>
      </c>
      <c r="J1129" s="12">
        <v>300</v>
      </c>
      <c r="K1129" s="9"/>
      <c r="L1129" s="9" t="str">
        <f t="shared" si="127"/>
        <v>8</v>
      </c>
      <c r="M1129" s="9" t="str">
        <f>INDEX(Chapter,MATCH(L1129,Chapter!$A$1:$A$681,0),8)</f>
        <v>שירותים ממלכתיים</v>
      </c>
      <c r="N1129" s="9" t="str">
        <f t="shared" si="128"/>
        <v>81</v>
      </c>
      <c r="O1129" s="9" t="str">
        <f>INDEX(Chapter,MATCH(N1129,Chapter!$A$1:$A$681,0),8)</f>
        <v>חינוך</v>
      </c>
      <c r="P1129" s="9" t="str">
        <f t="shared" si="129"/>
        <v>814</v>
      </c>
      <c r="Q1129" s="9" t="str">
        <f>INDEX(Chapter,MATCH(P1129,Chapter!$A$1:$A$681,0),8)</f>
        <v>חטיבות ביניים</v>
      </c>
      <c r="R1129" s="9" t="str">
        <f t="shared" si="130"/>
        <v>8148</v>
      </c>
      <c r="S1129" s="9" t="e">
        <f>INDEX(Chapter,MATCH(R1129,Chapter!$A$1:$A$681,0),8)</f>
        <v>#N/A</v>
      </c>
      <c r="T1129" s="9"/>
      <c r="U1129" s="9" t="str">
        <f t="shared" si="131"/>
        <v>1</v>
      </c>
      <c r="V1129" s="9" t="str">
        <f>IF($L1129&lt;"6",INDEX(Revenue_type,MATCH(U1129*1,type!$A$118:$A$168,0),8),INDEX(Expenditure_type,MATCH(U1129*1,type!$A$2:$A$117,0),8))</f>
        <v>משכורות וש"ע לעובדים לפי תקן</v>
      </c>
      <c r="W1129" s="9" t="str">
        <f t="shared" si="132"/>
        <v>18</v>
      </c>
      <c r="X1129" s="9" t="str">
        <f>IF($L1129&lt;"6",INDEX(Revenue_type,MATCH(W1129*1,type!$A$118:$A$168,0),8),INDEX(Expenditure_type,MATCH(W1129*1,type!$A$2:$A$117,0),8))</f>
        <v>נלוות לשכר</v>
      </c>
      <c r="Y1129" s="9" t="str">
        <f t="shared" si="133"/>
        <v>182</v>
      </c>
      <c r="Z1129" s="9" t="str">
        <f>IF($L1129&lt;"6",INDEX(Revenue_type,MATCH(Y1129*1,type!$A$118:$A$168,0),8),INDEX(Expenditure_type,MATCH(Y1129*1,type!$A$2:$A$117,0),8))</f>
        <v>מיסיום ועלויות</v>
      </c>
    </row>
    <row r="1130" spans="1:26" ht="15.75" customHeight="1" outlineLevel="2">
      <c r="A1130" s="19">
        <v>110</v>
      </c>
      <c r="B1130" s="18">
        <v>815000</v>
      </c>
      <c r="C1130"/>
      <c r="D1130"/>
      <c r="E1130" s="17" t="s">
        <v>2689</v>
      </c>
      <c r="F1130" s="12"/>
      <c r="G1130"/>
      <c r="H1130" s="15">
        <v>60932000</v>
      </c>
      <c r="I1130" s="15">
        <v>58069000</v>
      </c>
      <c r="J1130" s="12">
        <v>58284700</v>
      </c>
      <c r="K1130" s="9"/>
      <c r="L1130" s="9" t="str">
        <f t="shared" si="127"/>
        <v>8</v>
      </c>
      <c r="M1130" s="9" t="str">
        <f>INDEX(Chapter,MATCH(L1130,Chapter!$A$1:$A$681,0),8)</f>
        <v>שירותים ממלכתיים</v>
      </c>
      <c r="N1130" s="9" t="str">
        <f t="shared" si="128"/>
        <v>81</v>
      </c>
      <c r="O1130" s="9" t="str">
        <f>INDEX(Chapter,MATCH(N1130,Chapter!$A$1:$A$681,0),8)</f>
        <v>חינוך</v>
      </c>
      <c r="P1130" s="9" t="str">
        <f t="shared" si="129"/>
        <v>815</v>
      </c>
      <c r="Q1130" s="9" t="str">
        <f>INDEX(Chapter,MATCH(P1130,Chapter!$A$1:$A$681,0),8)</f>
        <v>חינוך על יסודי</v>
      </c>
      <c r="R1130" s="9" t="str">
        <f t="shared" si="130"/>
        <v>8150</v>
      </c>
      <c r="S1130" s="9" t="e">
        <f>INDEX(Chapter,MATCH(R1130,Chapter!$A$1:$A$681,0),8)</f>
        <v>#N/A</v>
      </c>
      <c r="T1130" s="9"/>
      <c r="U1130" s="9" t="str">
        <f t="shared" si="131"/>
        <v>1</v>
      </c>
      <c r="V1130" s="9" t="str">
        <f>IF($L1130&lt;"6",INDEX(Revenue_type,MATCH(U1130*1,type!$A$118:$A$168,0),8),INDEX(Expenditure_type,MATCH(U1130*1,type!$A$2:$A$117,0),8))</f>
        <v>משכורות וש"ע לעובדים לפי תקן</v>
      </c>
      <c r="W1130" s="9" t="str">
        <f t="shared" si="132"/>
        <v>11</v>
      </c>
      <c r="X1130" s="9" t="str">
        <f>IF($L1130&lt;"6",INDEX(Revenue_type,MATCH(W1130*1,type!$A$118:$A$168,0),8),INDEX(Expenditure_type,MATCH(W1130*1,type!$A$2:$A$117,0),8))</f>
        <v>השכר הקובע</v>
      </c>
      <c r="Y1130" s="9" t="str">
        <f t="shared" si="133"/>
        <v>110</v>
      </c>
      <c r="Z1130" s="9" t="e">
        <f>IF($L1130&lt;"6",INDEX(Revenue_type,MATCH(Y1130*1,type!$A$118:$A$168,0),8),INDEX(Expenditure_type,MATCH(Y1130*1,type!$A$2:$A$117,0),8))</f>
        <v>#N/A</v>
      </c>
    </row>
    <row r="1131" spans="1:26" ht="15.75" customHeight="1" outlineLevel="2">
      <c r="A1131" s="19">
        <v>120</v>
      </c>
      <c r="B1131" s="18">
        <v>815000</v>
      </c>
      <c r="C1131"/>
      <c r="D1131"/>
      <c r="E1131" s="20" t="s">
        <v>2690</v>
      </c>
      <c r="F1131" s="12"/>
      <c r="G1131"/>
      <c r="H1131" s="15">
        <v>6373000</v>
      </c>
      <c r="I1131" s="15">
        <v>5653000</v>
      </c>
      <c r="J1131" s="12">
        <v>5510100</v>
      </c>
      <c r="K1131" s="9"/>
      <c r="L1131" s="9" t="str">
        <f t="shared" si="127"/>
        <v>8</v>
      </c>
      <c r="M1131" s="9" t="str">
        <f>INDEX(Chapter,MATCH(L1131,Chapter!$A$1:$A$681,0),8)</f>
        <v>שירותים ממלכתיים</v>
      </c>
      <c r="N1131" s="9" t="str">
        <f t="shared" si="128"/>
        <v>81</v>
      </c>
      <c r="O1131" s="9" t="str">
        <f>INDEX(Chapter,MATCH(N1131,Chapter!$A$1:$A$681,0),8)</f>
        <v>חינוך</v>
      </c>
      <c r="P1131" s="9" t="str">
        <f t="shared" si="129"/>
        <v>815</v>
      </c>
      <c r="Q1131" s="9" t="str">
        <f>INDEX(Chapter,MATCH(P1131,Chapter!$A$1:$A$681,0),8)</f>
        <v>חינוך על יסודי</v>
      </c>
      <c r="R1131" s="9" t="str">
        <f t="shared" si="130"/>
        <v>8150</v>
      </c>
      <c r="S1131" s="9" t="e">
        <f>INDEX(Chapter,MATCH(R1131,Chapter!$A$1:$A$681,0),8)</f>
        <v>#N/A</v>
      </c>
      <c r="T1131" s="9"/>
      <c r="U1131" s="9" t="str">
        <f t="shared" si="131"/>
        <v>1</v>
      </c>
      <c r="V1131" s="9" t="str">
        <f>IF($L1131&lt;"6",INDEX(Revenue_type,MATCH(U1131*1,type!$A$118:$A$168,0),8),INDEX(Expenditure_type,MATCH(U1131*1,type!$A$2:$A$117,0),8))</f>
        <v>משכורות וש"ע לעובדים לפי תקן</v>
      </c>
      <c r="W1131" s="9" t="str">
        <f t="shared" si="132"/>
        <v>12</v>
      </c>
      <c r="X1131" s="9" t="str">
        <f>IF($L1131&lt;"6",INDEX(Revenue_type,MATCH(W1131*1,type!$A$118:$A$168,0),8),INDEX(Expenditure_type,MATCH(W1131*1,type!$A$2:$A$117,0),8))</f>
        <v>תוספות שאינן נכללות בשכר הקובע</v>
      </c>
      <c r="Y1131" s="9" t="str">
        <f t="shared" si="133"/>
        <v>120</v>
      </c>
      <c r="Z1131" s="9" t="e">
        <f>IF($L1131&lt;"6",INDEX(Revenue_type,MATCH(Y1131*1,type!$A$118:$A$168,0),8),INDEX(Expenditure_type,MATCH(Y1131*1,type!$A$2:$A$117,0),8))</f>
        <v>#N/A</v>
      </c>
    </row>
    <row r="1132" spans="1:26" ht="15.75" customHeight="1" outlineLevel="2">
      <c r="A1132" s="19">
        <v>133</v>
      </c>
      <c r="B1132" s="18">
        <v>815000</v>
      </c>
      <c r="C1132"/>
      <c r="D1132"/>
      <c r="E1132" s="17" t="s">
        <v>2693</v>
      </c>
      <c r="F1132" s="12"/>
      <c r="G1132"/>
      <c r="H1132" s="15">
        <v>348000</v>
      </c>
      <c r="I1132" s="15">
        <v>287000</v>
      </c>
      <c r="J1132" s="12">
        <v>293600</v>
      </c>
      <c r="K1132" s="9"/>
      <c r="L1132" s="9" t="str">
        <f t="shared" si="127"/>
        <v>8</v>
      </c>
      <c r="M1132" s="9" t="str">
        <f>INDEX(Chapter,MATCH(L1132,Chapter!$A$1:$A$681,0),8)</f>
        <v>שירותים ממלכתיים</v>
      </c>
      <c r="N1132" s="9" t="str">
        <f t="shared" si="128"/>
        <v>81</v>
      </c>
      <c r="O1132" s="9" t="str">
        <f>INDEX(Chapter,MATCH(N1132,Chapter!$A$1:$A$681,0),8)</f>
        <v>חינוך</v>
      </c>
      <c r="P1132" s="9" t="str">
        <f t="shared" si="129"/>
        <v>815</v>
      </c>
      <c r="Q1132" s="9" t="str">
        <f>INDEX(Chapter,MATCH(P1132,Chapter!$A$1:$A$681,0),8)</f>
        <v>חינוך על יסודי</v>
      </c>
      <c r="R1132" s="9" t="str">
        <f t="shared" si="130"/>
        <v>8150</v>
      </c>
      <c r="S1132" s="9" t="e">
        <f>INDEX(Chapter,MATCH(R1132,Chapter!$A$1:$A$681,0),8)</f>
        <v>#N/A</v>
      </c>
      <c r="T1132" s="9"/>
      <c r="U1132" s="9" t="str">
        <f t="shared" si="131"/>
        <v>1</v>
      </c>
      <c r="V1132" s="9" t="str">
        <f>IF($L1132&lt;"6",INDEX(Revenue_type,MATCH(U1132*1,type!$A$118:$A$168,0),8),INDEX(Expenditure_type,MATCH(U1132*1,type!$A$2:$A$117,0),8))</f>
        <v>משכורות וש"ע לעובדים לפי תקן</v>
      </c>
      <c r="W1132" s="9" t="str">
        <f t="shared" si="132"/>
        <v>13</v>
      </c>
      <c r="X1132" s="9" t="str">
        <f>IF($L1132&lt;"6",INDEX(Revenue_type,MATCH(W1132*1,type!$A$118:$A$168,0),8),INDEX(Expenditure_type,MATCH(W1132*1,type!$A$2:$A$117,0),8))</f>
        <v>שעות נוספות</v>
      </c>
      <c r="Y1132" s="9" t="str">
        <f t="shared" si="133"/>
        <v>133</v>
      </c>
      <c r="Z1132" s="9" t="e">
        <f>IF($L1132&lt;"6",INDEX(Revenue_type,MATCH(Y1132*1,type!$A$118:$A$168,0),8),INDEX(Expenditure_type,MATCH(Y1132*1,type!$A$2:$A$117,0),8))</f>
        <v>#N/A</v>
      </c>
    </row>
    <row r="1133" spans="1:26" ht="15.75" customHeight="1" outlineLevel="2">
      <c r="A1133" s="19">
        <v>140</v>
      </c>
      <c r="B1133" s="18">
        <v>815000</v>
      </c>
      <c r="C1133"/>
      <c r="D1133"/>
      <c r="E1133" s="17" t="s">
        <v>2694</v>
      </c>
      <c r="F1133" s="12"/>
      <c r="G1133"/>
      <c r="H1133" s="15">
        <v>1106000</v>
      </c>
      <c r="I1133" s="15">
        <v>1581000</v>
      </c>
      <c r="J1133" s="12">
        <v>1472900</v>
      </c>
      <c r="K1133" s="9"/>
      <c r="L1133" s="9" t="str">
        <f t="shared" si="127"/>
        <v>8</v>
      </c>
      <c r="M1133" s="9" t="str">
        <f>INDEX(Chapter,MATCH(L1133,Chapter!$A$1:$A$681,0),8)</f>
        <v>שירותים ממלכתיים</v>
      </c>
      <c r="N1133" s="9" t="str">
        <f t="shared" si="128"/>
        <v>81</v>
      </c>
      <c r="O1133" s="9" t="str">
        <f>INDEX(Chapter,MATCH(N1133,Chapter!$A$1:$A$681,0),8)</f>
        <v>חינוך</v>
      </c>
      <c r="P1133" s="9" t="str">
        <f t="shared" si="129"/>
        <v>815</v>
      </c>
      <c r="Q1133" s="9" t="str">
        <f>INDEX(Chapter,MATCH(P1133,Chapter!$A$1:$A$681,0),8)</f>
        <v>חינוך על יסודי</v>
      </c>
      <c r="R1133" s="9" t="str">
        <f t="shared" si="130"/>
        <v>8150</v>
      </c>
      <c r="S1133" s="9" t="e">
        <f>INDEX(Chapter,MATCH(R1133,Chapter!$A$1:$A$681,0),8)</f>
        <v>#N/A</v>
      </c>
      <c r="T1133" s="9"/>
      <c r="U1133" s="9" t="str">
        <f t="shared" si="131"/>
        <v>1</v>
      </c>
      <c r="V1133" s="9" t="str">
        <f>IF($L1133&lt;"6",INDEX(Revenue_type,MATCH(U1133*1,type!$A$118:$A$168,0),8),INDEX(Expenditure_type,MATCH(U1133*1,type!$A$2:$A$117,0),8))</f>
        <v>משכורות וש"ע לעובדים לפי תקן</v>
      </c>
      <c r="W1133" s="9" t="str">
        <f t="shared" si="132"/>
        <v>14</v>
      </c>
      <c r="X1133" s="9" t="str">
        <f>IF($L1133&lt;"6",INDEX(Revenue_type,MATCH(W1133*1,type!$A$118:$A$168,0),8),INDEX(Expenditure_type,MATCH(W1133*1,type!$A$2:$A$117,0),8))</f>
        <v>החזר הוצאות</v>
      </c>
      <c r="Y1133" s="9" t="str">
        <f t="shared" si="133"/>
        <v>140</v>
      </c>
      <c r="Z1133" s="9" t="e">
        <f>IF($L1133&lt;"6",INDEX(Revenue_type,MATCH(Y1133*1,type!$A$118:$A$168,0),8),INDEX(Expenditure_type,MATCH(Y1133*1,type!$A$2:$A$117,0),8))</f>
        <v>#N/A</v>
      </c>
    </row>
    <row r="1134" spans="1:26" ht="15.75" customHeight="1" outlineLevel="2">
      <c r="A1134" s="19">
        <v>181</v>
      </c>
      <c r="B1134" s="18">
        <v>815000</v>
      </c>
      <c r="C1134"/>
      <c r="D1134"/>
      <c r="E1134" s="17" t="s">
        <v>2695</v>
      </c>
      <c r="F1134" s="12"/>
      <c r="G1134"/>
      <c r="H1134" s="15">
        <v>8988000</v>
      </c>
      <c r="I1134" s="15">
        <v>8281000</v>
      </c>
      <c r="J1134" s="12">
        <v>8384300</v>
      </c>
      <c r="K1134" s="9"/>
      <c r="L1134" s="9" t="str">
        <f t="shared" si="127"/>
        <v>8</v>
      </c>
      <c r="M1134" s="9" t="str">
        <f>INDEX(Chapter,MATCH(L1134,Chapter!$A$1:$A$681,0),8)</f>
        <v>שירותים ממלכתיים</v>
      </c>
      <c r="N1134" s="9" t="str">
        <f t="shared" si="128"/>
        <v>81</v>
      </c>
      <c r="O1134" s="9" t="str">
        <f>INDEX(Chapter,MATCH(N1134,Chapter!$A$1:$A$681,0),8)</f>
        <v>חינוך</v>
      </c>
      <c r="P1134" s="9" t="str">
        <f t="shared" si="129"/>
        <v>815</v>
      </c>
      <c r="Q1134" s="9" t="str">
        <f>INDEX(Chapter,MATCH(P1134,Chapter!$A$1:$A$681,0),8)</f>
        <v>חינוך על יסודי</v>
      </c>
      <c r="R1134" s="9" t="str">
        <f t="shared" si="130"/>
        <v>8150</v>
      </c>
      <c r="S1134" s="9" t="e">
        <f>INDEX(Chapter,MATCH(R1134,Chapter!$A$1:$A$681,0),8)</f>
        <v>#N/A</v>
      </c>
      <c r="T1134" s="9"/>
      <c r="U1134" s="9" t="str">
        <f t="shared" si="131"/>
        <v>1</v>
      </c>
      <c r="V1134" s="9" t="str">
        <f>IF($L1134&lt;"6",INDEX(Revenue_type,MATCH(U1134*1,type!$A$118:$A$168,0),8),INDEX(Expenditure_type,MATCH(U1134*1,type!$A$2:$A$117,0),8))</f>
        <v>משכורות וש"ע לעובדים לפי תקן</v>
      </c>
      <c r="W1134" s="9" t="str">
        <f t="shared" si="132"/>
        <v>18</v>
      </c>
      <c r="X1134" s="9" t="str">
        <f>IF($L1134&lt;"6",INDEX(Revenue_type,MATCH(W1134*1,type!$A$118:$A$168,0),8),INDEX(Expenditure_type,MATCH(W1134*1,type!$A$2:$A$117,0),8))</f>
        <v>נלוות לשכר</v>
      </c>
      <c r="Y1134" s="9" t="str">
        <f t="shared" si="133"/>
        <v>181</v>
      </c>
      <c r="Z1134" s="9" t="str">
        <f>IF($L1134&lt;"6",INDEX(Revenue_type,MATCH(Y1134*1,type!$A$118:$A$168,0),8),INDEX(Expenditure_type,MATCH(Y1134*1,type!$A$2:$A$117,0),8))</f>
        <v>הפרשות סוציאליות</v>
      </c>
    </row>
    <row r="1135" spans="1:26" ht="15.75" customHeight="1" outlineLevel="2">
      <c r="A1135" s="19">
        <v>182</v>
      </c>
      <c r="B1135" s="18">
        <v>815000</v>
      </c>
      <c r="C1135"/>
      <c r="D1135"/>
      <c r="E1135" s="21" t="s">
        <v>2696</v>
      </c>
      <c r="F1135" s="12"/>
      <c r="G1135"/>
      <c r="H1135" s="15">
        <v>13769000</v>
      </c>
      <c r="I1135" s="15">
        <v>12806000</v>
      </c>
      <c r="J1135" s="12">
        <v>13006600</v>
      </c>
      <c r="K1135" s="9"/>
      <c r="L1135" s="9" t="str">
        <f t="shared" si="127"/>
        <v>8</v>
      </c>
      <c r="M1135" s="9" t="str">
        <f>INDEX(Chapter,MATCH(L1135,Chapter!$A$1:$A$681,0),8)</f>
        <v>שירותים ממלכתיים</v>
      </c>
      <c r="N1135" s="9" t="str">
        <f t="shared" si="128"/>
        <v>81</v>
      </c>
      <c r="O1135" s="9" t="str">
        <f>INDEX(Chapter,MATCH(N1135,Chapter!$A$1:$A$681,0),8)</f>
        <v>חינוך</v>
      </c>
      <c r="P1135" s="9" t="str">
        <f t="shared" si="129"/>
        <v>815</v>
      </c>
      <c r="Q1135" s="9" t="str">
        <f>INDEX(Chapter,MATCH(P1135,Chapter!$A$1:$A$681,0),8)</f>
        <v>חינוך על יסודי</v>
      </c>
      <c r="R1135" s="9" t="str">
        <f t="shared" si="130"/>
        <v>8150</v>
      </c>
      <c r="S1135" s="9" t="e">
        <f>INDEX(Chapter,MATCH(R1135,Chapter!$A$1:$A$681,0),8)</f>
        <v>#N/A</v>
      </c>
      <c r="T1135" s="9"/>
      <c r="U1135" s="9" t="str">
        <f t="shared" si="131"/>
        <v>1</v>
      </c>
      <c r="V1135" s="9" t="str">
        <f>IF($L1135&lt;"6",INDEX(Revenue_type,MATCH(U1135*1,type!$A$118:$A$168,0),8),INDEX(Expenditure_type,MATCH(U1135*1,type!$A$2:$A$117,0),8))</f>
        <v>משכורות וש"ע לעובדים לפי תקן</v>
      </c>
      <c r="W1135" s="9" t="str">
        <f t="shared" si="132"/>
        <v>18</v>
      </c>
      <c r="X1135" s="9" t="str">
        <f>IF($L1135&lt;"6",INDEX(Revenue_type,MATCH(W1135*1,type!$A$118:$A$168,0),8),INDEX(Expenditure_type,MATCH(W1135*1,type!$A$2:$A$117,0),8))</f>
        <v>נלוות לשכר</v>
      </c>
      <c r="Y1135" s="9" t="str">
        <f t="shared" si="133"/>
        <v>182</v>
      </c>
      <c r="Z1135" s="9" t="str">
        <f>IF($L1135&lt;"6",INDEX(Revenue_type,MATCH(Y1135*1,type!$A$118:$A$168,0),8),INDEX(Expenditure_type,MATCH(Y1135*1,type!$A$2:$A$117,0),8))</f>
        <v>מיסיום ועלויות</v>
      </c>
    </row>
    <row r="1136" spans="1:26" ht="15.75" customHeight="1" outlineLevel="2">
      <c r="A1136" s="19">
        <v>210</v>
      </c>
      <c r="B1136" s="18">
        <v>815000</v>
      </c>
      <c r="C1136"/>
      <c r="D1136"/>
      <c r="E1136" s="30" t="s">
        <v>2689</v>
      </c>
      <c r="F1136" s="12"/>
      <c r="G1136"/>
      <c r="H1136" s="15">
        <v>737000</v>
      </c>
      <c r="I1136" s="15">
        <v>2258000</v>
      </c>
      <c r="J1136" s="12">
        <v>2083300</v>
      </c>
      <c r="K1136" s="9"/>
      <c r="L1136" s="9" t="str">
        <f t="shared" si="127"/>
        <v>8</v>
      </c>
      <c r="M1136" s="9" t="str">
        <f>INDEX(Chapter,MATCH(L1136,Chapter!$A$1:$A$681,0),8)</f>
        <v>שירותים ממלכתיים</v>
      </c>
      <c r="N1136" s="9" t="str">
        <f t="shared" si="128"/>
        <v>81</v>
      </c>
      <c r="O1136" s="9" t="str">
        <f>INDEX(Chapter,MATCH(N1136,Chapter!$A$1:$A$681,0),8)</f>
        <v>חינוך</v>
      </c>
      <c r="P1136" s="9" t="str">
        <f t="shared" si="129"/>
        <v>815</v>
      </c>
      <c r="Q1136" s="9" t="str">
        <f>INDEX(Chapter,MATCH(P1136,Chapter!$A$1:$A$681,0),8)</f>
        <v>חינוך על יסודי</v>
      </c>
      <c r="R1136" s="9" t="str">
        <f t="shared" si="130"/>
        <v>8150</v>
      </c>
      <c r="S1136" s="9" t="e">
        <f>INDEX(Chapter,MATCH(R1136,Chapter!$A$1:$A$681,0),8)</f>
        <v>#N/A</v>
      </c>
      <c r="T1136" s="9"/>
      <c r="U1136" s="9" t="str">
        <f t="shared" si="131"/>
        <v>2</v>
      </c>
      <c r="V1136" s="9" t="str">
        <f>IF($L1136&lt;"6",INDEX(Revenue_type,MATCH(U1136*1,type!$A$118:$A$168,0),8),INDEX(Expenditure_type,MATCH(U1136*1,type!$A$2:$A$117,0),8))</f>
        <v>משכורות וש"ע לעובדים בלי תקן</v>
      </c>
      <c r="W1136" s="9" t="str">
        <f t="shared" si="132"/>
        <v>21</v>
      </c>
      <c r="X1136" s="9" t="str">
        <f>IF($L1136&lt;"6",INDEX(Revenue_type,MATCH(W1136*1,type!$A$118:$A$168,0),8),INDEX(Expenditure_type,MATCH(W1136*1,type!$A$2:$A$117,0),8))</f>
        <v>השכר הקובע</v>
      </c>
      <c r="Y1136" s="9" t="str">
        <f t="shared" si="133"/>
        <v>210</v>
      </c>
      <c r="Z1136" s="9" t="e">
        <f>IF($L1136&lt;"6",INDEX(Revenue_type,MATCH(Y1136*1,type!$A$118:$A$168,0),8),INDEX(Expenditure_type,MATCH(Y1136*1,type!$A$2:$A$117,0),8))</f>
        <v>#N/A</v>
      </c>
    </row>
    <row r="1137" spans="1:26" ht="15.75" customHeight="1" outlineLevel="2">
      <c r="A1137" s="19">
        <v>220</v>
      </c>
      <c r="B1137" s="18">
        <v>815000</v>
      </c>
      <c r="C1137"/>
      <c r="D1137"/>
      <c r="E1137" s="21" t="s">
        <v>2690</v>
      </c>
      <c r="F1137" s="12"/>
      <c r="G1137"/>
      <c r="H1137" s="15">
        <v>23000</v>
      </c>
      <c r="I1137" s="15">
        <v>59000</v>
      </c>
      <c r="J1137" s="12">
        <v>51700</v>
      </c>
      <c r="K1137" s="9"/>
      <c r="L1137" s="9" t="str">
        <f t="shared" si="127"/>
        <v>8</v>
      </c>
      <c r="M1137" s="9" t="str">
        <f>INDEX(Chapter,MATCH(L1137,Chapter!$A$1:$A$681,0),8)</f>
        <v>שירותים ממלכתיים</v>
      </c>
      <c r="N1137" s="9" t="str">
        <f t="shared" si="128"/>
        <v>81</v>
      </c>
      <c r="O1137" s="9" t="str">
        <f>INDEX(Chapter,MATCH(N1137,Chapter!$A$1:$A$681,0),8)</f>
        <v>חינוך</v>
      </c>
      <c r="P1137" s="9" t="str">
        <f t="shared" si="129"/>
        <v>815</v>
      </c>
      <c r="Q1137" s="9" t="str">
        <f>INDEX(Chapter,MATCH(P1137,Chapter!$A$1:$A$681,0),8)</f>
        <v>חינוך על יסודי</v>
      </c>
      <c r="R1137" s="9" t="str">
        <f t="shared" si="130"/>
        <v>8150</v>
      </c>
      <c r="S1137" s="9" t="e">
        <f>INDEX(Chapter,MATCH(R1137,Chapter!$A$1:$A$681,0),8)</f>
        <v>#N/A</v>
      </c>
      <c r="T1137" s="9"/>
      <c r="U1137" s="9" t="str">
        <f t="shared" si="131"/>
        <v>2</v>
      </c>
      <c r="V1137" s="9" t="str">
        <f>IF($L1137&lt;"6",INDEX(Revenue_type,MATCH(U1137*1,type!$A$118:$A$168,0),8),INDEX(Expenditure_type,MATCH(U1137*1,type!$A$2:$A$117,0),8))</f>
        <v>משכורות וש"ע לעובדים בלי תקן</v>
      </c>
      <c r="W1137" s="9" t="str">
        <f t="shared" si="132"/>
        <v>22</v>
      </c>
      <c r="X1137" s="9" t="str">
        <f>IF($L1137&lt;"6",INDEX(Revenue_type,MATCH(W1137*1,type!$A$118:$A$168,0),8),INDEX(Expenditure_type,MATCH(W1137*1,type!$A$2:$A$117,0),8))</f>
        <v>תוספות שאינן נכללות בשכר הקובע</v>
      </c>
      <c r="Y1137" s="9" t="str">
        <f t="shared" si="133"/>
        <v>220</v>
      </c>
      <c r="Z1137" s="9" t="e">
        <f>IF($L1137&lt;"6",INDEX(Revenue_type,MATCH(Y1137*1,type!$A$118:$A$168,0),8),INDEX(Expenditure_type,MATCH(Y1137*1,type!$A$2:$A$117,0),8))</f>
        <v>#N/A</v>
      </c>
    </row>
    <row r="1138" spans="1:26" ht="15.75" customHeight="1" outlineLevel="2">
      <c r="A1138" s="19">
        <v>233</v>
      </c>
      <c r="B1138" s="18">
        <v>815000</v>
      </c>
      <c r="C1138"/>
      <c r="D1138"/>
      <c r="E1138" s="21" t="s">
        <v>2693</v>
      </c>
      <c r="F1138" s="12"/>
      <c r="G1138"/>
      <c r="H1138" s="15">
        <v>102000</v>
      </c>
      <c r="I1138" s="15">
        <v>230000</v>
      </c>
      <c r="J1138" s="12">
        <v>216600</v>
      </c>
      <c r="K1138" s="9"/>
      <c r="L1138" s="9" t="str">
        <f t="shared" si="127"/>
        <v>8</v>
      </c>
      <c r="M1138" s="9" t="str">
        <f>INDEX(Chapter,MATCH(L1138,Chapter!$A$1:$A$681,0),8)</f>
        <v>שירותים ממלכתיים</v>
      </c>
      <c r="N1138" s="9" t="str">
        <f t="shared" si="128"/>
        <v>81</v>
      </c>
      <c r="O1138" s="9" t="str">
        <f>INDEX(Chapter,MATCH(N1138,Chapter!$A$1:$A$681,0),8)</f>
        <v>חינוך</v>
      </c>
      <c r="P1138" s="9" t="str">
        <f t="shared" si="129"/>
        <v>815</v>
      </c>
      <c r="Q1138" s="9" t="str">
        <f>INDEX(Chapter,MATCH(P1138,Chapter!$A$1:$A$681,0),8)</f>
        <v>חינוך על יסודי</v>
      </c>
      <c r="R1138" s="9" t="str">
        <f t="shared" si="130"/>
        <v>8150</v>
      </c>
      <c r="S1138" s="9" t="e">
        <f>INDEX(Chapter,MATCH(R1138,Chapter!$A$1:$A$681,0),8)</f>
        <v>#N/A</v>
      </c>
      <c r="T1138" s="9"/>
      <c r="U1138" s="9" t="str">
        <f t="shared" si="131"/>
        <v>2</v>
      </c>
      <c r="V1138" s="9" t="str">
        <f>IF($L1138&lt;"6",INDEX(Revenue_type,MATCH(U1138*1,type!$A$118:$A$168,0),8),INDEX(Expenditure_type,MATCH(U1138*1,type!$A$2:$A$117,0),8))</f>
        <v>משכורות וש"ע לעובדים בלי תקן</v>
      </c>
      <c r="W1138" s="9" t="str">
        <f t="shared" si="132"/>
        <v>23</v>
      </c>
      <c r="X1138" s="9" t="str">
        <f>IF($L1138&lt;"6",INDEX(Revenue_type,MATCH(W1138*1,type!$A$118:$A$168,0),8),INDEX(Expenditure_type,MATCH(W1138*1,type!$A$2:$A$117,0),8))</f>
        <v>שעות נוספות</v>
      </c>
      <c r="Y1138" s="9" t="str">
        <f t="shared" si="133"/>
        <v>233</v>
      </c>
      <c r="Z1138" s="9" t="e">
        <f>IF($L1138&lt;"6",INDEX(Revenue_type,MATCH(Y1138*1,type!$A$118:$A$168,0),8),INDEX(Expenditure_type,MATCH(Y1138*1,type!$A$2:$A$117,0),8))</f>
        <v>#N/A</v>
      </c>
    </row>
    <row r="1139" spans="1:26" ht="15.75" customHeight="1" outlineLevel="2">
      <c r="A1139" s="19">
        <v>240</v>
      </c>
      <c r="B1139" s="18">
        <v>815000</v>
      </c>
      <c r="C1139"/>
      <c r="D1139"/>
      <c r="E1139" s="30" t="s">
        <v>2694</v>
      </c>
      <c r="F1139" s="12"/>
      <c r="G1139"/>
      <c r="H1139" s="15">
        <v>36000</v>
      </c>
      <c r="I1139" s="15">
        <v>97000</v>
      </c>
      <c r="J1139" s="12">
        <v>88000</v>
      </c>
      <c r="K1139" s="9"/>
      <c r="L1139" s="9" t="str">
        <f t="shared" si="127"/>
        <v>8</v>
      </c>
      <c r="M1139" s="9" t="str">
        <f>INDEX(Chapter,MATCH(L1139,Chapter!$A$1:$A$681,0),8)</f>
        <v>שירותים ממלכתיים</v>
      </c>
      <c r="N1139" s="9" t="str">
        <f t="shared" si="128"/>
        <v>81</v>
      </c>
      <c r="O1139" s="9" t="str">
        <f>INDEX(Chapter,MATCH(N1139,Chapter!$A$1:$A$681,0),8)</f>
        <v>חינוך</v>
      </c>
      <c r="P1139" s="9" t="str">
        <f t="shared" si="129"/>
        <v>815</v>
      </c>
      <c r="Q1139" s="9" t="str">
        <f>INDEX(Chapter,MATCH(P1139,Chapter!$A$1:$A$681,0),8)</f>
        <v>חינוך על יסודי</v>
      </c>
      <c r="R1139" s="9" t="str">
        <f t="shared" si="130"/>
        <v>8150</v>
      </c>
      <c r="S1139" s="9" t="e">
        <f>INDEX(Chapter,MATCH(R1139,Chapter!$A$1:$A$681,0),8)</f>
        <v>#N/A</v>
      </c>
      <c r="T1139" s="9"/>
      <c r="U1139" s="9" t="str">
        <f t="shared" si="131"/>
        <v>2</v>
      </c>
      <c r="V1139" s="9" t="str">
        <f>IF($L1139&lt;"6",INDEX(Revenue_type,MATCH(U1139*1,type!$A$118:$A$168,0),8),INDEX(Expenditure_type,MATCH(U1139*1,type!$A$2:$A$117,0),8))</f>
        <v>משכורות וש"ע לעובדים בלי תקן</v>
      </c>
      <c r="W1139" s="9" t="str">
        <f t="shared" si="132"/>
        <v>24</v>
      </c>
      <c r="X1139" s="9" t="str">
        <f>IF($L1139&lt;"6",INDEX(Revenue_type,MATCH(W1139*1,type!$A$118:$A$168,0),8),INDEX(Expenditure_type,MATCH(W1139*1,type!$A$2:$A$117,0),8))</f>
        <v>החזר הוצאות</v>
      </c>
      <c r="Y1139" s="9" t="str">
        <f t="shared" si="133"/>
        <v>240</v>
      </c>
      <c r="Z1139" s="9" t="e">
        <f>IF($L1139&lt;"6",INDEX(Revenue_type,MATCH(Y1139*1,type!$A$118:$A$168,0),8),INDEX(Expenditure_type,MATCH(Y1139*1,type!$A$2:$A$117,0),8))</f>
        <v>#N/A</v>
      </c>
    </row>
    <row r="1140" spans="1:26" ht="15.75" customHeight="1" outlineLevel="2">
      <c r="A1140" s="19">
        <v>281</v>
      </c>
      <c r="B1140" s="18">
        <v>815000</v>
      </c>
      <c r="C1140"/>
      <c r="D1140"/>
      <c r="E1140" s="17" t="s">
        <v>2695</v>
      </c>
      <c r="F1140" s="12"/>
      <c r="G1140"/>
      <c r="H1140" s="15">
        <v>92000</v>
      </c>
      <c r="I1140" s="15">
        <v>261000</v>
      </c>
      <c r="J1140" s="12">
        <v>243300</v>
      </c>
      <c r="K1140" s="9"/>
      <c r="L1140" s="9" t="str">
        <f t="shared" si="127"/>
        <v>8</v>
      </c>
      <c r="M1140" s="9" t="str">
        <f>INDEX(Chapter,MATCH(L1140,Chapter!$A$1:$A$681,0),8)</f>
        <v>שירותים ממלכתיים</v>
      </c>
      <c r="N1140" s="9" t="str">
        <f t="shared" si="128"/>
        <v>81</v>
      </c>
      <c r="O1140" s="9" t="str">
        <f>INDEX(Chapter,MATCH(N1140,Chapter!$A$1:$A$681,0),8)</f>
        <v>חינוך</v>
      </c>
      <c r="P1140" s="9" t="str">
        <f t="shared" si="129"/>
        <v>815</v>
      </c>
      <c r="Q1140" s="9" t="str">
        <f>INDEX(Chapter,MATCH(P1140,Chapter!$A$1:$A$681,0),8)</f>
        <v>חינוך על יסודי</v>
      </c>
      <c r="R1140" s="9" t="str">
        <f t="shared" si="130"/>
        <v>8150</v>
      </c>
      <c r="S1140" s="9" t="e">
        <f>INDEX(Chapter,MATCH(R1140,Chapter!$A$1:$A$681,0),8)</f>
        <v>#N/A</v>
      </c>
      <c r="T1140" s="9"/>
      <c r="U1140" s="9" t="str">
        <f t="shared" si="131"/>
        <v>2</v>
      </c>
      <c r="V1140" s="9" t="str">
        <f>IF($L1140&lt;"6",INDEX(Revenue_type,MATCH(U1140*1,type!$A$118:$A$168,0),8),INDEX(Expenditure_type,MATCH(U1140*1,type!$A$2:$A$117,0),8))</f>
        <v>משכורות וש"ע לעובדים בלי תקן</v>
      </c>
      <c r="W1140" s="9" t="str">
        <f t="shared" si="132"/>
        <v>28</v>
      </c>
      <c r="X1140" s="9" t="str">
        <f>IF($L1140&lt;"6",INDEX(Revenue_type,MATCH(W1140*1,type!$A$118:$A$168,0),8),INDEX(Expenditure_type,MATCH(W1140*1,type!$A$2:$A$117,0),8))</f>
        <v>נלוות לשכר</v>
      </c>
      <c r="Y1140" s="9" t="str">
        <f t="shared" si="133"/>
        <v>281</v>
      </c>
      <c r="Z1140" s="9" t="str">
        <f>IF($L1140&lt;"6",INDEX(Revenue_type,MATCH(Y1140*1,type!$A$118:$A$168,0),8),INDEX(Expenditure_type,MATCH(Y1140*1,type!$A$2:$A$117,0),8))</f>
        <v>הפרשות סוציאליות</v>
      </c>
    </row>
    <row r="1141" spans="1:26" ht="15.75" customHeight="1" outlineLevel="2">
      <c r="A1141" s="19">
        <v>282</v>
      </c>
      <c r="B1141" s="18">
        <v>815000</v>
      </c>
      <c r="C1141"/>
      <c r="D1141"/>
      <c r="E1141" s="17" t="s">
        <v>2696</v>
      </c>
      <c r="F1141" s="12"/>
      <c r="G1141"/>
      <c r="H1141" s="15">
        <v>107000</v>
      </c>
      <c r="I1141" s="15">
        <v>178000</v>
      </c>
      <c r="J1141" s="12">
        <v>165200</v>
      </c>
      <c r="K1141" s="9"/>
      <c r="L1141" s="9" t="str">
        <f t="shared" si="127"/>
        <v>8</v>
      </c>
      <c r="M1141" s="9" t="str">
        <f>INDEX(Chapter,MATCH(L1141,Chapter!$A$1:$A$681,0),8)</f>
        <v>שירותים ממלכתיים</v>
      </c>
      <c r="N1141" s="9" t="str">
        <f t="shared" si="128"/>
        <v>81</v>
      </c>
      <c r="O1141" s="9" t="str">
        <f>INDEX(Chapter,MATCH(N1141,Chapter!$A$1:$A$681,0),8)</f>
        <v>חינוך</v>
      </c>
      <c r="P1141" s="9" t="str">
        <f t="shared" si="129"/>
        <v>815</v>
      </c>
      <c r="Q1141" s="9" t="str">
        <f>INDEX(Chapter,MATCH(P1141,Chapter!$A$1:$A$681,0),8)</f>
        <v>חינוך על יסודי</v>
      </c>
      <c r="R1141" s="9" t="str">
        <f t="shared" si="130"/>
        <v>8150</v>
      </c>
      <c r="S1141" s="9" t="e">
        <f>INDEX(Chapter,MATCH(R1141,Chapter!$A$1:$A$681,0),8)</f>
        <v>#N/A</v>
      </c>
      <c r="T1141" s="9"/>
      <c r="U1141" s="9" t="str">
        <f t="shared" si="131"/>
        <v>2</v>
      </c>
      <c r="V1141" s="9" t="str">
        <f>IF($L1141&lt;"6",INDEX(Revenue_type,MATCH(U1141*1,type!$A$118:$A$168,0),8),INDEX(Expenditure_type,MATCH(U1141*1,type!$A$2:$A$117,0),8))</f>
        <v>משכורות וש"ע לעובדים בלי תקן</v>
      </c>
      <c r="W1141" s="9" t="str">
        <f t="shared" si="132"/>
        <v>28</v>
      </c>
      <c r="X1141" s="9" t="str">
        <f>IF($L1141&lt;"6",INDEX(Revenue_type,MATCH(W1141*1,type!$A$118:$A$168,0),8),INDEX(Expenditure_type,MATCH(W1141*1,type!$A$2:$A$117,0),8))</f>
        <v>נלוות לשכר</v>
      </c>
      <c r="Y1141" s="9" t="str">
        <f t="shared" si="133"/>
        <v>282</v>
      </c>
      <c r="Z1141" s="9" t="str">
        <f>IF($L1141&lt;"6",INDEX(Revenue_type,MATCH(Y1141*1,type!$A$118:$A$168,0),8),INDEX(Expenditure_type,MATCH(Y1141*1,type!$A$2:$A$117,0),8))</f>
        <v>מיסיום ועלויות</v>
      </c>
    </row>
    <row r="1142" spans="1:26" ht="15.75" customHeight="1" outlineLevel="2">
      <c r="A1142" s="19">
        <v>310</v>
      </c>
      <c r="B1142" s="18">
        <v>815000</v>
      </c>
      <c r="C1142"/>
      <c r="D1142"/>
      <c r="E1142" s="17" t="s">
        <v>2945</v>
      </c>
      <c r="F1142" s="12"/>
      <c r="G1142"/>
      <c r="H1142" s="15">
        <v>0</v>
      </c>
      <c r="I1142" s="15">
        <v>0</v>
      </c>
      <c r="J1142" s="12">
        <v>62900</v>
      </c>
      <c r="K1142" s="9"/>
      <c r="L1142" s="9" t="str">
        <f t="shared" si="127"/>
        <v>8</v>
      </c>
      <c r="M1142" s="9" t="str">
        <f>INDEX(Chapter,MATCH(L1142,Chapter!$A$1:$A$681,0),8)</f>
        <v>שירותים ממלכתיים</v>
      </c>
      <c r="N1142" s="9" t="str">
        <f t="shared" si="128"/>
        <v>81</v>
      </c>
      <c r="O1142" s="9" t="str">
        <f>INDEX(Chapter,MATCH(N1142,Chapter!$A$1:$A$681,0),8)</f>
        <v>חינוך</v>
      </c>
      <c r="P1142" s="9" t="str">
        <f t="shared" si="129"/>
        <v>815</v>
      </c>
      <c r="Q1142" s="9" t="str">
        <f>INDEX(Chapter,MATCH(P1142,Chapter!$A$1:$A$681,0),8)</f>
        <v>חינוך על יסודי</v>
      </c>
      <c r="R1142" s="9" t="str">
        <f t="shared" si="130"/>
        <v>8150</v>
      </c>
      <c r="S1142" s="9" t="e">
        <f>INDEX(Chapter,MATCH(R1142,Chapter!$A$1:$A$681,0),8)</f>
        <v>#N/A</v>
      </c>
      <c r="T1142" s="9"/>
      <c r="U1142" s="9" t="str">
        <f t="shared" si="131"/>
        <v>3</v>
      </c>
      <c r="V1142" s="9" t="str">
        <f>IF($L1142&lt;"6",INDEX(Revenue_type,MATCH(U1142*1,type!$A$118:$A$168,0),8),INDEX(Expenditure_type,MATCH(U1142*1,type!$A$2:$A$117,0),8))</f>
        <v>פנסיה ופיצויים</v>
      </c>
      <c r="W1142" s="9" t="str">
        <f t="shared" si="132"/>
        <v>31</v>
      </c>
      <c r="X1142" s="9" t="str">
        <f>IF($L1142&lt;"6",INDEX(Revenue_type,MATCH(W1142*1,type!$A$118:$A$168,0),8),INDEX(Expenditure_type,MATCH(W1142*1,type!$A$2:$A$117,0),8))</f>
        <v>פנסיה</v>
      </c>
      <c r="Y1142" s="9" t="str">
        <f t="shared" si="133"/>
        <v>310</v>
      </c>
      <c r="Z1142" s="9" t="e">
        <f>IF($L1142&lt;"6",INDEX(Revenue_type,MATCH(Y1142*1,type!$A$118:$A$168,0),8),INDEX(Expenditure_type,MATCH(Y1142*1,type!$A$2:$A$117,0),8))</f>
        <v>#N/A</v>
      </c>
    </row>
    <row r="1143" spans="1:26" ht="15.75" customHeight="1" outlineLevel="2">
      <c r="A1143" s="19">
        <v>320</v>
      </c>
      <c r="B1143" s="18">
        <v>815000</v>
      </c>
      <c r="C1143"/>
      <c r="D1143"/>
      <c r="E1143" s="17" t="s">
        <v>2712</v>
      </c>
      <c r="F1143" s="12"/>
      <c r="G1143"/>
      <c r="H1143" s="15">
        <v>801000</v>
      </c>
      <c r="I1143" s="15">
        <v>1576000</v>
      </c>
      <c r="J1143" s="12">
        <v>1847600</v>
      </c>
      <c r="K1143" s="9"/>
      <c r="L1143" s="9" t="str">
        <f t="shared" si="127"/>
        <v>8</v>
      </c>
      <c r="M1143" s="9" t="str">
        <f>INDEX(Chapter,MATCH(L1143,Chapter!$A$1:$A$681,0),8)</f>
        <v>שירותים ממלכתיים</v>
      </c>
      <c r="N1143" s="9" t="str">
        <f t="shared" si="128"/>
        <v>81</v>
      </c>
      <c r="O1143" s="9" t="str">
        <f>INDEX(Chapter,MATCH(N1143,Chapter!$A$1:$A$681,0),8)</f>
        <v>חינוך</v>
      </c>
      <c r="P1143" s="9" t="str">
        <f t="shared" si="129"/>
        <v>815</v>
      </c>
      <c r="Q1143" s="9" t="str">
        <f>INDEX(Chapter,MATCH(P1143,Chapter!$A$1:$A$681,0),8)</f>
        <v>חינוך על יסודי</v>
      </c>
      <c r="R1143" s="9" t="str">
        <f t="shared" si="130"/>
        <v>8150</v>
      </c>
      <c r="S1143" s="9" t="e">
        <f>INDEX(Chapter,MATCH(R1143,Chapter!$A$1:$A$681,0),8)</f>
        <v>#N/A</v>
      </c>
      <c r="T1143" s="9"/>
      <c r="U1143" s="9" t="str">
        <f t="shared" si="131"/>
        <v>3</v>
      </c>
      <c r="V1143" s="9" t="str">
        <f>IF($L1143&lt;"6",INDEX(Revenue_type,MATCH(U1143*1,type!$A$118:$A$168,0),8),INDEX(Expenditure_type,MATCH(U1143*1,type!$A$2:$A$117,0),8))</f>
        <v>פנסיה ופיצויים</v>
      </c>
      <c r="W1143" s="9" t="str">
        <f t="shared" si="132"/>
        <v>32</v>
      </c>
      <c r="X1143" s="9" t="str">
        <f>IF($L1143&lt;"6",INDEX(Revenue_type,MATCH(W1143*1,type!$A$118:$A$168,0),8),INDEX(Expenditure_type,MATCH(W1143*1,type!$A$2:$A$117,0),8))</f>
        <v>פיצויים</v>
      </c>
      <c r="Y1143" s="9" t="str">
        <f t="shared" si="133"/>
        <v>320</v>
      </c>
      <c r="Z1143" s="9" t="e">
        <f>IF($L1143&lt;"6",INDEX(Revenue_type,MATCH(Y1143*1,type!$A$118:$A$168,0),8),INDEX(Expenditure_type,MATCH(Y1143*1,type!$A$2:$A$117,0),8))</f>
        <v>#N/A</v>
      </c>
    </row>
    <row r="1144" spans="1:26" ht="15.75" customHeight="1" outlineLevel="2">
      <c r="A1144" s="19">
        <v>110</v>
      </c>
      <c r="B1144" s="18">
        <v>815001</v>
      </c>
      <c r="C1144"/>
      <c r="D1144"/>
      <c r="E1144" s="17" t="s">
        <v>2689</v>
      </c>
      <c r="F1144" s="12"/>
      <c r="G1144"/>
      <c r="H1144" s="15">
        <v>1200000</v>
      </c>
      <c r="I1144" s="15">
        <v>1197000</v>
      </c>
      <c r="J1144" s="12">
        <v>1092400</v>
      </c>
      <c r="K1144" s="9"/>
      <c r="L1144" s="9" t="str">
        <f t="shared" si="127"/>
        <v>8</v>
      </c>
      <c r="M1144" s="9" t="str">
        <f>INDEX(Chapter,MATCH(L1144,Chapter!$A$1:$A$681,0),8)</f>
        <v>שירותים ממלכתיים</v>
      </c>
      <c r="N1144" s="9" t="str">
        <f t="shared" si="128"/>
        <v>81</v>
      </c>
      <c r="O1144" s="9" t="str">
        <f>INDEX(Chapter,MATCH(N1144,Chapter!$A$1:$A$681,0),8)</f>
        <v>חינוך</v>
      </c>
      <c r="P1144" s="9" t="str">
        <f t="shared" si="129"/>
        <v>815</v>
      </c>
      <c r="Q1144" s="9" t="str">
        <f>INDEX(Chapter,MATCH(P1144,Chapter!$A$1:$A$681,0),8)</f>
        <v>חינוך על יסודי</v>
      </c>
      <c r="R1144" s="9" t="str">
        <f t="shared" si="130"/>
        <v>8150</v>
      </c>
      <c r="S1144" s="9" t="e">
        <f>INDEX(Chapter,MATCH(R1144,Chapter!$A$1:$A$681,0),8)</f>
        <v>#N/A</v>
      </c>
      <c r="T1144" s="9"/>
      <c r="U1144" s="9" t="str">
        <f t="shared" si="131"/>
        <v>1</v>
      </c>
      <c r="V1144" s="9" t="str">
        <f>IF($L1144&lt;"6",INDEX(Revenue_type,MATCH(U1144*1,type!$A$118:$A$168,0),8),INDEX(Expenditure_type,MATCH(U1144*1,type!$A$2:$A$117,0),8))</f>
        <v>משכורות וש"ע לעובדים לפי תקן</v>
      </c>
      <c r="W1144" s="9" t="str">
        <f t="shared" si="132"/>
        <v>11</v>
      </c>
      <c r="X1144" s="9" t="str">
        <f>IF($L1144&lt;"6",INDEX(Revenue_type,MATCH(W1144*1,type!$A$118:$A$168,0),8),INDEX(Expenditure_type,MATCH(W1144*1,type!$A$2:$A$117,0),8))</f>
        <v>השכר הקובע</v>
      </c>
      <c r="Y1144" s="9" t="str">
        <f t="shared" si="133"/>
        <v>110</v>
      </c>
      <c r="Z1144" s="9" t="e">
        <f>IF($L1144&lt;"6",INDEX(Revenue_type,MATCH(Y1144*1,type!$A$118:$A$168,0),8),INDEX(Expenditure_type,MATCH(Y1144*1,type!$A$2:$A$117,0),8))</f>
        <v>#N/A</v>
      </c>
    </row>
    <row r="1145" spans="1:26" ht="15.75" customHeight="1" outlineLevel="2">
      <c r="A1145" s="19">
        <v>120</v>
      </c>
      <c r="B1145" s="18">
        <v>815001</v>
      </c>
      <c r="C1145"/>
      <c r="D1145"/>
      <c r="E1145" s="17" t="s">
        <v>2946</v>
      </c>
      <c r="F1145" s="12"/>
      <c r="G1145"/>
      <c r="H1145" s="15">
        <v>103000</v>
      </c>
      <c r="I1145" s="15">
        <v>129000</v>
      </c>
      <c r="J1145" s="12">
        <v>116400</v>
      </c>
      <c r="K1145" s="9"/>
      <c r="L1145" s="9" t="str">
        <f t="shared" si="127"/>
        <v>8</v>
      </c>
      <c r="M1145" s="9" t="str">
        <f>INDEX(Chapter,MATCH(L1145,Chapter!$A$1:$A$681,0),8)</f>
        <v>שירותים ממלכתיים</v>
      </c>
      <c r="N1145" s="9" t="str">
        <f t="shared" si="128"/>
        <v>81</v>
      </c>
      <c r="O1145" s="9" t="str">
        <f>INDEX(Chapter,MATCH(N1145,Chapter!$A$1:$A$681,0),8)</f>
        <v>חינוך</v>
      </c>
      <c r="P1145" s="9" t="str">
        <f t="shared" si="129"/>
        <v>815</v>
      </c>
      <c r="Q1145" s="9" t="str">
        <f>INDEX(Chapter,MATCH(P1145,Chapter!$A$1:$A$681,0),8)</f>
        <v>חינוך על יסודי</v>
      </c>
      <c r="R1145" s="9" t="str">
        <f t="shared" si="130"/>
        <v>8150</v>
      </c>
      <c r="S1145" s="9" t="e">
        <f>INDEX(Chapter,MATCH(R1145,Chapter!$A$1:$A$681,0),8)</f>
        <v>#N/A</v>
      </c>
      <c r="T1145" s="9"/>
      <c r="U1145" s="9" t="str">
        <f t="shared" si="131"/>
        <v>1</v>
      </c>
      <c r="V1145" s="9" t="str">
        <f>IF($L1145&lt;"6",INDEX(Revenue_type,MATCH(U1145*1,type!$A$118:$A$168,0),8),INDEX(Expenditure_type,MATCH(U1145*1,type!$A$2:$A$117,0),8))</f>
        <v>משכורות וש"ע לעובדים לפי תקן</v>
      </c>
      <c r="W1145" s="9" t="str">
        <f t="shared" si="132"/>
        <v>12</v>
      </c>
      <c r="X1145" s="9" t="str">
        <f>IF($L1145&lt;"6",INDEX(Revenue_type,MATCH(W1145*1,type!$A$118:$A$168,0),8),INDEX(Expenditure_type,MATCH(W1145*1,type!$A$2:$A$117,0),8))</f>
        <v>תוספות שאינן נכללות בשכר הקובע</v>
      </c>
      <c r="Y1145" s="9" t="str">
        <f t="shared" si="133"/>
        <v>120</v>
      </c>
      <c r="Z1145" s="9" t="e">
        <f>IF($L1145&lt;"6",INDEX(Revenue_type,MATCH(Y1145*1,type!$A$118:$A$168,0),8),INDEX(Expenditure_type,MATCH(Y1145*1,type!$A$2:$A$117,0),8))</f>
        <v>#N/A</v>
      </c>
    </row>
    <row r="1146" spans="1:26" ht="15.75" customHeight="1" outlineLevel="2">
      <c r="A1146" s="19">
        <v>130</v>
      </c>
      <c r="B1146" s="18">
        <v>815001</v>
      </c>
      <c r="C1146"/>
      <c r="D1146"/>
      <c r="E1146" s="21" t="s">
        <v>2691</v>
      </c>
      <c r="F1146" s="12"/>
      <c r="G1146"/>
      <c r="H1146" s="15">
        <v>99000</v>
      </c>
      <c r="I1146" s="15">
        <v>69000</v>
      </c>
      <c r="J1146" s="12">
        <v>94500</v>
      </c>
      <c r="K1146" s="9"/>
      <c r="L1146" s="9" t="str">
        <f t="shared" si="127"/>
        <v>8</v>
      </c>
      <c r="M1146" s="9" t="str">
        <f>INDEX(Chapter,MATCH(L1146,Chapter!$A$1:$A$681,0),8)</f>
        <v>שירותים ממלכתיים</v>
      </c>
      <c r="N1146" s="9" t="str">
        <f t="shared" si="128"/>
        <v>81</v>
      </c>
      <c r="O1146" s="9" t="str">
        <f>INDEX(Chapter,MATCH(N1146,Chapter!$A$1:$A$681,0),8)</f>
        <v>חינוך</v>
      </c>
      <c r="P1146" s="9" t="str">
        <f t="shared" si="129"/>
        <v>815</v>
      </c>
      <c r="Q1146" s="9" t="str">
        <f>INDEX(Chapter,MATCH(P1146,Chapter!$A$1:$A$681,0),8)</f>
        <v>חינוך על יסודי</v>
      </c>
      <c r="R1146" s="9" t="str">
        <f t="shared" si="130"/>
        <v>8150</v>
      </c>
      <c r="S1146" s="9" t="e">
        <f>INDEX(Chapter,MATCH(R1146,Chapter!$A$1:$A$681,0),8)</f>
        <v>#N/A</v>
      </c>
      <c r="T1146" s="9"/>
      <c r="U1146" s="9" t="str">
        <f t="shared" si="131"/>
        <v>1</v>
      </c>
      <c r="V1146" s="9" t="str">
        <f>IF($L1146&lt;"6",INDEX(Revenue_type,MATCH(U1146*1,type!$A$118:$A$168,0),8),INDEX(Expenditure_type,MATCH(U1146*1,type!$A$2:$A$117,0),8))</f>
        <v>משכורות וש"ע לעובדים לפי תקן</v>
      </c>
      <c r="W1146" s="9" t="str">
        <f t="shared" si="132"/>
        <v>13</v>
      </c>
      <c r="X1146" s="9" t="str">
        <f>IF($L1146&lt;"6",INDEX(Revenue_type,MATCH(W1146*1,type!$A$118:$A$168,0),8),INDEX(Expenditure_type,MATCH(W1146*1,type!$A$2:$A$117,0),8))</f>
        <v>שעות נוספות</v>
      </c>
      <c r="Y1146" s="9" t="str">
        <f t="shared" si="133"/>
        <v>130</v>
      </c>
      <c r="Z1146" s="9" t="e">
        <f>IF($L1146&lt;"6",INDEX(Revenue_type,MATCH(Y1146*1,type!$A$118:$A$168,0),8),INDEX(Expenditure_type,MATCH(Y1146*1,type!$A$2:$A$117,0),8))</f>
        <v>#N/A</v>
      </c>
    </row>
    <row r="1147" spans="1:26" ht="15.75" customHeight="1" outlineLevel="2">
      <c r="A1147" s="19">
        <v>133</v>
      </c>
      <c r="B1147" s="18">
        <v>815001</v>
      </c>
      <c r="C1147"/>
      <c r="D1147"/>
      <c r="E1147" s="17" t="s">
        <v>2693</v>
      </c>
      <c r="F1147" s="12"/>
      <c r="G1147"/>
      <c r="H1147" s="15">
        <v>0</v>
      </c>
      <c r="I1147" s="15">
        <v>0</v>
      </c>
      <c r="J1147" s="12">
        <v>200</v>
      </c>
      <c r="K1147" s="9"/>
      <c r="L1147" s="9" t="str">
        <f t="shared" si="127"/>
        <v>8</v>
      </c>
      <c r="M1147" s="9" t="str">
        <f>INDEX(Chapter,MATCH(L1147,Chapter!$A$1:$A$681,0),8)</f>
        <v>שירותים ממלכתיים</v>
      </c>
      <c r="N1147" s="9" t="str">
        <f t="shared" si="128"/>
        <v>81</v>
      </c>
      <c r="O1147" s="9" t="str">
        <f>INDEX(Chapter,MATCH(N1147,Chapter!$A$1:$A$681,0),8)</f>
        <v>חינוך</v>
      </c>
      <c r="P1147" s="9" t="str">
        <f t="shared" si="129"/>
        <v>815</v>
      </c>
      <c r="Q1147" s="9" t="str">
        <f>INDEX(Chapter,MATCH(P1147,Chapter!$A$1:$A$681,0),8)</f>
        <v>חינוך על יסודי</v>
      </c>
      <c r="R1147" s="9" t="str">
        <f t="shared" si="130"/>
        <v>8150</v>
      </c>
      <c r="S1147" s="9" t="e">
        <f>INDEX(Chapter,MATCH(R1147,Chapter!$A$1:$A$681,0),8)</f>
        <v>#N/A</v>
      </c>
      <c r="T1147" s="9"/>
      <c r="U1147" s="9" t="str">
        <f t="shared" si="131"/>
        <v>1</v>
      </c>
      <c r="V1147" s="9" t="str">
        <f>IF($L1147&lt;"6",INDEX(Revenue_type,MATCH(U1147*1,type!$A$118:$A$168,0),8),INDEX(Expenditure_type,MATCH(U1147*1,type!$A$2:$A$117,0),8))</f>
        <v>משכורות וש"ע לעובדים לפי תקן</v>
      </c>
      <c r="W1147" s="9" t="str">
        <f t="shared" si="132"/>
        <v>13</v>
      </c>
      <c r="X1147" s="9" t="str">
        <f>IF($L1147&lt;"6",INDEX(Revenue_type,MATCH(W1147*1,type!$A$118:$A$168,0),8),INDEX(Expenditure_type,MATCH(W1147*1,type!$A$2:$A$117,0),8))</f>
        <v>שעות נוספות</v>
      </c>
      <c r="Y1147" s="9" t="str">
        <f t="shared" si="133"/>
        <v>133</v>
      </c>
      <c r="Z1147" s="9" t="e">
        <f>IF($L1147&lt;"6",INDEX(Revenue_type,MATCH(Y1147*1,type!$A$118:$A$168,0),8),INDEX(Expenditure_type,MATCH(Y1147*1,type!$A$2:$A$117,0),8))</f>
        <v>#N/A</v>
      </c>
    </row>
    <row r="1148" spans="1:26" ht="15.75" customHeight="1" outlineLevel="2">
      <c r="A1148" s="19">
        <v>140</v>
      </c>
      <c r="B1148" s="18">
        <v>815001</v>
      </c>
      <c r="C1148"/>
      <c r="D1148"/>
      <c r="E1148" s="17" t="s">
        <v>2694</v>
      </c>
      <c r="F1148" s="12"/>
      <c r="G1148"/>
      <c r="H1148" s="15">
        <v>37000</v>
      </c>
      <c r="I1148" s="15">
        <v>33000</v>
      </c>
      <c r="J1148" s="12">
        <v>30600</v>
      </c>
      <c r="K1148" s="9"/>
      <c r="L1148" s="9" t="str">
        <f t="shared" si="127"/>
        <v>8</v>
      </c>
      <c r="M1148" s="9" t="str">
        <f>INDEX(Chapter,MATCH(L1148,Chapter!$A$1:$A$681,0),8)</f>
        <v>שירותים ממלכתיים</v>
      </c>
      <c r="N1148" s="9" t="str">
        <f t="shared" si="128"/>
        <v>81</v>
      </c>
      <c r="O1148" s="9" t="str">
        <f>INDEX(Chapter,MATCH(N1148,Chapter!$A$1:$A$681,0),8)</f>
        <v>חינוך</v>
      </c>
      <c r="P1148" s="9" t="str">
        <f t="shared" si="129"/>
        <v>815</v>
      </c>
      <c r="Q1148" s="9" t="str">
        <f>INDEX(Chapter,MATCH(P1148,Chapter!$A$1:$A$681,0),8)</f>
        <v>חינוך על יסודי</v>
      </c>
      <c r="R1148" s="9" t="str">
        <f t="shared" si="130"/>
        <v>8150</v>
      </c>
      <c r="S1148" s="9" t="e">
        <f>INDEX(Chapter,MATCH(R1148,Chapter!$A$1:$A$681,0),8)</f>
        <v>#N/A</v>
      </c>
      <c r="T1148" s="9"/>
      <c r="U1148" s="9" t="str">
        <f t="shared" si="131"/>
        <v>1</v>
      </c>
      <c r="V1148" s="9" t="str">
        <f>IF($L1148&lt;"6",INDEX(Revenue_type,MATCH(U1148*1,type!$A$118:$A$168,0),8),INDEX(Expenditure_type,MATCH(U1148*1,type!$A$2:$A$117,0),8))</f>
        <v>משכורות וש"ע לעובדים לפי תקן</v>
      </c>
      <c r="W1148" s="9" t="str">
        <f t="shared" si="132"/>
        <v>14</v>
      </c>
      <c r="X1148" s="9" t="str">
        <f>IF($L1148&lt;"6",INDEX(Revenue_type,MATCH(W1148*1,type!$A$118:$A$168,0),8),INDEX(Expenditure_type,MATCH(W1148*1,type!$A$2:$A$117,0),8))</f>
        <v>החזר הוצאות</v>
      </c>
      <c r="Y1148" s="9" t="str">
        <f t="shared" si="133"/>
        <v>140</v>
      </c>
      <c r="Z1148" s="9" t="e">
        <f>IF($L1148&lt;"6",INDEX(Revenue_type,MATCH(Y1148*1,type!$A$118:$A$168,0),8),INDEX(Expenditure_type,MATCH(Y1148*1,type!$A$2:$A$117,0),8))</f>
        <v>#N/A</v>
      </c>
    </row>
    <row r="1149" spans="1:26" ht="15.75" customHeight="1" outlineLevel="2">
      <c r="A1149" s="19">
        <v>181</v>
      </c>
      <c r="B1149" s="18">
        <v>815001</v>
      </c>
      <c r="C1149"/>
      <c r="D1149"/>
      <c r="E1149" s="21" t="s">
        <v>2695</v>
      </c>
      <c r="F1149" s="12"/>
      <c r="G1149"/>
      <c r="H1149" s="15">
        <v>179000</v>
      </c>
      <c r="I1149" s="15">
        <v>181000</v>
      </c>
      <c r="J1149" s="12">
        <v>159200</v>
      </c>
      <c r="K1149" s="9"/>
      <c r="L1149" s="9" t="str">
        <f t="shared" si="127"/>
        <v>8</v>
      </c>
      <c r="M1149" s="9" t="str">
        <f>INDEX(Chapter,MATCH(L1149,Chapter!$A$1:$A$681,0),8)</f>
        <v>שירותים ממלכתיים</v>
      </c>
      <c r="N1149" s="9" t="str">
        <f t="shared" si="128"/>
        <v>81</v>
      </c>
      <c r="O1149" s="9" t="str">
        <f>INDEX(Chapter,MATCH(N1149,Chapter!$A$1:$A$681,0),8)</f>
        <v>חינוך</v>
      </c>
      <c r="P1149" s="9" t="str">
        <f t="shared" si="129"/>
        <v>815</v>
      </c>
      <c r="Q1149" s="9" t="str">
        <f>INDEX(Chapter,MATCH(P1149,Chapter!$A$1:$A$681,0),8)</f>
        <v>חינוך על יסודי</v>
      </c>
      <c r="R1149" s="9" t="str">
        <f t="shared" si="130"/>
        <v>8150</v>
      </c>
      <c r="S1149" s="9" t="e">
        <f>INDEX(Chapter,MATCH(R1149,Chapter!$A$1:$A$681,0),8)</f>
        <v>#N/A</v>
      </c>
      <c r="T1149" s="9"/>
      <c r="U1149" s="9" t="str">
        <f t="shared" si="131"/>
        <v>1</v>
      </c>
      <c r="V1149" s="9" t="str">
        <f>IF($L1149&lt;"6",INDEX(Revenue_type,MATCH(U1149*1,type!$A$118:$A$168,0),8),INDEX(Expenditure_type,MATCH(U1149*1,type!$A$2:$A$117,0),8))</f>
        <v>משכורות וש"ע לעובדים לפי תקן</v>
      </c>
      <c r="W1149" s="9" t="str">
        <f t="shared" si="132"/>
        <v>18</v>
      </c>
      <c r="X1149" s="9" t="str">
        <f>IF($L1149&lt;"6",INDEX(Revenue_type,MATCH(W1149*1,type!$A$118:$A$168,0),8),INDEX(Expenditure_type,MATCH(W1149*1,type!$A$2:$A$117,0),8))</f>
        <v>נלוות לשכר</v>
      </c>
      <c r="Y1149" s="9" t="str">
        <f t="shared" si="133"/>
        <v>181</v>
      </c>
      <c r="Z1149" s="9" t="str">
        <f>IF($L1149&lt;"6",INDEX(Revenue_type,MATCH(Y1149*1,type!$A$118:$A$168,0),8),INDEX(Expenditure_type,MATCH(Y1149*1,type!$A$2:$A$117,0),8))</f>
        <v>הפרשות סוציאליות</v>
      </c>
    </row>
    <row r="1150" spans="1:26" ht="15.75" customHeight="1" outlineLevel="2">
      <c r="A1150" s="19">
        <v>182</v>
      </c>
      <c r="B1150" s="18">
        <v>815001</v>
      </c>
      <c r="C1150"/>
      <c r="D1150"/>
      <c r="E1150" s="21" t="s">
        <v>2696</v>
      </c>
      <c r="F1150" s="12"/>
      <c r="G1150"/>
      <c r="H1150" s="15">
        <v>253000</v>
      </c>
      <c r="I1150" s="15">
        <v>238000</v>
      </c>
      <c r="J1150" s="12">
        <v>219800</v>
      </c>
      <c r="K1150" s="9"/>
      <c r="L1150" s="9" t="str">
        <f t="shared" si="127"/>
        <v>8</v>
      </c>
      <c r="M1150" s="9" t="str">
        <f>INDEX(Chapter,MATCH(L1150,Chapter!$A$1:$A$681,0),8)</f>
        <v>שירותים ממלכתיים</v>
      </c>
      <c r="N1150" s="9" t="str">
        <f t="shared" si="128"/>
        <v>81</v>
      </c>
      <c r="O1150" s="9" t="str">
        <f>INDEX(Chapter,MATCH(N1150,Chapter!$A$1:$A$681,0),8)</f>
        <v>חינוך</v>
      </c>
      <c r="P1150" s="9" t="str">
        <f t="shared" si="129"/>
        <v>815</v>
      </c>
      <c r="Q1150" s="9" t="str">
        <f>INDEX(Chapter,MATCH(P1150,Chapter!$A$1:$A$681,0),8)</f>
        <v>חינוך על יסודי</v>
      </c>
      <c r="R1150" s="9" t="str">
        <f t="shared" si="130"/>
        <v>8150</v>
      </c>
      <c r="S1150" s="9" t="e">
        <f>INDEX(Chapter,MATCH(R1150,Chapter!$A$1:$A$681,0),8)</f>
        <v>#N/A</v>
      </c>
      <c r="T1150" s="9"/>
      <c r="U1150" s="9" t="str">
        <f t="shared" si="131"/>
        <v>1</v>
      </c>
      <c r="V1150" s="9" t="str">
        <f>IF($L1150&lt;"6",INDEX(Revenue_type,MATCH(U1150*1,type!$A$118:$A$168,0),8),INDEX(Expenditure_type,MATCH(U1150*1,type!$A$2:$A$117,0),8))</f>
        <v>משכורות וש"ע לעובדים לפי תקן</v>
      </c>
      <c r="W1150" s="9" t="str">
        <f t="shared" si="132"/>
        <v>18</v>
      </c>
      <c r="X1150" s="9" t="str">
        <f>IF($L1150&lt;"6",INDEX(Revenue_type,MATCH(W1150*1,type!$A$118:$A$168,0),8),INDEX(Expenditure_type,MATCH(W1150*1,type!$A$2:$A$117,0),8))</f>
        <v>נלוות לשכר</v>
      </c>
      <c r="Y1150" s="9" t="str">
        <f t="shared" si="133"/>
        <v>182</v>
      </c>
      <c r="Z1150" s="9" t="str">
        <f>IF($L1150&lt;"6",INDEX(Revenue_type,MATCH(Y1150*1,type!$A$118:$A$168,0),8),INDEX(Expenditure_type,MATCH(Y1150*1,type!$A$2:$A$117,0),8))</f>
        <v>מיסיום ועלויות</v>
      </c>
    </row>
    <row r="1151" spans="1:26" ht="15.75" customHeight="1" outlineLevel="2">
      <c r="A1151" s="19">
        <v>210</v>
      </c>
      <c r="B1151" s="18">
        <v>815001</v>
      </c>
      <c r="C1151"/>
      <c r="D1151"/>
      <c r="E1151" s="21" t="s">
        <v>2689</v>
      </c>
      <c r="F1151" s="12"/>
      <c r="G1151"/>
      <c r="H1151" s="15">
        <v>0</v>
      </c>
      <c r="I1151" s="15">
        <v>0</v>
      </c>
      <c r="J1151" s="12">
        <v>94300</v>
      </c>
      <c r="K1151" s="9"/>
      <c r="L1151" s="9" t="str">
        <f t="shared" si="127"/>
        <v>8</v>
      </c>
      <c r="M1151" s="9" t="str">
        <f>INDEX(Chapter,MATCH(L1151,Chapter!$A$1:$A$681,0),8)</f>
        <v>שירותים ממלכתיים</v>
      </c>
      <c r="N1151" s="9" t="str">
        <f t="shared" si="128"/>
        <v>81</v>
      </c>
      <c r="O1151" s="9" t="str">
        <f>INDEX(Chapter,MATCH(N1151,Chapter!$A$1:$A$681,0),8)</f>
        <v>חינוך</v>
      </c>
      <c r="P1151" s="9" t="str">
        <f t="shared" si="129"/>
        <v>815</v>
      </c>
      <c r="Q1151" s="9" t="str">
        <f>INDEX(Chapter,MATCH(P1151,Chapter!$A$1:$A$681,0),8)</f>
        <v>חינוך על יסודי</v>
      </c>
      <c r="R1151" s="9" t="str">
        <f t="shared" si="130"/>
        <v>8150</v>
      </c>
      <c r="S1151" s="9" t="e">
        <f>INDEX(Chapter,MATCH(R1151,Chapter!$A$1:$A$681,0),8)</f>
        <v>#N/A</v>
      </c>
      <c r="T1151" s="9"/>
      <c r="U1151" s="9" t="str">
        <f t="shared" si="131"/>
        <v>2</v>
      </c>
      <c r="V1151" s="9" t="str">
        <f>IF($L1151&lt;"6",INDEX(Revenue_type,MATCH(U1151*1,type!$A$118:$A$168,0),8),INDEX(Expenditure_type,MATCH(U1151*1,type!$A$2:$A$117,0),8))</f>
        <v>משכורות וש"ע לעובדים בלי תקן</v>
      </c>
      <c r="W1151" s="9" t="str">
        <f t="shared" si="132"/>
        <v>21</v>
      </c>
      <c r="X1151" s="9" t="str">
        <f>IF($L1151&lt;"6",INDEX(Revenue_type,MATCH(W1151*1,type!$A$118:$A$168,0),8),INDEX(Expenditure_type,MATCH(W1151*1,type!$A$2:$A$117,0),8))</f>
        <v>השכר הקובע</v>
      </c>
      <c r="Y1151" s="9" t="str">
        <f t="shared" si="133"/>
        <v>210</v>
      </c>
      <c r="Z1151" s="9" t="e">
        <f>IF($L1151&lt;"6",INDEX(Revenue_type,MATCH(Y1151*1,type!$A$118:$A$168,0),8),INDEX(Expenditure_type,MATCH(Y1151*1,type!$A$2:$A$117,0),8))</f>
        <v>#N/A</v>
      </c>
    </row>
    <row r="1152" spans="1:26" ht="15.75" customHeight="1" outlineLevel="2">
      <c r="A1152" s="19">
        <v>220</v>
      </c>
      <c r="B1152" s="18">
        <v>815001</v>
      </c>
      <c r="C1152"/>
      <c r="D1152"/>
      <c r="E1152" s="21" t="s">
        <v>2690</v>
      </c>
      <c r="F1152" s="12"/>
      <c r="G1152"/>
      <c r="H1152" s="15">
        <v>0</v>
      </c>
      <c r="I1152" s="15">
        <v>0</v>
      </c>
      <c r="J1152" s="12">
        <v>5900</v>
      </c>
      <c r="K1152" s="9"/>
      <c r="L1152" s="9" t="str">
        <f t="shared" si="127"/>
        <v>8</v>
      </c>
      <c r="M1152" s="9" t="str">
        <f>INDEX(Chapter,MATCH(L1152,Chapter!$A$1:$A$681,0),8)</f>
        <v>שירותים ממלכתיים</v>
      </c>
      <c r="N1152" s="9" t="str">
        <f t="shared" si="128"/>
        <v>81</v>
      </c>
      <c r="O1152" s="9" t="str">
        <f>INDEX(Chapter,MATCH(N1152,Chapter!$A$1:$A$681,0),8)</f>
        <v>חינוך</v>
      </c>
      <c r="P1152" s="9" t="str">
        <f t="shared" si="129"/>
        <v>815</v>
      </c>
      <c r="Q1152" s="9" t="str">
        <f>INDEX(Chapter,MATCH(P1152,Chapter!$A$1:$A$681,0),8)</f>
        <v>חינוך על יסודי</v>
      </c>
      <c r="R1152" s="9" t="str">
        <f t="shared" si="130"/>
        <v>8150</v>
      </c>
      <c r="S1152" s="9" t="e">
        <f>INDEX(Chapter,MATCH(R1152,Chapter!$A$1:$A$681,0),8)</f>
        <v>#N/A</v>
      </c>
      <c r="T1152" s="9"/>
      <c r="U1152" s="9" t="str">
        <f t="shared" si="131"/>
        <v>2</v>
      </c>
      <c r="V1152" s="9" t="str">
        <f>IF($L1152&lt;"6",INDEX(Revenue_type,MATCH(U1152*1,type!$A$118:$A$168,0),8),INDEX(Expenditure_type,MATCH(U1152*1,type!$A$2:$A$117,0),8))</f>
        <v>משכורות וש"ע לעובדים בלי תקן</v>
      </c>
      <c r="W1152" s="9" t="str">
        <f t="shared" si="132"/>
        <v>22</v>
      </c>
      <c r="X1152" s="9" t="str">
        <f>IF($L1152&lt;"6",INDEX(Revenue_type,MATCH(W1152*1,type!$A$118:$A$168,0),8),INDEX(Expenditure_type,MATCH(W1152*1,type!$A$2:$A$117,0),8))</f>
        <v>תוספות שאינן נכללות בשכר הקובע</v>
      </c>
      <c r="Y1152" s="9" t="str">
        <f t="shared" si="133"/>
        <v>220</v>
      </c>
      <c r="Z1152" s="9" t="e">
        <f>IF($L1152&lt;"6",INDEX(Revenue_type,MATCH(Y1152*1,type!$A$118:$A$168,0),8),INDEX(Expenditure_type,MATCH(Y1152*1,type!$A$2:$A$117,0),8))</f>
        <v>#N/A</v>
      </c>
    </row>
    <row r="1153" spans="1:26" ht="15.75" customHeight="1" outlineLevel="2">
      <c r="A1153" s="19">
        <v>233</v>
      </c>
      <c r="B1153" s="18">
        <v>815001</v>
      </c>
      <c r="C1153"/>
      <c r="D1153"/>
      <c r="E1153" s="21" t="s">
        <v>2693</v>
      </c>
      <c r="F1153" s="12"/>
      <c r="G1153"/>
      <c r="H1153" s="15">
        <v>0</v>
      </c>
      <c r="I1153" s="15">
        <v>0</v>
      </c>
      <c r="J1153" s="12">
        <v>2600</v>
      </c>
      <c r="K1153" s="9"/>
      <c r="L1153" s="9" t="str">
        <f t="shared" si="127"/>
        <v>8</v>
      </c>
      <c r="M1153" s="9" t="str">
        <f>INDEX(Chapter,MATCH(L1153,Chapter!$A$1:$A$681,0),8)</f>
        <v>שירותים ממלכתיים</v>
      </c>
      <c r="N1153" s="9" t="str">
        <f t="shared" si="128"/>
        <v>81</v>
      </c>
      <c r="O1153" s="9" t="str">
        <f>INDEX(Chapter,MATCH(N1153,Chapter!$A$1:$A$681,0),8)</f>
        <v>חינוך</v>
      </c>
      <c r="P1153" s="9" t="str">
        <f t="shared" si="129"/>
        <v>815</v>
      </c>
      <c r="Q1153" s="9" t="str">
        <f>INDEX(Chapter,MATCH(P1153,Chapter!$A$1:$A$681,0),8)</f>
        <v>חינוך על יסודי</v>
      </c>
      <c r="R1153" s="9" t="str">
        <f t="shared" si="130"/>
        <v>8150</v>
      </c>
      <c r="S1153" s="9" t="e">
        <f>INDEX(Chapter,MATCH(R1153,Chapter!$A$1:$A$681,0),8)</f>
        <v>#N/A</v>
      </c>
      <c r="T1153" s="9"/>
      <c r="U1153" s="9" t="str">
        <f t="shared" si="131"/>
        <v>2</v>
      </c>
      <c r="V1153" s="9" t="str">
        <f>IF($L1153&lt;"6",INDEX(Revenue_type,MATCH(U1153*1,type!$A$118:$A$168,0),8),INDEX(Expenditure_type,MATCH(U1153*1,type!$A$2:$A$117,0),8))</f>
        <v>משכורות וש"ע לעובדים בלי תקן</v>
      </c>
      <c r="W1153" s="9" t="str">
        <f t="shared" si="132"/>
        <v>23</v>
      </c>
      <c r="X1153" s="9" t="str">
        <f>IF($L1153&lt;"6",INDEX(Revenue_type,MATCH(W1153*1,type!$A$118:$A$168,0),8),INDEX(Expenditure_type,MATCH(W1153*1,type!$A$2:$A$117,0),8))</f>
        <v>שעות נוספות</v>
      </c>
      <c r="Y1153" s="9" t="str">
        <f t="shared" si="133"/>
        <v>233</v>
      </c>
      <c r="Z1153" s="9" t="e">
        <f>IF($L1153&lt;"6",INDEX(Revenue_type,MATCH(Y1153*1,type!$A$118:$A$168,0),8),INDEX(Expenditure_type,MATCH(Y1153*1,type!$A$2:$A$117,0),8))</f>
        <v>#N/A</v>
      </c>
    </row>
    <row r="1154" spans="1:26" ht="15.75" customHeight="1" outlineLevel="2">
      <c r="A1154" s="19">
        <v>240</v>
      </c>
      <c r="B1154" s="18">
        <v>815001</v>
      </c>
      <c r="C1154"/>
      <c r="D1154"/>
      <c r="E1154" s="17" t="s">
        <v>2694</v>
      </c>
      <c r="F1154" s="12"/>
      <c r="G1154"/>
      <c r="H1154" s="15">
        <v>0</v>
      </c>
      <c r="I1154" s="15">
        <v>0</v>
      </c>
      <c r="J1154" s="12">
        <v>4100</v>
      </c>
      <c r="K1154" s="9"/>
      <c r="L1154" s="9" t="str">
        <f t="shared" si="127"/>
        <v>8</v>
      </c>
      <c r="M1154" s="9" t="str">
        <f>INDEX(Chapter,MATCH(L1154,Chapter!$A$1:$A$681,0),8)</f>
        <v>שירותים ממלכתיים</v>
      </c>
      <c r="N1154" s="9" t="str">
        <f t="shared" si="128"/>
        <v>81</v>
      </c>
      <c r="O1154" s="9" t="str">
        <f>INDEX(Chapter,MATCH(N1154,Chapter!$A$1:$A$681,0),8)</f>
        <v>חינוך</v>
      </c>
      <c r="P1154" s="9" t="str">
        <f t="shared" si="129"/>
        <v>815</v>
      </c>
      <c r="Q1154" s="9" t="str">
        <f>INDEX(Chapter,MATCH(P1154,Chapter!$A$1:$A$681,0),8)</f>
        <v>חינוך על יסודי</v>
      </c>
      <c r="R1154" s="9" t="str">
        <f t="shared" si="130"/>
        <v>8150</v>
      </c>
      <c r="S1154" s="9" t="e">
        <f>INDEX(Chapter,MATCH(R1154,Chapter!$A$1:$A$681,0),8)</f>
        <v>#N/A</v>
      </c>
      <c r="T1154" s="9"/>
      <c r="U1154" s="9" t="str">
        <f t="shared" si="131"/>
        <v>2</v>
      </c>
      <c r="V1154" s="9" t="str">
        <f>IF($L1154&lt;"6",INDEX(Revenue_type,MATCH(U1154*1,type!$A$118:$A$168,0),8),INDEX(Expenditure_type,MATCH(U1154*1,type!$A$2:$A$117,0),8))</f>
        <v>משכורות וש"ע לעובדים בלי תקן</v>
      </c>
      <c r="W1154" s="9" t="str">
        <f t="shared" si="132"/>
        <v>24</v>
      </c>
      <c r="X1154" s="9" t="str">
        <f>IF($L1154&lt;"6",INDEX(Revenue_type,MATCH(W1154*1,type!$A$118:$A$168,0),8),INDEX(Expenditure_type,MATCH(W1154*1,type!$A$2:$A$117,0),8))</f>
        <v>החזר הוצאות</v>
      </c>
      <c r="Y1154" s="9" t="str">
        <f t="shared" si="133"/>
        <v>240</v>
      </c>
      <c r="Z1154" s="9" t="e">
        <f>IF($L1154&lt;"6",INDEX(Revenue_type,MATCH(Y1154*1,type!$A$118:$A$168,0),8),INDEX(Expenditure_type,MATCH(Y1154*1,type!$A$2:$A$117,0),8))</f>
        <v>#N/A</v>
      </c>
    </row>
    <row r="1155" spans="1:26" ht="15.75" customHeight="1" outlineLevel="2">
      <c r="A1155" s="19">
        <v>281</v>
      </c>
      <c r="B1155" s="18">
        <v>815001</v>
      </c>
      <c r="C1155"/>
      <c r="D1155"/>
      <c r="E1155" s="17" t="s">
        <v>2695</v>
      </c>
      <c r="F1155" s="12"/>
      <c r="G1155"/>
      <c r="H1155" s="15">
        <v>0</v>
      </c>
      <c r="I1155" s="15">
        <v>0</v>
      </c>
      <c r="J1155" s="12">
        <v>11300</v>
      </c>
      <c r="K1155" s="9"/>
      <c r="L1155" s="9" t="str">
        <f t="shared" ref="L1155:L1218" si="134">IF(LEFT($B1155,1)*1=0,LEFT($B1155,2),LEFT($B1155,1))</f>
        <v>8</v>
      </c>
      <c r="M1155" s="9" t="str">
        <f>INDEX(Chapter,MATCH(L1155,Chapter!$A$1:$A$681,0),8)</f>
        <v>שירותים ממלכתיים</v>
      </c>
      <c r="N1155" s="9" t="str">
        <f t="shared" ref="N1155:N1218" si="135">IF(LEFT($B1155,1)*1=0,LEFT($B1155,3),LEFT($B1155,2))</f>
        <v>81</v>
      </c>
      <c r="O1155" s="9" t="str">
        <f>INDEX(Chapter,MATCH(N1155,Chapter!$A$1:$A$681,0),8)</f>
        <v>חינוך</v>
      </c>
      <c r="P1155" s="9" t="str">
        <f t="shared" ref="P1155:P1218" si="136">IF(LEFT($B1155,1)*1=0,LEFT($B1155,4),LEFT($B1155,3))</f>
        <v>815</v>
      </c>
      <c r="Q1155" s="9" t="str">
        <f>INDEX(Chapter,MATCH(P1155,Chapter!$A$1:$A$681,0),8)</f>
        <v>חינוך על יסודי</v>
      </c>
      <c r="R1155" s="9" t="str">
        <f t="shared" ref="R1155:R1218" si="137">LEFT($B1155,4)</f>
        <v>8150</v>
      </c>
      <c r="S1155" s="9" t="e">
        <f>INDEX(Chapter,MATCH(R1155,Chapter!$A$1:$A$681,0),8)</f>
        <v>#N/A</v>
      </c>
      <c r="T1155" s="9"/>
      <c r="U1155" s="9" t="str">
        <f t="shared" ref="U1155:U1218" si="138">LEFT($A1155,1)</f>
        <v>2</v>
      </c>
      <c r="V1155" s="9" t="str">
        <f>IF($L1155&lt;"6",INDEX(Revenue_type,MATCH(U1155*1,type!$A$118:$A$168,0),8),INDEX(Expenditure_type,MATCH(U1155*1,type!$A$2:$A$117,0),8))</f>
        <v>משכורות וש"ע לעובדים בלי תקן</v>
      </c>
      <c r="W1155" s="9" t="str">
        <f t="shared" ref="W1155:W1218" si="139">LEFT($A1155,2)</f>
        <v>28</v>
      </c>
      <c r="X1155" s="9" t="str">
        <f>IF($L1155&lt;"6",INDEX(Revenue_type,MATCH(W1155*1,type!$A$118:$A$168,0),8),INDEX(Expenditure_type,MATCH(W1155*1,type!$A$2:$A$117,0),8))</f>
        <v>נלוות לשכר</v>
      </c>
      <c r="Y1155" s="9" t="str">
        <f t="shared" ref="Y1155:Y1218" si="140">LEFT($A1155,3)</f>
        <v>281</v>
      </c>
      <c r="Z1155" s="9" t="str">
        <f>IF($L1155&lt;"6",INDEX(Revenue_type,MATCH(Y1155*1,type!$A$118:$A$168,0),8),INDEX(Expenditure_type,MATCH(Y1155*1,type!$A$2:$A$117,0),8))</f>
        <v>הפרשות סוציאליות</v>
      </c>
    </row>
    <row r="1156" spans="1:26" ht="15.75" customHeight="1" outlineLevel="2">
      <c r="A1156" s="19">
        <v>282</v>
      </c>
      <c r="B1156" s="18">
        <v>815001</v>
      </c>
      <c r="C1156"/>
      <c r="D1156"/>
      <c r="E1156" s="25" t="s">
        <v>2695</v>
      </c>
      <c r="F1156" s="12"/>
      <c r="G1156"/>
      <c r="H1156" s="15">
        <v>0</v>
      </c>
      <c r="I1156" s="15">
        <v>0</v>
      </c>
      <c r="J1156" s="12">
        <v>13100</v>
      </c>
      <c r="K1156" s="9"/>
      <c r="L1156" s="9" t="str">
        <f t="shared" si="134"/>
        <v>8</v>
      </c>
      <c r="M1156" s="9" t="str">
        <f>INDEX(Chapter,MATCH(L1156,Chapter!$A$1:$A$681,0),8)</f>
        <v>שירותים ממלכתיים</v>
      </c>
      <c r="N1156" s="9" t="str">
        <f t="shared" si="135"/>
        <v>81</v>
      </c>
      <c r="O1156" s="9" t="str">
        <f>INDEX(Chapter,MATCH(N1156,Chapter!$A$1:$A$681,0),8)</f>
        <v>חינוך</v>
      </c>
      <c r="P1156" s="9" t="str">
        <f t="shared" si="136"/>
        <v>815</v>
      </c>
      <c r="Q1156" s="9" t="str">
        <f>INDEX(Chapter,MATCH(P1156,Chapter!$A$1:$A$681,0),8)</f>
        <v>חינוך על יסודי</v>
      </c>
      <c r="R1156" s="9" t="str">
        <f t="shared" si="137"/>
        <v>8150</v>
      </c>
      <c r="S1156" s="9" t="e">
        <f>INDEX(Chapter,MATCH(R1156,Chapter!$A$1:$A$681,0),8)</f>
        <v>#N/A</v>
      </c>
      <c r="T1156" s="9"/>
      <c r="U1156" s="9" t="str">
        <f t="shared" si="138"/>
        <v>2</v>
      </c>
      <c r="V1156" s="9" t="str">
        <f>IF($L1156&lt;"6",INDEX(Revenue_type,MATCH(U1156*1,type!$A$118:$A$168,0),8),INDEX(Expenditure_type,MATCH(U1156*1,type!$A$2:$A$117,0),8))</f>
        <v>משכורות וש"ע לעובדים בלי תקן</v>
      </c>
      <c r="W1156" s="9" t="str">
        <f t="shared" si="139"/>
        <v>28</v>
      </c>
      <c r="X1156" s="9" t="str">
        <f>IF($L1156&lt;"6",INDEX(Revenue_type,MATCH(W1156*1,type!$A$118:$A$168,0),8),INDEX(Expenditure_type,MATCH(W1156*1,type!$A$2:$A$117,0),8))</f>
        <v>נלוות לשכר</v>
      </c>
      <c r="Y1156" s="9" t="str">
        <f t="shared" si="140"/>
        <v>282</v>
      </c>
      <c r="Z1156" s="9" t="str">
        <f>IF($L1156&lt;"6",INDEX(Revenue_type,MATCH(Y1156*1,type!$A$118:$A$168,0),8),INDEX(Expenditure_type,MATCH(Y1156*1,type!$A$2:$A$117,0),8))</f>
        <v>מיסיום ועלויות</v>
      </c>
    </row>
    <row r="1157" spans="1:26" ht="15.75" customHeight="1" outlineLevel="2">
      <c r="A1157" s="19">
        <v>110</v>
      </c>
      <c r="B1157" s="18">
        <v>815002</v>
      </c>
      <c r="C1157"/>
      <c r="D1157"/>
      <c r="E1157" s="21" t="s">
        <v>2689</v>
      </c>
      <c r="F1157" s="12"/>
      <c r="G1157"/>
      <c r="H1157" s="15">
        <v>2304000</v>
      </c>
      <c r="I1157" s="15">
        <v>2338000</v>
      </c>
      <c r="J1157" s="12">
        <v>2082600</v>
      </c>
      <c r="K1157" s="9"/>
      <c r="L1157" s="9" t="str">
        <f t="shared" si="134"/>
        <v>8</v>
      </c>
      <c r="M1157" s="9" t="str">
        <f>INDEX(Chapter,MATCH(L1157,Chapter!$A$1:$A$681,0),8)</f>
        <v>שירותים ממלכתיים</v>
      </c>
      <c r="N1157" s="9" t="str">
        <f t="shared" si="135"/>
        <v>81</v>
      </c>
      <c r="O1157" s="9" t="str">
        <f>INDEX(Chapter,MATCH(N1157,Chapter!$A$1:$A$681,0),8)</f>
        <v>חינוך</v>
      </c>
      <c r="P1157" s="9" t="str">
        <f t="shared" si="136"/>
        <v>815</v>
      </c>
      <c r="Q1157" s="9" t="str">
        <f>INDEX(Chapter,MATCH(P1157,Chapter!$A$1:$A$681,0),8)</f>
        <v>חינוך על יסודי</v>
      </c>
      <c r="R1157" s="9" t="str">
        <f t="shared" si="137"/>
        <v>8150</v>
      </c>
      <c r="S1157" s="9" t="e">
        <f>INDEX(Chapter,MATCH(R1157,Chapter!$A$1:$A$681,0),8)</f>
        <v>#N/A</v>
      </c>
      <c r="T1157" s="9"/>
      <c r="U1157" s="9" t="str">
        <f t="shared" si="138"/>
        <v>1</v>
      </c>
      <c r="V1157" s="9" t="str">
        <f>IF($L1157&lt;"6",INDEX(Revenue_type,MATCH(U1157*1,type!$A$118:$A$168,0),8),INDEX(Expenditure_type,MATCH(U1157*1,type!$A$2:$A$117,0),8))</f>
        <v>משכורות וש"ע לעובדים לפי תקן</v>
      </c>
      <c r="W1157" s="9" t="str">
        <f t="shared" si="139"/>
        <v>11</v>
      </c>
      <c r="X1157" s="9" t="str">
        <f>IF($L1157&lt;"6",INDEX(Revenue_type,MATCH(W1157*1,type!$A$118:$A$168,0),8),INDEX(Expenditure_type,MATCH(W1157*1,type!$A$2:$A$117,0),8))</f>
        <v>השכר הקובע</v>
      </c>
      <c r="Y1157" s="9" t="str">
        <f t="shared" si="140"/>
        <v>110</v>
      </c>
      <c r="Z1157" s="9" t="e">
        <f>IF($L1157&lt;"6",INDEX(Revenue_type,MATCH(Y1157*1,type!$A$118:$A$168,0),8),INDEX(Expenditure_type,MATCH(Y1157*1,type!$A$2:$A$117,0),8))</f>
        <v>#N/A</v>
      </c>
    </row>
    <row r="1158" spans="1:26" ht="15.75" customHeight="1" outlineLevel="2">
      <c r="A1158" s="19">
        <v>120</v>
      </c>
      <c r="B1158" s="18">
        <v>815002</v>
      </c>
      <c r="C1158"/>
      <c r="D1158"/>
      <c r="E1158" s="17" t="s">
        <v>2690</v>
      </c>
      <c r="F1158" s="12"/>
      <c r="G1158"/>
      <c r="H1158" s="15">
        <v>348000</v>
      </c>
      <c r="I1158" s="15">
        <v>344000</v>
      </c>
      <c r="J1158" s="12">
        <v>310100</v>
      </c>
      <c r="K1158" s="9"/>
      <c r="L1158" s="9" t="str">
        <f t="shared" si="134"/>
        <v>8</v>
      </c>
      <c r="M1158" s="9" t="str">
        <f>INDEX(Chapter,MATCH(L1158,Chapter!$A$1:$A$681,0),8)</f>
        <v>שירותים ממלכתיים</v>
      </c>
      <c r="N1158" s="9" t="str">
        <f t="shared" si="135"/>
        <v>81</v>
      </c>
      <c r="O1158" s="9" t="str">
        <f>INDEX(Chapter,MATCH(N1158,Chapter!$A$1:$A$681,0),8)</f>
        <v>חינוך</v>
      </c>
      <c r="P1158" s="9" t="str">
        <f t="shared" si="136"/>
        <v>815</v>
      </c>
      <c r="Q1158" s="9" t="str">
        <f>INDEX(Chapter,MATCH(P1158,Chapter!$A$1:$A$681,0),8)</f>
        <v>חינוך על יסודי</v>
      </c>
      <c r="R1158" s="9" t="str">
        <f t="shared" si="137"/>
        <v>8150</v>
      </c>
      <c r="S1158" s="9" t="e">
        <f>INDEX(Chapter,MATCH(R1158,Chapter!$A$1:$A$681,0),8)</f>
        <v>#N/A</v>
      </c>
      <c r="T1158" s="9"/>
      <c r="U1158" s="9" t="str">
        <f t="shared" si="138"/>
        <v>1</v>
      </c>
      <c r="V1158" s="9" t="str">
        <f>IF($L1158&lt;"6",INDEX(Revenue_type,MATCH(U1158*1,type!$A$118:$A$168,0),8),INDEX(Expenditure_type,MATCH(U1158*1,type!$A$2:$A$117,0),8))</f>
        <v>משכורות וש"ע לעובדים לפי תקן</v>
      </c>
      <c r="W1158" s="9" t="str">
        <f t="shared" si="139"/>
        <v>12</v>
      </c>
      <c r="X1158" s="9" t="str">
        <f>IF($L1158&lt;"6",INDEX(Revenue_type,MATCH(W1158*1,type!$A$118:$A$168,0),8),INDEX(Expenditure_type,MATCH(W1158*1,type!$A$2:$A$117,0),8))</f>
        <v>תוספות שאינן נכללות בשכר הקובע</v>
      </c>
      <c r="Y1158" s="9" t="str">
        <f t="shared" si="140"/>
        <v>120</v>
      </c>
      <c r="Z1158" s="9" t="e">
        <f>IF($L1158&lt;"6",INDEX(Revenue_type,MATCH(Y1158*1,type!$A$118:$A$168,0),8),INDEX(Expenditure_type,MATCH(Y1158*1,type!$A$2:$A$117,0),8))</f>
        <v>#N/A</v>
      </c>
    </row>
    <row r="1159" spans="1:26" ht="15.75" customHeight="1" outlineLevel="2">
      <c r="A1159" s="19">
        <v>130</v>
      </c>
      <c r="B1159" s="18">
        <v>815002</v>
      </c>
      <c r="C1159"/>
      <c r="D1159"/>
      <c r="E1159" s="17" t="s">
        <v>2691</v>
      </c>
      <c r="F1159" s="12"/>
      <c r="G1159"/>
      <c r="H1159" s="15">
        <v>34000</v>
      </c>
      <c r="I1159" s="15">
        <v>12000</v>
      </c>
      <c r="J1159" s="12">
        <v>28300</v>
      </c>
      <c r="K1159" s="9"/>
      <c r="L1159" s="9" t="str">
        <f t="shared" si="134"/>
        <v>8</v>
      </c>
      <c r="M1159" s="9" t="str">
        <f>INDEX(Chapter,MATCH(L1159,Chapter!$A$1:$A$681,0),8)</f>
        <v>שירותים ממלכתיים</v>
      </c>
      <c r="N1159" s="9" t="str">
        <f t="shared" si="135"/>
        <v>81</v>
      </c>
      <c r="O1159" s="9" t="str">
        <f>INDEX(Chapter,MATCH(N1159,Chapter!$A$1:$A$681,0),8)</f>
        <v>חינוך</v>
      </c>
      <c r="P1159" s="9" t="str">
        <f t="shared" si="136"/>
        <v>815</v>
      </c>
      <c r="Q1159" s="9" t="str">
        <f>INDEX(Chapter,MATCH(P1159,Chapter!$A$1:$A$681,0),8)</f>
        <v>חינוך על יסודי</v>
      </c>
      <c r="R1159" s="9" t="str">
        <f t="shared" si="137"/>
        <v>8150</v>
      </c>
      <c r="S1159" s="9" t="e">
        <f>INDEX(Chapter,MATCH(R1159,Chapter!$A$1:$A$681,0),8)</f>
        <v>#N/A</v>
      </c>
      <c r="T1159" s="9"/>
      <c r="U1159" s="9" t="str">
        <f t="shared" si="138"/>
        <v>1</v>
      </c>
      <c r="V1159" s="9" t="str">
        <f>IF($L1159&lt;"6",INDEX(Revenue_type,MATCH(U1159*1,type!$A$118:$A$168,0),8),INDEX(Expenditure_type,MATCH(U1159*1,type!$A$2:$A$117,0),8))</f>
        <v>משכורות וש"ע לעובדים לפי תקן</v>
      </c>
      <c r="W1159" s="9" t="str">
        <f t="shared" si="139"/>
        <v>13</v>
      </c>
      <c r="X1159" s="9" t="str">
        <f>IF($L1159&lt;"6",INDEX(Revenue_type,MATCH(W1159*1,type!$A$118:$A$168,0),8),INDEX(Expenditure_type,MATCH(W1159*1,type!$A$2:$A$117,0),8))</f>
        <v>שעות נוספות</v>
      </c>
      <c r="Y1159" s="9" t="str">
        <f t="shared" si="140"/>
        <v>130</v>
      </c>
      <c r="Z1159" s="9" t="e">
        <f>IF($L1159&lt;"6",INDEX(Revenue_type,MATCH(Y1159*1,type!$A$118:$A$168,0),8),INDEX(Expenditure_type,MATCH(Y1159*1,type!$A$2:$A$117,0),8))</f>
        <v>#N/A</v>
      </c>
    </row>
    <row r="1160" spans="1:26" ht="15.75" customHeight="1" outlineLevel="2">
      <c r="A1160" s="19">
        <v>140</v>
      </c>
      <c r="B1160" s="18">
        <v>815002</v>
      </c>
      <c r="C1160"/>
      <c r="D1160"/>
      <c r="E1160" s="17" t="s">
        <v>2694</v>
      </c>
      <c r="F1160" s="12"/>
      <c r="G1160"/>
      <c r="H1160" s="15">
        <v>243000</v>
      </c>
      <c r="I1160" s="15">
        <v>242000</v>
      </c>
      <c r="J1160" s="12">
        <v>221600</v>
      </c>
      <c r="K1160" s="9"/>
      <c r="L1160" s="9" t="str">
        <f t="shared" si="134"/>
        <v>8</v>
      </c>
      <c r="M1160" s="9" t="str">
        <f>INDEX(Chapter,MATCH(L1160,Chapter!$A$1:$A$681,0),8)</f>
        <v>שירותים ממלכתיים</v>
      </c>
      <c r="N1160" s="9" t="str">
        <f t="shared" si="135"/>
        <v>81</v>
      </c>
      <c r="O1160" s="9" t="str">
        <f>INDEX(Chapter,MATCH(N1160,Chapter!$A$1:$A$681,0),8)</f>
        <v>חינוך</v>
      </c>
      <c r="P1160" s="9" t="str">
        <f t="shared" si="136"/>
        <v>815</v>
      </c>
      <c r="Q1160" s="9" t="str">
        <f>INDEX(Chapter,MATCH(P1160,Chapter!$A$1:$A$681,0),8)</f>
        <v>חינוך על יסודי</v>
      </c>
      <c r="R1160" s="9" t="str">
        <f t="shared" si="137"/>
        <v>8150</v>
      </c>
      <c r="S1160" s="9" t="e">
        <f>INDEX(Chapter,MATCH(R1160,Chapter!$A$1:$A$681,0),8)</f>
        <v>#N/A</v>
      </c>
      <c r="T1160" s="9"/>
      <c r="U1160" s="9" t="str">
        <f t="shared" si="138"/>
        <v>1</v>
      </c>
      <c r="V1160" s="9" t="str">
        <f>IF($L1160&lt;"6",INDEX(Revenue_type,MATCH(U1160*1,type!$A$118:$A$168,0),8),INDEX(Expenditure_type,MATCH(U1160*1,type!$A$2:$A$117,0),8))</f>
        <v>משכורות וש"ע לעובדים לפי תקן</v>
      </c>
      <c r="W1160" s="9" t="str">
        <f t="shared" si="139"/>
        <v>14</v>
      </c>
      <c r="X1160" s="9" t="str">
        <f>IF($L1160&lt;"6",INDEX(Revenue_type,MATCH(W1160*1,type!$A$118:$A$168,0),8),INDEX(Expenditure_type,MATCH(W1160*1,type!$A$2:$A$117,0),8))</f>
        <v>החזר הוצאות</v>
      </c>
      <c r="Y1160" s="9" t="str">
        <f t="shared" si="140"/>
        <v>140</v>
      </c>
      <c r="Z1160" s="9" t="e">
        <f>IF($L1160&lt;"6",INDEX(Revenue_type,MATCH(Y1160*1,type!$A$118:$A$168,0),8),INDEX(Expenditure_type,MATCH(Y1160*1,type!$A$2:$A$117,0),8))</f>
        <v>#N/A</v>
      </c>
    </row>
    <row r="1161" spans="1:26" ht="15.75" customHeight="1" outlineLevel="2">
      <c r="A1161" s="19">
        <v>181</v>
      </c>
      <c r="B1161" s="18">
        <v>815002</v>
      </c>
      <c r="C1161"/>
      <c r="D1161"/>
      <c r="E1161" s="21" t="s">
        <v>2695</v>
      </c>
      <c r="F1161" s="12"/>
      <c r="G1161"/>
      <c r="H1161" s="15">
        <v>372000</v>
      </c>
      <c r="I1161" s="15">
        <v>365000</v>
      </c>
      <c r="J1161" s="12">
        <v>313400</v>
      </c>
      <c r="K1161" s="9"/>
      <c r="L1161" s="9" t="str">
        <f t="shared" si="134"/>
        <v>8</v>
      </c>
      <c r="M1161" s="9" t="str">
        <f>INDEX(Chapter,MATCH(L1161,Chapter!$A$1:$A$681,0),8)</f>
        <v>שירותים ממלכתיים</v>
      </c>
      <c r="N1161" s="9" t="str">
        <f t="shared" si="135"/>
        <v>81</v>
      </c>
      <c r="O1161" s="9" t="str">
        <f>INDEX(Chapter,MATCH(N1161,Chapter!$A$1:$A$681,0),8)</f>
        <v>חינוך</v>
      </c>
      <c r="P1161" s="9" t="str">
        <f t="shared" si="136"/>
        <v>815</v>
      </c>
      <c r="Q1161" s="9" t="str">
        <f>INDEX(Chapter,MATCH(P1161,Chapter!$A$1:$A$681,0),8)</f>
        <v>חינוך על יסודי</v>
      </c>
      <c r="R1161" s="9" t="str">
        <f t="shared" si="137"/>
        <v>8150</v>
      </c>
      <c r="S1161" s="9" t="e">
        <f>INDEX(Chapter,MATCH(R1161,Chapter!$A$1:$A$681,0),8)</f>
        <v>#N/A</v>
      </c>
      <c r="T1161" s="9"/>
      <c r="U1161" s="9" t="str">
        <f t="shared" si="138"/>
        <v>1</v>
      </c>
      <c r="V1161" s="9" t="str">
        <f>IF($L1161&lt;"6",INDEX(Revenue_type,MATCH(U1161*1,type!$A$118:$A$168,0),8),INDEX(Expenditure_type,MATCH(U1161*1,type!$A$2:$A$117,0),8))</f>
        <v>משכורות וש"ע לעובדים לפי תקן</v>
      </c>
      <c r="W1161" s="9" t="str">
        <f t="shared" si="139"/>
        <v>18</v>
      </c>
      <c r="X1161" s="9" t="str">
        <f>IF($L1161&lt;"6",INDEX(Revenue_type,MATCH(W1161*1,type!$A$118:$A$168,0),8),INDEX(Expenditure_type,MATCH(W1161*1,type!$A$2:$A$117,0),8))</f>
        <v>נלוות לשכר</v>
      </c>
      <c r="Y1161" s="9" t="str">
        <f t="shared" si="140"/>
        <v>181</v>
      </c>
      <c r="Z1161" s="9" t="str">
        <f>IF($L1161&lt;"6",INDEX(Revenue_type,MATCH(Y1161*1,type!$A$118:$A$168,0),8),INDEX(Expenditure_type,MATCH(Y1161*1,type!$A$2:$A$117,0),8))</f>
        <v>הפרשות סוציאליות</v>
      </c>
    </row>
    <row r="1162" spans="1:26" ht="15.75" customHeight="1" outlineLevel="2">
      <c r="A1162" s="19">
        <v>182</v>
      </c>
      <c r="B1162" s="18">
        <v>815002</v>
      </c>
      <c r="C1162"/>
      <c r="D1162"/>
      <c r="E1162" s="21" t="s">
        <v>2696</v>
      </c>
      <c r="F1162" s="12"/>
      <c r="G1162"/>
      <c r="H1162" s="15">
        <v>357000</v>
      </c>
      <c r="I1162" s="15">
        <v>366000</v>
      </c>
      <c r="J1162" s="12">
        <v>312800</v>
      </c>
      <c r="K1162" s="9"/>
      <c r="L1162" s="9" t="str">
        <f t="shared" si="134"/>
        <v>8</v>
      </c>
      <c r="M1162" s="9" t="str">
        <f>INDEX(Chapter,MATCH(L1162,Chapter!$A$1:$A$681,0),8)</f>
        <v>שירותים ממלכתיים</v>
      </c>
      <c r="N1162" s="9" t="str">
        <f t="shared" si="135"/>
        <v>81</v>
      </c>
      <c r="O1162" s="9" t="str">
        <f>INDEX(Chapter,MATCH(N1162,Chapter!$A$1:$A$681,0),8)</f>
        <v>חינוך</v>
      </c>
      <c r="P1162" s="9" t="str">
        <f t="shared" si="136"/>
        <v>815</v>
      </c>
      <c r="Q1162" s="9" t="str">
        <f>INDEX(Chapter,MATCH(P1162,Chapter!$A$1:$A$681,0),8)</f>
        <v>חינוך על יסודי</v>
      </c>
      <c r="R1162" s="9" t="str">
        <f t="shared" si="137"/>
        <v>8150</v>
      </c>
      <c r="S1162" s="9" t="e">
        <f>INDEX(Chapter,MATCH(R1162,Chapter!$A$1:$A$681,0),8)</f>
        <v>#N/A</v>
      </c>
      <c r="T1162" s="9"/>
      <c r="U1162" s="9" t="str">
        <f t="shared" si="138"/>
        <v>1</v>
      </c>
      <c r="V1162" s="9" t="str">
        <f>IF($L1162&lt;"6",INDEX(Revenue_type,MATCH(U1162*1,type!$A$118:$A$168,0),8),INDEX(Expenditure_type,MATCH(U1162*1,type!$A$2:$A$117,0),8))</f>
        <v>משכורות וש"ע לעובדים לפי תקן</v>
      </c>
      <c r="W1162" s="9" t="str">
        <f t="shared" si="139"/>
        <v>18</v>
      </c>
      <c r="X1162" s="9" t="str">
        <f>IF($L1162&lt;"6",INDEX(Revenue_type,MATCH(W1162*1,type!$A$118:$A$168,0),8),INDEX(Expenditure_type,MATCH(W1162*1,type!$A$2:$A$117,0),8))</f>
        <v>נלוות לשכר</v>
      </c>
      <c r="Y1162" s="9" t="str">
        <f t="shared" si="140"/>
        <v>182</v>
      </c>
      <c r="Z1162" s="9" t="str">
        <f>IF($L1162&lt;"6",INDEX(Revenue_type,MATCH(Y1162*1,type!$A$118:$A$168,0),8),INDEX(Expenditure_type,MATCH(Y1162*1,type!$A$2:$A$117,0),8))</f>
        <v>מיסיום ועלויות</v>
      </c>
    </row>
    <row r="1163" spans="1:26" ht="15.75" customHeight="1" outlineLevel="2">
      <c r="A1163" s="19">
        <v>210</v>
      </c>
      <c r="B1163" s="18">
        <v>815002</v>
      </c>
      <c r="C1163"/>
      <c r="D1163"/>
      <c r="E1163" s="21" t="s">
        <v>2689</v>
      </c>
      <c r="F1163" s="12"/>
      <c r="G1163"/>
      <c r="H1163" s="15">
        <v>106000</v>
      </c>
      <c r="I1163" s="15">
        <v>0</v>
      </c>
      <c r="J1163" s="12">
        <v>40400</v>
      </c>
      <c r="K1163" s="9"/>
      <c r="L1163" s="9" t="str">
        <f t="shared" si="134"/>
        <v>8</v>
      </c>
      <c r="M1163" s="9" t="str">
        <f>INDEX(Chapter,MATCH(L1163,Chapter!$A$1:$A$681,0),8)</f>
        <v>שירותים ממלכתיים</v>
      </c>
      <c r="N1163" s="9" t="str">
        <f t="shared" si="135"/>
        <v>81</v>
      </c>
      <c r="O1163" s="9" t="str">
        <f>INDEX(Chapter,MATCH(N1163,Chapter!$A$1:$A$681,0),8)</f>
        <v>חינוך</v>
      </c>
      <c r="P1163" s="9" t="str">
        <f t="shared" si="136"/>
        <v>815</v>
      </c>
      <c r="Q1163" s="9" t="str">
        <f>INDEX(Chapter,MATCH(P1163,Chapter!$A$1:$A$681,0),8)</f>
        <v>חינוך על יסודי</v>
      </c>
      <c r="R1163" s="9" t="str">
        <f t="shared" si="137"/>
        <v>8150</v>
      </c>
      <c r="S1163" s="9" t="e">
        <f>INDEX(Chapter,MATCH(R1163,Chapter!$A$1:$A$681,0),8)</f>
        <v>#N/A</v>
      </c>
      <c r="T1163" s="9"/>
      <c r="U1163" s="9" t="str">
        <f t="shared" si="138"/>
        <v>2</v>
      </c>
      <c r="V1163" s="9" t="str">
        <f>IF($L1163&lt;"6",INDEX(Revenue_type,MATCH(U1163*1,type!$A$118:$A$168,0),8),INDEX(Expenditure_type,MATCH(U1163*1,type!$A$2:$A$117,0),8))</f>
        <v>משכורות וש"ע לעובדים בלי תקן</v>
      </c>
      <c r="W1163" s="9" t="str">
        <f t="shared" si="139"/>
        <v>21</v>
      </c>
      <c r="X1163" s="9" t="str">
        <f>IF($L1163&lt;"6",INDEX(Revenue_type,MATCH(W1163*1,type!$A$118:$A$168,0),8),INDEX(Expenditure_type,MATCH(W1163*1,type!$A$2:$A$117,0),8))</f>
        <v>השכר הקובע</v>
      </c>
      <c r="Y1163" s="9" t="str">
        <f t="shared" si="140"/>
        <v>210</v>
      </c>
      <c r="Z1163" s="9" t="e">
        <f>IF($L1163&lt;"6",INDEX(Revenue_type,MATCH(Y1163*1,type!$A$118:$A$168,0),8),INDEX(Expenditure_type,MATCH(Y1163*1,type!$A$2:$A$117,0),8))</f>
        <v>#N/A</v>
      </c>
    </row>
    <row r="1164" spans="1:26" ht="15.75" customHeight="1" outlineLevel="2">
      <c r="A1164" s="19">
        <v>220</v>
      </c>
      <c r="B1164" s="18">
        <v>815002</v>
      </c>
      <c r="C1164"/>
      <c r="D1164"/>
      <c r="E1164" s="21" t="s">
        <v>2690</v>
      </c>
      <c r="F1164" s="12"/>
      <c r="G1164"/>
      <c r="H1164" s="15">
        <v>5000</v>
      </c>
      <c r="I1164" s="15">
        <v>0</v>
      </c>
      <c r="J1164" s="12">
        <v>1100</v>
      </c>
      <c r="K1164" s="9"/>
      <c r="L1164" s="9" t="str">
        <f t="shared" si="134"/>
        <v>8</v>
      </c>
      <c r="M1164" s="9" t="str">
        <f>INDEX(Chapter,MATCH(L1164,Chapter!$A$1:$A$681,0),8)</f>
        <v>שירותים ממלכתיים</v>
      </c>
      <c r="N1164" s="9" t="str">
        <f t="shared" si="135"/>
        <v>81</v>
      </c>
      <c r="O1164" s="9" t="str">
        <f>INDEX(Chapter,MATCH(N1164,Chapter!$A$1:$A$681,0),8)</f>
        <v>חינוך</v>
      </c>
      <c r="P1164" s="9" t="str">
        <f t="shared" si="136"/>
        <v>815</v>
      </c>
      <c r="Q1164" s="9" t="str">
        <f>INDEX(Chapter,MATCH(P1164,Chapter!$A$1:$A$681,0),8)</f>
        <v>חינוך על יסודי</v>
      </c>
      <c r="R1164" s="9" t="str">
        <f t="shared" si="137"/>
        <v>8150</v>
      </c>
      <c r="S1164" s="9" t="e">
        <f>INDEX(Chapter,MATCH(R1164,Chapter!$A$1:$A$681,0),8)</f>
        <v>#N/A</v>
      </c>
      <c r="T1164" s="9"/>
      <c r="U1164" s="9" t="str">
        <f t="shared" si="138"/>
        <v>2</v>
      </c>
      <c r="V1164" s="9" t="str">
        <f>IF($L1164&lt;"6",INDEX(Revenue_type,MATCH(U1164*1,type!$A$118:$A$168,0),8),INDEX(Expenditure_type,MATCH(U1164*1,type!$A$2:$A$117,0),8))</f>
        <v>משכורות וש"ע לעובדים בלי תקן</v>
      </c>
      <c r="W1164" s="9" t="str">
        <f t="shared" si="139"/>
        <v>22</v>
      </c>
      <c r="X1164" s="9" t="str">
        <f>IF($L1164&lt;"6",INDEX(Revenue_type,MATCH(W1164*1,type!$A$118:$A$168,0),8),INDEX(Expenditure_type,MATCH(W1164*1,type!$A$2:$A$117,0),8))</f>
        <v>תוספות שאינן נכללות בשכר הקובע</v>
      </c>
      <c r="Y1164" s="9" t="str">
        <f t="shared" si="140"/>
        <v>220</v>
      </c>
      <c r="Z1164" s="9" t="e">
        <f>IF($L1164&lt;"6",INDEX(Revenue_type,MATCH(Y1164*1,type!$A$118:$A$168,0),8),INDEX(Expenditure_type,MATCH(Y1164*1,type!$A$2:$A$117,0),8))</f>
        <v>#N/A</v>
      </c>
    </row>
    <row r="1165" spans="1:26" ht="15.75" customHeight="1" outlineLevel="2">
      <c r="A1165" s="19">
        <v>230</v>
      </c>
      <c r="B1165" s="18">
        <v>815002</v>
      </c>
      <c r="C1165"/>
      <c r="D1165"/>
      <c r="E1165" s="39" t="s">
        <v>2691</v>
      </c>
      <c r="F1165" s="12"/>
      <c r="G1165"/>
      <c r="H1165" s="15">
        <v>2000</v>
      </c>
      <c r="I1165" s="15">
        <v>0</v>
      </c>
      <c r="J1165" s="12">
        <v>0</v>
      </c>
      <c r="K1165" s="9"/>
      <c r="L1165" s="9" t="str">
        <f t="shared" si="134"/>
        <v>8</v>
      </c>
      <c r="M1165" s="9" t="str">
        <f>INDEX(Chapter,MATCH(L1165,Chapter!$A$1:$A$681,0),8)</f>
        <v>שירותים ממלכתיים</v>
      </c>
      <c r="N1165" s="9" t="str">
        <f t="shared" si="135"/>
        <v>81</v>
      </c>
      <c r="O1165" s="9" t="str">
        <f>INDEX(Chapter,MATCH(N1165,Chapter!$A$1:$A$681,0),8)</f>
        <v>חינוך</v>
      </c>
      <c r="P1165" s="9" t="str">
        <f t="shared" si="136"/>
        <v>815</v>
      </c>
      <c r="Q1165" s="9" t="str">
        <f>INDEX(Chapter,MATCH(P1165,Chapter!$A$1:$A$681,0),8)</f>
        <v>חינוך על יסודי</v>
      </c>
      <c r="R1165" s="9" t="str">
        <f t="shared" si="137"/>
        <v>8150</v>
      </c>
      <c r="S1165" s="9" t="e">
        <f>INDEX(Chapter,MATCH(R1165,Chapter!$A$1:$A$681,0),8)</f>
        <v>#N/A</v>
      </c>
      <c r="T1165" s="9"/>
      <c r="U1165" s="9" t="str">
        <f t="shared" si="138"/>
        <v>2</v>
      </c>
      <c r="V1165" s="9" t="str">
        <f>IF($L1165&lt;"6",INDEX(Revenue_type,MATCH(U1165*1,type!$A$118:$A$168,0),8),INDEX(Expenditure_type,MATCH(U1165*1,type!$A$2:$A$117,0),8))</f>
        <v>משכורות וש"ע לעובדים בלי תקן</v>
      </c>
      <c r="W1165" s="9" t="str">
        <f t="shared" si="139"/>
        <v>23</v>
      </c>
      <c r="X1165" s="9" t="str">
        <f>IF($L1165&lt;"6",INDEX(Revenue_type,MATCH(W1165*1,type!$A$118:$A$168,0),8),INDEX(Expenditure_type,MATCH(W1165*1,type!$A$2:$A$117,0),8))</f>
        <v>שעות נוספות</v>
      </c>
      <c r="Y1165" s="9" t="str">
        <f t="shared" si="140"/>
        <v>230</v>
      </c>
      <c r="Z1165" s="9" t="e">
        <f>IF($L1165&lt;"6",INDEX(Revenue_type,MATCH(Y1165*1,type!$A$118:$A$168,0),8),INDEX(Expenditure_type,MATCH(Y1165*1,type!$A$2:$A$117,0),8))</f>
        <v>#N/A</v>
      </c>
    </row>
    <row r="1166" spans="1:26" ht="15.75" customHeight="1" outlineLevel="2">
      <c r="A1166" s="19">
        <v>233</v>
      </c>
      <c r="B1166" s="18">
        <v>815002</v>
      </c>
      <c r="C1166"/>
      <c r="D1166"/>
      <c r="E1166" s="29" t="s">
        <v>2735</v>
      </c>
      <c r="F1166" s="12"/>
      <c r="G1166"/>
      <c r="H1166" s="15">
        <v>9000</v>
      </c>
      <c r="I1166" s="15">
        <v>0</v>
      </c>
      <c r="J1166" s="12">
        <v>1500</v>
      </c>
      <c r="K1166" s="9"/>
      <c r="L1166" s="9" t="str">
        <f t="shared" si="134"/>
        <v>8</v>
      </c>
      <c r="M1166" s="9" t="str">
        <f>INDEX(Chapter,MATCH(L1166,Chapter!$A$1:$A$681,0),8)</f>
        <v>שירותים ממלכתיים</v>
      </c>
      <c r="N1166" s="9" t="str">
        <f t="shared" si="135"/>
        <v>81</v>
      </c>
      <c r="O1166" s="9" t="str">
        <f>INDEX(Chapter,MATCH(N1166,Chapter!$A$1:$A$681,0),8)</f>
        <v>חינוך</v>
      </c>
      <c r="P1166" s="9" t="str">
        <f t="shared" si="136"/>
        <v>815</v>
      </c>
      <c r="Q1166" s="9" t="str">
        <f>INDEX(Chapter,MATCH(P1166,Chapter!$A$1:$A$681,0),8)</f>
        <v>חינוך על יסודי</v>
      </c>
      <c r="R1166" s="9" t="str">
        <f t="shared" si="137"/>
        <v>8150</v>
      </c>
      <c r="S1166" s="9" t="e">
        <f>INDEX(Chapter,MATCH(R1166,Chapter!$A$1:$A$681,0),8)</f>
        <v>#N/A</v>
      </c>
      <c r="T1166" s="9"/>
      <c r="U1166" s="9" t="str">
        <f t="shared" si="138"/>
        <v>2</v>
      </c>
      <c r="V1166" s="9" t="str">
        <f>IF($L1166&lt;"6",INDEX(Revenue_type,MATCH(U1166*1,type!$A$118:$A$168,0),8),INDEX(Expenditure_type,MATCH(U1166*1,type!$A$2:$A$117,0),8))</f>
        <v>משכורות וש"ע לעובדים בלי תקן</v>
      </c>
      <c r="W1166" s="9" t="str">
        <f t="shared" si="139"/>
        <v>23</v>
      </c>
      <c r="X1166" s="9" t="str">
        <f>IF($L1166&lt;"6",INDEX(Revenue_type,MATCH(W1166*1,type!$A$118:$A$168,0),8),INDEX(Expenditure_type,MATCH(W1166*1,type!$A$2:$A$117,0),8))</f>
        <v>שעות נוספות</v>
      </c>
      <c r="Y1166" s="9" t="str">
        <f t="shared" si="140"/>
        <v>233</v>
      </c>
      <c r="Z1166" s="9" t="e">
        <f>IF($L1166&lt;"6",INDEX(Revenue_type,MATCH(Y1166*1,type!$A$118:$A$168,0),8),INDEX(Expenditure_type,MATCH(Y1166*1,type!$A$2:$A$117,0),8))</f>
        <v>#N/A</v>
      </c>
    </row>
    <row r="1167" spans="1:26" ht="15.75" customHeight="1" outlineLevel="2">
      <c r="A1167" s="19">
        <v>240</v>
      </c>
      <c r="B1167" s="18">
        <v>815002</v>
      </c>
      <c r="C1167"/>
      <c r="D1167"/>
      <c r="E1167" s="22" t="s">
        <v>2694</v>
      </c>
      <c r="F1167" s="12"/>
      <c r="G1167"/>
      <c r="H1167" s="15">
        <v>8000</v>
      </c>
      <c r="I1167" s="15">
        <v>0</v>
      </c>
      <c r="J1167" s="12">
        <v>1300</v>
      </c>
      <c r="K1167" s="9"/>
      <c r="L1167" s="9" t="str">
        <f t="shared" si="134"/>
        <v>8</v>
      </c>
      <c r="M1167" s="9" t="str">
        <f>INDEX(Chapter,MATCH(L1167,Chapter!$A$1:$A$681,0),8)</f>
        <v>שירותים ממלכתיים</v>
      </c>
      <c r="N1167" s="9" t="str">
        <f t="shared" si="135"/>
        <v>81</v>
      </c>
      <c r="O1167" s="9" t="str">
        <f>INDEX(Chapter,MATCH(N1167,Chapter!$A$1:$A$681,0),8)</f>
        <v>חינוך</v>
      </c>
      <c r="P1167" s="9" t="str">
        <f t="shared" si="136"/>
        <v>815</v>
      </c>
      <c r="Q1167" s="9" t="str">
        <f>INDEX(Chapter,MATCH(P1167,Chapter!$A$1:$A$681,0),8)</f>
        <v>חינוך על יסודי</v>
      </c>
      <c r="R1167" s="9" t="str">
        <f t="shared" si="137"/>
        <v>8150</v>
      </c>
      <c r="S1167" s="9" t="e">
        <f>INDEX(Chapter,MATCH(R1167,Chapter!$A$1:$A$681,0),8)</f>
        <v>#N/A</v>
      </c>
      <c r="T1167" s="9"/>
      <c r="U1167" s="9" t="str">
        <f t="shared" si="138"/>
        <v>2</v>
      </c>
      <c r="V1167" s="9" t="str">
        <f>IF($L1167&lt;"6",INDEX(Revenue_type,MATCH(U1167*1,type!$A$118:$A$168,0),8),INDEX(Expenditure_type,MATCH(U1167*1,type!$A$2:$A$117,0),8))</f>
        <v>משכורות וש"ע לעובדים בלי תקן</v>
      </c>
      <c r="W1167" s="9" t="str">
        <f t="shared" si="139"/>
        <v>24</v>
      </c>
      <c r="X1167" s="9" t="str">
        <f>IF($L1167&lt;"6",INDEX(Revenue_type,MATCH(W1167*1,type!$A$118:$A$168,0),8),INDEX(Expenditure_type,MATCH(W1167*1,type!$A$2:$A$117,0),8))</f>
        <v>החזר הוצאות</v>
      </c>
      <c r="Y1167" s="9" t="str">
        <f t="shared" si="140"/>
        <v>240</v>
      </c>
      <c r="Z1167" s="9" t="e">
        <f>IF($L1167&lt;"6",INDEX(Revenue_type,MATCH(Y1167*1,type!$A$118:$A$168,0),8),INDEX(Expenditure_type,MATCH(Y1167*1,type!$A$2:$A$117,0),8))</f>
        <v>#N/A</v>
      </c>
    </row>
    <row r="1168" spans="1:26" ht="15.75" customHeight="1" outlineLevel="2">
      <c r="A1168" s="19">
        <v>281</v>
      </c>
      <c r="B1168" s="18">
        <v>815002</v>
      </c>
      <c r="C1168"/>
      <c r="D1168"/>
      <c r="E1168" s="17" t="s">
        <v>2695</v>
      </c>
      <c r="F1168" s="12"/>
      <c r="G1168"/>
      <c r="H1168" s="15">
        <v>14000</v>
      </c>
      <c r="I1168" s="15">
        <v>0</v>
      </c>
      <c r="J1168" s="12">
        <v>4600</v>
      </c>
      <c r="K1168" s="9"/>
      <c r="L1168" s="9" t="str">
        <f t="shared" si="134"/>
        <v>8</v>
      </c>
      <c r="M1168" s="9" t="str">
        <f>INDEX(Chapter,MATCH(L1168,Chapter!$A$1:$A$681,0),8)</f>
        <v>שירותים ממלכתיים</v>
      </c>
      <c r="N1168" s="9" t="str">
        <f t="shared" si="135"/>
        <v>81</v>
      </c>
      <c r="O1168" s="9" t="str">
        <f>INDEX(Chapter,MATCH(N1168,Chapter!$A$1:$A$681,0),8)</f>
        <v>חינוך</v>
      </c>
      <c r="P1168" s="9" t="str">
        <f t="shared" si="136"/>
        <v>815</v>
      </c>
      <c r="Q1168" s="9" t="str">
        <f>INDEX(Chapter,MATCH(P1168,Chapter!$A$1:$A$681,0),8)</f>
        <v>חינוך על יסודי</v>
      </c>
      <c r="R1168" s="9" t="str">
        <f t="shared" si="137"/>
        <v>8150</v>
      </c>
      <c r="S1168" s="9" t="e">
        <f>INDEX(Chapter,MATCH(R1168,Chapter!$A$1:$A$681,0),8)</f>
        <v>#N/A</v>
      </c>
      <c r="T1168" s="9"/>
      <c r="U1168" s="9" t="str">
        <f t="shared" si="138"/>
        <v>2</v>
      </c>
      <c r="V1168" s="9" t="str">
        <f>IF($L1168&lt;"6",INDEX(Revenue_type,MATCH(U1168*1,type!$A$118:$A$168,0),8),INDEX(Expenditure_type,MATCH(U1168*1,type!$A$2:$A$117,0),8))</f>
        <v>משכורות וש"ע לעובדים בלי תקן</v>
      </c>
      <c r="W1168" s="9" t="str">
        <f t="shared" si="139"/>
        <v>28</v>
      </c>
      <c r="X1168" s="9" t="str">
        <f>IF($L1168&lt;"6",INDEX(Revenue_type,MATCH(W1168*1,type!$A$118:$A$168,0),8),INDEX(Expenditure_type,MATCH(W1168*1,type!$A$2:$A$117,0),8))</f>
        <v>נלוות לשכר</v>
      </c>
      <c r="Y1168" s="9" t="str">
        <f t="shared" si="140"/>
        <v>281</v>
      </c>
      <c r="Z1168" s="9" t="str">
        <f>IF($L1168&lt;"6",INDEX(Revenue_type,MATCH(Y1168*1,type!$A$118:$A$168,0),8),INDEX(Expenditure_type,MATCH(Y1168*1,type!$A$2:$A$117,0),8))</f>
        <v>הפרשות סוציאליות</v>
      </c>
    </row>
    <row r="1169" spans="1:26" ht="15.75" customHeight="1" outlineLevel="2">
      <c r="A1169" s="19">
        <v>282</v>
      </c>
      <c r="B1169" s="18">
        <v>815002</v>
      </c>
      <c r="C1169"/>
      <c r="D1169"/>
      <c r="E1169" s="21" t="s">
        <v>2696</v>
      </c>
      <c r="F1169" s="12"/>
      <c r="G1169"/>
      <c r="H1169" s="15">
        <v>16000</v>
      </c>
      <c r="I1169" s="15">
        <v>0</v>
      </c>
      <c r="J1169" s="12">
        <v>5400</v>
      </c>
      <c r="K1169" s="9"/>
      <c r="L1169" s="9" t="str">
        <f t="shared" si="134"/>
        <v>8</v>
      </c>
      <c r="M1169" s="9" t="str">
        <f>INDEX(Chapter,MATCH(L1169,Chapter!$A$1:$A$681,0),8)</f>
        <v>שירותים ממלכתיים</v>
      </c>
      <c r="N1169" s="9" t="str">
        <f t="shared" si="135"/>
        <v>81</v>
      </c>
      <c r="O1169" s="9" t="str">
        <f>INDEX(Chapter,MATCH(N1169,Chapter!$A$1:$A$681,0),8)</f>
        <v>חינוך</v>
      </c>
      <c r="P1169" s="9" t="str">
        <f t="shared" si="136"/>
        <v>815</v>
      </c>
      <c r="Q1169" s="9" t="str">
        <f>INDEX(Chapter,MATCH(P1169,Chapter!$A$1:$A$681,0),8)</f>
        <v>חינוך על יסודי</v>
      </c>
      <c r="R1169" s="9" t="str">
        <f t="shared" si="137"/>
        <v>8150</v>
      </c>
      <c r="S1169" s="9" t="e">
        <f>INDEX(Chapter,MATCH(R1169,Chapter!$A$1:$A$681,0),8)</f>
        <v>#N/A</v>
      </c>
      <c r="T1169" s="9"/>
      <c r="U1169" s="9" t="str">
        <f t="shared" si="138"/>
        <v>2</v>
      </c>
      <c r="V1169" s="9" t="str">
        <f>IF($L1169&lt;"6",INDEX(Revenue_type,MATCH(U1169*1,type!$A$118:$A$168,0),8),INDEX(Expenditure_type,MATCH(U1169*1,type!$A$2:$A$117,0),8))</f>
        <v>משכורות וש"ע לעובדים בלי תקן</v>
      </c>
      <c r="W1169" s="9" t="str">
        <f t="shared" si="139"/>
        <v>28</v>
      </c>
      <c r="X1169" s="9" t="str">
        <f>IF($L1169&lt;"6",INDEX(Revenue_type,MATCH(W1169*1,type!$A$118:$A$168,0),8),INDEX(Expenditure_type,MATCH(W1169*1,type!$A$2:$A$117,0),8))</f>
        <v>נלוות לשכר</v>
      </c>
      <c r="Y1169" s="9" t="str">
        <f t="shared" si="140"/>
        <v>282</v>
      </c>
      <c r="Z1169" s="9" t="str">
        <f>IF($L1169&lt;"6",INDEX(Revenue_type,MATCH(Y1169*1,type!$A$118:$A$168,0),8),INDEX(Expenditure_type,MATCH(Y1169*1,type!$A$2:$A$117,0),8))</f>
        <v>מיסיום ועלויות</v>
      </c>
    </row>
    <row r="1170" spans="1:26" ht="15.75" customHeight="1" outlineLevel="2">
      <c r="A1170" s="19">
        <v>110</v>
      </c>
      <c r="B1170" s="18">
        <v>815003</v>
      </c>
      <c r="C1170"/>
      <c r="D1170"/>
      <c r="E1170" s="21" t="s">
        <v>2689</v>
      </c>
      <c r="F1170" s="12"/>
      <c r="G1170"/>
      <c r="H1170" s="15">
        <v>4266000</v>
      </c>
      <c r="I1170" s="15">
        <v>4413000</v>
      </c>
      <c r="J1170" s="12">
        <v>4200500</v>
      </c>
      <c r="K1170" s="9"/>
      <c r="L1170" s="9" t="str">
        <f t="shared" si="134"/>
        <v>8</v>
      </c>
      <c r="M1170" s="9" t="str">
        <f>INDEX(Chapter,MATCH(L1170,Chapter!$A$1:$A$681,0),8)</f>
        <v>שירותים ממלכתיים</v>
      </c>
      <c r="N1170" s="9" t="str">
        <f t="shared" si="135"/>
        <v>81</v>
      </c>
      <c r="O1170" s="9" t="str">
        <f>INDEX(Chapter,MATCH(N1170,Chapter!$A$1:$A$681,0),8)</f>
        <v>חינוך</v>
      </c>
      <c r="P1170" s="9" t="str">
        <f t="shared" si="136"/>
        <v>815</v>
      </c>
      <c r="Q1170" s="9" t="str">
        <f>INDEX(Chapter,MATCH(P1170,Chapter!$A$1:$A$681,0),8)</f>
        <v>חינוך על יסודי</v>
      </c>
      <c r="R1170" s="9" t="str">
        <f t="shared" si="137"/>
        <v>8150</v>
      </c>
      <c r="S1170" s="9" t="e">
        <f>INDEX(Chapter,MATCH(R1170,Chapter!$A$1:$A$681,0),8)</f>
        <v>#N/A</v>
      </c>
      <c r="T1170" s="9"/>
      <c r="U1170" s="9" t="str">
        <f t="shared" si="138"/>
        <v>1</v>
      </c>
      <c r="V1170" s="9" t="str">
        <f>IF($L1170&lt;"6",INDEX(Revenue_type,MATCH(U1170*1,type!$A$118:$A$168,0),8),INDEX(Expenditure_type,MATCH(U1170*1,type!$A$2:$A$117,0),8))</f>
        <v>משכורות וש"ע לעובדים לפי תקן</v>
      </c>
      <c r="W1170" s="9" t="str">
        <f t="shared" si="139"/>
        <v>11</v>
      </c>
      <c r="X1170" s="9" t="str">
        <f>IF($L1170&lt;"6",INDEX(Revenue_type,MATCH(W1170*1,type!$A$118:$A$168,0),8),INDEX(Expenditure_type,MATCH(W1170*1,type!$A$2:$A$117,0),8))</f>
        <v>השכר הקובע</v>
      </c>
      <c r="Y1170" s="9" t="str">
        <f t="shared" si="140"/>
        <v>110</v>
      </c>
      <c r="Z1170" s="9" t="e">
        <f>IF($L1170&lt;"6",INDEX(Revenue_type,MATCH(Y1170*1,type!$A$118:$A$168,0),8),INDEX(Expenditure_type,MATCH(Y1170*1,type!$A$2:$A$117,0),8))</f>
        <v>#N/A</v>
      </c>
    </row>
    <row r="1171" spans="1:26" ht="15.75" customHeight="1" outlineLevel="2">
      <c r="A1171" s="19">
        <v>120</v>
      </c>
      <c r="B1171" s="18">
        <v>815003</v>
      </c>
      <c r="C1171"/>
      <c r="D1171"/>
      <c r="E1171" s="25" t="s">
        <v>2690</v>
      </c>
      <c r="F1171" s="12"/>
      <c r="G1171"/>
      <c r="H1171" s="15">
        <v>434000</v>
      </c>
      <c r="I1171" s="15">
        <v>444000</v>
      </c>
      <c r="J1171" s="12">
        <v>429200</v>
      </c>
      <c r="K1171" s="9"/>
      <c r="L1171" s="9" t="str">
        <f t="shared" si="134"/>
        <v>8</v>
      </c>
      <c r="M1171" s="9" t="str">
        <f>INDEX(Chapter,MATCH(L1171,Chapter!$A$1:$A$681,0),8)</f>
        <v>שירותים ממלכתיים</v>
      </c>
      <c r="N1171" s="9" t="str">
        <f t="shared" si="135"/>
        <v>81</v>
      </c>
      <c r="O1171" s="9" t="str">
        <f>INDEX(Chapter,MATCH(N1171,Chapter!$A$1:$A$681,0),8)</f>
        <v>חינוך</v>
      </c>
      <c r="P1171" s="9" t="str">
        <f t="shared" si="136"/>
        <v>815</v>
      </c>
      <c r="Q1171" s="9" t="str">
        <f>INDEX(Chapter,MATCH(P1171,Chapter!$A$1:$A$681,0),8)</f>
        <v>חינוך על יסודי</v>
      </c>
      <c r="R1171" s="9" t="str">
        <f t="shared" si="137"/>
        <v>8150</v>
      </c>
      <c r="S1171" s="9" t="e">
        <f>INDEX(Chapter,MATCH(R1171,Chapter!$A$1:$A$681,0),8)</f>
        <v>#N/A</v>
      </c>
      <c r="T1171" s="9"/>
      <c r="U1171" s="9" t="str">
        <f t="shared" si="138"/>
        <v>1</v>
      </c>
      <c r="V1171" s="9" t="str">
        <f>IF($L1171&lt;"6",INDEX(Revenue_type,MATCH(U1171*1,type!$A$118:$A$168,0),8),INDEX(Expenditure_type,MATCH(U1171*1,type!$A$2:$A$117,0),8))</f>
        <v>משכורות וש"ע לעובדים לפי תקן</v>
      </c>
      <c r="W1171" s="9" t="str">
        <f t="shared" si="139"/>
        <v>12</v>
      </c>
      <c r="X1171" s="9" t="str">
        <f>IF($L1171&lt;"6",INDEX(Revenue_type,MATCH(W1171*1,type!$A$118:$A$168,0),8),INDEX(Expenditure_type,MATCH(W1171*1,type!$A$2:$A$117,0),8))</f>
        <v>תוספות שאינן נכללות בשכר הקובע</v>
      </c>
      <c r="Y1171" s="9" t="str">
        <f t="shared" si="140"/>
        <v>120</v>
      </c>
      <c r="Z1171" s="9" t="e">
        <f>IF($L1171&lt;"6",INDEX(Revenue_type,MATCH(Y1171*1,type!$A$118:$A$168,0),8),INDEX(Expenditure_type,MATCH(Y1171*1,type!$A$2:$A$117,0),8))</f>
        <v>#N/A</v>
      </c>
    </row>
    <row r="1172" spans="1:26" ht="15.75" customHeight="1" outlineLevel="2">
      <c r="A1172" s="19">
        <v>130</v>
      </c>
      <c r="B1172" s="18">
        <v>815003</v>
      </c>
      <c r="C1172"/>
      <c r="D1172"/>
      <c r="E1172" s="30" t="s">
        <v>2691</v>
      </c>
      <c r="F1172" s="12"/>
      <c r="G1172"/>
      <c r="H1172" s="15">
        <v>33000</v>
      </c>
      <c r="I1172" s="15">
        <v>17000</v>
      </c>
      <c r="J1172" s="12">
        <v>34700</v>
      </c>
      <c r="K1172" s="9"/>
      <c r="L1172" s="9" t="str">
        <f t="shared" si="134"/>
        <v>8</v>
      </c>
      <c r="M1172" s="9" t="str">
        <f>INDEX(Chapter,MATCH(L1172,Chapter!$A$1:$A$681,0),8)</f>
        <v>שירותים ממלכתיים</v>
      </c>
      <c r="N1172" s="9" t="str">
        <f t="shared" si="135"/>
        <v>81</v>
      </c>
      <c r="O1172" s="9" t="str">
        <f>INDEX(Chapter,MATCH(N1172,Chapter!$A$1:$A$681,0),8)</f>
        <v>חינוך</v>
      </c>
      <c r="P1172" s="9" t="str">
        <f t="shared" si="136"/>
        <v>815</v>
      </c>
      <c r="Q1172" s="9" t="str">
        <f>INDEX(Chapter,MATCH(P1172,Chapter!$A$1:$A$681,0),8)</f>
        <v>חינוך על יסודי</v>
      </c>
      <c r="R1172" s="9" t="str">
        <f t="shared" si="137"/>
        <v>8150</v>
      </c>
      <c r="S1172" s="9" t="e">
        <f>INDEX(Chapter,MATCH(R1172,Chapter!$A$1:$A$681,0),8)</f>
        <v>#N/A</v>
      </c>
      <c r="T1172" s="9"/>
      <c r="U1172" s="9" t="str">
        <f t="shared" si="138"/>
        <v>1</v>
      </c>
      <c r="V1172" s="9" t="str">
        <f>IF($L1172&lt;"6",INDEX(Revenue_type,MATCH(U1172*1,type!$A$118:$A$168,0),8),INDEX(Expenditure_type,MATCH(U1172*1,type!$A$2:$A$117,0),8))</f>
        <v>משכורות וש"ע לעובדים לפי תקן</v>
      </c>
      <c r="W1172" s="9" t="str">
        <f t="shared" si="139"/>
        <v>13</v>
      </c>
      <c r="X1172" s="9" t="str">
        <f>IF($L1172&lt;"6",INDEX(Revenue_type,MATCH(W1172*1,type!$A$118:$A$168,0),8),INDEX(Expenditure_type,MATCH(W1172*1,type!$A$2:$A$117,0),8))</f>
        <v>שעות נוספות</v>
      </c>
      <c r="Y1172" s="9" t="str">
        <f t="shared" si="140"/>
        <v>130</v>
      </c>
      <c r="Z1172" s="9" t="e">
        <f>IF($L1172&lt;"6",INDEX(Revenue_type,MATCH(Y1172*1,type!$A$118:$A$168,0),8),INDEX(Expenditure_type,MATCH(Y1172*1,type!$A$2:$A$117,0),8))</f>
        <v>#N/A</v>
      </c>
    </row>
    <row r="1173" spans="1:26" ht="15.75" customHeight="1" outlineLevel="2">
      <c r="A1173" s="19">
        <v>140</v>
      </c>
      <c r="B1173" s="18">
        <v>815003</v>
      </c>
      <c r="C1173"/>
      <c r="D1173"/>
      <c r="E1173" s="30" t="s">
        <v>2694</v>
      </c>
      <c r="F1173" s="12"/>
      <c r="G1173"/>
      <c r="H1173" s="15">
        <v>304000</v>
      </c>
      <c r="I1173" s="15">
        <v>309000</v>
      </c>
      <c r="J1173" s="12">
        <v>311300</v>
      </c>
      <c r="K1173" s="9"/>
      <c r="L1173" s="9" t="str">
        <f t="shared" si="134"/>
        <v>8</v>
      </c>
      <c r="M1173" s="9" t="str">
        <f>INDEX(Chapter,MATCH(L1173,Chapter!$A$1:$A$681,0),8)</f>
        <v>שירותים ממלכתיים</v>
      </c>
      <c r="N1173" s="9" t="str">
        <f t="shared" si="135"/>
        <v>81</v>
      </c>
      <c r="O1173" s="9" t="str">
        <f>INDEX(Chapter,MATCH(N1173,Chapter!$A$1:$A$681,0),8)</f>
        <v>חינוך</v>
      </c>
      <c r="P1173" s="9" t="str">
        <f t="shared" si="136"/>
        <v>815</v>
      </c>
      <c r="Q1173" s="9" t="str">
        <f>INDEX(Chapter,MATCH(P1173,Chapter!$A$1:$A$681,0),8)</f>
        <v>חינוך על יסודי</v>
      </c>
      <c r="R1173" s="9" t="str">
        <f t="shared" si="137"/>
        <v>8150</v>
      </c>
      <c r="S1173" s="9" t="e">
        <f>INDEX(Chapter,MATCH(R1173,Chapter!$A$1:$A$681,0),8)</f>
        <v>#N/A</v>
      </c>
      <c r="T1173" s="9"/>
      <c r="U1173" s="9" t="str">
        <f t="shared" si="138"/>
        <v>1</v>
      </c>
      <c r="V1173" s="9" t="str">
        <f>IF($L1173&lt;"6",INDEX(Revenue_type,MATCH(U1173*1,type!$A$118:$A$168,0),8),INDEX(Expenditure_type,MATCH(U1173*1,type!$A$2:$A$117,0),8))</f>
        <v>משכורות וש"ע לעובדים לפי תקן</v>
      </c>
      <c r="W1173" s="9" t="str">
        <f t="shared" si="139"/>
        <v>14</v>
      </c>
      <c r="X1173" s="9" t="str">
        <f>IF($L1173&lt;"6",INDEX(Revenue_type,MATCH(W1173*1,type!$A$118:$A$168,0),8),INDEX(Expenditure_type,MATCH(W1173*1,type!$A$2:$A$117,0),8))</f>
        <v>החזר הוצאות</v>
      </c>
      <c r="Y1173" s="9" t="str">
        <f t="shared" si="140"/>
        <v>140</v>
      </c>
      <c r="Z1173" s="9" t="e">
        <f>IF($L1173&lt;"6",INDEX(Revenue_type,MATCH(Y1173*1,type!$A$118:$A$168,0),8),INDEX(Expenditure_type,MATCH(Y1173*1,type!$A$2:$A$117,0),8))</f>
        <v>#N/A</v>
      </c>
    </row>
    <row r="1174" spans="1:26" ht="15.75" customHeight="1" outlineLevel="2">
      <c r="A1174" s="19">
        <v>181</v>
      </c>
      <c r="B1174" s="18">
        <v>815003</v>
      </c>
      <c r="C1174"/>
      <c r="D1174"/>
      <c r="E1174" s="30" t="s">
        <v>2695</v>
      </c>
      <c r="F1174" s="12"/>
      <c r="G1174"/>
      <c r="H1174" s="15">
        <v>620000</v>
      </c>
      <c r="I1174" s="15">
        <v>642000</v>
      </c>
      <c r="J1174" s="12">
        <v>586500</v>
      </c>
      <c r="K1174" s="9"/>
      <c r="L1174" s="9" t="str">
        <f t="shared" si="134"/>
        <v>8</v>
      </c>
      <c r="M1174" s="9" t="str">
        <f>INDEX(Chapter,MATCH(L1174,Chapter!$A$1:$A$681,0),8)</f>
        <v>שירותים ממלכתיים</v>
      </c>
      <c r="N1174" s="9" t="str">
        <f t="shared" si="135"/>
        <v>81</v>
      </c>
      <c r="O1174" s="9" t="str">
        <f>INDEX(Chapter,MATCH(N1174,Chapter!$A$1:$A$681,0),8)</f>
        <v>חינוך</v>
      </c>
      <c r="P1174" s="9" t="str">
        <f t="shared" si="136"/>
        <v>815</v>
      </c>
      <c r="Q1174" s="9" t="str">
        <f>INDEX(Chapter,MATCH(P1174,Chapter!$A$1:$A$681,0),8)</f>
        <v>חינוך על יסודי</v>
      </c>
      <c r="R1174" s="9" t="str">
        <f t="shared" si="137"/>
        <v>8150</v>
      </c>
      <c r="S1174" s="9" t="e">
        <f>INDEX(Chapter,MATCH(R1174,Chapter!$A$1:$A$681,0),8)</f>
        <v>#N/A</v>
      </c>
      <c r="T1174" s="9"/>
      <c r="U1174" s="9" t="str">
        <f t="shared" si="138"/>
        <v>1</v>
      </c>
      <c r="V1174" s="9" t="str">
        <f>IF($L1174&lt;"6",INDEX(Revenue_type,MATCH(U1174*1,type!$A$118:$A$168,0),8),INDEX(Expenditure_type,MATCH(U1174*1,type!$A$2:$A$117,0),8))</f>
        <v>משכורות וש"ע לעובדים לפי תקן</v>
      </c>
      <c r="W1174" s="9" t="str">
        <f t="shared" si="139"/>
        <v>18</v>
      </c>
      <c r="X1174" s="9" t="str">
        <f>IF($L1174&lt;"6",INDEX(Revenue_type,MATCH(W1174*1,type!$A$118:$A$168,0),8),INDEX(Expenditure_type,MATCH(W1174*1,type!$A$2:$A$117,0),8))</f>
        <v>נלוות לשכר</v>
      </c>
      <c r="Y1174" s="9" t="str">
        <f t="shared" si="140"/>
        <v>181</v>
      </c>
      <c r="Z1174" s="9" t="str">
        <f>IF($L1174&lt;"6",INDEX(Revenue_type,MATCH(Y1174*1,type!$A$118:$A$168,0),8),INDEX(Expenditure_type,MATCH(Y1174*1,type!$A$2:$A$117,0),8))</f>
        <v>הפרשות סוציאליות</v>
      </c>
    </row>
    <row r="1175" spans="1:26" ht="15.75" customHeight="1" outlineLevel="2">
      <c r="A1175" s="19">
        <v>182</v>
      </c>
      <c r="B1175" s="18">
        <v>815003</v>
      </c>
      <c r="C1175"/>
      <c r="D1175"/>
      <c r="E1175" s="25" t="s">
        <v>2696</v>
      </c>
      <c r="F1175" s="12"/>
      <c r="G1175"/>
      <c r="H1175" s="15">
        <v>735000</v>
      </c>
      <c r="I1175" s="15">
        <v>739000</v>
      </c>
      <c r="J1175" s="12">
        <v>678700</v>
      </c>
      <c r="K1175" s="9"/>
      <c r="L1175" s="9" t="str">
        <f t="shared" si="134"/>
        <v>8</v>
      </c>
      <c r="M1175" s="9" t="str">
        <f>INDEX(Chapter,MATCH(L1175,Chapter!$A$1:$A$681,0),8)</f>
        <v>שירותים ממלכתיים</v>
      </c>
      <c r="N1175" s="9" t="str">
        <f t="shared" si="135"/>
        <v>81</v>
      </c>
      <c r="O1175" s="9" t="str">
        <f>INDEX(Chapter,MATCH(N1175,Chapter!$A$1:$A$681,0),8)</f>
        <v>חינוך</v>
      </c>
      <c r="P1175" s="9" t="str">
        <f t="shared" si="136"/>
        <v>815</v>
      </c>
      <c r="Q1175" s="9" t="str">
        <f>INDEX(Chapter,MATCH(P1175,Chapter!$A$1:$A$681,0),8)</f>
        <v>חינוך על יסודי</v>
      </c>
      <c r="R1175" s="9" t="str">
        <f t="shared" si="137"/>
        <v>8150</v>
      </c>
      <c r="S1175" s="9" t="e">
        <f>INDEX(Chapter,MATCH(R1175,Chapter!$A$1:$A$681,0),8)</f>
        <v>#N/A</v>
      </c>
      <c r="T1175" s="9"/>
      <c r="U1175" s="9" t="str">
        <f t="shared" si="138"/>
        <v>1</v>
      </c>
      <c r="V1175" s="9" t="str">
        <f>IF($L1175&lt;"6",INDEX(Revenue_type,MATCH(U1175*1,type!$A$118:$A$168,0),8),INDEX(Expenditure_type,MATCH(U1175*1,type!$A$2:$A$117,0),8))</f>
        <v>משכורות וש"ע לעובדים לפי תקן</v>
      </c>
      <c r="W1175" s="9" t="str">
        <f t="shared" si="139"/>
        <v>18</v>
      </c>
      <c r="X1175" s="9" t="str">
        <f>IF($L1175&lt;"6",INDEX(Revenue_type,MATCH(W1175*1,type!$A$118:$A$168,0),8),INDEX(Expenditure_type,MATCH(W1175*1,type!$A$2:$A$117,0),8))</f>
        <v>נלוות לשכר</v>
      </c>
      <c r="Y1175" s="9" t="str">
        <f t="shared" si="140"/>
        <v>182</v>
      </c>
      <c r="Z1175" s="9" t="str">
        <f>IF($L1175&lt;"6",INDEX(Revenue_type,MATCH(Y1175*1,type!$A$118:$A$168,0),8),INDEX(Expenditure_type,MATCH(Y1175*1,type!$A$2:$A$117,0),8))</f>
        <v>מיסיום ועלויות</v>
      </c>
    </row>
    <row r="1176" spans="1:26" ht="15.75" customHeight="1" outlineLevel="2">
      <c r="A1176" s="19">
        <v>210</v>
      </c>
      <c r="B1176" s="18">
        <v>815003</v>
      </c>
      <c r="C1176"/>
      <c r="D1176"/>
      <c r="E1176" s="25" t="s">
        <v>2689</v>
      </c>
      <c r="F1176" s="12"/>
      <c r="G1176"/>
      <c r="H1176" s="15">
        <v>0</v>
      </c>
      <c r="I1176" s="15">
        <v>0</v>
      </c>
      <c r="J1176" s="12">
        <v>12600</v>
      </c>
      <c r="K1176" s="9"/>
      <c r="L1176" s="9" t="str">
        <f t="shared" si="134"/>
        <v>8</v>
      </c>
      <c r="M1176" s="9" t="str">
        <f>INDEX(Chapter,MATCH(L1176,Chapter!$A$1:$A$681,0),8)</f>
        <v>שירותים ממלכתיים</v>
      </c>
      <c r="N1176" s="9" t="str">
        <f t="shared" si="135"/>
        <v>81</v>
      </c>
      <c r="O1176" s="9" t="str">
        <f>INDEX(Chapter,MATCH(N1176,Chapter!$A$1:$A$681,0),8)</f>
        <v>חינוך</v>
      </c>
      <c r="P1176" s="9" t="str">
        <f t="shared" si="136"/>
        <v>815</v>
      </c>
      <c r="Q1176" s="9" t="str">
        <f>INDEX(Chapter,MATCH(P1176,Chapter!$A$1:$A$681,0),8)</f>
        <v>חינוך על יסודי</v>
      </c>
      <c r="R1176" s="9" t="str">
        <f t="shared" si="137"/>
        <v>8150</v>
      </c>
      <c r="S1176" s="9" t="e">
        <f>INDEX(Chapter,MATCH(R1176,Chapter!$A$1:$A$681,0),8)</f>
        <v>#N/A</v>
      </c>
      <c r="T1176" s="9"/>
      <c r="U1176" s="9" t="str">
        <f t="shared" si="138"/>
        <v>2</v>
      </c>
      <c r="V1176" s="9" t="str">
        <f>IF($L1176&lt;"6",INDEX(Revenue_type,MATCH(U1176*1,type!$A$118:$A$168,0),8),INDEX(Expenditure_type,MATCH(U1176*1,type!$A$2:$A$117,0),8))</f>
        <v>משכורות וש"ע לעובדים בלי תקן</v>
      </c>
      <c r="W1176" s="9" t="str">
        <f t="shared" si="139"/>
        <v>21</v>
      </c>
      <c r="X1176" s="9" t="str">
        <f>IF($L1176&lt;"6",INDEX(Revenue_type,MATCH(W1176*1,type!$A$118:$A$168,0),8),INDEX(Expenditure_type,MATCH(W1176*1,type!$A$2:$A$117,0),8))</f>
        <v>השכר הקובע</v>
      </c>
      <c r="Y1176" s="9" t="str">
        <f t="shared" si="140"/>
        <v>210</v>
      </c>
      <c r="Z1176" s="9" t="e">
        <f>IF($L1176&lt;"6",INDEX(Revenue_type,MATCH(Y1176*1,type!$A$118:$A$168,0),8),INDEX(Expenditure_type,MATCH(Y1176*1,type!$A$2:$A$117,0),8))</f>
        <v>#N/A</v>
      </c>
    </row>
    <row r="1177" spans="1:26" ht="15.75" customHeight="1" outlineLevel="2">
      <c r="A1177" s="19">
        <v>220</v>
      </c>
      <c r="B1177" s="18">
        <v>815003</v>
      </c>
      <c r="C1177"/>
      <c r="D1177"/>
      <c r="E1177" s="30" t="s">
        <v>2690</v>
      </c>
      <c r="F1177" s="12"/>
      <c r="G1177"/>
      <c r="H1177" s="15">
        <v>0</v>
      </c>
      <c r="I1177" s="15">
        <v>0</v>
      </c>
      <c r="J1177" s="12">
        <v>100</v>
      </c>
      <c r="K1177" s="9"/>
      <c r="L1177" s="9" t="str">
        <f t="shared" si="134"/>
        <v>8</v>
      </c>
      <c r="M1177" s="9" t="str">
        <f>INDEX(Chapter,MATCH(L1177,Chapter!$A$1:$A$681,0),8)</f>
        <v>שירותים ממלכתיים</v>
      </c>
      <c r="N1177" s="9" t="str">
        <f t="shared" si="135"/>
        <v>81</v>
      </c>
      <c r="O1177" s="9" t="str">
        <f>INDEX(Chapter,MATCH(N1177,Chapter!$A$1:$A$681,0),8)</f>
        <v>חינוך</v>
      </c>
      <c r="P1177" s="9" t="str">
        <f t="shared" si="136"/>
        <v>815</v>
      </c>
      <c r="Q1177" s="9" t="str">
        <f>INDEX(Chapter,MATCH(P1177,Chapter!$A$1:$A$681,0),8)</f>
        <v>חינוך על יסודי</v>
      </c>
      <c r="R1177" s="9" t="str">
        <f t="shared" si="137"/>
        <v>8150</v>
      </c>
      <c r="S1177" s="9" t="e">
        <f>INDEX(Chapter,MATCH(R1177,Chapter!$A$1:$A$681,0),8)</f>
        <v>#N/A</v>
      </c>
      <c r="T1177" s="9"/>
      <c r="U1177" s="9" t="str">
        <f t="shared" si="138"/>
        <v>2</v>
      </c>
      <c r="V1177" s="9" t="str">
        <f>IF($L1177&lt;"6",INDEX(Revenue_type,MATCH(U1177*1,type!$A$118:$A$168,0),8),INDEX(Expenditure_type,MATCH(U1177*1,type!$A$2:$A$117,0),8))</f>
        <v>משכורות וש"ע לעובדים בלי תקן</v>
      </c>
      <c r="W1177" s="9" t="str">
        <f t="shared" si="139"/>
        <v>22</v>
      </c>
      <c r="X1177" s="9" t="str">
        <f>IF($L1177&lt;"6",INDEX(Revenue_type,MATCH(W1177*1,type!$A$118:$A$168,0),8),INDEX(Expenditure_type,MATCH(W1177*1,type!$A$2:$A$117,0),8))</f>
        <v>תוספות שאינן נכללות בשכר הקובע</v>
      </c>
      <c r="Y1177" s="9" t="str">
        <f t="shared" si="140"/>
        <v>220</v>
      </c>
      <c r="Z1177" s="9" t="e">
        <f>IF($L1177&lt;"6",INDEX(Revenue_type,MATCH(Y1177*1,type!$A$118:$A$168,0),8),INDEX(Expenditure_type,MATCH(Y1177*1,type!$A$2:$A$117,0),8))</f>
        <v>#N/A</v>
      </c>
    </row>
    <row r="1178" spans="1:26" ht="15.75" customHeight="1" outlineLevel="2">
      <c r="A1178" s="19">
        <v>230</v>
      </c>
      <c r="B1178" s="18">
        <v>815003</v>
      </c>
      <c r="C1178"/>
      <c r="D1178"/>
      <c r="E1178" s="30" t="s">
        <v>2691</v>
      </c>
      <c r="F1178" s="12"/>
      <c r="G1178"/>
      <c r="H1178" s="15">
        <v>0</v>
      </c>
      <c r="I1178" s="15">
        <v>0</v>
      </c>
      <c r="J1178" s="12">
        <v>200</v>
      </c>
      <c r="K1178" s="9"/>
      <c r="L1178" s="9" t="str">
        <f t="shared" si="134"/>
        <v>8</v>
      </c>
      <c r="M1178" s="9" t="str">
        <f>INDEX(Chapter,MATCH(L1178,Chapter!$A$1:$A$681,0),8)</f>
        <v>שירותים ממלכתיים</v>
      </c>
      <c r="N1178" s="9" t="str">
        <f t="shared" si="135"/>
        <v>81</v>
      </c>
      <c r="O1178" s="9" t="str">
        <f>INDEX(Chapter,MATCH(N1178,Chapter!$A$1:$A$681,0),8)</f>
        <v>חינוך</v>
      </c>
      <c r="P1178" s="9" t="str">
        <f t="shared" si="136"/>
        <v>815</v>
      </c>
      <c r="Q1178" s="9" t="str">
        <f>INDEX(Chapter,MATCH(P1178,Chapter!$A$1:$A$681,0),8)</f>
        <v>חינוך על יסודי</v>
      </c>
      <c r="R1178" s="9" t="str">
        <f t="shared" si="137"/>
        <v>8150</v>
      </c>
      <c r="S1178" s="9" t="e">
        <f>INDEX(Chapter,MATCH(R1178,Chapter!$A$1:$A$681,0),8)</f>
        <v>#N/A</v>
      </c>
      <c r="T1178" s="9"/>
      <c r="U1178" s="9" t="str">
        <f t="shared" si="138"/>
        <v>2</v>
      </c>
      <c r="V1178" s="9" t="str">
        <f>IF($L1178&lt;"6",INDEX(Revenue_type,MATCH(U1178*1,type!$A$118:$A$168,0),8),INDEX(Expenditure_type,MATCH(U1178*1,type!$A$2:$A$117,0),8))</f>
        <v>משכורות וש"ע לעובדים בלי תקן</v>
      </c>
      <c r="W1178" s="9" t="str">
        <f t="shared" si="139"/>
        <v>23</v>
      </c>
      <c r="X1178" s="9" t="str">
        <f>IF($L1178&lt;"6",INDEX(Revenue_type,MATCH(W1178*1,type!$A$118:$A$168,0),8),INDEX(Expenditure_type,MATCH(W1178*1,type!$A$2:$A$117,0),8))</f>
        <v>שעות נוספות</v>
      </c>
      <c r="Y1178" s="9" t="str">
        <f t="shared" si="140"/>
        <v>230</v>
      </c>
      <c r="Z1178" s="9" t="e">
        <f>IF($L1178&lt;"6",INDEX(Revenue_type,MATCH(Y1178*1,type!$A$118:$A$168,0),8),INDEX(Expenditure_type,MATCH(Y1178*1,type!$A$2:$A$117,0),8))</f>
        <v>#N/A</v>
      </c>
    </row>
    <row r="1179" spans="1:26" ht="15.75" customHeight="1" outlineLevel="2">
      <c r="A1179" s="19">
        <v>233</v>
      </c>
      <c r="B1179" s="18">
        <v>815003</v>
      </c>
      <c r="C1179"/>
      <c r="D1179"/>
      <c r="E1179" s="25" t="s">
        <v>2693</v>
      </c>
      <c r="F1179" s="12"/>
      <c r="G1179"/>
      <c r="H1179" s="15">
        <v>0</v>
      </c>
      <c r="I1179" s="15">
        <v>0</v>
      </c>
      <c r="J1179" s="12">
        <v>200</v>
      </c>
      <c r="K1179" s="9"/>
      <c r="L1179" s="9" t="str">
        <f t="shared" si="134"/>
        <v>8</v>
      </c>
      <c r="M1179" s="9" t="str">
        <f>INDEX(Chapter,MATCH(L1179,Chapter!$A$1:$A$681,0),8)</f>
        <v>שירותים ממלכתיים</v>
      </c>
      <c r="N1179" s="9" t="str">
        <f t="shared" si="135"/>
        <v>81</v>
      </c>
      <c r="O1179" s="9" t="str">
        <f>INDEX(Chapter,MATCH(N1179,Chapter!$A$1:$A$681,0),8)</f>
        <v>חינוך</v>
      </c>
      <c r="P1179" s="9" t="str">
        <f t="shared" si="136"/>
        <v>815</v>
      </c>
      <c r="Q1179" s="9" t="str">
        <f>INDEX(Chapter,MATCH(P1179,Chapter!$A$1:$A$681,0),8)</f>
        <v>חינוך על יסודי</v>
      </c>
      <c r="R1179" s="9" t="str">
        <f t="shared" si="137"/>
        <v>8150</v>
      </c>
      <c r="S1179" s="9" t="e">
        <f>INDEX(Chapter,MATCH(R1179,Chapter!$A$1:$A$681,0),8)</f>
        <v>#N/A</v>
      </c>
      <c r="T1179" s="9"/>
      <c r="U1179" s="9" t="str">
        <f t="shared" si="138"/>
        <v>2</v>
      </c>
      <c r="V1179" s="9" t="str">
        <f>IF($L1179&lt;"6",INDEX(Revenue_type,MATCH(U1179*1,type!$A$118:$A$168,0),8),INDEX(Expenditure_type,MATCH(U1179*1,type!$A$2:$A$117,0),8))</f>
        <v>משכורות וש"ע לעובדים בלי תקן</v>
      </c>
      <c r="W1179" s="9" t="str">
        <f t="shared" si="139"/>
        <v>23</v>
      </c>
      <c r="X1179" s="9" t="str">
        <f>IF($L1179&lt;"6",INDEX(Revenue_type,MATCH(W1179*1,type!$A$118:$A$168,0),8),INDEX(Expenditure_type,MATCH(W1179*1,type!$A$2:$A$117,0),8))</f>
        <v>שעות נוספות</v>
      </c>
      <c r="Y1179" s="9" t="str">
        <f t="shared" si="140"/>
        <v>233</v>
      </c>
      <c r="Z1179" s="9" t="e">
        <f>IF($L1179&lt;"6",INDEX(Revenue_type,MATCH(Y1179*1,type!$A$118:$A$168,0),8),INDEX(Expenditure_type,MATCH(Y1179*1,type!$A$2:$A$117,0),8))</f>
        <v>#N/A</v>
      </c>
    </row>
    <row r="1180" spans="1:26" ht="15.75" customHeight="1" outlineLevel="2">
      <c r="A1180" s="19">
        <v>240</v>
      </c>
      <c r="B1180" s="18">
        <v>815003</v>
      </c>
      <c r="C1180"/>
      <c r="D1180"/>
      <c r="E1180" s="21" t="s">
        <v>2694</v>
      </c>
      <c r="F1180" s="12"/>
      <c r="G1180"/>
      <c r="H1180" s="15">
        <v>0</v>
      </c>
      <c r="I1180" s="15">
        <v>0</v>
      </c>
      <c r="J1180" s="12">
        <v>700</v>
      </c>
      <c r="K1180" s="9"/>
      <c r="L1180" s="9" t="str">
        <f t="shared" si="134"/>
        <v>8</v>
      </c>
      <c r="M1180" s="9" t="str">
        <f>INDEX(Chapter,MATCH(L1180,Chapter!$A$1:$A$681,0),8)</f>
        <v>שירותים ממלכתיים</v>
      </c>
      <c r="N1180" s="9" t="str">
        <f t="shared" si="135"/>
        <v>81</v>
      </c>
      <c r="O1180" s="9" t="str">
        <f>INDEX(Chapter,MATCH(N1180,Chapter!$A$1:$A$681,0),8)</f>
        <v>חינוך</v>
      </c>
      <c r="P1180" s="9" t="str">
        <f t="shared" si="136"/>
        <v>815</v>
      </c>
      <c r="Q1180" s="9" t="str">
        <f>INDEX(Chapter,MATCH(P1180,Chapter!$A$1:$A$681,0),8)</f>
        <v>חינוך על יסודי</v>
      </c>
      <c r="R1180" s="9" t="str">
        <f t="shared" si="137"/>
        <v>8150</v>
      </c>
      <c r="S1180" s="9" t="e">
        <f>INDEX(Chapter,MATCH(R1180,Chapter!$A$1:$A$681,0),8)</f>
        <v>#N/A</v>
      </c>
      <c r="T1180" s="9"/>
      <c r="U1180" s="9" t="str">
        <f t="shared" si="138"/>
        <v>2</v>
      </c>
      <c r="V1180" s="9" t="str">
        <f>IF($L1180&lt;"6",INDEX(Revenue_type,MATCH(U1180*1,type!$A$118:$A$168,0),8),INDEX(Expenditure_type,MATCH(U1180*1,type!$A$2:$A$117,0),8))</f>
        <v>משכורות וש"ע לעובדים בלי תקן</v>
      </c>
      <c r="W1180" s="9" t="str">
        <f t="shared" si="139"/>
        <v>24</v>
      </c>
      <c r="X1180" s="9" t="str">
        <f>IF($L1180&lt;"6",INDEX(Revenue_type,MATCH(W1180*1,type!$A$118:$A$168,0),8),INDEX(Expenditure_type,MATCH(W1180*1,type!$A$2:$A$117,0),8))</f>
        <v>החזר הוצאות</v>
      </c>
      <c r="Y1180" s="9" t="str">
        <f t="shared" si="140"/>
        <v>240</v>
      </c>
      <c r="Z1180" s="9" t="e">
        <f>IF($L1180&lt;"6",INDEX(Revenue_type,MATCH(Y1180*1,type!$A$118:$A$168,0),8),INDEX(Expenditure_type,MATCH(Y1180*1,type!$A$2:$A$117,0),8))</f>
        <v>#N/A</v>
      </c>
    </row>
    <row r="1181" spans="1:26" ht="15.75" customHeight="1" outlineLevel="2">
      <c r="A1181" s="19">
        <v>281</v>
      </c>
      <c r="B1181" s="18">
        <v>815003</v>
      </c>
      <c r="C1181"/>
      <c r="D1181"/>
      <c r="E1181" s="25" t="s">
        <v>2695</v>
      </c>
      <c r="F1181" s="12"/>
      <c r="G1181"/>
      <c r="H1181" s="15">
        <v>0</v>
      </c>
      <c r="I1181" s="15">
        <v>0</v>
      </c>
      <c r="J1181" s="12">
        <v>1500</v>
      </c>
      <c r="K1181" s="9"/>
      <c r="L1181" s="9" t="str">
        <f t="shared" si="134"/>
        <v>8</v>
      </c>
      <c r="M1181" s="9" t="str">
        <f>INDEX(Chapter,MATCH(L1181,Chapter!$A$1:$A$681,0),8)</f>
        <v>שירותים ממלכתיים</v>
      </c>
      <c r="N1181" s="9" t="str">
        <f t="shared" si="135"/>
        <v>81</v>
      </c>
      <c r="O1181" s="9" t="str">
        <f>INDEX(Chapter,MATCH(N1181,Chapter!$A$1:$A$681,0),8)</f>
        <v>חינוך</v>
      </c>
      <c r="P1181" s="9" t="str">
        <f t="shared" si="136"/>
        <v>815</v>
      </c>
      <c r="Q1181" s="9" t="str">
        <f>INDEX(Chapter,MATCH(P1181,Chapter!$A$1:$A$681,0),8)</f>
        <v>חינוך על יסודי</v>
      </c>
      <c r="R1181" s="9" t="str">
        <f t="shared" si="137"/>
        <v>8150</v>
      </c>
      <c r="S1181" s="9" t="e">
        <f>INDEX(Chapter,MATCH(R1181,Chapter!$A$1:$A$681,0),8)</f>
        <v>#N/A</v>
      </c>
      <c r="T1181" s="9"/>
      <c r="U1181" s="9" t="str">
        <f t="shared" si="138"/>
        <v>2</v>
      </c>
      <c r="V1181" s="9" t="str">
        <f>IF($L1181&lt;"6",INDEX(Revenue_type,MATCH(U1181*1,type!$A$118:$A$168,0),8),INDEX(Expenditure_type,MATCH(U1181*1,type!$A$2:$A$117,0),8))</f>
        <v>משכורות וש"ע לעובדים בלי תקן</v>
      </c>
      <c r="W1181" s="9" t="str">
        <f t="shared" si="139"/>
        <v>28</v>
      </c>
      <c r="X1181" s="9" t="str">
        <f>IF($L1181&lt;"6",INDEX(Revenue_type,MATCH(W1181*1,type!$A$118:$A$168,0),8),INDEX(Expenditure_type,MATCH(W1181*1,type!$A$2:$A$117,0),8))</f>
        <v>נלוות לשכר</v>
      </c>
      <c r="Y1181" s="9" t="str">
        <f t="shared" si="140"/>
        <v>281</v>
      </c>
      <c r="Z1181" s="9" t="str">
        <f>IF($L1181&lt;"6",INDEX(Revenue_type,MATCH(Y1181*1,type!$A$118:$A$168,0),8),INDEX(Expenditure_type,MATCH(Y1181*1,type!$A$2:$A$117,0),8))</f>
        <v>הפרשות סוציאליות</v>
      </c>
    </row>
    <row r="1182" spans="1:26" ht="15.75" customHeight="1" outlineLevel="2">
      <c r="A1182" s="19">
        <v>110</v>
      </c>
      <c r="B1182" s="18">
        <v>815004</v>
      </c>
      <c r="C1182"/>
      <c r="D1182"/>
      <c r="E1182" s="25" t="s">
        <v>2689</v>
      </c>
      <c r="F1182" s="12"/>
      <c r="G1182"/>
      <c r="H1182" s="15">
        <v>1699000</v>
      </c>
      <c r="I1182" s="15">
        <v>1449000</v>
      </c>
      <c r="J1182" s="12">
        <v>995800</v>
      </c>
      <c r="K1182" s="9"/>
      <c r="L1182" s="9" t="str">
        <f t="shared" si="134"/>
        <v>8</v>
      </c>
      <c r="M1182" s="9" t="str">
        <f>INDEX(Chapter,MATCH(L1182,Chapter!$A$1:$A$681,0),8)</f>
        <v>שירותים ממלכתיים</v>
      </c>
      <c r="N1182" s="9" t="str">
        <f t="shared" si="135"/>
        <v>81</v>
      </c>
      <c r="O1182" s="9" t="str">
        <f>INDEX(Chapter,MATCH(N1182,Chapter!$A$1:$A$681,0),8)</f>
        <v>חינוך</v>
      </c>
      <c r="P1182" s="9" t="str">
        <f t="shared" si="136"/>
        <v>815</v>
      </c>
      <c r="Q1182" s="9" t="str">
        <f>INDEX(Chapter,MATCH(P1182,Chapter!$A$1:$A$681,0),8)</f>
        <v>חינוך על יסודי</v>
      </c>
      <c r="R1182" s="9" t="str">
        <f t="shared" si="137"/>
        <v>8150</v>
      </c>
      <c r="S1182" s="9" t="e">
        <f>INDEX(Chapter,MATCH(R1182,Chapter!$A$1:$A$681,0),8)</f>
        <v>#N/A</v>
      </c>
      <c r="T1182" s="9"/>
      <c r="U1182" s="9" t="str">
        <f t="shared" si="138"/>
        <v>1</v>
      </c>
      <c r="V1182" s="9" t="str">
        <f>IF($L1182&lt;"6",INDEX(Revenue_type,MATCH(U1182*1,type!$A$118:$A$168,0),8),INDEX(Expenditure_type,MATCH(U1182*1,type!$A$2:$A$117,0),8))</f>
        <v>משכורות וש"ע לעובדים לפי תקן</v>
      </c>
      <c r="W1182" s="9" t="str">
        <f t="shared" si="139"/>
        <v>11</v>
      </c>
      <c r="X1182" s="9" t="str">
        <f>IF($L1182&lt;"6",INDEX(Revenue_type,MATCH(W1182*1,type!$A$118:$A$168,0),8),INDEX(Expenditure_type,MATCH(W1182*1,type!$A$2:$A$117,0),8))</f>
        <v>השכר הקובע</v>
      </c>
      <c r="Y1182" s="9" t="str">
        <f t="shared" si="140"/>
        <v>110</v>
      </c>
      <c r="Z1182" s="9" t="e">
        <f>IF($L1182&lt;"6",INDEX(Revenue_type,MATCH(Y1182*1,type!$A$118:$A$168,0),8),INDEX(Expenditure_type,MATCH(Y1182*1,type!$A$2:$A$117,0),8))</f>
        <v>#N/A</v>
      </c>
    </row>
    <row r="1183" spans="1:26" ht="15.75" customHeight="1" outlineLevel="2">
      <c r="A1183" s="19">
        <v>120</v>
      </c>
      <c r="B1183" s="18">
        <v>815004</v>
      </c>
      <c r="C1183"/>
      <c r="D1183"/>
      <c r="E1183" s="20" t="s">
        <v>2690</v>
      </c>
      <c r="F1183" s="12"/>
      <c r="G1183"/>
      <c r="H1183" s="15">
        <v>149000</v>
      </c>
      <c r="I1183" s="15">
        <v>142000</v>
      </c>
      <c r="J1183" s="12">
        <v>106700</v>
      </c>
      <c r="K1183" s="9"/>
      <c r="L1183" s="9" t="str">
        <f t="shared" si="134"/>
        <v>8</v>
      </c>
      <c r="M1183" s="9" t="str">
        <f>INDEX(Chapter,MATCH(L1183,Chapter!$A$1:$A$681,0),8)</f>
        <v>שירותים ממלכתיים</v>
      </c>
      <c r="N1183" s="9" t="str">
        <f t="shared" si="135"/>
        <v>81</v>
      </c>
      <c r="O1183" s="9" t="str">
        <f>INDEX(Chapter,MATCH(N1183,Chapter!$A$1:$A$681,0),8)</f>
        <v>חינוך</v>
      </c>
      <c r="P1183" s="9" t="str">
        <f t="shared" si="136"/>
        <v>815</v>
      </c>
      <c r="Q1183" s="9" t="str">
        <f>INDEX(Chapter,MATCH(P1183,Chapter!$A$1:$A$681,0),8)</f>
        <v>חינוך על יסודי</v>
      </c>
      <c r="R1183" s="9" t="str">
        <f t="shared" si="137"/>
        <v>8150</v>
      </c>
      <c r="S1183" s="9" t="e">
        <f>INDEX(Chapter,MATCH(R1183,Chapter!$A$1:$A$681,0),8)</f>
        <v>#N/A</v>
      </c>
      <c r="T1183" s="9"/>
      <c r="U1183" s="9" t="str">
        <f t="shared" si="138"/>
        <v>1</v>
      </c>
      <c r="V1183" s="9" t="str">
        <f>IF($L1183&lt;"6",INDEX(Revenue_type,MATCH(U1183*1,type!$A$118:$A$168,0),8),INDEX(Expenditure_type,MATCH(U1183*1,type!$A$2:$A$117,0),8))</f>
        <v>משכורות וש"ע לעובדים לפי תקן</v>
      </c>
      <c r="W1183" s="9" t="str">
        <f t="shared" si="139"/>
        <v>12</v>
      </c>
      <c r="X1183" s="9" t="str">
        <f>IF($L1183&lt;"6",INDEX(Revenue_type,MATCH(W1183*1,type!$A$118:$A$168,0),8),INDEX(Expenditure_type,MATCH(W1183*1,type!$A$2:$A$117,0),8))</f>
        <v>תוספות שאינן נכללות בשכר הקובע</v>
      </c>
      <c r="Y1183" s="9" t="str">
        <f t="shared" si="140"/>
        <v>120</v>
      </c>
      <c r="Z1183" s="9" t="e">
        <f>IF($L1183&lt;"6",INDEX(Revenue_type,MATCH(Y1183*1,type!$A$118:$A$168,0),8),INDEX(Expenditure_type,MATCH(Y1183*1,type!$A$2:$A$117,0),8))</f>
        <v>#N/A</v>
      </c>
    </row>
    <row r="1184" spans="1:26" ht="15.75" customHeight="1" outlineLevel="2">
      <c r="A1184" s="19">
        <v>130</v>
      </c>
      <c r="B1184" s="18">
        <v>815004</v>
      </c>
      <c r="C1184"/>
      <c r="D1184"/>
      <c r="E1184" s="21" t="s">
        <v>2691</v>
      </c>
      <c r="F1184" s="12"/>
      <c r="G1184"/>
      <c r="H1184" s="15">
        <v>17000</v>
      </c>
      <c r="I1184" s="15">
        <v>5000</v>
      </c>
      <c r="J1184" s="12">
        <v>11300</v>
      </c>
      <c r="K1184" s="9"/>
      <c r="L1184" s="9" t="str">
        <f t="shared" si="134"/>
        <v>8</v>
      </c>
      <c r="M1184" s="9" t="str">
        <f>INDEX(Chapter,MATCH(L1184,Chapter!$A$1:$A$681,0),8)</f>
        <v>שירותים ממלכתיים</v>
      </c>
      <c r="N1184" s="9" t="str">
        <f t="shared" si="135"/>
        <v>81</v>
      </c>
      <c r="O1184" s="9" t="str">
        <f>INDEX(Chapter,MATCH(N1184,Chapter!$A$1:$A$681,0),8)</f>
        <v>חינוך</v>
      </c>
      <c r="P1184" s="9" t="str">
        <f t="shared" si="136"/>
        <v>815</v>
      </c>
      <c r="Q1184" s="9" t="str">
        <f>INDEX(Chapter,MATCH(P1184,Chapter!$A$1:$A$681,0),8)</f>
        <v>חינוך על יסודי</v>
      </c>
      <c r="R1184" s="9" t="str">
        <f t="shared" si="137"/>
        <v>8150</v>
      </c>
      <c r="S1184" s="9" t="e">
        <f>INDEX(Chapter,MATCH(R1184,Chapter!$A$1:$A$681,0),8)</f>
        <v>#N/A</v>
      </c>
      <c r="T1184" s="9"/>
      <c r="U1184" s="9" t="str">
        <f t="shared" si="138"/>
        <v>1</v>
      </c>
      <c r="V1184" s="9" t="str">
        <f>IF($L1184&lt;"6",INDEX(Revenue_type,MATCH(U1184*1,type!$A$118:$A$168,0),8),INDEX(Expenditure_type,MATCH(U1184*1,type!$A$2:$A$117,0),8))</f>
        <v>משכורות וש"ע לעובדים לפי תקן</v>
      </c>
      <c r="W1184" s="9" t="str">
        <f t="shared" si="139"/>
        <v>13</v>
      </c>
      <c r="X1184" s="9" t="str">
        <f>IF($L1184&lt;"6",INDEX(Revenue_type,MATCH(W1184*1,type!$A$118:$A$168,0),8),INDEX(Expenditure_type,MATCH(W1184*1,type!$A$2:$A$117,0),8))</f>
        <v>שעות נוספות</v>
      </c>
      <c r="Y1184" s="9" t="str">
        <f t="shared" si="140"/>
        <v>130</v>
      </c>
      <c r="Z1184" s="9" t="e">
        <f>IF($L1184&lt;"6",INDEX(Revenue_type,MATCH(Y1184*1,type!$A$118:$A$168,0),8),INDEX(Expenditure_type,MATCH(Y1184*1,type!$A$2:$A$117,0),8))</f>
        <v>#N/A</v>
      </c>
    </row>
    <row r="1185" spans="1:26" ht="15.75" customHeight="1" outlineLevel="2">
      <c r="A1185" s="19">
        <v>133</v>
      </c>
      <c r="B1185" s="18">
        <v>815004</v>
      </c>
      <c r="C1185"/>
      <c r="D1185"/>
      <c r="E1185" s="30" t="s">
        <v>2693</v>
      </c>
      <c r="F1185" s="12"/>
      <c r="G1185"/>
      <c r="H1185" s="15">
        <v>39000</v>
      </c>
      <c r="I1185" s="15">
        <v>12000</v>
      </c>
      <c r="J1185" s="12">
        <v>10300</v>
      </c>
      <c r="K1185" s="9"/>
      <c r="L1185" s="9" t="str">
        <f t="shared" si="134"/>
        <v>8</v>
      </c>
      <c r="M1185" s="9" t="str">
        <f>INDEX(Chapter,MATCH(L1185,Chapter!$A$1:$A$681,0),8)</f>
        <v>שירותים ממלכתיים</v>
      </c>
      <c r="N1185" s="9" t="str">
        <f t="shared" si="135"/>
        <v>81</v>
      </c>
      <c r="O1185" s="9" t="str">
        <f>INDEX(Chapter,MATCH(N1185,Chapter!$A$1:$A$681,0),8)</f>
        <v>חינוך</v>
      </c>
      <c r="P1185" s="9" t="str">
        <f t="shared" si="136"/>
        <v>815</v>
      </c>
      <c r="Q1185" s="9" t="str">
        <f>INDEX(Chapter,MATCH(P1185,Chapter!$A$1:$A$681,0),8)</f>
        <v>חינוך על יסודי</v>
      </c>
      <c r="R1185" s="9" t="str">
        <f t="shared" si="137"/>
        <v>8150</v>
      </c>
      <c r="S1185" s="9" t="e">
        <f>INDEX(Chapter,MATCH(R1185,Chapter!$A$1:$A$681,0),8)</f>
        <v>#N/A</v>
      </c>
      <c r="T1185" s="9"/>
      <c r="U1185" s="9" t="str">
        <f t="shared" si="138"/>
        <v>1</v>
      </c>
      <c r="V1185" s="9" t="str">
        <f>IF($L1185&lt;"6",INDEX(Revenue_type,MATCH(U1185*1,type!$A$118:$A$168,0),8),INDEX(Expenditure_type,MATCH(U1185*1,type!$A$2:$A$117,0),8))</f>
        <v>משכורות וש"ע לעובדים לפי תקן</v>
      </c>
      <c r="W1185" s="9" t="str">
        <f t="shared" si="139"/>
        <v>13</v>
      </c>
      <c r="X1185" s="9" t="str">
        <f>IF($L1185&lt;"6",INDEX(Revenue_type,MATCH(W1185*1,type!$A$118:$A$168,0),8),INDEX(Expenditure_type,MATCH(W1185*1,type!$A$2:$A$117,0),8))</f>
        <v>שעות נוספות</v>
      </c>
      <c r="Y1185" s="9" t="str">
        <f t="shared" si="140"/>
        <v>133</v>
      </c>
      <c r="Z1185" s="9" t="e">
        <f>IF($L1185&lt;"6",INDEX(Revenue_type,MATCH(Y1185*1,type!$A$118:$A$168,0),8),INDEX(Expenditure_type,MATCH(Y1185*1,type!$A$2:$A$117,0),8))</f>
        <v>#N/A</v>
      </c>
    </row>
    <row r="1186" spans="1:26" ht="15.75" customHeight="1" outlineLevel="2">
      <c r="A1186" s="19">
        <v>140</v>
      </c>
      <c r="B1186" s="18">
        <v>815004</v>
      </c>
      <c r="C1186"/>
      <c r="D1186"/>
      <c r="E1186" s="30" t="s">
        <v>2694</v>
      </c>
      <c r="F1186" s="12"/>
      <c r="G1186"/>
      <c r="H1186" s="15">
        <v>83000</v>
      </c>
      <c r="I1186" s="15">
        <v>61000</v>
      </c>
      <c r="J1186" s="12">
        <v>48700</v>
      </c>
      <c r="K1186" s="9"/>
      <c r="L1186" s="9" t="str">
        <f t="shared" si="134"/>
        <v>8</v>
      </c>
      <c r="M1186" s="9" t="str">
        <f>INDEX(Chapter,MATCH(L1186,Chapter!$A$1:$A$681,0),8)</f>
        <v>שירותים ממלכתיים</v>
      </c>
      <c r="N1186" s="9" t="str">
        <f t="shared" si="135"/>
        <v>81</v>
      </c>
      <c r="O1186" s="9" t="str">
        <f>INDEX(Chapter,MATCH(N1186,Chapter!$A$1:$A$681,0),8)</f>
        <v>חינוך</v>
      </c>
      <c r="P1186" s="9" t="str">
        <f t="shared" si="136"/>
        <v>815</v>
      </c>
      <c r="Q1186" s="9" t="str">
        <f>INDEX(Chapter,MATCH(P1186,Chapter!$A$1:$A$681,0),8)</f>
        <v>חינוך על יסודי</v>
      </c>
      <c r="R1186" s="9" t="str">
        <f t="shared" si="137"/>
        <v>8150</v>
      </c>
      <c r="S1186" s="9" t="e">
        <f>INDEX(Chapter,MATCH(R1186,Chapter!$A$1:$A$681,0),8)</f>
        <v>#N/A</v>
      </c>
      <c r="T1186" s="9"/>
      <c r="U1186" s="9" t="str">
        <f t="shared" si="138"/>
        <v>1</v>
      </c>
      <c r="V1186" s="9" t="str">
        <f>IF($L1186&lt;"6",INDEX(Revenue_type,MATCH(U1186*1,type!$A$118:$A$168,0),8),INDEX(Expenditure_type,MATCH(U1186*1,type!$A$2:$A$117,0),8))</f>
        <v>משכורות וש"ע לעובדים לפי תקן</v>
      </c>
      <c r="W1186" s="9" t="str">
        <f t="shared" si="139"/>
        <v>14</v>
      </c>
      <c r="X1186" s="9" t="str">
        <f>IF($L1186&lt;"6",INDEX(Revenue_type,MATCH(W1186*1,type!$A$118:$A$168,0),8),INDEX(Expenditure_type,MATCH(W1186*1,type!$A$2:$A$117,0),8))</f>
        <v>החזר הוצאות</v>
      </c>
      <c r="Y1186" s="9" t="str">
        <f t="shared" si="140"/>
        <v>140</v>
      </c>
      <c r="Z1186" s="9" t="e">
        <f>IF($L1186&lt;"6",INDEX(Revenue_type,MATCH(Y1186*1,type!$A$118:$A$168,0),8),INDEX(Expenditure_type,MATCH(Y1186*1,type!$A$2:$A$117,0),8))</f>
        <v>#N/A</v>
      </c>
    </row>
    <row r="1187" spans="1:26" ht="15.75" customHeight="1" outlineLevel="2">
      <c r="A1187" s="19">
        <v>181</v>
      </c>
      <c r="B1187" s="18">
        <v>815004</v>
      </c>
      <c r="C1187"/>
      <c r="D1187"/>
      <c r="E1187" s="21" t="s">
        <v>2695</v>
      </c>
      <c r="F1187" s="12"/>
      <c r="G1187"/>
      <c r="H1187" s="15">
        <v>226000</v>
      </c>
      <c r="I1187" s="15">
        <v>184000</v>
      </c>
      <c r="J1187" s="12">
        <v>132600</v>
      </c>
      <c r="K1187" s="9"/>
      <c r="L1187" s="9" t="str">
        <f t="shared" si="134"/>
        <v>8</v>
      </c>
      <c r="M1187" s="9" t="str">
        <f>INDEX(Chapter,MATCH(L1187,Chapter!$A$1:$A$681,0),8)</f>
        <v>שירותים ממלכתיים</v>
      </c>
      <c r="N1187" s="9" t="str">
        <f t="shared" si="135"/>
        <v>81</v>
      </c>
      <c r="O1187" s="9" t="str">
        <f>INDEX(Chapter,MATCH(N1187,Chapter!$A$1:$A$681,0),8)</f>
        <v>חינוך</v>
      </c>
      <c r="P1187" s="9" t="str">
        <f t="shared" si="136"/>
        <v>815</v>
      </c>
      <c r="Q1187" s="9" t="str">
        <f>INDEX(Chapter,MATCH(P1187,Chapter!$A$1:$A$681,0),8)</f>
        <v>חינוך על יסודי</v>
      </c>
      <c r="R1187" s="9" t="str">
        <f t="shared" si="137"/>
        <v>8150</v>
      </c>
      <c r="S1187" s="9" t="e">
        <f>INDEX(Chapter,MATCH(R1187,Chapter!$A$1:$A$681,0),8)</f>
        <v>#N/A</v>
      </c>
      <c r="T1187" s="9"/>
      <c r="U1187" s="9" t="str">
        <f t="shared" si="138"/>
        <v>1</v>
      </c>
      <c r="V1187" s="9" t="str">
        <f>IF($L1187&lt;"6",INDEX(Revenue_type,MATCH(U1187*1,type!$A$118:$A$168,0),8),INDEX(Expenditure_type,MATCH(U1187*1,type!$A$2:$A$117,0),8))</f>
        <v>משכורות וש"ע לעובדים לפי תקן</v>
      </c>
      <c r="W1187" s="9" t="str">
        <f t="shared" si="139"/>
        <v>18</v>
      </c>
      <c r="X1187" s="9" t="str">
        <f>IF($L1187&lt;"6",INDEX(Revenue_type,MATCH(W1187*1,type!$A$118:$A$168,0),8),INDEX(Expenditure_type,MATCH(W1187*1,type!$A$2:$A$117,0),8))</f>
        <v>נלוות לשכר</v>
      </c>
      <c r="Y1187" s="9" t="str">
        <f t="shared" si="140"/>
        <v>181</v>
      </c>
      <c r="Z1187" s="9" t="str">
        <f>IF($L1187&lt;"6",INDEX(Revenue_type,MATCH(Y1187*1,type!$A$118:$A$168,0),8),INDEX(Expenditure_type,MATCH(Y1187*1,type!$A$2:$A$117,0),8))</f>
        <v>הפרשות סוציאליות</v>
      </c>
    </row>
    <row r="1188" spans="1:26" ht="15.75" customHeight="1" outlineLevel="2">
      <c r="A1188" s="19">
        <v>182</v>
      </c>
      <c r="B1188" s="18">
        <v>815004</v>
      </c>
      <c r="C1188"/>
      <c r="D1188"/>
      <c r="E1188" s="21" t="s">
        <v>2696</v>
      </c>
      <c r="F1188" s="12"/>
      <c r="G1188"/>
      <c r="H1188" s="15">
        <v>335000</v>
      </c>
      <c r="I1188" s="15">
        <v>258000</v>
      </c>
      <c r="J1188" s="12">
        <v>188500</v>
      </c>
      <c r="K1188" s="9"/>
      <c r="L1188" s="9" t="str">
        <f t="shared" si="134"/>
        <v>8</v>
      </c>
      <c r="M1188" s="9" t="str">
        <f>INDEX(Chapter,MATCH(L1188,Chapter!$A$1:$A$681,0),8)</f>
        <v>שירותים ממלכתיים</v>
      </c>
      <c r="N1188" s="9" t="str">
        <f t="shared" si="135"/>
        <v>81</v>
      </c>
      <c r="O1188" s="9" t="str">
        <f>INDEX(Chapter,MATCH(N1188,Chapter!$A$1:$A$681,0),8)</f>
        <v>חינוך</v>
      </c>
      <c r="P1188" s="9" t="str">
        <f t="shared" si="136"/>
        <v>815</v>
      </c>
      <c r="Q1188" s="9" t="str">
        <f>INDEX(Chapter,MATCH(P1188,Chapter!$A$1:$A$681,0),8)</f>
        <v>חינוך על יסודי</v>
      </c>
      <c r="R1188" s="9" t="str">
        <f t="shared" si="137"/>
        <v>8150</v>
      </c>
      <c r="S1188" s="9" t="e">
        <f>INDEX(Chapter,MATCH(R1188,Chapter!$A$1:$A$681,0),8)</f>
        <v>#N/A</v>
      </c>
      <c r="T1188" s="9"/>
      <c r="U1188" s="9" t="str">
        <f t="shared" si="138"/>
        <v>1</v>
      </c>
      <c r="V1188" s="9" t="str">
        <f>IF($L1188&lt;"6",INDEX(Revenue_type,MATCH(U1188*1,type!$A$118:$A$168,0),8),INDEX(Expenditure_type,MATCH(U1188*1,type!$A$2:$A$117,0),8))</f>
        <v>משכורות וש"ע לעובדים לפי תקן</v>
      </c>
      <c r="W1188" s="9" t="str">
        <f t="shared" si="139"/>
        <v>18</v>
      </c>
      <c r="X1188" s="9" t="str">
        <f>IF($L1188&lt;"6",INDEX(Revenue_type,MATCH(W1188*1,type!$A$118:$A$168,0),8),INDEX(Expenditure_type,MATCH(W1188*1,type!$A$2:$A$117,0),8))</f>
        <v>נלוות לשכר</v>
      </c>
      <c r="Y1188" s="9" t="str">
        <f t="shared" si="140"/>
        <v>182</v>
      </c>
      <c r="Z1188" s="9" t="str">
        <f>IF($L1188&lt;"6",INDEX(Revenue_type,MATCH(Y1188*1,type!$A$118:$A$168,0),8),INDEX(Expenditure_type,MATCH(Y1188*1,type!$A$2:$A$117,0),8))</f>
        <v>מיסיום ועלויות</v>
      </c>
    </row>
    <row r="1189" spans="1:26" ht="15.75" customHeight="1" outlineLevel="2">
      <c r="A1189" s="19">
        <v>210</v>
      </c>
      <c r="B1189" s="18">
        <v>815004</v>
      </c>
      <c r="C1189"/>
      <c r="D1189"/>
      <c r="E1189" s="21" t="s">
        <v>2689</v>
      </c>
      <c r="F1189" s="12"/>
      <c r="G1189"/>
      <c r="H1189" s="15">
        <v>0</v>
      </c>
      <c r="I1189" s="15">
        <v>0</v>
      </c>
      <c r="J1189" s="12">
        <v>4200</v>
      </c>
      <c r="K1189" s="9"/>
      <c r="L1189" s="9" t="str">
        <f t="shared" si="134"/>
        <v>8</v>
      </c>
      <c r="M1189" s="9" t="str">
        <f>INDEX(Chapter,MATCH(L1189,Chapter!$A$1:$A$681,0),8)</f>
        <v>שירותים ממלכתיים</v>
      </c>
      <c r="N1189" s="9" t="str">
        <f t="shared" si="135"/>
        <v>81</v>
      </c>
      <c r="O1189" s="9" t="str">
        <f>INDEX(Chapter,MATCH(N1189,Chapter!$A$1:$A$681,0),8)</f>
        <v>חינוך</v>
      </c>
      <c r="P1189" s="9" t="str">
        <f t="shared" si="136"/>
        <v>815</v>
      </c>
      <c r="Q1189" s="9" t="str">
        <f>INDEX(Chapter,MATCH(P1189,Chapter!$A$1:$A$681,0),8)</f>
        <v>חינוך על יסודי</v>
      </c>
      <c r="R1189" s="9" t="str">
        <f t="shared" si="137"/>
        <v>8150</v>
      </c>
      <c r="S1189" s="9" t="e">
        <f>INDEX(Chapter,MATCH(R1189,Chapter!$A$1:$A$681,0),8)</f>
        <v>#N/A</v>
      </c>
      <c r="T1189" s="9"/>
      <c r="U1189" s="9" t="str">
        <f t="shared" si="138"/>
        <v>2</v>
      </c>
      <c r="V1189" s="9" t="str">
        <f>IF($L1189&lt;"6",INDEX(Revenue_type,MATCH(U1189*1,type!$A$118:$A$168,0),8),INDEX(Expenditure_type,MATCH(U1189*1,type!$A$2:$A$117,0),8))</f>
        <v>משכורות וש"ע לעובדים בלי תקן</v>
      </c>
      <c r="W1189" s="9" t="str">
        <f t="shared" si="139"/>
        <v>21</v>
      </c>
      <c r="X1189" s="9" t="str">
        <f>IF($L1189&lt;"6",INDEX(Revenue_type,MATCH(W1189*1,type!$A$118:$A$168,0),8),INDEX(Expenditure_type,MATCH(W1189*1,type!$A$2:$A$117,0),8))</f>
        <v>השכר הקובע</v>
      </c>
      <c r="Y1189" s="9" t="str">
        <f t="shared" si="140"/>
        <v>210</v>
      </c>
      <c r="Z1189" s="9" t="e">
        <f>IF($L1189&lt;"6",INDEX(Revenue_type,MATCH(Y1189*1,type!$A$118:$A$168,0),8),INDEX(Expenditure_type,MATCH(Y1189*1,type!$A$2:$A$117,0),8))</f>
        <v>#N/A</v>
      </c>
    </row>
    <row r="1190" spans="1:26" ht="15.75" customHeight="1" outlineLevel="2">
      <c r="A1190" s="19">
        <v>230</v>
      </c>
      <c r="B1190" s="18">
        <v>815004</v>
      </c>
      <c r="C1190"/>
      <c r="D1190"/>
      <c r="E1190" s="17" t="s">
        <v>2691</v>
      </c>
      <c r="F1190" s="12"/>
      <c r="G1190"/>
      <c r="H1190" s="15">
        <v>0</v>
      </c>
      <c r="I1190" s="15">
        <v>0</v>
      </c>
      <c r="J1190" s="12">
        <v>100</v>
      </c>
      <c r="K1190" s="9"/>
      <c r="L1190" s="9" t="str">
        <f t="shared" si="134"/>
        <v>8</v>
      </c>
      <c r="M1190" s="9" t="str">
        <f>INDEX(Chapter,MATCH(L1190,Chapter!$A$1:$A$681,0),8)</f>
        <v>שירותים ממלכתיים</v>
      </c>
      <c r="N1190" s="9" t="str">
        <f t="shared" si="135"/>
        <v>81</v>
      </c>
      <c r="O1190" s="9" t="str">
        <f>INDEX(Chapter,MATCH(N1190,Chapter!$A$1:$A$681,0),8)</f>
        <v>חינוך</v>
      </c>
      <c r="P1190" s="9" t="str">
        <f t="shared" si="136"/>
        <v>815</v>
      </c>
      <c r="Q1190" s="9" t="str">
        <f>INDEX(Chapter,MATCH(P1190,Chapter!$A$1:$A$681,0),8)</f>
        <v>חינוך על יסודי</v>
      </c>
      <c r="R1190" s="9" t="str">
        <f t="shared" si="137"/>
        <v>8150</v>
      </c>
      <c r="S1190" s="9" t="e">
        <f>INDEX(Chapter,MATCH(R1190,Chapter!$A$1:$A$681,0),8)</f>
        <v>#N/A</v>
      </c>
      <c r="T1190" s="9"/>
      <c r="U1190" s="9" t="str">
        <f t="shared" si="138"/>
        <v>2</v>
      </c>
      <c r="V1190" s="9" t="str">
        <f>IF($L1190&lt;"6",INDEX(Revenue_type,MATCH(U1190*1,type!$A$118:$A$168,0),8),INDEX(Expenditure_type,MATCH(U1190*1,type!$A$2:$A$117,0),8))</f>
        <v>משכורות וש"ע לעובדים בלי תקן</v>
      </c>
      <c r="W1190" s="9" t="str">
        <f t="shared" si="139"/>
        <v>23</v>
      </c>
      <c r="X1190" s="9" t="str">
        <f>IF($L1190&lt;"6",INDEX(Revenue_type,MATCH(W1190*1,type!$A$118:$A$168,0),8),INDEX(Expenditure_type,MATCH(W1190*1,type!$A$2:$A$117,0),8))</f>
        <v>שעות נוספות</v>
      </c>
      <c r="Y1190" s="9" t="str">
        <f t="shared" si="140"/>
        <v>230</v>
      </c>
      <c r="Z1190" s="9" t="e">
        <f>IF($L1190&lt;"6",INDEX(Revenue_type,MATCH(Y1190*1,type!$A$118:$A$168,0),8),INDEX(Expenditure_type,MATCH(Y1190*1,type!$A$2:$A$117,0),8))</f>
        <v>#N/A</v>
      </c>
    </row>
    <row r="1191" spans="1:26" ht="15.75" customHeight="1" outlineLevel="2">
      <c r="A1191" s="19">
        <v>240</v>
      </c>
      <c r="B1191" s="18">
        <v>815004</v>
      </c>
      <c r="C1191"/>
      <c r="D1191"/>
      <c r="E1191" s="17" t="s">
        <v>2694</v>
      </c>
      <c r="F1191" s="12"/>
      <c r="G1191"/>
      <c r="H1191" s="15">
        <v>0</v>
      </c>
      <c r="I1191" s="15">
        <v>0</v>
      </c>
      <c r="J1191" s="12">
        <v>100</v>
      </c>
      <c r="K1191" s="9"/>
      <c r="L1191" s="9" t="str">
        <f t="shared" si="134"/>
        <v>8</v>
      </c>
      <c r="M1191" s="9" t="str">
        <f>INDEX(Chapter,MATCH(L1191,Chapter!$A$1:$A$681,0),8)</f>
        <v>שירותים ממלכתיים</v>
      </c>
      <c r="N1191" s="9" t="str">
        <f t="shared" si="135"/>
        <v>81</v>
      </c>
      <c r="O1191" s="9" t="str">
        <f>INDEX(Chapter,MATCH(N1191,Chapter!$A$1:$A$681,0),8)</f>
        <v>חינוך</v>
      </c>
      <c r="P1191" s="9" t="str">
        <f t="shared" si="136"/>
        <v>815</v>
      </c>
      <c r="Q1191" s="9" t="str">
        <f>INDEX(Chapter,MATCH(P1191,Chapter!$A$1:$A$681,0),8)</f>
        <v>חינוך על יסודי</v>
      </c>
      <c r="R1191" s="9" t="str">
        <f t="shared" si="137"/>
        <v>8150</v>
      </c>
      <c r="S1191" s="9" t="e">
        <f>INDEX(Chapter,MATCH(R1191,Chapter!$A$1:$A$681,0),8)</f>
        <v>#N/A</v>
      </c>
      <c r="T1191" s="9"/>
      <c r="U1191" s="9" t="str">
        <f t="shared" si="138"/>
        <v>2</v>
      </c>
      <c r="V1191" s="9" t="str">
        <f>IF($L1191&lt;"6",INDEX(Revenue_type,MATCH(U1191*1,type!$A$118:$A$168,0),8),INDEX(Expenditure_type,MATCH(U1191*1,type!$A$2:$A$117,0),8))</f>
        <v>משכורות וש"ע לעובדים בלי תקן</v>
      </c>
      <c r="W1191" s="9" t="str">
        <f t="shared" si="139"/>
        <v>24</v>
      </c>
      <c r="X1191" s="9" t="str">
        <f>IF($L1191&lt;"6",INDEX(Revenue_type,MATCH(W1191*1,type!$A$118:$A$168,0),8),INDEX(Expenditure_type,MATCH(W1191*1,type!$A$2:$A$117,0),8))</f>
        <v>החזר הוצאות</v>
      </c>
      <c r="Y1191" s="9" t="str">
        <f t="shared" si="140"/>
        <v>240</v>
      </c>
      <c r="Z1191" s="9" t="e">
        <f>IF($L1191&lt;"6",INDEX(Revenue_type,MATCH(Y1191*1,type!$A$118:$A$168,0),8),INDEX(Expenditure_type,MATCH(Y1191*1,type!$A$2:$A$117,0),8))</f>
        <v>#N/A</v>
      </c>
    </row>
    <row r="1192" spans="1:26" ht="15.75" customHeight="1" outlineLevel="2">
      <c r="A1192" s="19">
        <v>281</v>
      </c>
      <c r="B1192" s="18">
        <v>815004</v>
      </c>
      <c r="C1192"/>
      <c r="D1192"/>
      <c r="E1192" s="29" t="s">
        <v>2695</v>
      </c>
      <c r="F1192" s="12"/>
      <c r="G1192"/>
      <c r="H1192" s="15">
        <v>0</v>
      </c>
      <c r="I1192" s="15">
        <v>0</v>
      </c>
      <c r="J1192" s="12">
        <v>200</v>
      </c>
      <c r="K1192" s="9"/>
      <c r="L1192" s="9" t="str">
        <f t="shared" si="134"/>
        <v>8</v>
      </c>
      <c r="M1192" s="9" t="str">
        <f>INDEX(Chapter,MATCH(L1192,Chapter!$A$1:$A$681,0),8)</f>
        <v>שירותים ממלכתיים</v>
      </c>
      <c r="N1192" s="9" t="str">
        <f t="shared" si="135"/>
        <v>81</v>
      </c>
      <c r="O1192" s="9" t="str">
        <f>INDEX(Chapter,MATCH(N1192,Chapter!$A$1:$A$681,0),8)</f>
        <v>חינוך</v>
      </c>
      <c r="P1192" s="9" t="str">
        <f t="shared" si="136"/>
        <v>815</v>
      </c>
      <c r="Q1192" s="9" t="str">
        <f>INDEX(Chapter,MATCH(P1192,Chapter!$A$1:$A$681,0),8)</f>
        <v>חינוך על יסודי</v>
      </c>
      <c r="R1192" s="9" t="str">
        <f t="shared" si="137"/>
        <v>8150</v>
      </c>
      <c r="S1192" s="9" t="e">
        <f>INDEX(Chapter,MATCH(R1192,Chapter!$A$1:$A$681,0),8)</f>
        <v>#N/A</v>
      </c>
      <c r="T1192" s="9"/>
      <c r="U1192" s="9" t="str">
        <f t="shared" si="138"/>
        <v>2</v>
      </c>
      <c r="V1192" s="9" t="str">
        <f>IF($L1192&lt;"6",INDEX(Revenue_type,MATCH(U1192*1,type!$A$118:$A$168,0),8),INDEX(Expenditure_type,MATCH(U1192*1,type!$A$2:$A$117,0),8))</f>
        <v>משכורות וש"ע לעובדים בלי תקן</v>
      </c>
      <c r="W1192" s="9" t="str">
        <f t="shared" si="139"/>
        <v>28</v>
      </c>
      <c r="X1192" s="9" t="str">
        <f>IF($L1192&lt;"6",INDEX(Revenue_type,MATCH(W1192*1,type!$A$118:$A$168,0),8),INDEX(Expenditure_type,MATCH(W1192*1,type!$A$2:$A$117,0),8))</f>
        <v>נלוות לשכר</v>
      </c>
      <c r="Y1192" s="9" t="str">
        <f t="shared" si="140"/>
        <v>281</v>
      </c>
      <c r="Z1192" s="9" t="str">
        <f>IF($L1192&lt;"6",INDEX(Revenue_type,MATCH(Y1192*1,type!$A$118:$A$168,0),8),INDEX(Expenditure_type,MATCH(Y1192*1,type!$A$2:$A$117,0),8))</f>
        <v>הפרשות סוציאליות</v>
      </c>
    </row>
    <row r="1193" spans="1:26" ht="15.75" customHeight="1" outlineLevel="2">
      <c r="A1193" s="19">
        <v>282</v>
      </c>
      <c r="B1193" s="18">
        <v>815004</v>
      </c>
      <c r="C1193"/>
      <c r="D1193"/>
      <c r="E1193" s="21" t="s">
        <v>2696</v>
      </c>
      <c r="F1193" s="12"/>
      <c r="G1193"/>
      <c r="H1193" s="15">
        <v>0</v>
      </c>
      <c r="I1193" s="15">
        <v>0</v>
      </c>
      <c r="J1193" s="12">
        <v>200</v>
      </c>
      <c r="K1193" s="9"/>
      <c r="L1193" s="9" t="str">
        <f t="shared" si="134"/>
        <v>8</v>
      </c>
      <c r="M1193" s="9" t="str">
        <f>INDEX(Chapter,MATCH(L1193,Chapter!$A$1:$A$681,0),8)</f>
        <v>שירותים ממלכתיים</v>
      </c>
      <c r="N1193" s="9" t="str">
        <f t="shared" si="135"/>
        <v>81</v>
      </c>
      <c r="O1193" s="9" t="str">
        <f>INDEX(Chapter,MATCH(N1193,Chapter!$A$1:$A$681,0),8)</f>
        <v>חינוך</v>
      </c>
      <c r="P1193" s="9" t="str">
        <f t="shared" si="136"/>
        <v>815</v>
      </c>
      <c r="Q1193" s="9" t="str">
        <f>INDEX(Chapter,MATCH(P1193,Chapter!$A$1:$A$681,0),8)</f>
        <v>חינוך על יסודי</v>
      </c>
      <c r="R1193" s="9" t="str">
        <f t="shared" si="137"/>
        <v>8150</v>
      </c>
      <c r="S1193" s="9" t="e">
        <f>INDEX(Chapter,MATCH(R1193,Chapter!$A$1:$A$681,0),8)</f>
        <v>#N/A</v>
      </c>
      <c r="T1193" s="9"/>
      <c r="U1193" s="9" t="str">
        <f t="shared" si="138"/>
        <v>2</v>
      </c>
      <c r="V1193" s="9" t="str">
        <f>IF($L1193&lt;"6",INDEX(Revenue_type,MATCH(U1193*1,type!$A$118:$A$168,0),8),INDEX(Expenditure_type,MATCH(U1193*1,type!$A$2:$A$117,0),8))</f>
        <v>משכורות וש"ע לעובדים בלי תקן</v>
      </c>
      <c r="W1193" s="9" t="str">
        <f t="shared" si="139"/>
        <v>28</v>
      </c>
      <c r="X1193" s="9" t="str">
        <f>IF($L1193&lt;"6",INDEX(Revenue_type,MATCH(W1193*1,type!$A$118:$A$168,0),8),INDEX(Expenditure_type,MATCH(W1193*1,type!$A$2:$A$117,0),8))</f>
        <v>נלוות לשכר</v>
      </c>
      <c r="Y1193" s="9" t="str">
        <f t="shared" si="140"/>
        <v>282</v>
      </c>
      <c r="Z1193" s="9" t="str">
        <f>IF($L1193&lt;"6",INDEX(Revenue_type,MATCH(Y1193*1,type!$A$118:$A$168,0),8),INDEX(Expenditure_type,MATCH(Y1193*1,type!$A$2:$A$117,0),8))</f>
        <v>מיסיום ועלויות</v>
      </c>
    </row>
    <row r="1194" spans="1:26" ht="15.75" customHeight="1" outlineLevel="2">
      <c r="A1194" s="19">
        <v>420</v>
      </c>
      <c r="B1194" s="18">
        <v>815101</v>
      </c>
      <c r="C1194"/>
      <c r="D1194"/>
      <c r="E1194" s="21" t="s">
        <v>2812</v>
      </c>
      <c r="F1194" s="12"/>
      <c r="G1194"/>
      <c r="H1194" s="15">
        <v>331000</v>
      </c>
      <c r="I1194" s="15">
        <v>331000</v>
      </c>
      <c r="J1194" s="12">
        <v>362700</v>
      </c>
      <c r="K1194" s="9"/>
      <c r="L1194" s="9" t="str">
        <f t="shared" si="134"/>
        <v>8</v>
      </c>
      <c r="M1194" s="9" t="str">
        <f>INDEX(Chapter,MATCH(L1194,Chapter!$A$1:$A$681,0),8)</f>
        <v>שירותים ממלכתיים</v>
      </c>
      <c r="N1194" s="9" t="str">
        <f t="shared" si="135"/>
        <v>81</v>
      </c>
      <c r="O1194" s="9" t="str">
        <f>INDEX(Chapter,MATCH(N1194,Chapter!$A$1:$A$681,0),8)</f>
        <v>חינוך</v>
      </c>
      <c r="P1194" s="9" t="str">
        <f t="shared" si="136"/>
        <v>815</v>
      </c>
      <c r="Q1194" s="9" t="str">
        <f>INDEX(Chapter,MATCH(P1194,Chapter!$A$1:$A$681,0),8)</f>
        <v>חינוך על יסודי</v>
      </c>
      <c r="R1194" s="9" t="str">
        <f t="shared" si="137"/>
        <v>8151</v>
      </c>
      <c r="S1194" s="9" t="str">
        <f>INDEX(Chapter,MATCH(R1194,Chapter!$A$1:$A$681,0),8)</f>
        <v>מינהל החינוך העל יסודי</v>
      </c>
      <c r="T1194" s="9"/>
      <c r="U1194" s="9" t="str">
        <f t="shared" si="138"/>
        <v>4</v>
      </c>
      <c r="V1194" s="9" t="str">
        <f>IF($L1194&lt;"6",INDEX(Revenue_type,MATCH(U1194*1,type!$A$118:$A$168,0),8),INDEX(Expenditure_type,MATCH(U1194*1,type!$A$2:$A$117,0),8))</f>
        <v>אחזקת בינים ואספקת ציוד</v>
      </c>
      <c r="W1194" s="9" t="str">
        <f t="shared" si="139"/>
        <v>42</v>
      </c>
      <c r="X1194" s="9" t="str">
        <f>IF($L1194&lt;"6",INDEX(Revenue_type,MATCH(W1194*1,type!$A$118:$A$168,0),8),INDEX(Expenditure_type,MATCH(W1194*1,type!$A$2:$A$117,0),8))</f>
        <v>תחזוקת מבנים</v>
      </c>
      <c r="Y1194" s="9" t="str">
        <f t="shared" si="140"/>
        <v>420</v>
      </c>
      <c r="Z1194" s="9" t="e">
        <f>IF($L1194&lt;"6",INDEX(Revenue_type,MATCH(Y1194*1,type!$A$118:$A$168,0),8),INDEX(Expenditure_type,MATCH(Y1194*1,type!$A$2:$A$117,0),8))</f>
        <v>#N/A</v>
      </c>
    </row>
    <row r="1195" spans="1:26" ht="15.75" customHeight="1" outlineLevel="2">
      <c r="A1195" s="19">
        <v>421</v>
      </c>
      <c r="B1195" s="18">
        <v>815101</v>
      </c>
      <c r="C1195"/>
      <c r="D1195"/>
      <c r="E1195" s="17" t="s">
        <v>2947</v>
      </c>
      <c r="F1195" s="12"/>
      <c r="G1195"/>
      <c r="H1195" s="15">
        <v>108000</v>
      </c>
      <c r="I1195" s="15">
        <v>108000</v>
      </c>
      <c r="J1195" s="12">
        <v>71000</v>
      </c>
      <c r="K1195" s="9"/>
      <c r="L1195" s="9" t="str">
        <f t="shared" si="134"/>
        <v>8</v>
      </c>
      <c r="M1195" s="9" t="str">
        <f>INDEX(Chapter,MATCH(L1195,Chapter!$A$1:$A$681,0),8)</f>
        <v>שירותים ממלכתיים</v>
      </c>
      <c r="N1195" s="9" t="str">
        <f t="shared" si="135"/>
        <v>81</v>
      </c>
      <c r="O1195" s="9" t="str">
        <f>INDEX(Chapter,MATCH(N1195,Chapter!$A$1:$A$681,0),8)</f>
        <v>חינוך</v>
      </c>
      <c r="P1195" s="9" t="str">
        <f t="shared" si="136"/>
        <v>815</v>
      </c>
      <c r="Q1195" s="9" t="str">
        <f>INDEX(Chapter,MATCH(P1195,Chapter!$A$1:$A$681,0),8)</f>
        <v>חינוך על יסודי</v>
      </c>
      <c r="R1195" s="9" t="str">
        <f t="shared" si="137"/>
        <v>8151</v>
      </c>
      <c r="S1195" s="9" t="str">
        <f>INDEX(Chapter,MATCH(R1195,Chapter!$A$1:$A$681,0),8)</f>
        <v>מינהל החינוך העל יסודי</v>
      </c>
      <c r="T1195" s="9"/>
      <c r="U1195" s="9" t="str">
        <f t="shared" si="138"/>
        <v>4</v>
      </c>
      <c r="V1195" s="9" t="str">
        <f>IF($L1195&lt;"6",INDEX(Revenue_type,MATCH(U1195*1,type!$A$118:$A$168,0),8),INDEX(Expenditure_type,MATCH(U1195*1,type!$A$2:$A$117,0),8))</f>
        <v>אחזקת בינים ואספקת ציוד</v>
      </c>
      <c r="W1195" s="9" t="str">
        <f t="shared" si="139"/>
        <v>42</v>
      </c>
      <c r="X1195" s="9" t="str">
        <f>IF($L1195&lt;"6",INDEX(Revenue_type,MATCH(W1195*1,type!$A$118:$A$168,0),8),INDEX(Expenditure_type,MATCH(W1195*1,type!$A$2:$A$117,0),8))</f>
        <v>תחזוקת מבנים</v>
      </c>
      <c r="Y1195" s="9" t="str">
        <f t="shared" si="140"/>
        <v>421</v>
      </c>
      <c r="Z1195" s="9" t="str">
        <f>IF($L1195&lt;"6",INDEX(Revenue_type,MATCH(Y1195*1,type!$A$118:$A$168,0),8),INDEX(Expenditure_type,MATCH(Y1195*1,type!$A$2:$A$117,0),8))</f>
        <v>עבודה קבלנית</v>
      </c>
    </row>
    <row r="1196" spans="1:26" ht="15.75" customHeight="1" outlineLevel="2">
      <c r="A1196" s="19">
        <v>422</v>
      </c>
      <c r="B1196" s="18">
        <v>815101</v>
      </c>
      <c r="C1196"/>
      <c r="D1196"/>
      <c r="E1196" s="17" t="s">
        <v>2899</v>
      </c>
      <c r="F1196" s="12"/>
      <c r="G1196"/>
      <c r="H1196" s="15">
        <v>400000</v>
      </c>
      <c r="I1196" s="15">
        <v>400000</v>
      </c>
      <c r="J1196" s="12">
        <v>249900</v>
      </c>
      <c r="K1196" s="9"/>
      <c r="L1196" s="9" t="str">
        <f t="shared" si="134"/>
        <v>8</v>
      </c>
      <c r="M1196" s="9" t="str">
        <f>INDEX(Chapter,MATCH(L1196,Chapter!$A$1:$A$681,0),8)</f>
        <v>שירותים ממלכתיים</v>
      </c>
      <c r="N1196" s="9" t="str">
        <f t="shared" si="135"/>
        <v>81</v>
      </c>
      <c r="O1196" s="9" t="str">
        <f>INDEX(Chapter,MATCH(N1196,Chapter!$A$1:$A$681,0),8)</f>
        <v>חינוך</v>
      </c>
      <c r="P1196" s="9" t="str">
        <f t="shared" si="136"/>
        <v>815</v>
      </c>
      <c r="Q1196" s="9" t="str">
        <f>INDEX(Chapter,MATCH(P1196,Chapter!$A$1:$A$681,0),8)</f>
        <v>חינוך על יסודי</v>
      </c>
      <c r="R1196" s="9" t="str">
        <f t="shared" si="137"/>
        <v>8151</v>
      </c>
      <c r="S1196" s="9" t="str">
        <f>INDEX(Chapter,MATCH(R1196,Chapter!$A$1:$A$681,0),8)</f>
        <v>מינהל החינוך העל יסודי</v>
      </c>
      <c r="T1196" s="9"/>
      <c r="U1196" s="9" t="str">
        <f t="shared" si="138"/>
        <v>4</v>
      </c>
      <c r="V1196" s="9" t="str">
        <f>IF($L1196&lt;"6",INDEX(Revenue_type,MATCH(U1196*1,type!$A$118:$A$168,0),8),INDEX(Expenditure_type,MATCH(U1196*1,type!$A$2:$A$117,0),8))</f>
        <v>אחזקת בינים ואספקת ציוד</v>
      </c>
      <c r="W1196" s="9" t="str">
        <f t="shared" si="139"/>
        <v>42</v>
      </c>
      <c r="X1196" s="9" t="str">
        <f>IF($L1196&lt;"6",INDEX(Revenue_type,MATCH(W1196*1,type!$A$118:$A$168,0),8),INDEX(Expenditure_type,MATCH(W1196*1,type!$A$2:$A$117,0),8))</f>
        <v>תחזוקת מבנים</v>
      </c>
      <c r="Y1196" s="9" t="str">
        <f t="shared" si="140"/>
        <v>422</v>
      </c>
      <c r="Z1196" s="9" t="str">
        <f>IF($L1196&lt;"6",INDEX(Revenue_type,MATCH(Y1196*1,type!$A$118:$A$168,0),8),INDEX(Expenditure_type,MATCH(Y1196*1,type!$A$2:$A$117,0),8))</f>
        <v>חומרים</v>
      </c>
    </row>
    <row r="1197" spans="1:26" ht="15.75" customHeight="1" outlineLevel="2">
      <c r="A1197" s="19">
        <v>423</v>
      </c>
      <c r="B1197" s="18">
        <v>815101</v>
      </c>
      <c r="C1197"/>
      <c r="D1197"/>
      <c r="E1197" s="17" t="s">
        <v>2873</v>
      </c>
      <c r="F1197" s="12"/>
      <c r="G1197"/>
      <c r="H1197" s="15">
        <v>330000</v>
      </c>
      <c r="I1197" s="15">
        <v>330000</v>
      </c>
      <c r="J1197" s="12">
        <v>346000</v>
      </c>
      <c r="K1197" s="9"/>
      <c r="L1197" s="9" t="str">
        <f t="shared" si="134"/>
        <v>8</v>
      </c>
      <c r="M1197" s="9" t="str">
        <f>INDEX(Chapter,MATCH(L1197,Chapter!$A$1:$A$681,0),8)</f>
        <v>שירותים ממלכתיים</v>
      </c>
      <c r="N1197" s="9" t="str">
        <f t="shared" si="135"/>
        <v>81</v>
      </c>
      <c r="O1197" s="9" t="str">
        <f>INDEX(Chapter,MATCH(N1197,Chapter!$A$1:$A$681,0),8)</f>
        <v>חינוך</v>
      </c>
      <c r="P1197" s="9" t="str">
        <f t="shared" si="136"/>
        <v>815</v>
      </c>
      <c r="Q1197" s="9" t="str">
        <f>INDEX(Chapter,MATCH(P1197,Chapter!$A$1:$A$681,0),8)</f>
        <v>חינוך על יסודי</v>
      </c>
      <c r="R1197" s="9" t="str">
        <f t="shared" si="137"/>
        <v>8151</v>
      </c>
      <c r="S1197" s="9" t="str">
        <f>INDEX(Chapter,MATCH(R1197,Chapter!$A$1:$A$681,0),8)</f>
        <v>מינהל החינוך העל יסודי</v>
      </c>
      <c r="T1197" s="9"/>
      <c r="U1197" s="9" t="str">
        <f t="shared" si="138"/>
        <v>4</v>
      </c>
      <c r="V1197" s="9" t="str">
        <f>IF($L1197&lt;"6",INDEX(Revenue_type,MATCH(U1197*1,type!$A$118:$A$168,0),8),INDEX(Expenditure_type,MATCH(U1197*1,type!$A$2:$A$117,0),8))</f>
        <v>אחזקת בינים ואספקת ציוד</v>
      </c>
      <c r="W1197" s="9" t="str">
        <f t="shared" si="139"/>
        <v>42</v>
      </c>
      <c r="X1197" s="9" t="str">
        <f>IF($L1197&lt;"6",INDEX(Revenue_type,MATCH(W1197*1,type!$A$118:$A$168,0),8),INDEX(Expenditure_type,MATCH(W1197*1,type!$A$2:$A$117,0),8))</f>
        <v>תחזוקת מבנים</v>
      </c>
      <c r="Y1197" s="9" t="str">
        <f t="shared" si="140"/>
        <v>423</v>
      </c>
      <c r="Z1197" s="9" t="e">
        <f>IF($L1197&lt;"6",INDEX(Revenue_type,MATCH(Y1197*1,type!$A$118:$A$168,0),8),INDEX(Expenditure_type,MATCH(Y1197*1,type!$A$2:$A$117,0),8))</f>
        <v>#N/A</v>
      </c>
    </row>
    <row r="1198" spans="1:26" ht="15.75" customHeight="1" outlineLevel="2">
      <c r="A1198" s="19">
        <v>430</v>
      </c>
      <c r="B1198" s="18">
        <v>815101</v>
      </c>
      <c r="C1198"/>
      <c r="D1198"/>
      <c r="E1198" s="30" t="s">
        <v>2782</v>
      </c>
      <c r="F1198" s="12"/>
      <c r="G1198"/>
      <c r="H1198" s="15">
        <v>2962000</v>
      </c>
      <c r="I1198" s="15">
        <v>2962000</v>
      </c>
      <c r="J1198" s="12">
        <v>2871000</v>
      </c>
      <c r="K1198" s="9"/>
      <c r="L1198" s="9" t="str">
        <f t="shared" si="134"/>
        <v>8</v>
      </c>
      <c r="M1198" s="9" t="str">
        <f>INDEX(Chapter,MATCH(L1198,Chapter!$A$1:$A$681,0),8)</f>
        <v>שירותים ממלכתיים</v>
      </c>
      <c r="N1198" s="9" t="str">
        <f t="shared" si="135"/>
        <v>81</v>
      </c>
      <c r="O1198" s="9" t="str">
        <f>INDEX(Chapter,MATCH(N1198,Chapter!$A$1:$A$681,0),8)</f>
        <v>חינוך</v>
      </c>
      <c r="P1198" s="9" t="str">
        <f t="shared" si="136"/>
        <v>815</v>
      </c>
      <c r="Q1198" s="9" t="str">
        <f>INDEX(Chapter,MATCH(P1198,Chapter!$A$1:$A$681,0),8)</f>
        <v>חינוך על יסודי</v>
      </c>
      <c r="R1198" s="9" t="str">
        <f t="shared" si="137"/>
        <v>8151</v>
      </c>
      <c r="S1198" s="9" t="str">
        <f>INDEX(Chapter,MATCH(R1198,Chapter!$A$1:$A$681,0),8)</f>
        <v>מינהל החינוך העל יסודי</v>
      </c>
      <c r="T1198" s="9"/>
      <c r="U1198" s="9" t="str">
        <f t="shared" si="138"/>
        <v>4</v>
      </c>
      <c r="V1198" s="9" t="str">
        <f>IF($L1198&lt;"6",INDEX(Revenue_type,MATCH(U1198*1,type!$A$118:$A$168,0),8),INDEX(Expenditure_type,MATCH(U1198*1,type!$A$2:$A$117,0),8))</f>
        <v>אחזקת בינים ואספקת ציוד</v>
      </c>
      <c r="W1198" s="9" t="str">
        <f t="shared" si="139"/>
        <v>43</v>
      </c>
      <c r="X1198" s="9" t="str">
        <f>IF($L1198&lt;"6",INDEX(Revenue_type,MATCH(W1198*1,type!$A$118:$A$168,0),8),INDEX(Expenditure_type,MATCH(W1198*1,type!$A$2:$A$117,0),8))</f>
        <v>חשמל, מים וחומרי ניקיון</v>
      </c>
      <c r="Y1198" s="9" t="str">
        <f t="shared" si="140"/>
        <v>430</v>
      </c>
      <c r="Z1198" s="9" t="e">
        <f>IF($L1198&lt;"6",INDEX(Revenue_type,MATCH(Y1198*1,type!$A$118:$A$168,0),8),INDEX(Expenditure_type,MATCH(Y1198*1,type!$A$2:$A$117,0),8))</f>
        <v>#N/A</v>
      </c>
    </row>
    <row r="1199" spans="1:26" ht="15.75" customHeight="1" outlineLevel="2">
      <c r="A1199" s="19">
        <v>432</v>
      </c>
      <c r="B1199" s="18">
        <v>815101</v>
      </c>
      <c r="C1199"/>
      <c r="D1199"/>
      <c r="E1199" s="25" t="s">
        <v>2948</v>
      </c>
      <c r="F1199" s="12"/>
      <c r="G1199"/>
      <c r="H1199" s="15">
        <v>1646000</v>
      </c>
      <c r="I1199" s="15">
        <v>1646000</v>
      </c>
      <c r="J1199" s="12">
        <v>1658700</v>
      </c>
      <c r="K1199" s="9"/>
      <c r="L1199" s="9" t="str">
        <f t="shared" si="134"/>
        <v>8</v>
      </c>
      <c r="M1199" s="9" t="str">
        <f>INDEX(Chapter,MATCH(L1199,Chapter!$A$1:$A$681,0),8)</f>
        <v>שירותים ממלכתיים</v>
      </c>
      <c r="N1199" s="9" t="str">
        <f t="shared" si="135"/>
        <v>81</v>
      </c>
      <c r="O1199" s="9" t="str">
        <f>INDEX(Chapter,MATCH(N1199,Chapter!$A$1:$A$681,0),8)</f>
        <v>חינוך</v>
      </c>
      <c r="P1199" s="9" t="str">
        <f t="shared" si="136"/>
        <v>815</v>
      </c>
      <c r="Q1199" s="9" t="str">
        <f>INDEX(Chapter,MATCH(P1199,Chapter!$A$1:$A$681,0),8)</f>
        <v>חינוך על יסודי</v>
      </c>
      <c r="R1199" s="9" t="str">
        <f t="shared" si="137"/>
        <v>8151</v>
      </c>
      <c r="S1199" s="9" t="str">
        <f>INDEX(Chapter,MATCH(R1199,Chapter!$A$1:$A$681,0),8)</f>
        <v>מינהל החינוך העל יסודי</v>
      </c>
      <c r="T1199" s="9"/>
      <c r="U1199" s="9" t="str">
        <f t="shared" si="138"/>
        <v>4</v>
      </c>
      <c r="V1199" s="9" t="str">
        <f>IF($L1199&lt;"6",INDEX(Revenue_type,MATCH(U1199*1,type!$A$118:$A$168,0),8),INDEX(Expenditure_type,MATCH(U1199*1,type!$A$2:$A$117,0),8))</f>
        <v>אחזקת בינים ואספקת ציוד</v>
      </c>
      <c r="W1199" s="9" t="str">
        <f t="shared" si="139"/>
        <v>43</v>
      </c>
      <c r="X1199" s="9" t="str">
        <f>IF($L1199&lt;"6",INDEX(Revenue_type,MATCH(W1199*1,type!$A$118:$A$168,0),8),INDEX(Expenditure_type,MATCH(W1199*1,type!$A$2:$A$117,0),8))</f>
        <v>חשמל, מים וחומרי ניקיון</v>
      </c>
      <c r="Y1199" s="9" t="str">
        <f t="shared" si="140"/>
        <v>432</v>
      </c>
      <c r="Z1199" s="9" t="str">
        <f>IF($L1199&lt;"6",INDEX(Revenue_type,MATCH(Y1199*1,type!$A$118:$A$168,0),8),INDEX(Expenditure_type,MATCH(Y1199*1,type!$A$2:$A$117,0),8))</f>
        <v>מים</v>
      </c>
    </row>
    <row r="1200" spans="1:26" ht="15.75" customHeight="1" outlineLevel="2">
      <c r="A1200" s="19">
        <v>442</v>
      </c>
      <c r="B1200" s="18">
        <v>815101</v>
      </c>
      <c r="C1200"/>
      <c r="D1200"/>
      <c r="E1200" s="30" t="s">
        <v>2876</v>
      </c>
      <c r="F1200" s="12"/>
      <c r="G1200"/>
      <c r="H1200" s="15">
        <v>50000</v>
      </c>
      <c r="I1200" s="15">
        <v>50000</v>
      </c>
      <c r="J1200" s="12">
        <v>51500</v>
      </c>
      <c r="K1200" s="9"/>
      <c r="L1200" s="9" t="str">
        <f t="shared" si="134"/>
        <v>8</v>
      </c>
      <c r="M1200" s="9" t="str">
        <f>INDEX(Chapter,MATCH(L1200,Chapter!$A$1:$A$681,0),8)</f>
        <v>שירותים ממלכתיים</v>
      </c>
      <c r="N1200" s="9" t="str">
        <f t="shared" si="135"/>
        <v>81</v>
      </c>
      <c r="O1200" s="9" t="str">
        <f>INDEX(Chapter,MATCH(N1200,Chapter!$A$1:$A$681,0),8)</f>
        <v>חינוך</v>
      </c>
      <c r="P1200" s="9" t="str">
        <f t="shared" si="136"/>
        <v>815</v>
      </c>
      <c r="Q1200" s="9" t="str">
        <f>INDEX(Chapter,MATCH(P1200,Chapter!$A$1:$A$681,0),8)</f>
        <v>חינוך על יסודי</v>
      </c>
      <c r="R1200" s="9" t="str">
        <f t="shared" si="137"/>
        <v>8151</v>
      </c>
      <c r="S1200" s="9" t="str">
        <f>INDEX(Chapter,MATCH(R1200,Chapter!$A$1:$A$681,0),8)</f>
        <v>מינהל החינוך העל יסודי</v>
      </c>
      <c r="T1200" s="9"/>
      <c r="U1200" s="9" t="str">
        <f t="shared" si="138"/>
        <v>4</v>
      </c>
      <c r="V1200" s="9" t="str">
        <f>IF($L1200&lt;"6",INDEX(Revenue_type,MATCH(U1200*1,type!$A$118:$A$168,0),8),INDEX(Expenditure_type,MATCH(U1200*1,type!$A$2:$A$117,0),8))</f>
        <v>אחזקת בינים ואספקת ציוד</v>
      </c>
      <c r="W1200" s="9" t="str">
        <f t="shared" si="139"/>
        <v>44</v>
      </c>
      <c r="X1200" s="9" t="str">
        <f>IF($L1200&lt;"6",INDEX(Revenue_type,MATCH(W1200*1,type!$A$118:$A$168,0),8),INDEX(Expenditure_type,MATCH(W1200*1,type!$A$2:$A$117,0),8))</f>
        <v>ביטוח</v>
      </c>
      <c r="Y1200" s="9" t="str">
        <f t="shared" si="140"/>
        <v>442</v>
      </c>
      <c r="Z1200" s="9" t="str">
        <f>IF($L1200&lt;"6",INDEX(Revenue_type,MATCH(Y1200*1,type!$A$118:$A$168,0),8),INDEX(Expenditure_type,MATCH(Y1200*1,type!$A$2:$A$117,0),8))</f>
        <v>שיפור עבור נזקים</v>
      </c>
    </row>
    <row r="1201" spans="1:26" ht="15.75" customHeight="1" outlineLevel="2">
      <c r="A1201" s="19">
        <v>511</v>
      </c>
      <c r="B1201" s="18">
        <v>815101</v>
      </c>
      <c r="C1201"/>
      <c r="D1201"/>
      <c r="E1201" s="39" t="s">
        <v>2612</v>
      </c>
      <c r="F1201" s="12"/>
      <c r="G1201"/>
      <c r="H1201" s="15">
        <v>43000</v>
      </c>
      <c r="I1201" s="15">
        <v>43000</v>
      </c>
      <c r="J1201" s="12">
        <v>57900</v>
      </c>
      <c r="K1201" s="9"/>
      <c r="L1201" s="9" t="str">
        <f t="shared" si="134"/>
        <v>8</v>
      </c>
      <c r="M1201" s="9" t="str">
        <f>INDEX(Chapter,MATCH(L1201,Chapter!$A$1:$A$681,0),8)</f>
        <v>שירותים ממלכתיים</v>
      </c>
      <c r="N1201" s="9" t="str">
        <f t="shared" si="135"/>
        <v>81</v>
      </c>
      <c r="O1201" s="9" t="str">
        <f>INDEX(Chapter,MATCH(N1201,Chapter!$A$1:$A$681,0),8)</f>
        <v>חינוך</v>
      </c>
      <c r="P1201" s="9" t="str">
        <f t="shared" si="136"/>
        <v>815</v>
      </c>
      <c r="Q1201" s="9" t="str">
        <f>INDEX(Chapter,MATCH(P1201,Chapter!$A$1:$A$681,0),8)</f>
        <v>חינוך על יסודי</v>
      </c>
      <c r="R1201" s="9" t="str">
        <f t="shared" si="137"/>
        <v>8151</v>
      </c>
      <c r="S1201" s="9" t="str">
        <f>INDEX(Chapter,MATCH(R1201,Chapter!$A$1:$A$681,0),8)</f>
        <v>מינהל החינוך העל יסודי</v>
      </c>
      <c r="T1201" s="9"/>
      <c r="U1201" s="9" t="str">
        <f t="shared" si="138"/>
        <v>5</v>
      </c>
      <c r="V1201" s="9" t="str">
        <f>IF($L1201&lt;"6",INDEX(Revenue_type,MATCH(U1201*1,type!$A$118:$A$168,0),8),INDEX(Expenditure_type,MATCH(U1201*1,type!$A$2:$A$117,0),8))</f>
        <v>הוצאות מנהליות</v>
      </c>
      <c r="W1201" s="9" t="str">
        <f t="shared" si="139"/>
        <v>51</v>
      </c>
      <c r="X1201" s="9" t="str">
        <f>IF($L1201&lt;"6",INDEX(Revenue_type,MATCH(W1201*1,type!$A$118:$A$168,0),8),INDEX(Expenditure_type,MATCH(W1201*1,type!$A$2:$A$117,0),8))</f>
        <v>אש"ל וכיבודים</v>
      </c>
      <c r="Y1201" s="9" t="str">
        <f t="shared" si="140"/>
        <v>511</v>
      </c>
      <c r="Z1201" s="9" t="str">
        <f>IF($L1201&lt;"6",INDEX(Revenue_type,MATCH(Y1201*1,type!$A$118:$A$168,0),8),INDEX(Expenditure_type,MATCH(Y1201*1,type!$A$2:$A$117,0),8))</f>
        <v>אירוח וכיבוד</v>
      </c>
    </row>
    <row r="1202" spans="1:26" ht="15.75" customHeight="1" outlineLevel="2">
      <c r="A1202" s="19">
        <v>514</v>
      </c>
      <c r="B1202" s="18">
        <v>815101</v>
      </c>
      <c r="C1202"/>
      <c r="D1202"/>
      <c r="E1202" s="30" t="s">
        <v>2904</v>
      </c>
      <c r="F1202" s="12"/>
      <c r="G1202"/>
      <c r="H1202" s="15">
        <v>100000</v>
      </c>
      <c r="I1202" s="15">
        <v>100000</v>
      </c>
      <c r="J1202" s="12">
        <v>85700</v>
      </c>
      <c r="K1202" s="9"/>
      <c r="L1202" s="9" t="str">
        <f t="shared" si="134"/>
        <v>8</v>
      </c>
      <c r="M1202" s="9" t="str">
        <f>INDEX(Chapter,MATCH(L1202,Chapter!$A$1:$A$681,0),8)</f>
        <v>שירותים ממלכתיים</v>
      </c>
      <c r="N1202" s="9" t="str">
        <f t="shared" si="135"/>
        <v>81</v>
      </c>
      <c r="O1202" s="9" t="str">
        <f>INDEX(Chapter,MATCH(N1202,Chapter!$A$1:$A$681,0),8)</f>
        <v>חינוך</v>
      </c>
      <c r="P1202" s="9" t="str">
        <f t="shared" si="136"/>
        <v>815</v>
      </c>
      <c r="Q1202" s="9" t="str">
        <f>INDEX(Chapter,MATCH(P1202,Chapter!$A$1:$A$681,0),8)</f>
        <v>חינוך על יסודי</v>
      </c>
      <c r="R1202" s="9" t="str">
        <f t="shared" si="137"/>
        <v>8151</v>
      </c>
      <c r="S1202" s="9" t="str">
        <f>INDEX(Chapter,MATCH(R1202,Chapter!$A$1:$A$681,0),8)</f>
        <v>מינהל החינוך העל יסודי</v>
      </c>
      <c r="T1202" s="9"/>
      <c r="U1202" s="9" t="str">
        <f t="shared" si="138"/>
        <v>5</v>
      </c>
      <c r="V1202" s="9" t="str">
        <f>IF($L1202&lt;"6",INDEX(Revenue_type,MATCH(U1202*1,type!$A$118:$A$168,0),8),INDEX(Expenditure_type,MATCH(U1202*1,type!$A$2:$A$117,0),8))</f>
        <v>הוצאות מנהליות</v>
      </c>
      <c r="W1202" s="9" t="str">
        <f t="shared" si="139"/>
        <v>51</v>
      </c>
      <c r="X1202" s="9" t="str">
        <f>IF($L1202&lt;"6",INDEX(Revenue_type,MATCH(W1202*1,type!$A$118:$A$168,0),8),INDEX(Expenditure_type,MATCH(W1202*1,type!$A$2:$A$117,0),8))</f>
        <v>אש"ל וכיבודים</v>
      </c>
      <c r="Y1202" s="9" t="str">
        <f t="shared" si="140"/>
        <v>514</v>
      </c>
      <c r="Z1202" s="9" t="str">
        <f>IF($L1202&lt;"6",INDEX(Revenue_type,MATCH(Y1202*1,type!$A$118:$A$168,0),8),INDEX(Expenditure_type,MATCH(Y1202*1,type!$A$2:$A$117,0),8))</f>
        <v>רכישת מתנות</v>
      </c>
    </row>
    <row r="1203" spans="1:26" ht="15.75" customHeight="1" outlineLevel="2">
      <c r="A1203" s="19">
        <v>515</v>
      </c>
      <c r="B1203" s="18">
        <v>815101</v>
      </c>
      <c r="C1203"/>
      <c r="D1203"/>
      <c r="E1203" s="21" t="s">
        <v>2949</v>
      </c>
      <c r="F1203" s="12"/>
      <c r="G1203"/>
      <c r="H1203" s="15">
        <v>220000</v>
      </c>
      <c r="I1203" s="15">
        <v>220000</v>
      </c>
      <c r="J1203" s="12">
        <v>208100</v>
      </c>
      <c r="K1203" s="9"/>
      <c r="L1203" s="9" t="str">
        <f t="shared" si="134"/>
        <v>8</v>
      </c>
      <c r="M1203" s="9" t="str">
        <f>INDEX(Chapter,MATCH(L1203,Chapter!$A$1:$A$681,0),8)</f>
        <v>שירותים ממלכתיים</v>
      </c>
      <c r="N1203" s="9" t="str">
        <f t="shared" si="135"/>
        <v>81</v>
      </c>
      <c r="O1203" s="9" t="str">
        <f>INDEX(Chapter,MATCH(N1203,Chapter!$A$1:$A$681,0),8)</f>
        <v>חינוך</v>
      </c>
      <c r="P1203" s="9" t="str">
        <f t="shared" si="136"/>
        <v>815</v>
      </c>
      <c r="Q1203" s="9" t="str">
        <f>INDEX(Chapter,MATCH(P1203,Chapter!$A$1:$A$681,0),8)</f>
        <v>חינוך על יסודי</v>
      </c>
      <c r="R1203" s="9" t="str">
        <f t="shared" si="137"/>
        <v>8151</v>
      </c>
      <c r="S1203" s="9" t="str">
        <f>INDEX(Chapter,MATCH(R1203,Chapter!$A$1:$A$681,0),8)</f>
        <v>מינהל החינוך העל יסודי</v>
      </c>
      <c r="T1203" s="9"/>
      <c r="U1203" s="9" t="str">
        <f t="shared" si="138"/>
        <v>5</v>
      </c>
      <c r="V1203" s="9" t="str">
        <f>IF($L1203&lt;"6",INDEX(Revenue_type,MATCH(U1203*1,type!$A$118:$A$168,0),8),INDEX(Expenditure_type,MATCH(U1203*1,type!$A$2:$A$117,0),8))</f>
        <v>הוצאות מנהליות</v>
      </c>
      <c r="W1203" s="9" t="str">
        <f t="shared" si="139"/>
        <v>51</v>
      </c>
      <c r="X1203" s="9" t="str">
        <f>IF($L1203&lt;"6",INDEX(Revenue_type,MATCH(W1203*1,type!$A$118:$A$168,0),8),INDEX(Expenditure_type,MATCH(W1203*1,type!$A$2:$A$117,0),8))</f>
        <v>אש"ל וכיבודים</v>
      </c>
      <c r="Y1203" s="9" t="str">
        <f t="shared" si="140"/>
        <v>515</v>
      </c>
      <c r="Z1203" s="9" t="e">
        <f>IF($L1203&lt;"6",INDEX(Revenue_type,MATCH(Y1203*1,type!$A$118:$A$168,0),8),INDEX(Expenditure_type,MATCH(Y1203*1,type!$A$2:$A$117,0),8))</f>
        <v>#N/A</v>
      </c>
    </row>
    <row r="1204" spans="1:26" ht="15.75" customHeight="1" outlineLevel="2">
      <c r="A1204" s="19">
        <v>740</v>
      </c>
      <c r="B1204" s="18">
        <v>815101</v>
      </c>
      <c r="C1204"/>
      <c r="D1204"/>
      <c r="E1204" s="17" t="s">
        <v>2950</v>
      </c>
      <c r="F1204" s="12"/>
      <c r="G1204"/>
      <c r="H1204" s="15">
        <v>210000</v>
      </c>
      <c r="I1204" s="15">
        <v>215000</v>
      </c>
      <c r="J1204" s="12">
        <v>57100</v>
      </c>
      <c r="K1204" s="9"/>
      <c r="L1204" s="9" t="str">
        <f t="shared" si="134"/>
        <v>8</v>
      </c>
      <c r="M1204" s="9" t="str">
        <f>INDEX(Chapter,MATCH(L1204,Chapter!$A$1:$A$681,0),8)</f>
        <v>שירותים ממלכתיים</v>
      </c>
      <c r="N1204" s="9" t="str">
        <f t="shared" si="135"/>
        <v>81</v>
      </c>
      <c r="O1204" s="9" t="str">
        <f>INDEX(Chapter,MATCH(N1204,Chapter!$A$1:$A$681,0),8)</f>
        <v>חינוך</v>
      </c>
      <c r="P1204" s="9" t="str">
        <f t="shared" si="136"/>
        <v>815</v>
      </c>
      <c r="Q1204" s="9" t="str">
        <f>INDEX(Chapter,MATCH(P1204,Chapter!$A$1:$A$681,0),8)</f>
        <v>חינוך על יסודי</v>
      </c>
      <c r="R1204" s="9" t="str">
        <f t="shared" si="137"/>
        <v>8151</v>
      </c>
      <c r="S1204" s="9" t="str">
        <f>INDEX(Chapter,MATCH(R1204,Chapter!$A$1:$A$681,0),8)</f>
        <v>מינהל החינוך העל יסודי</v>
      </c>
      <c r="T1204" s="9"/>
      <c r="U1204" s="9" t="str">
        <f t="shared" si="138"/>
        <v>7</v>
      </c>
      <c r="V1204" s="9" t="str">
        <f>IF($L1204&lt;"6",INDEX(Revenue_type,MATCH(U1204*1,type!$A$118:$A$168,0),8),INDEX(Expenditure_type,MATCH(U1204*1,type!$A$2:$A$117,0),8))</f>
        <v>הוצאות לפעולות</v>
      </c>
      <c r="W1204" s="9" t="str">
        <f t="shared" si="139"/>
        <v>74</v>
      </c>
      <c r="X1204" s="9" t="str">
        <f>IF($L1204&lt;"6",INDEX(Revenue_type,MATCH(W1204*1,type!$A$118:$A$168,0),8),INDEX(Expenditure_type,MATCH(W1204*1,type!$A$2:$A$117,0),8))</f>
        <v>כלים, מכשירים וציוד</v>
      </c>
      <c r="Y1204" s="9" t="str">
        <f t="shared" si="140"/>
        <v>740</v>
      </c>
      <c r="Z1204" s="9" t="e">
        <f>IF($L1204&lt;"6",INDEX(Revenue_type,MATCH(Y1204*1,type!$A$118:$A$168,0),8),INDEX(Expenditure_type,MATCH(Y1204*1,type!$A$2:$A$117,0),8))</f>
        <v>#N/A</v>
      </c>
    </row>
    <row r="1205" spans="1:26" ht="15.75" customHeight="1" outlineLevel="2">
      <c r="A1205" s="19">
        <v>750</v>
      </c>
      <c r="B1205" s="18">
        <v>815101</v>
      </c>
      <c r="C1205"/>
      <c r="D1205"/>
      <c r="E1205" s="31" t="s">
        <v>2884</v>
      </c>
      <c r="F1205" s="12"/>
      <c r="G1205"/>
      <c r="H1205" s="15">
        <v>415000</v>
      </c>
      <c r="I1205" s="15">
        <v>415000</v>
      </c>
      <c r="J1205" s="12">
        <v>426000</v>
      </c>
      <c r="K1205" s="9"/>
      <c r="L1205" s="9" t="str">
        <f t="shared" si="134"/>
        <v>8</v>
      </c>
      <c r="M1205" s="9" t="str">
        <f>INDEX(Chapter,MATCH(L1205,Chapter!$A$1:$A$681,0),8)</f>
        <v>שירותים ממלכתיים</v>
      </c>
      <c r="N1205" s="9" t="str">
        <f t="shared" si="135"/>
        <v>81</v>
      </c>
      <c r="O1205" s="9" t="str">
        <f>INDEX(Chapter,MATCH(N1205,Chapter!$A$1:$A$681,0),8)</f>
        <v>חינוך</v>
      </c>
      <c r="P1205" s="9" t="str">
        <f t="shared" si="136"/>
        <v>815</v>
      </c>
      <c r="Q1205" s="9" t="str">
        <f>INDEX(Chapter,MATCH(P1205,Chapter!$A$1:$A$681,0),8)</f>
        <v>חינוך על יסודי</v>
      </c>
      <c r="R1205" s="9" t="str">
        <f t="shared" si="137"/>
        <v>8151</v>
      </c>
      <c r="S1205" s="9" t="str">
        <f>INDEX(Chapter,MATCH(R1205,Chapter!$A$1:$A$681,0),8)</f>
        <v>מינהל החינוך העל יסודי</v>
      </c>
      <c r="T1205" s="9"/>
      <c r="U1205" s="9" t="str">
        <f t="shared" si="138"/>
        <v>7</v>
      </c>
      <c r="V1205" s="9" t="str">
        <f>IF($L1205&lt;"6",INDEX(Revenue_type,MATCH(U1205*1,type!$A$118:$A$168,0),8),INDEX(Expenditure_type,MATCH(U1205*1,type!$A$2:$A$117,0),8))</f>
        <v>הוצאות לפעולות</v>
      </c>
      <c r="W1205" s="9" t="str">
        <f t="shared" si="139"/>
        <v>75</v>
      </c>
      <c r="X1205" s="9" t="str">
        <f>IF($L1205&lt;"6",INDEX(Revenue_type,MATCH(W1205*1,type!$A$118:$A$168,0),8),INDEX(Expenditure_type,MATCH(W1205*1,type!$A$2:$A$117,0),8))</f>
        <v>עבודות קבלניות</v>
      </c>
      <c r="Y1205" s="9" t="str">
        <f t="shared" si="140"/>
        <v>750</v>
      </c>
      <c r="Z1205" s="9" t="e">
        <f>IF($L1205&lt;"6",INDEX(Revenue_type,MATCH(Y1205*1,type!$A$118:$A$168,0),8),INDEX(Expenditure_type,MATCH(Y1205*1,type!$A$2:$A$117,0),8))</f>
        <v>#N/A</v>
      </c>
    </row>
    <row r="1206" spans="1:26" ht="15.75" customHeight="1" outlineLevel="2">
      <c r="A1206" s="19">
        <v>751</v>
      </c>
      <c r="B1206" s="18">
        <v>815101</v>
      </c>
      <c r="C1206"/>
      <c r="D1206"/>
      <c r="E1206" s="31" t="s">
        <v>2951</v>
      </c>
      <c r="F1206" s="12"/>
      <c r="G1206"/>
      <c r="H1206" s="15">
        <v>204000</v>
      </c>
      <c r="I1206" s="15">
        <v>204000</v>
      </c>
      <c r="J1206" s="12">
        <v>201800</v>
      </c>
      <c r="K1206" s="9"/>
      <c r="L1206" s="9" t="str">
        <f t="shared" si="134"/>
        <v>8</v>
      </c>
      <c r="M1206" s="9" t="str">
        <f>INDEX(Chapter,MATCH(L1206,Chapter!$A$1:$A$681,0),8)</f>
        <v>שירותים ממלכתיים</v>
      </c>
      <c r="N1206" s="9" t="str">
        <f t="shared" si="135"/>
        <v>81</v>
      </c>
      <c r="O1206" s="9" t="str">
        <f>INDEX(Chapter,MATCH(N1206,Chapter!$A$1:$A$681,0),8)</f>
        <v>חינוך</v>
      </c>
      <c r="P1206" s="9" t="str">
        <f t="shared" si="136"/>
        <v>815</v>
      </c>
      <c r="Q1206" s="9" t="str">
        <f>INDEX(Chapter,MATCH(P1206,Chapter!$A$1:$A$681,0),8)</f>
        <v>חינוך על יסודי</v>
      </c>
      <c r="R1206" s="9" t="str">
        <f t="shared" si="137"/>
        <v>8151</v>
      </c>
      <c r="S1206" s="9" t="str">
        <f>INDEX(Chapter,MATCH(R1206,Chapter!$A$1:$A$681,0),8)</f>
        <v>מינהל החינוך העל יסודי</v>
      </c>
      <c r="T1206" s="9"/>
      <c r="U1206" s="9" t="str">
        <f t="shared" si="138"/>
        <v>7</v>
      </c>
      <c r="V1206" s="9" t="str">
        <f>IF($L1206&lt;"6",INDEX(Revenue_type,MATCH(U1206*1,type!$A$118:$A$168,0),8),INDEX(Expenditure_type,MATCH(U1206*1,type!$A$2:$A$117,0),8))</f>
        <v>הוצאות לפעולות</v>
      </c>
      <c r="W1206" s="9" t="str">
        <f t="shared" si="139"/>
        <v>75</v>
      </c>
      <c r="X1206" s="9" t="str">
        <f>IF($L1206&lt;"6",INDEX(Revenue_type,MATCH(W1206*1,type!$A$118:$A$168,0),8),INDEX(Expenditure_type,MATCH(W1206*1,type!$A$2:$A$117,0),8))</f>
        <v>עבודות קבלניות</v>
      </c>
      <c r="Y1206" s="9" t="str">
        <f t="shared" si="140"/>
        <v>751</v>
      </c>
      <c r="Z1206" s="9" t="e">
        <f>IF($L1206&lt;"6",INDEX(Revenue_type,MATCH(Y1206*1,type!$A$118:$A$168,0),8),INDEX(Expenditure_type,MATCH(Y1206*1,type!$A$2:$A$117,0),8))</f>
        <v>#N/A</v>
      </c>
    </row>
    <row r="1207" spans="1:26" ht="15.75" customHeight="1" outlineLevel="2">
      <c r="A1207" s="19">
        <v>752</v>
      </c>
      <c r="B1207" s="18">
        <v>815101</v>
      </c>
      <c r="C1207"/>
      <c r="D1207"/>
      <c r="E1207" s="21" t="s">
        <v>2952</v>
      </c>
      <c r="F1207" s="12"/>
      <c r="G1207"/>
      <c r="H1207" s="15">
        <v>3145000</v>
      </c>
      <c r="I1207" s="15">
        <v>3145000</v>
      </c>
      <c r="J1207" s="12">
        <v>3072300</v>
      </c>
      <c r="K1207" s="9"/>
      <c r="L1207" s="9" t="str">
        <f t="shared" si="134"/>
        <v>8</v>
      </c>
      <c r="M1207" s="9" t="str">
        <f>INDEX(Chapter,MATCH(L1207,Chapter!$A$1:$A$681,0),8)</f>
        <v>שירותים ממלכתיים</v>
      </c>
      <c r="N1207" s="9" t="str">
        <f t="shared" si="135"/>
        <v>81</v>
      </c>
      <c r="O1207" s="9" t="str">
        <f>INDEX(Chapter,MATCH(N1207,Chapter!$A$1:$A$681,0),8)</f>
        <v>חינוך</v>
      </c>
      <c r="P1207" s="9" t="str">
        <f t="shared" si="136"/>
        <v>815</v>
      </c>
      <c r="Q1207" s="9" t="str">
        <f>INDEX(Chapter,MATCH(P1207,Chapter!$A$1:$A$681,0),8)</f>
        <v>חינוך על יסודי</v>
      </c>
      <c r="R1207" s="9" t="str">
        <f t="shared" si="137"/>
        <v>8151</v>
      </c>
      <c r="S1207" s="9" t="str">
        <f>INDEX(Chapter,MATCH(R1207,Chapter!$A$1:$A$681,0),8)</f>
        <v>מינהל החינוך העל יסודי</v>
      </c>
      <c r="T1207" s="9"/>
      <c r="U1207" s="9" t="str">
        <f t="shared" si="138"/>
        <v>7</v>
      </c>
      <c r="V1207" s="9" t="str">
        <f>IF($L1207&lt;"6",INDEX(Revenue_type,MATCH(U1207*1,type!$A$118:$A$168,0),8),INDEX(Expenditure_type,MATCH(U1207*1,type!$A$2:$A$117,0),8))</f>
        <v>הוצאות לפעולות</v>
      </c>
      <c r="W1207" s="9" t="str">
        <f t="shared" si="139"/>
        <v>75</v>
      </c>
      <c r="X1207" s="9" t="str">
        <f>IF($L1207&lt;"6",INDEX(Revenue_type,MATCH(W1207*1,type!$A$118:$A$168,0),8),INDEX(Expenditure_type,MATCH(W1207*1,type!$A$2:$A$117,0),8))</f>
        <v>עבודות קבלניות</v>
      </c>
      <c r="Y1207" s="9" t="str">
        <f t="shared" si="140"/>
        <v>752</v>
      </c>
      <c r="Z1207" s="9" t="e">
        <f>IF($L1207&lt;"6",INDEX(Revenue_type,MATCH(Y1207*1,type!$A$118:$A$168,0),8),INDEX(Expenditure_type,MATCH(Y1207*1,type!$A$2:$A$117,0),8))</f>
        <v>#N/A</v>
      </c>
    </row>
    <row r="1208" spans="1:26" ht="15.75" customHeight="1" outlineLevel="2">
      <c r="A1208" s="19">
        <v>753</v>
      </c>
      <c r="B1208" s="18">
        <v>815101</v>
      </c>
      <c r="C1208"/>
      <c r="D1208"/>
      <c r="E1208" s="31" t="s">
        <v>2953</v>
      </c>
      <c r="F1208" s="12"/>
      <c r="G1208"/>
      <c r="H1208" s="15">
        <v>217000</v>
      </c>
      <c r="I1208" s="15">
        <v>217000</v>
      </c>
      <c r="J1208" s="12">
        <v>217100</v>
      </c>
      <c r="K1208" s="9"/>
      <c r="L1208" s="9" t="str">
        <f t="shared" si="134"/>
        <v>8</v>
      </c>
      <c r="M1208" s="9" t="str">
        <f>INDEX(Chapter,MATCH(L1208,Chapter!$A$1:$A$681,0),8)</f>
        <v>שירותים ממלכתיים</v>
      </c>
      <c r="N1208" s="9" t="str">
        <f t="shared" si="135"/>
        <v>81</v>
      </c>
      <c r="O1208" s="9" t="str">
        <f>INDEX(Chapter,MATCH(N1208,Chapter!$A$1:$A$681,0),8)</f>
        <v>חינוך</v>
      </c>
      <c r="P1208" s="9" t="str">
        <f t="shared" si="136"/>
        <v>815</v>
      </c>
      <c r="Q1208" s="9" t="str">
        <f>INDEX(Chapter,MATCH(P1208,Chapter!$A$1:$A$681,0),8)</f>
        <v>חינוך על יסודי</v>
      </c>
      <c r="R1208" s="9" t="str">
        <f t="shared" si="137"/>
        <v>8151</v>
      </c>
      <c r="S1208" s="9" t="str">
        <f>INDEX(Chapter,MATCH(R1208,Chapter!$A$1:$A$681,0),8)</f>
        <v>מינהל החינוך העל יסודי</v>
      </c>
      <c r="T1208" s="9"/>
      <c r="U1208" s="9" t="str">
        <f t="shared" si="138"/>
        <v>7</v>
      </c>
      <c r="V1208" s="9" t="str">
        <f>IF($L1208&lt;"6",INDEX(Revenue_type,MATCH(U1208*1,type!$A$118:$A$168,0),8),INDEX(Expenditure_type,MATCH(U1208*1,type!$A$2:$A$117,0),8))</f>
        <v>הוצאות לפעולות</v>
      </c>
      <c r="W1208" s="9" t="str">
        <f t="shared" si="139"/>
        <v>75</v>
      </c>
      <c r="X1208" s="9" t="str">
        <f>IF($L1208&lt;"6",INDEX(Revenue_type,MATCH(W1208*1,type!$A$118:$A$168,0),8),INDEX(Expenditure_type,MATCH(W1208*1,type!$A$2:$A$117,0),8))</f>
        <v>עבודות קבלניות</v>
      </c>
      <c r="Y1208" s="9" t="str">
        <f t="shared" si="140"/>
        <v>753</v>
      </c>
      <c r="Z1208" s="9" t="e">
        <f>IF($L1208&lt;"6",INDEX(Revenue_type,MATCH(Y1208*1,type!$A$118:$A$168,0),8),INDEX(Expenditure_type,MATCH(Y1208*1,type!$A$2:$A$117,0),8))</f>
        <v>#N/A</v>
      </c>
    </row>
    <row r="1209" spans="1:26" ht="15.75" customHeight="1" outlineLevel="2">
      <c r="A1209" s="19">
        <v>770</v>
      </c>
      <c r="B1209" s="18">
        <v>815101</v>
      </c>
      <c r="C1209"/>
      <c r="D1209"/>
      <c r="E1209" s="21" t="s">
        <v>2954</v>
      </c>
      <c r="F1209" s="12"/>
      <c r="G1209"/>
      <c r="H1209" s="15">
        <v>68000</v>
      </c>
      <c r="I1209" s="15">
        <v>68000</v>
      </c>
      <c r="J1209" s="12">
        <v>38600</v>
      </c>
      <c r="K1209" s="9"/>
      <c r="L1209" s="9" t="str">
        <f t="shared" si="134"/>
        <v>8</v>
      </c>
      <c r="M1209" s="9" t="str">
        <f>INDEX(Chapter,MATCH(L1209,Chapter!$A$1:$A$681,0),8)</f>
        <v>שירותים ממלכתיים</v>
      </c>
      <c r="N1209" s="9" t="str">
        <f t="shared" si="135"/>
        <v>81</v>
      </c>
      <c r="O1209" s="9" t="str">
        <f>INDEX(Chapter,MATCH(N1209,Chapter!$A$1:$A$681,0),8)</f>
        <v>חינוך</v>
      </c>
      <c r="P1209" s="9" t="str">
        <f t="shared" si="136"/>
        <v>815</v>
      </c>
      <c r="Q1209" s="9" t="str">
        <f>INDEX(Chapter,MATCH(P1209,Chapter!$A$1:$A$681,0),8)</f>
        <v>חינוך על יסודי</v>
      </c>
      <c r="R1209" s="9" t="str">
        <f t="shared" si="137"/>
        <v>8151</v>
      </c>
      <c r="S1209" s="9" t="str">
        <f>INDEX(Chapter,MATCH(R1209,Chapter!$A$1:$A$681,0),8)</f>
        <v>מינהל החינוך העל יסודי</v>
      </c>
      <c r="T1209" s="9"/>
      <c r="U1209" s="9" t="str">
        <f t="shared" si="138"/>
        <v>7</v>
      </c>
      <c r="V1209" s="9" t="str">
        <f>IF($L1209&lt;"6",INDEX(Revenue_type,MATCH(U1209*1,type!$A$118:$A$168,0),8),INDEX(Expenditure_type,MATCH(U1209*1,type!$A$2:$A$117,0),8))</f>
        <v>הוצאות לפעולות</v>
      </c>
      <c r="W1209" s="9" t="str">
        <f t="shared" si="139"/>
        <v>77</v>
      </c>
      <c r="X1209" s="9" t="str">
        <f>IF($L1209&lt;"6",INDEX(Revenue_type,MATCH(W1209*1,type!$A$118:$A$168,0),8),INDEX(Expenditure_type,MATCH(W1209*1,type!$A$2:$A$117,0),8))</f>
        <v>חשמל ומים לפעולות</v>
      </c>
      <c r="Y1209" s="9" t="str">
        <f t="shared" si="140"/>
        <v>770</v>
      </c>
      <c r="Z1209" s="9" t="e">
        <f>IF($L1209&lt;"6",INDEX(Revenue_type,MATCH(Y1209*1,type!$A$118:$A$168,0),8),INDEX(Expenditure_type,MATCH(Y1209*1,type!$A$2:$A$117,0),8))</f>
        <v>#N/A</v>
      </c>
    </row>
    <row r="1210" spans="1:26" ht="15.75" customHeight="1" outlineLevel="2">
      <c r="A1210" s="19">
        <v>782</v>
      </c>
      <c r="B1210" s="18">
        <v>815101</v>
      </c>
      <c r="C1210"/>
      <c r="D1210"/>
      <c r="E1210" s="17" t="s">
        <v>2955</v>
      </c>
      <c r="F1210" s="12"/>
      <c r="G1210"/>
      <c r="H1210" s="15">
        <v>1235000</v>
      </c>
      <c r="I1210" s="15">
        <v>1235000</v>
      </c>
      <c r="J1210" s="12">
        <v>1201500</v>
      </c>
      <c r="K1210" s="9"/>
      <c r="L1210" s="9" t="str">
        <f t="shared" si="134"/>
        <v>8</v>
      </c>
      <c r="M1210" s="9" t="str">
        <f>INDEX(Chapter,MATCH(L1210,Chapter!$A$1:$A$681,0),8)</f>
        <v>שירותים ממלכתיים</v>
      </c>
      <c r="N1210" s="9" t="str">
        <f t="shared" si="135"/>
        <v>81</v>
      </c>
      <c r="O1210" s="9" t="str">
        <f>INDEX(Chapter,MATCH(N1210,Chapter!$A$1:$A$681,0),8)</f>
        <v>חינוך</v>
      </c>
      <c r="P1210" s="9" t="str">
        <f t="shared" si="136"/>
        <v>815</v>
      </c>
      <c r="Q1210" s="9" t="str">
        <f>INDEX(Chapter,MATCH(P1210,Chapter!$A$1:$A$681,0),8)</f>
        <v>חינוך על יסודי</v>
      </c>
      <c r="R1210" s="9" t="str">
        <f t="shared" si="137"/>
        <v>8151</v>
      </c>
      <c r="S1210" s="9" t="str">
        <f>INDEX(Chapter,MATCH(R1210,Chapter!$A$1:$A$681,0),8)</f>
        <v>מינהל החינוך העל יסודי</v>
      </c>
      <c r="T1210" s="9"/>
      <c r="U1210" s="9" t="str">
        <f t="shared" si="138"/>
        <v>7</v>
      </c>
      <c r="V1210" s="9" t="str">
        <f>IF($L1210&lt;"6",INDEX(Revenue_type,MATCH(U1210*1,type!$A$118:$A$168,0),8),INDEX(Expenditure_type,MATCH(U1210*1,type!$A$2:$A$117,0),8))</f>
        <v>הוצאות לפעולות</v>
      </c>
      <c r="W1210" s="9" t="str">
        <f t="shared" si="139"/>
        <v>78</v>
      </c>
      <c r="X1210" s="9" t="str">
        <f>IF($L1210&lt;"6",INDEX(Revenue_type,MATCH(W1210*1,type!$A$118:$A$168,0),8),INDEX(Expenditure_type,MATCH(W1210*1,type!$A$2:$A$117,0),8))</f>
        <v>הוצאות שונות</v>
      </c>
      <c r="Y1210" s="9" t="str">
        <f t="shared" si="140"/>
        <v>782</v>
      </c>
      <c r="Z1210" s="9" t="e">
        <f>IF($L1210&lt;"6",INDEX(Revenue_type,MATCH(Y1210*1,type!$A$118:$A$168,0),8),INDEX(Expenditure_type,MATCH(Y1210*1,type!$A$2:$A$117,0),8))</f>
        <v>#N/A</v>
      </c>
    </row>
    <row r="1211" spans="1:26" ht="15.75" customHeight="1" outlineLevel="2">
      <c r="A1211" s="19">
        <v>810</v>
      </c>
      <c r="B1211" s="18">
        <v>815101</v>
      </c>
      <c r="C1211"/>
      <c r="D1211"/>
      <c r="E1211" s="17" t="s">
        <v>2956</v>
      </c>
      <c r="F1211" s="12"/>
      <c r="G1211"/>
      <c r="H1211" s="15">
        <v>4950000</v>
      </c>
      <c r="I1211" s="15">
        <v>4833000</v>
      </c>
      <c r="J1211" s="12">
        <v>4809500</v>
      </c>
      <c r="K1211" s="9"/>
      <c r="L1211" s="9" t="str">
        <f t="shared" si="134"/>
        <v>8</v>
      </c>
      <c r="M1211" s="9" t="str">
        <f>INDEX(Chapter,MATCH(L1211,Chapter!$A$1:$A$681,0),8)</f>
        <v>שירותים ממלכתיים</v>
      </c>
      <c r="N1211" s="9" t="str">
        <f t="shared" si="135"/>
        <v>81</v>
      </c>
      <c r="O1211" s="9" t="str">
        <f>INDEX(Chapter,MATCH(N1211,Chapter!$A$1:$A$681,0),8)</f>
        <v>חינוך</v>
      </c>
      <c r="P1211" s="9" t="str">
        <f t="shared" si="136"/>
        <v>815</v>
      </c>
      <c r="Q1211" s="9" t="str">
        <f>INDEX(Chapter,MATCH(P1211,Chapter!$A$1:$A$681,0),8)</f>
        <v>חינוך על יסודי</v>
      </c>
      <c r="R1211" s="9" t="str">
        <f t="shared" si="137"/>
        <v>8151</v>
      </c>
      <c r="S1211" s="9" t="str">
        <f>INDEX(Chapter,MATCH(R1211,Chapter!$A$1:$A$681,0),8)</f>
        <v>מינהל החינוך העל יסודי</v>
      </c>
      <c r="T1211" s="9"/>
      <c r="U1211" s="9" t="str">
        <f t="shared" si="138"/>
        <v>8</v>
      </c>
      <c r="V1211" s="9" t="str">
        <f>IF($L1211&lt;"6",INDEX(Revenue_type,MATCH(U1211*1,type!$A$118:$A$168,0),8),INDEX(Expenditure_type,MATCH(U1211*1,type!$A$2:$A$117,0),8))</f>
        <v>השתתפויות תמיכות ותרומות</v>
      </c>
      <c r="W1211" s="9" t="str">
        <f t="shared" si="139"/>
        <v>81</v>
      </c>
      <c r="X1211" s="9" t="str">
        <f>IF($L1211&lt;"6",INDEX(Revenue_type,MATCH(W1211*1,type!$A$118:$A$168,0),8),INDEX(Expenditure_type,MATCH(W1211*1,type!$A$2:$A$117,0),8))</f>
        <v>השתתפויות ותרומות למוסדות עפ"י חוק והסכמים</v>
      </c>
      <c r="Y1211" s="9" t="str">
        <f t="shared" si="140"/>
        <v>810</v>
      </c>
      <c r="Z1211" s="9" t="e">
        <f>IF($L1211&lt;"6",INDEX(Revenue_type,MATCH(Y1211*1,type!$A$118:$A$168,0),8),INDEX(Expenditure_type,MATCH(Y1211*1,type!$A$2:$A$117,0),8))</f>
        <v>#N/A</v>
      </c>
    </row>
    <row r="1212" spans="1:26" ht="15.75" customHeight="1" outlineLevel="2">
      <c r="A1212" s="19">
        <v>780</v>
      </c>
      <c r="B1212" s="18">
        <v>815102</v>
      </c>
      <c r="C1212"/>
      <c r="D1212"/>
      <c r="E1212" s="17" t="s">
        <v>2481</v>
      </c>
      <c r="F1212" s="12"/>
      <c r="G1212"/>
      <c r="H1212" s="15">
        <v>89000</v>
      </c>
      <c r="I1212" s="15">
        <v>89000</v>
      </c>
      <c r="J1212" s="12">
        <v>23800</v>
      </c>
      <c r="K1212" s="9"/>
      <c r="L1212" s="9" t="str">
        <f t="shared" si="134"/>
        <v>8</v>
      </c>
      <c r="M1212" s="9" t="str">
        <f>INDEX(Chapter,MATCH(L1212,Chapter!$A$1:$A$681,0),8)</f>
        <v>שירותים ממלכתיים</v>
      </c>
      <c r="N1212" s="9" t="str">
        <f t="shared" si="135"/>
        <v>81</v>
      </c>
      <c r="O1212" s="9" t="str">
        <f>INDEX(Chapter,MATCH(N1212,Chapter!$A$1:$A$681,0),8)</f>
        <v>חינוך</v>
      </c>
      <c r="P1212" s="9" t="str">
        <f t="shared" si="136"/>
        <v>815</v>
      </c>
      <c r="Q1212" s="9" t="str">
        <f>INDEX(Chapter,MATCH(P1212,Chapter!$A$1:$A$681,0),8)</f>
        <v>חינוך על יסודי</v>
      </c>
      <c r="R1212" s="9" t="str">
        <f t="shared" si="137"/>
        <v>8151</v>
      </c>
      <c r="S1212" s="9" t="str">
        <f>INDEX(Chapter,MATCH(R1212,Chapter!$A$1:$A$681,0),8)</f>
        <v>מינהל החינוך העל יסודי</v>
      </c>
      <c r="T1212" s="9"/>
      <c r="U1212" s="9" t="str">
        <f t="shared" si="138"/>
        <v>7</v>
      </c>
      <c r="V1212" s="9" t="str">
        <f>IF($L1212&lt;"6",INDEX(Revenue_type,MATCH(U1212*1,type!$A$118:$A$168,0),8),INDEX(Expenditure_type,MATCH(U1212*1,type!$A$2:$A$117,0),8))</f>
        <v>הוצאות לפעולות</v>
      </c>
      <c r="W1212" s="9" t="str">
        <f t="shared" si="139"/>
        <v>78</v>
      </c>
      <c r="X1212" s="9" t="str">
        <f>IF($L1212&lt;"6",INDEX(Revenue_type,MATCH(W1212*1,type!$A$118:$A$168,0),8),INDEX(Expenditure_type,MATCH(W1212*1,type!$A$2:$A$117,0),8))</f>
        <v>הוצאות שונות</v>
      </c>
      <c r="Y1212" s="9" t="str">
        <f t="shared" si="140"/>
        <v>780</v>
      </c>
      <c r="Z1212" s="9" t="e">
        <f>IF($L1212&lt;"6",INDEX(Revenue_type,MATCH(Y1212*1,type!$A$118:$A$168,0),8),INDEX(Expenditure_type,MATCH(Y1212*1,type!$A$2:$A$117,0),8))</f>
        <v>#N/A</v>
      </c>
    </row>
    <row r="1213" spans="1:26" ht="15.75" customHeight="1" outlineLevel="2">
      <c r="A1213" s="19">
        <v>781</v>
      </c>
      <c r="B1213" s="18">
        <v>815102</v>
      </c>
      <c r="C1213"/>
      <c r="D1213"/>
      <c r="E1213" s="17" t="s">
        <v>2551</v>
      </c>
      <c r="F1213" s="12"/>
      <c r="G1213"/>
      <c r="H1213" s="15">
        <v>34000</v>
      </c>
      <c r="I1213" s="15">
        <v>34000</v>
      </c>
      <c r="J1213" s="12">
        <v>38500</v>
      </c>
      <c r="K1213" s="9"/>
      <c r="L1213" s="9" t="str">
        <f t="shared" si="134"/>
        <v>8</v>
      </c>
      <c r="M1213" s="9" t="str">
        <f>INDEX(Chapter,MATCH(L1213,Chapter!$A$1:$A$681,0),8)</f>
        <v>שירותים ממלכתיים</v>
      </c>
      <c r="N1213" s="9" t="str">
        <f t="shared" si="135"/>
        <v>81</v>
      </c>
      <c r="O1213" s="9" t="str">
        <f>INDEX(Chapter,MATCH(N1213,Chapter!$A$1:$A$681,0),8)</f>
        <v>חינוך</v>
      </c>
      <c r="P1213" s="9" t="str">
        <f t="shared" si="136"/>
        <v>815</v>
      </c>
      <c r="Q1213" s="9" t="str">
        <f>INDEX(Chapter,MATCH(P1213,Chapter!$A$1:$A$681,0),8)</f>
        <v>חינוך על יסודי</v>
      </c>
      <c r="R1213" s="9" t="str">
        <f t="shared" si="137"/>
        <v>8151</v>
      </c>
      <c r="S1213" s="9" t="str">
        <f>INDEX(Chapter,MATCH(R1213,Chapter!$A$1:$A$681,0),8)</f>
        <v>מינהל החינוך העל יסודי</v>
      </c>
      <c r="T1213" s="9"/>
      <c r="U1213" s="9" t="str">
        <f t="shared" si="138"/>
        <v>7</v>
      </c>
      <c r="V1213" s="9" t="str">
        <f>IF($L1213&lt;"6",INDEX(Revenue_type,MATCH(U1213*1,type!$A$118:$A$168,0),8),INDEX(Expenditure_type,MATCH(U1213*1,type!$A$2:$A$117,0),8))</f>
        <v>הוצאות לפעולות</v>
      </c>
      <c r="W1213" s="9" t="str">
        <f t="shared" si="139"/>
        <v>78</v>
      </c>
      <c r="X1213" s="9" t="str">
        <f>IF($L1213&lt;"6",INDEX(Revenue_type,MATCH(W1213*1,type!$A$118:$A$168,0),8),INDEX(Expenditure_type,MATCH(W1213*1,type!$A$2:$A$117,0),8))</f>
        <v>הוצאות שונות</v>
      </c>
      <c r="Y1213" s="9" t="str">
        <f t="shared" si="140"/>
        <v>781</v>
      </c>
      <c r="Z1213" s="9" t="e">
        <f>IF($L1213&lt;"6",INDEX(Revenue_type,MATCH(Y1213*1,type!$A$118:$A$168,0),8),INDEX(Expenditure_type,MATCH(Y1213*1,type!$A$2:$A$117,0),8))</f>
        <v>#N/A</v>
      </c>
    </row>
    <row r="1214" spans="1:26" ht="15.75" customHeight="1" outlineLevel="2">
      <c r="A1214" s="19">
        <v>784</v>
      </c>
      <c r="B1214" s="18">
        <v>815102</v>
      </c>
      <c r="C1214"/>
      <c r="D1214"/>
      <c r="E1214" s="17" t="s">
        <v>2520</v>
      </c>
      <c r="F1214" s="12"/>
      <c r="G1214"/>
      <c r="H1214" s="15">
        <v>0</v>
      </c>
      <c r="I1214" s="15">
        <v>234000</v>
      </c>
      <c r="J1214" s="12">
        <v>0</v>
      </c>
      <c r="K1214" s="9"/>
      <c r="L1214" s="9" t="str">
        <f t="shared" si="134"/>
        <v>8</v>
      </c>
      <c r="M1214" s="9" t="str">
        <f>INDEX(Chapter,MATCH(L1214,Chapter!$A$1:$A$681,0),8)</f>
        <v>שירותים ממלכתיים</v>
      </c>
      <c r="N1214" s="9" t="str">
        <f t="shared" si="135"/>
        <v>81</v>
      </c>
      <c r="O1214" s="9" t="str">
        <f>INDEX(Chapter,MATCH(N1214,Chapter!$A$1:$A$681,0),8)</f>
        <v>חינוך</v>
      </c>
      <c r="P1214" s="9" t="str">
        <f t="shared" si="136"/>
        <v>815</v>
      </c>
      <c r="Q1214" s="9" t="str">
        <f>INDEX(Chapter,MATCH(P1214,Chapter!$A$1:$A$681,0),8)</f>
        <v>חינוך על יסודי</v>
      </c>
      <c r="R1214" s="9" t="str">
        <f t="shared" si="137"/>
        <v>8151</v>
      </c>
      <c r="S1214" s="9" t="str">
        <f>INDEX(Chapter,MATCH(R1214,Chapter!$A$1:$A$681,0),8)</f>
        <v>מינהל החינוך העל יסודי</v>
      </c>
      <c r="T1214" s="9"/>
      <c r="U1214" s="9" t="str">
        <f t="shared" si="138"/>
        <v>7</v>
      </c>
      <c r="V1214" s="9" t="str">
        <f>IF($L1214&lt;"6",INDEX(Revenue_type,MATCH(U1214*1,type!$A$118:$A$168,0),8),INDEX(Expenditure_type,MATCH(U1214*1,type!$A$2:$A$117,0),8))</f>
        <v>הוצאות לפעולות</v>
      </c>
      <c r="W1214" s="9" t="str">
        <f t="shared" si="139"/>
        <v>78</v>
      </c>
      <c r="X1214" s="9" t="str">
        <f>IF($L1214&lt;"6",INDEX(Revenue_type,MATCH(W1214*1,type!$A$118:$A$168,0),8),INDEX(Expenditure_type,MATCH(W1214*1,type!$A$2:$A$117,0),8))</f>
        <v>הוצאות שונות</v>
      </c>
      <c r="Y1214" s="9" t="str">
        <f t="shared" si="140"/>
        <v>784</v>
      </c>
      <c r="Z1214" s="9" t="e">
        <f>IF($L1214&lt;"6",INDEX(Revenue_type,MATCH(Y1214*1,type!$A$118:$A$168,0),8),INDEX(Expenditure_type,MATCH(Y1214*1,type!$A$2:$A$117,0),8))</f>
        <v>#N/A</v>
      </c>
    </row>
    <row r="1215" spans="1:26" ht="15.75" customHeight="1" outlineLevel="2">
      <c r="A1215" s="19">
        <v>785</v>
      </c>
      <c r="B1215" s="18">
        <v>815102</v>
      </c>
      <c r="C1215"/>
      <c r="D1215"/>
      <c r="E1215" s="17" t="s">
        <v>2676</v>
      </c>
      <c r="F1215" s="12"/>
      <c r="G1215"/>
      <c r="H1215" s="15">
        <v>0</v>
      </c>
      <c r="I1215" s="15">
        <v>0</v>
      </c>
      <c r="J1215" s="12">
        <v>378800</v>
      </c>
      <c r="K1215" s="9"/>
      <c r="L1215" s="9" t="str">
        <f t="shared" si="134"/>
        <v>8</v>
      </c>
      <c r="M1215" s="9" t="str">
        <f>INDEX(Chapter,MATCH(L1215,Chapter!$A$1:$A$681,0),8)</f>
        <v>שירותים ממלכתיים</v>
      </c>
      <c r="N1215" s="9" t="str">
        <f t="shared" si="135"/>
        <v>81</v>
      </c>
      <c r="O1215" s="9" t="str">
        <f>INDEX(Chapter,MATCH(N1215,Chapter!$A$1:$A$681,0),8)</f>
        <v>חינוך</v>
      </c>
      <c r="P1215" s="9" t="str">
        <f t="shared" si="136"/>
        <v>815</v>
      </c>
      <c r="Q1215" s="9" t="str">
        <f>INDEX(Chapter,MATCH(P1215,Chapter!$A$1:$A$681,0),8)</f>
        <v>חינוך על יסודי</v>
      </c>
      <c r="R1215" s="9" t="str">
        <f t="shared" si="137"/>
        <v>8151</v>
      </c>
      <c r="S1215" s="9" t="str">
        <f>INDEX(Chapter,MATCH(R1215,Chapter!$A$1:$A$681,0),8)</f>
        <v>מינהל החינוך העל יסודי</v>
      </c>
      <c r="T1215" s="9"/>
      <c r="U1215" s="9" t="str">
        <f t="shared" si="138"/>
        <v>7</v>
      </c>
      <c r="V1215" s="9" t="str">
        <f>IF($L1215&lt;"6",INDEX(Revenue_type,MATCH(U1215*1,type!$A$118:$A$168,0),8),INDEX(Expenditure_type,MATCH(U1215*1,type!$A$2:$A$117,0),8))</f>
        <v>הוצאות לפעולות</v>
      </c>
      <c r="W1215" s="9" t="str">
        <f t="shared" si="139"/>
        <v>78</v>
      </c>
      <c r="X1215" s="9" t="str">
        <f>IF($L1215&lt;"6",INDEX(Revenue_type,MATCH(W1215*1,type!$A$118:$A$168,0),8),INDEX(Expenditure_type,MATCH(W1215*1,type!$A$2:$A$117,0),8))</f>
        <v>הוצאות שונות</v>
      </c>
      <c r="Y1215" s="9" t="str">
        <f t="shared" si="140"/>
        <v>785</v>
      </c>
      <c r="Z1215" s="9" t="e">
        <f>IF($L1215&lt;"6",INDEX(Revenue_type,MATCH(Y1215*1,type!$A$118:$A$168,0),8),INDEX(Expenditure_type,MATCH(Y1215*1,type!$A$2:$A$117,0),8))</f>
        <v>#N/A</v>
      </c>
    </row>
    <row r="1216" spans="1:26" ht="15.75" customHeight="1" outlineLevel="2">
      <c r="A1216" s="19">
        <v>786</v>
      </c>
      <c r="B1216" s="18">
        <v>815102</v>
      </c>
      <c r="C1216"/>
      <c r="D1216"/>
      <c r="E1216" s="17" t="s">
        <v>2957</v>
      </c>
      <c r="F1216" s="12"/>
      <c r="G1216"/>
      <c r="H1216" s="15">
        <v>324000</v>
      </c>
      <c r="I1216" s="15">
        <v>932000</v>
      </c>
      <c r="J1216" s="12">
        <v>1027600</v>
      </c>
      <c r="K1216" s="9"/>
      <c r="L1216" s="9" t="str">
        <f t="shared" si="134"/>
        <v>8</v>
      </c>
      <c r="M1216" s="9" t="str">
        <f>INDEX(Chapter,MATCH(L1216,Chapter!$A$1:$A$681,0),8)</f>
        <v>שירותים ממלכתיים</v>
      </c>
      <c r="N1216" s="9" t="str">
        <f t="shared" si="135"/>
        <v>81</v>
      </c>
      <c r="O1216" s="9" t="str">
        <f>INDEX(Chapter,MATCH(N1216,Chapter!$A$1:$A$681,0),8)</f>
        <v>חינוך</v>
      </c>
      <c r="P1216" s="9" t="str">
        <f t="shared" si="136"/>
        <v>815</v>
      </c>
      <c r="Q1216" s="9" t="str">
        <f>INDEX(Chapter,MATCH(P1216,Chapter!$A$1:$A$681,0),8)</f>
        <v>חינוך על יסודי</v>
      </c>
      <c r="R1216" s="9" t="str">
        <f t="shared" si="137"/>
        <v>8151</v>
      </c>
      <c r="S1216" s="9" t="str">
        <f>INDEX(Chapter,MATCH(R1216,Chapter!$A$1:$A$681,0),8)</f>
        <v>מינהל החינוך העל יסודי</v>
      </c>
      <c r="T1216" s="9"/>
      <c r="U1216" s="9" t="str">
        <f t="shared" si="138"/>
        <v>7</v>
      </c>
      <c r="V1216" s="9" t="str">
        <f>IF($L1216&lt;"6",INDEX(Revenue_type,MATCH(U1216*1,type!$A$118:$A$168,0),8),INDEX(Expenditure_type,MATCH(U1216*1,type!$A$2:$A$117,0),8))</f>
        <v>הוצאות לפעולות</v>
      </c>
      <c r="W1216" s="9" t="str">
        <f t="shared" si="139"/>
        <v>78</v>
      </c>
      <c r="X1216" s="9" t="str">
        <f>IF($L1216&lt;"6",INDEX(Revenue_type,MATCH(W1216*1,type!$A$118:$A$168,0),8),INDEX(Expenditure_type,MATCH(W1216*1,type!$A$2:$A$117,0),8))</f>
        <v>הוצאות שונות</v>
      </c>
      <c r="Y1216" s="9" t="str">
        <f t="shared" si="140"/>
        <v>786</v>
      </c>
      <c r="Z1216" s="9" t="e">
        <f>IF($L1216&lt;"6",INDEX(Revenue_type,MATCH(Y1216*1,type!$A$118:$A$168,0),8),INDEX(Expenditure_type,MATCH(Y1216*1,type!$A$2:$A$117,0),8))</f>
        <v>#N/A</v>
      </c>
    </row>
    <row r="1217" spans="1:26" ht="15.75" customHeight="1" outlineLevel="2">
      <c r="A1217" s="19">
        <v>750</v>
      </c>
      <c r="B1217" s="18">
        <v>815103</v>
      </c>
      <c r="C1217"/>
      <c r="D1217"/>
      <c r="E1217" s="17" t="s">
        <v>2922</v>
      </c>
      <c r="F1217" s="12"/>
      <c r="G1217"/>
      <c r="H1217" s="15">
        <v>500000</v>
      </c>
      <c r="I1217" s="15">
        <v>500000</v>
      </c>
      <c r="J1217" s="12">
        <v>725000</v>
      </c>
      <c r="K1217" s="9"/>
      <c r="L1217" s="9" t="str">
        <f t="shared" si="134"/>
        <v>8</v>
      </c>
      <c r="M1217" s="9" t="str">
        <f>INDEX(Chapter,MATCH(L1217,Chapter!$A$1:$A$681,0),8)</f>
        <v>שירותים ממלכתיים</v>
      </c>
      <c r="N1217" s="9" t="str">
        <f t="shared" si="135"/>
        <v>81</v>
      </c>
      <c r="O1217" s="9" t="str">
        <f>INDEX(Chapter,MATCH(N1217,Chapter!$A$1:$A$681,0),8)</f>
        <v>חינוך</v>
      </c>
      <c r="P1217" s="9" t="str">
        <f t="shared" si="136"/>
        <v>815</v>
      </c>
      <c r="Q1217" s="9" t="str">
        <f>INDEX(Chapter,MATCH(P1217,Chapter!$A$1:$A$681,0),8)</f>
        <v>חינוך על יסודי</v>
      </c>
      <c r="R1217" s="9" t="str">
        <f t="shared" si="137"/>
        <v>8151</v>
      </c>
      <c r="S1217" s="9" t="str">
        <f>INDEX(Chapter,MATCH(R1217,Chapter!$A$1:$A$681,0),8)</f>
        <v>מינהל החינוך העל יסודי</v>
      </c>
      <c r="T1217" s="9"/>
      <c r="U1217" s="9" t="str">
        <f t="shared" si="138"/>
        <v>7</v>
      </c>
      <c r="V1217" s="9" t="str">
        <f>IF($L1217&lt;"6",INDEX(Revenue_type,MATCH(U1217*1,type!$A$118:$A$168,0),8),INDEX(Expenditure_type,MATCH(U1217*1,type!$A$2:$A$117,0),8))</f>
        <v>הוצאות לפעולות</v>
      </c>
      <c r="W1217" s="9" t="str">
        <f t="shared" si="139"/>
        <v>75</v>
      </c>
      <c r="X1217" s="9" t="str">
        <f>IF($L1217&lt;"6",INDEX(Revenue_type,MATCH(W1217*1,type!$A$118:$A$168,0),8),INDEX(Expenditure_type,MATCH(W1217*1,type!$A$2:$A$117,0),8))</f>
        <v>עבודות קבלניות</v>
      </c>
      <c r="Y1217" s="9" t="str">
        <f t="shared" si="140"/>
        <v>750</v>
      </c>
      <c r="Z1217" s="9" t="e">
        <f>IF($L1217&lt;"6",INDEX(Revenue_type,MATCH(Y1217*1,type!$A$118:$A$168,0),8),INDEX(Expenditure_type,MATCH(Y1217*1,type!$A$2:$A$117,0),8))</f>
        <v>#N/A</v>
      </c>
    </row>
    <row r="1218" spans="1:26" ht="15.75" customHeight="1" outlineLevel="2">
      <c r="A1218" s="19">
        <v>753</v>
      </c>
      <c r="B1218" s="18">
        <v>815103</v>
      </c>
      <c r="C1218"/>
      <c r="D1218"/>
      <c r="E1218" s="17" t="s">
        <v>2958</v>
      </c>
      <c r="F1218" s="12"/>
      <c r="G1218"/>
      <c r="H1218" s="15">
        <v>3896000</v>
      </c>
      <c r="I1218" s="15">
        <v>5896000</v>
      </c>
      <c r="J1218" s="12">
        <v>2410800</v>
      </c>
      <c r="K1218" s="9"/>
      <c r="L1218" s="9" t="str">
        <f t="shared" si="134"/>
        <v>8</v>
      </c>
      <c r="M1218" s="9" t="str">
        <f>INDEX(Chapter,MATCH(L1218,Chapter!$A$1:$A$681,0),8)</f>
        <v>שירותים ממלכתיים</v>
      </c>
      <c r="N1218" s="9" t="str">
        <f t="shared" si="135"/>
        <v>81</v>
      </c>
      <c r="O1218" s="9" t="str">
        <f>INDEX(Chapter,MATCH(N1218,Chapter!$A$1:$A$681,0),8)</f>
        <v>חינוך</v>
      </c>
      <c r="P1218" s="9" t="str">
        <f t="shared" si="136"/>
        <v>815</v>
      </c>
      <c r="Q1218" s="9" t="str">
        <f>INDEX(Chapter,MATCH(P1218,Chapter!$A$1:$A$681,0),8)</f>
        <v>חינוך על יסודי</v>
      </c>
      <c r="R1218" s="9" t="str">
        <f t="shared" si="137"/>
        <v>8151</v>
      </c>
      <c r="S1218" s="9" t="str">
        <f>INDEX(Chapter,MATCH(R1218,Chapter!$A$1:$A$681,0),8)</f>
        <v>מינהל החינוך העל יסודי</v>
      </c>
      <c r="T1218" s="9"/>
      <c r="U1218" s="9" t="str">
        <f t="shared" si="138"/>
        <v>7</v>
      </c>
      <c r="V1218" s="9" t="str">
        <f>IF($L1218&lt;"6",INDEX(Revenue_type,MATCH(U1218*1,type!$A$118:$A$168,0),8),INDEX(Expenditure_type,MATCH(U1218*1,type!$A$2:$A$117,0),8))</f>
        <v>הוצאות לפעולות</v>
      </c>
      <c r="W1218" s="9" t="str">
        <f t="shared" si="139"/>
        <v>75</v>
      </c>
      <c r="X1218" s="9" t="str">
        <f>IF($L1218&lt;"6",INDEX(Revenue_type,MATCH(W1218*1,type!$A$118:$A$168,0),8),INDEX(Expenditure_type,MATCH(W1218*1,type!$A$2:$A$117,0),8))</f>
        <v>עבודות קבלניות</v>
      </c>
      <c r="Y1218" s="9" t="str">
        <f t="shared" si="140"/>
        <v>753</v>
      </c>
      <c r="Z1218" s="9" t="e">
        <f>IF($L1218&lt;"6",INDEX(Revenue_type,MATCH(Y1218*1,type!$A$118:$A$168,0),8),INDEX(Expenditure_type,MATCH(Y1218*1,type!$A$2:$A$117,0),8))</f>
        <v>#N/A</v>
      </c>
    </row>
    <row r="1219" spans="1:26" ht="15.75" customHeight="1" outlineLevel="2">
      <c r="A1219" s="19">
        <v>754</v>
      </c>
      <c r="B1219" s="18">
        <v>815103</v>
      </c>
      <c r="C1219"/>
      <c r="D1219"/>
      <c r="E1219" s="25" t="s">
        <v>2959</v>
      </c>
      <c r="F1219" s="12"/>
      <c r="G1219"/>
      <c r="H1219" s="15">
        <v>430000</v>
      </c>
      <c r="I1219" s="15">
        <v>84000</v>
      </c>
      <c r="J1219" s="12">
        <v>340800</v>
      </c>
      <c r="K1219" s="9"/>
      <c r="L1219" s="9" t="str">
        <f t="shared" ref="L1219:L1282" si="141">IF(LEFT($B1219,1)*1=0,LEFT($B1219,2),LEFT($B1219,1))</f>
        <v>8</v>
      </c>
      <c r="M1219" s="9" t="str">
        <f>INDEX(Chapter,MATCH(L1219,Chapter!$A$1:$A$681,0),8)</f>
        <v>שירותים ממלכתיים</v>
      </c>
      <c r="N1219" s="9" t="str">
        <f t="shared" ref="N1219:N1282" si="142">IF(LEFT($B1219,1)*1=0,LEFT($B1219,3),LEFT($B1219,2))</f>
        <v>81</v>
      </c>
      <c r="O1219" s="9" t="str">
        <f>INDEX(Chapter,MATCH(N1219,Chapter!$A$1:$A$681,0),8)</f>
        <v>חינוך</v>
      </c>
      <c r="P1219" s="9" t="str">
        <f t="shared" ref="P1219:P1282" si="143">IF(LEFT($B1219,1)*1=0,LEFT($B1219,4),LEFT($B1219,3))</f>
        <v>815</v>
      </c>
      <c r="Q1219" s="9" t="str">
        <f>INDEX(Chapter,MATCH(P1219,Chapter!$A$1:$A$681,0),8)</f>
        <v>חינוך על יסודי</v>
      </c>
      <c r="R1219" s="9" t="str">
        <f t="shared" ref="R1219:R1282" si="144">LEFT($B1219,4)</f>
        <v>8151</v>
      </c>
      <c r="S1219" s="9" t="str">
        <f>INDEX(Chapter,MATCH(R1219,Chapter!$A$1:$A$681,0),8)</f>
        <v>מינהל החינוך העל יסודי</v>
      </c>
      <c r="T1219" s="9"/>
      <c r="U1219" s="9" t="str">
        <f t="shared" ref="U1219:U1282" si="145">LEFT($A1219,1)</f>
        <v>7</v>
      </c>
      <c r="V1219" s="9" t="str">
        <f>IF($L1219&lt;"6",INDEX(Revenue_type,MATCH(U1219*1,type!$A$118:$A$168,0),8),INDEX(Expenditure_type,MATCH(U1219*1,type!$A$2:$A$117,0),8))</f>
        <v>הוצאות לפעולות</v>
      </c>
      <c r="W1219" s="9" t="str">
        <f t="shared" ref="W1219:W1282" si="146">LEFT($A1219,2)</f>
        <v>75</v>
      </c>
      <c r="X1219" s="9" t="str">
        <f>IF($L1219&lt;"6",INDEX(Revenue_type,MATCH(W1219*1,type!$A$118:$A$168,0),8),INDEX(Expenditure_type,MATCH(W1219*1,type!$A$2:$A$117,0),8))</f>
        <v>עבודות קבלניות</v>
      </c>
      <c r="Y1219" s="9" t="str">
        <f t="shared" ref="Y1219:Y1282" si="147">LEFT($A1219,3)</f>
        <v>754</v>
      </c>
      <c r="Z1219" s="9" t="e">
        <f>IF($L1219&lt;"6",INDEX(Revenue_type,MATCH(Y1219*1,type!$A$118:$A$168,0),8),INDEX(Expenditure_type,MATCH(Y1219*1,type!$A$2:$A$117,0),8))</f>
        <v>#N/A</v>
      </c>
    </row>
    <row r="1220" spans="1:26" ht="15.75" customHeight="1" outlineLevel="2">
      <c r="A1220" s="19">
        <v>521</v>
      </c>
      <c r="B1220" s="18">
        <v>815104</v>
      </c>
      <c r="C1220"/>
      <c r="D1220"/>
      <c r="E1220" s="25" t="s">
        <v>2960</v>
      </c>
      <c r="F1220" s="12"/>
      <c r="G1220"/>
      <c r="H1220" s="15">
        <v>180000</v>
      </c>
      <c r="I1220" s="15">
        <v>180000</v>
      </c>
      <c r="J1220" s="12">
        <v>135300</v>
      </c>
      <c r="K1220" s="9"/>
      <c r="L1220" s="9" t="str">
        <f t="shared" si="141"/>
        <v>8</v>
      </c>
      <c r="M1220" s="9" t="str">
        <f>INDEX(Chapter,MATCH(L1220,Chapter!$A$1:$A$681,0),8)</f>
        <v>שירותים ממלכתיים</v>
      </c>
      <c r="N1220" s="9" t="str">
        <f t="shared" si="142"/>
        <v>81</v>
      </c>
      <c r="O1220" s="9" t="str">
        <f>INDEX(Chapter,MATCH(N1220,Chapter!$A$1:$A$681,0),8)</f>
        <v>חינוך</v>
      </c>
      <c r="P1220" s="9" t="str">
        <f t="shared" si="143"/>
        <v>815</v>
      </c>
      <c r="Q1220" s="9" t="str">
        <f>INDEX(Chapter,MATCH(P1220,Chapter!$A$1:$A$681,0),8)</f>
        <v>חינוך על יסודי</v>
      </c>
      <c r="R1220" s="9" t="str">
        <f t="shared" si="144"/>
        <v>8151</v>
      </c>
      <c r="S1220" s="9" t="str">
        <f>INDEX(Chapter,MATCH(R1220,Chapter!$A$1:$A$681,0),8)</f>
        <v>מינהל החינוך העל יסודי</v>
      </c>
      <c r="T1220" s="9"/>
      <c r="U1220" s="9" t="str">
        <f t="shared" si="145"/>
        <v>5</v>
      </c>
      <c r="V1220" s="9" t="str">
        <f>IF($L1220&lt;"6",INDEX(Revenue_type,MATCH(U1220*1,type!$A$118:$A$168,0),8),INDEX(Expenditure_type,MATCH(U1220*1,type!$A$2:$A$117,0),8))</f>
        <v>הוצאות מנהליות</v>
      </c>
      <c r="W1220" s="9" t="str">
        <f t="shared" si="146"/>
        <v>52</v>
      </c>
      <c r="X1220" s="9" t="str">
        <f>IF($L1220&lt;"6",INDEX(Revenue_type,MATCH(W1220*1,type!$A$118:$A$168,0),8),INDEX(Expenditure_type,MATCH(W1220*1,type!$A$2:$A$117,0),8))</f>
        <v>השתלמויות וספרות מקצועית</v>
      </c>
      <c r="Y1220" s="9" t="str">
        <f t="shared" si="147"/>
        <v>521</v>
      </c>
      <c r="Z1220" s="9" t="str">
        <f>IF($L1220&lt;"6",INDEX(Revenue_type,MATCH(Y1220*1,type!$A$118:$A$168,0),8),INDEX(Expenditure_type,MATCH(Y1220*1,type!$A$2:$A$117,0),8))</f>
        <v>השתלמויות וספרות מקצועית</v>
      </c>
    </row>
    <row r="1221" spans="1:26" ht="15.75" customHeight="1" outlineLevel="2">
      <c r="A1221" s="19">
        <v>753</v>
      </c>
      <c r="B1221" s="18">
        <v>815104</v>
      </c>
      <c r="C1221"/>
      <c r="D1221"/>
      <c r="E1221" s="25" t="s">
        <v>2472</v>
      </c>
      <c r="F1221" s="12"/>
      <c r="G1221"/>
      <c r="H1221" s="15">
        <v>120000</v>
      </c>
      <c r="I1221" s="15">
        <v>120000</v>
      </c>
      <c r="J1221" s="12">
        <v>109100</v>
      </c>
      <c r="K1221" s="9"/>
      <c r="L1221" s="9" t="str">
        <f t="shared" si="141"/>
        <v>8</v>
      </c>
      <c r="M1221" s="9" t="str">
        <f>INDEX(Chapter,MATCH(L1221,Chapter!$A$1:$A$681,0),8)</f>
        <v>שירותים ממלכתיים</v>
      </c>
      <c r="N1221" s="9" t="str">
        <f t="shared" si="142"/>
        <v>81</v>
      </c>
      <c r="O1221" s="9" t="str">
        <f>INDEX(Chapter,MATCH(N1221,Chapter!$A$1:$A$681,0),8)</f>
        <v>חינוך</v>
      </c>
      <c r="P1221" s="9" t="str">
        <f t="shared" si="143"/>
        <v>815</v>
      </c>
      <c r="Q1221" s="9" t="str">
        <f>INDEX(Chapter,MATCH(P1221,Chapter!$A$1:$A$681,0),8)</f>
        <v>חינוך על יסודי</v>
      </c>
      <c r="R1221" s="9" t="str">
        <f t="shared" si="144"/>
        <v>8151</v>
      </c>
      <c r="S1221" s="9" t="str">
        <f>INDEX(Chapter,MATCH(R1221,Chapter!$A$1:$A$681,0),8)</f>
        <v>מינהל החינוך העל יסודי</v>
      </c>
      <c r="T1221" s="9"/>
      <c r="U1221" s="9" t="str">
        <f t="shared" si="145"/>
        <v>7</v>
      </c>
      <c r="V1221" s="9" t="str">
        <f>IF($L1221&lt;"6",INDEX(Revenue_type,MATCH(U1221*1,type!$A$118:$A$168,0),8),INDEX(Expenditure_type,MATCH(U1221*1,type!$A$2:$A$117,0),8))</f>
        <v>הוצאות לפעולות</v>
      </c>
      <c r="W1221" s="9" t="str">
        <f t="shared" si="146"/>
        <v>75</v>
      </c>
      <c r="X1221" s="9" t="str">
        <f>IF($L1221&lt;"6",INDEX(Revenue_type,MATCH(W1221*1,type!$A$118:$A$168,0),8),INDEX(Expenditure_type,MATCH(W1221*1,type!$A$2:$A$117,0),8))</f>
        <v>עבודות קבלניות</v>
      </c>
      <c r="Y1221" s="9" t="str">
        <f t="shared" si="147"/>
        <v>753</v>
      </c>
      <c r="Z1221" s="9" t="e">
        <f>IF($L1221&lt;"6",INDEX(Revenue_type,MATCH(Y1221*1,type!$A$118:$A$168,0),8),INDEX(Expenditure_type,MATCH(Y1221*1,type!$A$2:$A$117,0),8))</f>
        <v>#N/A</v>
      </c>
    </row>
    <row r="1222" spans="1:26" ht="15.75" customHeight="1" outlineLevel="2">
      <c r="A1222" s="19">
        <v>754</v>
      </c>
      <c r="B1222" s="18">
        <v>815104</v>
      </c>
      <c r="C1222"/>
      <c r="D1222"/>
      <c r="E1222" s="17" t="s">
        <v>2961</v>
      </c>
      <c r="F1222" s="12"/>
      <c r="G1222"/>
      <c r="H1222" s="15">
        <v>55000</v>
      </c>
      <c r="I1222" s="15">
        <v>55000</v>
      </c>
      <c r="J1222" s="12">
        <v>-500</v>
      </c>
      <c r="K1222" s="9"/>
      <c r="L1222" s="9" t="str">
        <f t="shared" si="141"/>
        <v>8</v>
      </c>
      <c r="M1222" s="9" t="str">
        <f>INDEX(Chapter,MATCH(L1222,Chapter!$A$1:$A$681,0),8)</f>
        <v>שירותים ממלכתיים</v>
      </c>
      <c r="N1222" s="9" t="str">
        <f t="shared" si="142"/>
        <v>81</v>
      </c>
      <c r="O1222" s="9" t="str">
        <f>INDEX(Chapter,MATCH(N1222,Chapter!$A$1:$A$681,0),8)</f>
        <v>חינוך</v>
      </c>
      <c r="P1222" s="9" t="str">
        <f t="shared" si="143"/>
        <v>815</v>
      </c>
      <c r="Q1222" s="9" t="str">
        <f>INDEX(Chapter,MATCH(P1222,Chapter!$A$1:$A$681,0),8)</f>
        <v>חינוך על יסודי</v>
      </c>
      <c r="R1222" s="9" t="str">
        <f t="shared" si="144"/>
        <v>8151</v>
      </c>
      <c r="S1222" s="9" t="str">
        <f>INDEX(Chapter,MATCH(R1222,Chapter!$A$1:$A$681,0),8)</f>
        <v>מינהל החינוך העל יסודי</v>
      </c>
      <c r="T1222" s="9"/>
      <c r="U1222" s="9" t="str">
        <f t="shared" si="145"/>
        <v>7</v>
      </c>
      <c r="V1222" s="9" t="str">
        <f>IF($L1222&lt;"6",INDEX(Revenue_type,MATCH(U1222*1,type!$A$118:$A$168,0),8),INDEX(Expenditure_type,MATCH(U1222*1,type!$A$2:$A$117,0),8))</f>
        <v>הוצאות לפעולות</v>
      </c>
      <c r="W1222" s="9" t="str">
        <f t="shared" si="146"/>
        <v>75</v>
      </c>
      <c r="X1222" s="9" t="str">
        <f>IF($L1222&lt;"6",INDEX(Revenue_type,MATCH(W1222*1,type!$A$118:$A$168,0),8),INDEX(Expenditure_type,MATCH(W1222*1,type!$A$2:$A$117,0),8))</f>
        <v>עבודות קבלניות</v>
      </c>
      <c r="Y1222" s="9" t="str">
        <f t="shared" si="147"/>
        <v>754</v>
      </c>
      <c r="Z1222" s="9" t="e">
        <f>IF($L1222&lt;"6",INDEX(Revenue_type,MATCH(Y1222*1,type!$A$118:$A$168,0),8),INDEX(Expenditure_type,MATCH(Y1222*1,type!$A$2:$A$117,0),8))</f>
        <v>#N/A</v>
      </c>
    </row>
    <row r="1223" spans="1:26" ht="15.75" customHeight="1" outlineLevel="2">
      <c r="A1223" s="19">
        <v>757</v>
      </c>
      <c r="B1223" s="18">
        <v>815104</v>
      </c>
      <c r="C1223"/>
      <c r="D1223"/>
      <c r="E1223" s="20" t="s">
        <v>2962</v>
      </c>
      <c r="F1223" s="12"/>
      <c r="G1223"/>
      <c r="H1223" s="15">
        <v>70000</v>
      </c>
      <c r="I1223" s="15">
        <v>70000</v>
      </c>
      <c r="J1223" s="12">
        <v>70000</v>
      </c>
      <c r="K1223" s="9"/>
      <c r="L1223" s="9" t="str">
        <f t="shared" si="141"/>
        <v>8</v>
      </c>
      <c r="M1223" s="9" t="str">
        <f>INDEX(Chapter,MATCH(L1223,Chapter!$A$1:$A$681,0),8)</f>
        <v>שירותים ממלכתיים</v>
      </c>
      <c r="N1223" s="9" t="str">
        <f t="shared" si="142"/>
        <v>81</v>
      </c>
      <c r="O1223" s="9" t="str">
        <f>INDEX(Chapter,MATCH(N1223,Chapter!$A$1:$A$681,0),8)</f>
        <v>חינוך</v>
      </c>
      <c r="P1223" s="9" t="str">
        <f t="shared" si="143"/>
        <v>815</v>
      </c>
      <c r="Q1223" s="9" t="str">
        <f>INDEX(Chapter,MATCH(P1223,Chapter!$A$1:$A$681,0),8)</f>
        <v>חינוך על יסודי</v>
      </c>
      <c r="R1223" s="9" t="str">
        <f t="shared" si="144"/>
        <v>8151</v>
      </c>
      <c r="S1223" s="9" t="str">
        <f>INDEX(Chapter,MATCH(R1223,Chapter!$A$1:$A$681,0),8)</f>
        <v>מינהל החינוך העל יסודי</v>
      </c>
      <c r="T1223" s="9"/>
      <c r="U1223" s="9" t="str">
        <f t="shared" si="145"/>
        <v>7</v>
      </c>
      <c r="V1223" s="9" t="str">
        <f>IF($L1223&lt;"6",INDEX(Revenue_type,MATCH(U1223*1,type!$A$118:$A$168,0),8),INDEX(Expenditure_type,MATCH(U1223*1,type!$A$2:$A$117,0),8))</f>
        <v>הוצאות לפעולות</v>
      </c>
      <c r="W1223" s="9" t="str">
        <f t="shared" si="146"/>
        <v>75</v>
      </c>
      <c r="X1223" s="9" t="str">
        <f>IF($L1223&lt;"6",INDEX(Revenue_type,MATCH(W1223*1,type!$A$118:$A$168,0),8),INDEX(Expenditure_type,MATCH(W1223*1,type!$A$2:$A$117,0),8))</f>
        <v>עבודות קבלניות</v>
      </c>
      <c r="Y1223" s="9" t="str">
        <f t="shared" si="147"/>
        <v>757</v>
      </c>
      <c r="Z1223" s="9" t="e">
        <f>IF($L1223&lt;"6",INDEX(Revenue_type,MATCH(Y1223*1,type!$A$118:$A$168,0),8),INDEX(Expenditure_type,MATCH(Y1223*1,type!$A$2:$A$117,0),8))</f>
        <v>#N/A</v>
      </c>
    </row>
    <row r="1224" spans="1:26" ht="15.75" customHeight="1" outlineLevel="2">
      <c r="A1224" s="19">
        <v>780</v>
      </c>
      <c r="B1224" s="18">
        <v>815104</v>
      </c>
      <c r="C1224"/>
      <c r="D1224"/>
      <c r="E1224" s="17" t="s">
        <v>2963</v>
      </c>
      <c r="F1224" s="12"/>
      <c r="G1224"/>
      <c r="H1224" s="15">
        <v>150000</v>
      </c>
      <c r="I1224" s="15">
        <v>150000</v>
      </c>
      <c r="J1224" s="12">
        <v>238800</v>
      </c>
      <c r="K1224" s="9"/>
      <c r="L1224" s="9" t="str">
        <f t="shared" si="141"/>
        <v>8</v>
      </c>
      <c r="M1224" s="9" t="str">
        <f>INDEX(Chapter,MATCH(L1224,Chapter!$A$1:$A$681,0),8)</f>
        <v>שירותים ממלכתיים</v>
      </c>
      <c r="N1224" s="9" t="str">
        <f t="shared" si="142"/>
        <v>81</v>
      </c>
      <c r="O1224" s="9" t="str">
        <f>INDEX(Chapter,MATCH(N1224,Chapter!$A$1:$A$681,0),8)</f>
        <v>חינוך</v>
      </c>
      <c r="P1224" s="9" t="str">
        <f t="shared" si="143"/>
        <v>815</v>
      </c>
      <c r="Q1224" s="9" t="str">
        <f>INDEX(Chapter,MATCH(P1224,Chapter!$A$1:$A$681,0),8)</f>
        <v>חינוך על יסודי</v>
      </c>
      <c r="R1224" s="9" t="str">
        <f t="shared" si="144"/>
        <v>8151</v>
      </c>
      <c r="S1224" s="9" t="str">
        <f>INDEX(Chapter,MATCH(R1224,Chapter!$A$1:$A$681,0),8)</f>
        <v>מינהל החינוך העל יסודי</v>
      </c>
      <c r="T1224" s="9"/>
      <c r="U1224" s="9" t="str">
        <f t="shared" si="145"/>
        <v>7</v>
      </c>
      <c r="V1224" s="9" t="str">
        <f>IF($L1224&lt;"6",INDEX(Revenue_type,MATCH(U1224*1,type!$A$118:$A$168,0),8),INDEX(Expenditure_type,MATCH(U1224*1,type!$A$2:$A$117,0),8))</f>
        <v>הוצאות לפעולות</v>
      </c>
      <c r="W1224" s="9" t="str">
        <f t="shared" si="146"/>
        <v>78</v>
      </c>
      <c r="X1224" s="9" t="str">
        <f>IF($L1224&lt;"6",INDEX(Revenue_type,MATCH(W1224*1,type!$A$118:$A$168,0),8),INDEX(Expenditure_type,MATCH(W1224*1,type!$A$2:$A$117,0),8))</f>
        <v>הוצאות שונות</v>
      </c>
      <c r="Y1224" s="9" t="str">
        <f t="shared" si="147"/>
        <v>780</v>
      </c>
      <c r="Z1224" s="9" t="e">
        <f>IF($L1224&lt;"6",INDEX(Revenue_type,MATCH(Y1224*1,type!$A$118:$A$168,0),8),INDEX(Expenditure_type,MATCH(Y1224*1,type!$A$2:$A$117,0),8))</f>
        <v>#N/A</v>
      </c>
    </row>
    <row r="1225" spans="1:26" ht="15.75" customHeight="1" outlineLevel="2">
      <c r="A1225" s="19">
        <v>781</v>
      </c>
      <c r="B1225" s="18">
        <v>815104</v>
      </c>
      <c r="C1225"/>
      <c r="D1225"/>
      <c r="E1225" s="17" t="s">
        <v>2913</v>
      </c>
      <c r="F1225" s="12"/>
      <c r="G1225"/>
      <c r="H1225" s="15">
        <v>200000</v>
      </c>
      <c r="I1225" s="15">
        <v>140000</v>
      </c>
      <c r="J1225" s="12">
        <v>143700</v>
      </c>
      <c r="K1225" s="9"/>
      <c r="L1225" s="9" t="str">
        <f t="shared" si="141"/>
        <v>8</v>
      </c>
      <c r="M1225" s="9" t="str">
        <f>INDEX(Chapter,MATCH(L1225,Chapter!$A$1:$A$681,0),8)</f>
        <v>שירותים ממלכתיים</v>
      </c>
      <c r="N1225" s="9" t="str">
        <f t="shared" si="142"/>
        <v>81</v>
      </c>
      <c r="O1225" s="9" t="str">
        <f>INDEX(Chapter,MATCH(N1225,Chapter!$A$1:$A$681,0),8)</f>
        <v>חינוך</v>
      </c>
      <c r="P1225" s="9" t="str">
        <f t="shared" si="143"/>
        <v>815</v>
      </c>
      <c r="Q1225" s="9" t="str">
        <f>INDEX(Chapter,MATCH(P1225,Chapter!$A$1:$A$681,0),8)</f>
        <v>חינוך על יסודי</v>
      </c>
      <c r="R1225" s="9" t="str">
        <f t="shared" si="144"/>
        <v>8151</v>
      </c>
      <c r="S1225" s="9" t="str">
        <f>INDEX(Chapter,MATCH(R1225,Chapter!$A$1:$A$681,0),8)</f>
        <v>מינהל החינוך העל יסודי</v>
      </c>
      <c r="T1225" s="9"/>
      <c r="U1225" s="9" t="str">
        <f t="shared" si="145"/>
        <v>7</v>
      </c>
      <c r="V1225" s="9" t="str">
        <f>IF($L1225&lt;"6",INDEX(Revenue_type,MATCH(U1225*1,type!$A$118:$A$168,0),8),INDEX(Expenditure_type,MATCH(U1225*1,type!$A$2:$A$117,0),8))</f>
        <v>הוצאות לפעולות</v>
      </c>
      <c r="W1225" s="9" t="str">
        <f t="shared" si="146"/>
        <v>78</v>
      </c>
      <c r="X1225" s="9" t="str">
        <f>IF($L1225&lt;"6",INDEX(Revenue_type,MATCH(W1225*1,type!$A$118:$A$168,0),8),INDEX(Expenditure_type,MATCH(W1225*1,type!$A$2:$A$117,0),8))</f>
        <v>הוצאות שונות</v>
      </c>
      <c r="Y1225" s="9" t="str">
        <f t="shared" si="147"/>
        <v>781</v>
      </c>
      <c r="Z1225" s="9" t="e">
        <f>IF($L1225&lt;"6",INDEX(Revenue_type,MATCH(Y1225*1,type!$A$118:$A$168,0),8),INDEX(Expenditure_type,MATCH(Y1225*1,type!$A$2:$A$117,0),8))</f>
        <v>#N/A</v>
      </c>
    </row>
    <row r="1226" spans="1:26" ht="15.75" customHeight="1" outlineLevel="2">
      <c r="A1226" s="19">
        <v>783</v>
      </c>
      <c r="B1226" s="18">
        <v>815104</v>
      </c>
      <c r="C1226"/>
      <c r="D1226"/>
      <c r="E1226" s="21" t="s">
        <v>2964</v>
      </c>
      <c r="F1226" s="12"/>
      <c r="G1226"/>
      <c r="H1226" s="15">
        <v>20000</v>
      </c>
      <c r="I1226" s="15">
        <v>20000</v>
      </c>
      <c r="J1226" s="12">
        <v>17800</v>
      </c>
      <c r="K1226" s="9"/>
      <c r="L1226" s="9" t="str">
        <f t="shared" si="141"/>
        <v>8</v>
      </c>
      <c r="M1226" s="9" t="str">
        <f>INDEX(Chapter,MATCH(L1226,Chapter!$A$1:$A$681,0),8)</f>
        <v>שירותים ממלכתיים</v>
      </c>
      <c r="N1226" s="9" t="str">
        <f t="shared" si="142"/>
        <v>81</v>
      </c>
      <c r="O1226" s="9" t="str">
        <f>INDEX(Chapter,MATCH(N1226,Chapter!$A$1:$A$681,0),8)</f>
        <v>חינוך</v>
      </c>
      <c r="P1226" s="9" t="str">
        <f t="shared" si="143"/>
        <v>815</v>
      </c>
      <c r="Q1226" s="9" t="str">
        <f>INDEX(Chapter,MATCH(P1226,Chapter!$A$1:$A$681,0),8)</f>
        <v>חינוך על יסודי</v>
      </c>
      <c r="R1226" s="9" t="str">
        <f t="shared" si="144"/>
        <v>8151</v>
      </c>
      <c r="S1226" s="9" t="str">
        <f>INDEX(Chapter,MATCH(R1226,Chapter!$A$1:$A$681,0),8)</f>
        <v>מינהל החינוך העל יסודי</v>
      </c>
      <c r="T1226" s="9"/>
      <c r="U1226" s="9" t="str">
        <f t="shared" si="145"/>
        <v>7</v>
      </c>
      <c r="V1226" s="9" t="str">
        <f>IF($L1226&lt;"6",INDEX(Revenue_type,MATCH(U1226*1,type!$A$118:$A$168,0),8),INDEX(Expenditure_type,MATCH(U1226*1,type!$A$2:$A$117,0),8))</f>
        <v>הוצאות לפעולות</v>
      </c>
      <c r="W1226" s="9" t="str">
        <f t="shared" si="146"/>
        <v>78</v>
      </c>
      <c r="X1226" s="9" t="str">
        <f>IF($L1226&lt;"6",INDEX(Revenue_type,MATCH(W1226*1,type!$A$118:$A$168,0),8),INDEX(Expenditure_type,MATCH(W1226*1,type!$A$2:$A$117,0),8))</f>
        <v>הוצאות שונות</v>
      </c>
      <c r="Y1226" s="9" t="str">
        <f t="shared" si="147"/>
        <v>783</v>
      </c>
      <c r="Z1226" s="9" t="e">
        <f>IF($L1226&lt;"6",INDEX(Revenue_type,MATCH(Y1226*1,type!$A$118:$A$168,0),8),INDEX(Expenditure_type,MATCH(Y1226*1,type!$A$2:$A$117,0),8))</f>
        <v>#N/A</v>
      </c>
    </row>
    <row r="1227" spans="1:26" ht="15.75" customHeight="1" outlineLevel="2">
      <c r="A1227" s="19">
        <v>785</v>
      </c>
      <c r="B1227" s="18">
        <v>815104</v>
      </c>
      <c r="C1227"/>
      <c r="D1227"/>
      <c r="E1227" s="17" t="s">
        <v>2965</v>
      </c>
      <c r="F1227" s="12"/>
      <c r="G1227"/>
      <c r="H1227" s="15">
        <v>50000</v>
      </c>
      <c r="I1227" s="15">
        <v>50000</v>
      </c>
      <c r="J1227" s="12">
        <v>50000</v>
      </c>
      <c r="K1227" s="9"/>
      <c r="L1227" s="9" t="str">
        <f t="shared" si="141"/>
        <v>8</v>
      </c>
      <c r="M1227" s="9" t="str">
        <f>INDEX(Chapter,MATCH(L1227,Chapter!$A$1:$A$681,0),8)</f>
        <v>שירותים ממלכתיים</v>
      </c>
      <c r="N1227" s="9" t="str">
        <f t="shared" si="142"/>
        <v>81</v>
      </c>
      <c r="O1227" s="9" t="str">
        <f>INDEX(Chapter,MATCH(N1227,Chapter!$A$1:$A$681,0),8)</f>
        <v>חינוך</v>
      </c>
      <c r="P1227" s="9" t="str">
        <f t="shared" si="143"/>
        <v>815</v>
      </c>
      <c r="Q1227" s="9" t="str">
        <f>INDEX(Chapter,MATCH(P1227,Chapter!$A$1:$A$681,0),8)</f>
        <v>חינוך על יסודי</v>
      </c>
      <c r="R1227" s="9" t="str">
        <f t="shared" si="144"/>
        <v>8151</v>
      </c>
      <c r="S1227" s="9" t="str">
        <f>INDEX(Chapter,MATCH(R1227,Chapter!$A$1:$A$681,0),8)</f>
        <v>מינהל החינוך העל יסודי</v>
      </c>
      <c r="T1227" s="9"/>
      <c r="U1227" s="9" t="str">
        <f t="shared" si="145"/>
        <v>7</v>
      </c>
      <c r="V1227" s="9" t="str">
        <f>IF($L1227&lt;"6",INDEX(Revenue_type,MATCH(U1227*1,type!$A$118:$A$168,0),8),INDEX(Expenditure_type,MATCH(U1227*1,type!$A$2:$A$117,0),8))</f>
        <v>הוצאות לפעולות</v>
      </c>
      <c r="W1227" s="9" t="str">
        <f t="shared" si="146"/>
        <v>78</v>
      </c>
      <c r="X1227" s="9" t="str">
        <f>IF($L1227&lt;"6",INDEX(Revenue_type,MATCH(W1227*1,type!$A$118:$A$168,0),8),INDEX(Expenditure_type,MATCH(W1227*1,type!$A$2:$A$117,0),8))</f>
        <v>הוצאות שונות</v>
      </c>
      <c r="Y1227" s="9" t="str">
        <f t="shared" si="147"/>
        <v>785</v>
      </c>
      <c r="Z1227" s="9" t="e">
        <f>IF($L1227&lt;"6",INDEX(Revenue_type,MATCH(Y1227*1,type!$A$118:$A$168,0),8),INDEX(Expenditure_type,MATCH(Y1227*1,type!$A$2:$A$117,0),8))</f>
        <v>#N/A</v>
      </c>
    </row>
    <row r="1228" spans="1:26" ht="15.75" customHeight="1" outlineLevel="2">
      <c r="A1228" s="19">
        <v>786</v>
      </c>
      <c r="B1228" s="18">
        <v>815104</v>
      </c>
      <c r="C1228"/>
      <c r="D1228"/>
      <c r="E1228" s="21" t="s">
        <v>2966</v>
      </c>
      <c r="F1228" s="12"/>
      <c r="G1228"/>
      <c r="H1228" s="15">
        <v>280000</v>
      </c>
      <c r="I1228" s="15">
        <v>280000</v>
      </c>
      <c r="J1228" s="12">
        <v>267500</v>
      </c>
      <c r="K1228" s="9"/>
      <c r="L1228" s="9" t="str">
        <f t="shared" si="141"/>
        <v>8</v>
      </c>
      <c r="M1228" s="9" t="str">
        <f>INDEX(Chapter,MATCH(L1228,Chapter!$A$1:$A$681,0),8)</f>
        <v>שירותים ממלכתיים</v>
      </c>
      <c r="N1228" s="9" t="str">
        <f t="shared" si="142"/>
        <v>81</v>
      </c>
      <c r="O1228" s="9" t="str">
        <f>INDEX(Chapter,MATCH(N1228,Chapter!$A$1:$A$681,0),8)</f>
        <v>חינוך</v>
      </c>
      <c r="P1228" s="9" t="str">
        <f t="shared" si="143"/>
        <v>815</v>
      </c>
      <c r="Q1228" s="9" t="str">
        <f>INDEX(Chapter,MATCH(P1228,Chapter!$A$1:$A$681,0),8)</f>
        <v>חינוך על יסודי</v>
      </c>
      <c r="R1228" s="9" t="str">
        <f t="shared" si="144"/>
        <v>8151</v>
      </c>
      <c r="S1228" s="9" t="str">
        <f>INDEX(Chapter,MATCH(R1228,Chapter!$A$1:$A$681,0),8)</f>
        <v>מינהל החינוך העל יסודי</v>
      </c>
      <c r="T1228" s="9"/>
      <c r="U1228" s="9" t="str">
        <f t="shared" si="145"/>
        <v>7</v>
      </c>
      <c r="V1228" s="9" t="str">
        <f>IF($L1228&lt;"6",INDEX(Revenue_type,MATCH(U1228*1,type!$A$118:$A$168,0),8),INDEX(Expenditure_type,MATCH(U1228*1,type!$A$2:$A$117,0),8))</f>
        <v>הוצאות לפעולות</v>
      </c>
      <c r="W1228" s="9" t="str">
        <f t="shared" si="146"/>
        <v>78</v>
      </c>
      <c r="X1228" s="9" t="str">
        <f>IF($L1228&lt;"6",INDEX(Revenue_type,MATCH(W1228*1,type!$A$118:$A$168,0),8),INDEX(Expenditure_type,MATCH(W1228*1,type!$A$2:$A$117,0),8))</f>
        <v>הוצאות שונות</v>
      </c>
      <c r="Y1228" s="9" t="str">
        <f t="shared" si="147"/>
        <v>786</v>
      </c>
      <c r="Z1228" s="9" t="e">
        <f>IF($L1228&lt;"6",INDEX(Revenue_type,MATCH(Y1228*1,type!$A$118:$A$168,0),8),INDEX(Expenditure_type,MATCH(Y1228*1,type!$A$2:$A$117,0),8))</f>
        <v>#N/A</v>
      </c>
    </row>
    <row r="1229" spans="1:26" ht="15.75" customHeight="1" outlineLevel="2">
      <c r="A1229" s="19">
        <v>787</v>
      </c>
      <c r="B1229" s="18">
        <v>815104</v>
      </c>
      <c r="C1229"/>
      <c r="D1229"/>
      <c r="E1229" s="21" t="s">
        <v>2967</v>
      </c>
      <c r="F1229" s="12"/>
      <c r="G1229"/>
      <c r="H1229" s="15">
        <v>540000</v>
      </c>
      <c r="I1229" s="15">
        <v>640000</v>
      </c>
      <c r="J1229" s="12">
        <v>636500</v>
      </c>
      <c r="K1229" s="9"/>
      <c r="L1229" s="9" t="str">
        <f t="shared" si="141"/>
        <v>8</v>
      </c>
      <c r="M1229" s="9" t="str">
        <f>INDEX(Chapter,MATCH(L1229,Chapter!$A$1:$A$681,0),8)</f>
        <v>שירותים ממלכתיים</v>
      </c>
      <c r="N1229" s="9" t="str">
        <f t="shared" si="142"/>
        <v>81</v>
      </c>
      <c r="O1229" s="9" t="str">
        <f>INDEX(Chapter,MATCH(N1229,Chapter!$A$1:$A$681,0),8)</f>
        <v>חינוך</v>
      </c>
      <c r="P1229" s="9" t="str">
        <f t="shared" si="143"/>
        <v>815</v>
      </c>
      <c r="Q1229" s="9" t="str">
        <f>INDEX(Chapter,MATCH(P1229,Chapter!$A$1:$A$681,0),8)</f>
        <v>חינוך על יסודי</v>
      </c>
      <c r="R1229" s="9" t="str">
        <f t="shared" si="144"/>
        <v>8151</v>
      </c>
      <c r="S1229" s="9" t="str">
        <f>INDEX(Chapter,MATCH(R1229,Chapter!$A$1:$A$681,0),8)</f>
        <v>מינהל החינוך העל יסודי</v>
      </c>
      <c r="T1229" s="9"/>
      <c r="U1229" s="9" t="str">
        <f t="shared" si="145"/>
        <v>7</v>
      </c>
      <c r="V1229" s="9" t="str">
        <f>IF($L1229&lt;"6",INDEX(Revenue_type,MATCH(U1229*1,type!$A$118:$A$168,0),8),INDEX(Expenditure_type,MATCH(U1229*1,type!$A$2:$A$117,0),8))</f>
        <v>הוצאות לפעולות</v>
      </c>
      <c r="W1229" s="9" t="str">
        <f t="shared" si="146"/>
        <v>78</v>
      </c>
      <c r="X1229" s="9" t="str">
        <f>IF($L1229&lt;"6",INDEX(Revenue_type,MATCH(W1229*1,type!$A$118:$A$168,0),8),INDEX(Expenditure_type,MATCH(W1229*1,type!$A$2:$A$117,0),8))</f>
        <v>הוצאות שונות</v>
      </c>
      <c r="Y1229" s="9" t="str">
        <f t="shared" si="147"/>
        <v>787</v>
      </c>
      <c r="Z1229" s="9" t="e">
        <f>IF($L1229&lt;"6",INDEX(Revenue_type,MATCH(Y1229*1,type!$A$118:$A$168,0),8),INDEX(Expenditure_type,MATCH(Y1229*1,type!$A$2:$A$117,0),8))</f>
        <v>#N/A</v>
      </c>
    </row>
    <row r="1230" spans="1:26" ht="15.75" customHeight="1" outlineLevel="2">
      <c r="A1230" s="19">
        <v>788</v>
      </c>
      <c r="B1230" s="18">
        <v>815104</v>
      </c>
      <c r="C1230"/>
      <c r="D1230"/>
      <c r="E1230" s="17" t="s">
        <v>2968</v>
      </c>
      <c r="F1230" s="12"/>
      <c r="G1230"/>
      <c r="H1230" s="15">
        <v>235000</v>
      </c>
      <c r="I1230" s="15">
        <v>235000</v>
      </c>
      <c r="J1230" s="12">
        <v>190000</v>
      </c>
      <c r="K1230" s="9"/>
      <c r="L1230" s="9" t="str">
        <f t="shared" si="141"/>
        <v>8</v>
      </c>
      <c r="M1230" s="9" t="str">
        <f>INDEX(Chapter,MATCH(L1230,Chapter!$A$1:$A$681,0),8)</f>
        <v>שירותים ממלכתיים</v>
      </c>
      <c r="N1230" s="9" t="str">
        <f t="shared" si="142"/>
        <v>81</v>
      </c>
      <c r="O1230" s="9" t="str">
        <f>INDEX(Chapter,MATCH(N1230,Chapter!$A$1:$A$681,0),8)</f>
        <v>חינוך</v>
      </c>
      <c r="P1230" s="9" t="str">
        <f t="shared" si="143"/>
        <v>815</v>
      </c>
      <c r="Q1230" s="9" t="str">
        <f>INDEX(Chapter,MATCH(P1230,Chapter!$A$1:$A$681,0),8)</f>
        <v>חינוך על יסודי</v>
      </c>
      <c r="R1230" s="9" t="str">
        <f t="shared" si="144"/>
        <v>8151</v>
      </c>
      <c r="S1230" s="9" t="str">
        <f>INDEX(Chapter,MATCH(R1230,Chapter!$A$1:$A$681,0),8)</f>
        <v>מינהל החינוך העל יסודי</v>
      </c>
      <c r="T1230" s="9"/>
      <c r="U1230" s="9" t="str">
        <f t="shared" si="145"/>
        <v>7</v>
      </c>
      <c r="V1230" s="9" t="str">
        <f>IF($L1230&lt;"6",INDEX(Revenue_type,MATCH(U1230*1,type!$A$118:$A$168,0),8),INDEX(Expenditure_type,MATCH(U1230*1,type!$A$2:$A$117,0),8))</f>
        <v>הוצאות לפעולות</v>
      </c>
      <c r="W1230" s="9" t="str">
        <f t="shared" si="146"/>
        <v>78</v>
      </c>
      <c r="X1230" s="9" t="str">
        <f>IF($L1230&lt;"6",INDEX(Revenue_type,MATCH(W1230*1,type!$A$118:$A$168,0),8),INDEX(Expenditure_type,MATCH(W1230*1,type!$A$2:$A$117,0),8))</f>
        <v>הוצאות שונות</v>
      </c>
      <c r="Y1230" s="9" t="str">
        <f t="shared" si="147"/>
        <v>788</v>
      </c>
      <c r="Z1230" s="9" t="e">
        <f>IF($L1230&lt;"6",INDEX(Revenue_type,MATCH(Y1230*1,type!$A$118:$A$168,0),8),INDEX(Expenditure_type,MATCH(Y1230*1,type!$A$2:$A$117,0),8))</f>
        <v>#N/A</v>
      </c>
    </row>
    <row r="1231" spans="1:26" ht="15.75" customHeight="1" outlineLevel="2">
      <c r="A1231" s="19">
        <v>789</v>
      </c>
      <c r="B1231" s="18">
        <v>815104</v>
      </c>
      <c r="C1231"/>
      <c r="D1231"/>
      <c r="E1231" s="17" t="s">
        <v>2969</v>
      </c>
      <c r="F1231" s="12"/>
      <c r="G1231"/>
      <c r="H1231" s="15">
        <v>180000</v>
      </c>
      <c r="I1231" s="15">
        <v>150000</v>
      </c>
      <c r="J1231" s="12">
        <v>120600</v>
      </c>
      <c r="K1231" s="9"/>
      <c r="L1231" s="9" t="str">
        <f t="shared" si="141"/>
        <v>8</v>
      </c>
      <c r="M1231" s="9" t="str">
        <f>INDEX(Chapter,MATCH(L1231,Chapter!$A$1:$A$681,0),8)</f>
        <v>שירותים ממלכתיים</v>
      </c>
      <c r="N1231" s="9" t="str">
        <f t="shared" si="142"/>
        <v>81</v>
      </c>
      <c r="O1231" s="9" t="str">
        <f>INDEX(Chapter,MATCH(N1231,Chapter!$A$1:$A$681,0),8)</f>
        <v>חינוך</v>
      </c>
      <c r="P1231" s="9" t="str">
        <f t="shared" si="143"/>
        <v>815</v>
      </c>
      <c r="Q1231" s="9" t="str">
        <f>INDEX(Chapter,MATCH(P1231,Chapter!$A$1:$A$681,0),8)</f>
        <v>חינוך על יסודי</v>
      </c>
      <c r="R1231" s="9" t="str">
        <f t="shared" si="144"/>
        <v>8151</v>
      </c>
      <c r="S1231" s="9" t="str">
        <f>INDEX(Chapter,MATCH(R1231,Chapter!$A$1:$A$681,0),8)</f>
        <v>מינהל החינוך העל יסודי</v>
      </c>
      <c r="T1231" s="9"/>
      <c r="U1231" s="9" t="str">
        <f t="shared" si="145"/>
        <v>7</v>
      </c>
      <c r="V1231" s="9" t="str">
        <f>IF($L1231&lt;"6",INDEX(Revenue_type,MATCH(U1231*1,type!$A$118:$A$168,0),8),INDEX(Expenditure_type,MATCH(U1231*1,type!$A$2:$A$117,0),8))</f>
        <v>הוצאות לפעולות</v>
      </c>
      <c r="W1231" s="9" t="str">
        <f t="shared" si="146"/>
        <v>78</v>
      </c>
      <c r="X1231" s="9" t="str">
        <f>IF($L1231&lt;"6",INDEX(Revenue_type,MATCH(W1231*1,type!$A$118:$A$168,0),8),INDEX(Expenditure_type,MATCH(W1231*1,type!$A$2:$A$117,0),8))</f>
        <v>הוצאות שונות</v>
      </c>
      <c r="Y1231" s="9" t="str">
        <f t="shared" si="147"/>
        <v>789</v>
      </c>
      <c r="Z1231" s="9" t="e">
        <f>IF($L1231&lt;"6",INDEX(Revenue_type,MATCH(Y1231*1,type!$A$118:$A$168,0),8),INDEX(Expenditure_type,MATCH(Y1231*1,type!$A$2:$A$117,0),8))</f>
        <v>#N/A</v>
      </c>
    </row>
    <row r="1232" spans="1:26" ht="15.75" customHeight="1" outlineLevel="2">
      <c r="A1232" s="19">
        <v>870</v>
      </c>
      <c r="B1232" s="18">
        <v>815109</v>
      </c>
      <c r="C1232"/>
      <c r="D1232"/>
      <c r="E1232" s="17" t="s">
        <v>2970</v>
      </c>
      <c r="F1232" s="12"/>
      <c r="G1232"/>
      <c r="H1232" s="15">
        <v>500000</v>
      </c>
      <c r="I1232" s="15">
        <v>0</v>
      </c>
      <c r="J1232" s="12">
        <v>0</v>
      </c>
      <c r="K1232" s="9"/>
      <c r="L1232" s="9" t="str">
        <f t="shared" si="141"/>
        <v>8</v>
      </c>
      <c r="M1232" s="9" t="str">
        <f>INDEX(Chapter,MATCH(L1232,Chapter!$A$1:$A$681,0),8)</f>
        <v>שירותים ממלכתיים</v>
      </c>
      <c r="N1232" s="9" t="str">
        <f t="shared" si="142"/>
        <v>81</v>
      </c>
      <c r="O1232" s="9" t="str">
        <f>INDEX(Chapter,MATCH(N1232,Chapter!$A$1:$A$681,0),8)</f>
        <v>חינוך</v>
      </c>
      <c r="P1232" s="9" t="str">
        <f t="shared" si="143"/>
        <v>815</v>
      </c>
      <c r="Q1232" s="9" t="str">
        <f>INDEX(Chapter,MATCH(P1232,Chapter!$A$1:$A$681,0),8)</f>
        <v>חינוך על יסודי</v>
      </c>
      <c r="R1232" s="9" t="str">
        <f t="shared" si="144"/>
        <v>8151</v>
      </c>
      <c r="S1232" s="9" t="str">
        <f>INDEX(Chapter,MATCH(R1232,Chapter!$A$1:$A$681,0),8)</f>
        <v>מינהל החינוך העל יסודי</v>
      </c>
      <c r="T1232" s="9"/>
      <c r="U1232" s="9" t="str">
        <f t="shared" si="145"/>
        <v>8</v>
      </c>
      <c r="V1232" s="9" t="str">
        <f>IF($L1232&lt;"6",INDEX(Revenue_type,MATCH(U1232*1,type!$A$118:$A$168,0),8),INDEX(Expenditure_type,MATCH(U1232*1,type!$A$2:$A$117,0),8))</f>
        <v>השתתפויות תמיכות ותרומות</v>
      </c>
      <c r="W1232" s="9" t="str">
        <f t="shared" si="146"/>
        <v>87</v>
      </c>
      <c r="X1232" s="9" t="str">
        <f>IF($L1232&lt;"6",INDEX(Revenue_type,MATCH(W1232*1,type!$A$118:$A$168,0),8),INDEX(Expenditure_type,MATCH(W1232*1,type!$A$2:$A$117,0),8))</f>
        <v>תמיכות ביחידות סמך ומוסדות הרשות</v>
      </c>
      <c r="Y1232" s="9" t="str">
        <f t="shared" si="147"/>
        <v>870</v>
      </c>
      <c r="Z1232" s="9" t="e">
        <f>IF($L1232&lt;"6",INDEX(Revenue_type,MATCH(Y1232*1,type!$A$118:$A$168,0),8),INDEX(Expenditure_type,MATCH(Y1232*1,type!$A$2:$A$117,0),8))</f>
        <v>#N/A</v>
      </c>
    </row>
    <row r="1233" spans="1:26" ht="15.75" customHeight="1" outlineLevel="2">
      <c r="A1233" s="19">
        <v>780</v>
      </c>
      <c r="B1233" s="18">
        <v>815401</v>
      </c>
      <c r="C1233"/>
      <c r="D1233"/>
      <c r="E1233" s="21" t="s">
        <v>2971</v>
      </c>
      <c r="F1233" s="12"/>
      <c r="G1233"/>
      <c r="H1233" s="15">
        <v>610000</v>
      </c>
      <c r="I1233" s="15">
        <v>610000</v>
      </c>
      <c r="J1233" s="12">
        <v>610000</v>
      </c>
      <c r="K1233" s="9"/>
      <c r="L1233" s="9" t="str">
        <f t="shared" si="141"/>
        <v>8</v>
      </c>
      <c r="M1233" s="9" t="str">
        <f>INDEX(Chapter,MATCH(L1233,Chapter!$A$1:$A$681,0),8)</f>
        <v>שירותים ממלכתיים</v>
      </c>
      <c r="N1233" s="9" t="str">
        <f t="shared" si="142"/>
        <v>81</v>
      </c>
      <c r="O1233" s="9" t="str">
        <f>INDEX(Chapter,MATCH(N1233,Chapter!$A$1:$A$681,0),8)</f>
        <v>חינוך</v>
      </c>
      <c r="P1233" s="9" t="str">
        <f t="shared" si="143"/>
        <v>815</v>
      </c>
      <c r="Q1233" s="9" t="str">
        <f>INDEX(Chapter,MATCH(P1233,Chapter!$A$1:$A$681,0),8)</f>
        <v>חינוך על יסודי</v>
      </c>
      <c r="R1233" s="9" t="str">
        <f t="shared" si="144"/>
        <v>8154</v>
      </c>
      <c r="S1233" s="9" t="str">
        <f>INDEX(Chapter,MATCH(R1233,Chapter!$A$1:$A$681,0),8)</f>
        <v>ישיבות תיכוניות אולפנות ומתיבתאות</v>
      </c>
      <c r="T1233" s="9"/>
      <c r="U1233" s="9" t="str">
        <f t="shared" si="145"/>
        <v>7</v>
      </c>
      <c r="V1233" s="9" t="str">
        <f>IF($L1233&lt;"6",INDEX(Revenue_type,MATCH(U1233*1,type!$A$118:$A$168,0),8),INDEX(Expenditure_type,MATCH(U1233*1,type!$A$2:$A$117,0),8))</f>
        <v>הוצאות לפעולות</v>
      </c>
      <c r="W1233" s="9" t="str">
        <f t="shared" si="146"/>
        <v>78</v>
      </c>
      <c r="X1233" s="9" t="str">
        <f>IF($L1233&lt;"6",INDEX(Revenue_type,MATCH(W1233*1,type!$A$118:$A$168,0),8),INDEX(Expenditure_type,MATCH(W1233*1,type!$A$2:$A$117,0),8))</f>
        <v>הוצאות שונות</v>
      </c>
      <c r="Y1233" s="9" t="str">
        <f t="shared" si="147"/>
        <v>780</v>
      </c>
      <c r="Z1233" s="9" t="e">
        <f>IF($L1233&lt;"6",INDEX(Revenue_type,MATCH(Y1233*1,type!$A$118:$A$168,0),8),INDEX(Expenditure_type,MATCH(Y1233*1,type!$A$2:$A$117,0),8))</f>
        <v>#N/A</v>
      </c>
    </row>
    <row r="1234" spans="1:26" ht="15.75" customHeight="1" outlineLevel="2">
      <c r="A1234" s="19">
        <v>783</v>
      </c>
      <c r="B1234" s="18">
        <v>815401</v>
      </c>
      <c r="C1234"/>
      <c r="D1234"/>
      <c r="E1234" s="17" t="s">
        <v>2972</v>
      </c>
      <c r="F1234" s="12"/>
      <c r="G1234"/>
      <c r="H1234" s="15">
        <v>20000</v>
      </c>
      <c r="I1234" s="15">
        <v>20000</v>
      </c>
      <c r="J1234" s="12">
        <v>11100</v>
      </c>
      <c r="K1234" s="9"/>
      <c r="L1234" s="9" t="str">
        <f t="shared" si="141"/>
        <v>8</v>
      </c>
      <c r="M1234" s="9" t="str">
        <f>INDEX(Chapter,MATCH(L1234,Chapter!$A$1:$A$681,0),8)</f>
        <v>שירותים ממלכתיים</v>
      </c>
      <c r="N1234" s="9" t="str">
        <f t="shared" si="142"/>
        <v>81</v>
      </c>
      <c r="O1234" s="9" t="str">
        <f>INDEX(Chapter,MATCH(N1234,Chapter!$A$1:$A$681,0),8)</f>
        <v>חינוך</v>
      </c>
      <c r="P1234" s="9" t="str">
        <f t="shared" si="143"/>
        <v>815</v>
      </c>
      <c r="Q1234" s="9" t="str">
        <f>INDEX(Chapter,MATCH(P1234,Chapter!$A$1:$A$681,0),8)</f>
        <v>חינוך על יסודי</v>
      </c>
      <c r="R1234" s="9" t="str">
        <f t="shared" si="144"/>
        <v>8154</v>
      </c>
      <c r="S1234" s="9" t="str">
        <f>INDEX(Chapter,MATCH(R1234,Chapter!$A$1:$A$681,0),8)</f>
        <v>ישיבות תיכוניות אולפנות ומתיבתאות</v>
      </c>
      <c r="T1234" s="9"/>
      <c r="U1234" s="9" t="str">
        <f t="shared" si="145"/>
        <v>7</v>
      </c>
      <c r="V1234" s="9" t="str">
        <f>IF($L1234&lt;"6",INDEX(Revenue_type,MATCH(U1234*1,type!$A$118:$A$168,0),8),INDEX(Expenditure_type,MATCH(U1234*1,type!$A$2:$A$117,0),8))</f>
        <v>הוצאות לפעולות</v>
      </c>
      <c r="W1234" s="9" t="str">
        <f t="shared" si="146"/>
        <v>78</v>
      </c>
      <c r="X1234" s="9" t="str">
        <f>IF($L1234&lt;"6",INDEX(Revenue_type,MATCH(W1234*1,type!$A$118:$A$168,0),8),INDEX(Expenditure_type,MATCH(W1234*1,type!$A$2:$A$117,0),8))</f>
        <v>הוצאות שונות</v>
      </c>
      <c r="Y1234" s="9" t="str">
        <f t="shared" si="147"/>
        <v>783</v>
      </c>
      <c r="Z1234" s="9" t="e">
        <f>IF($L1234&lt;"6",INDEX(Revenue_type,MATCH(Y1234*1,type!$A$118:$A$168,0),8),INDEX(Expenditure_type,MATCH(Y1234*1,type!$A$2:$A$117,0),8))</f>
        <v>#N/A</v>
      </c>
    </row>
    <row r="1235" spans="1:26" ht="15.75" customHeight="1" outlineLevel="2">
      <c r="A1235" s="19">
        <v>110</v>
      </c>
      <c r="B1235" s="18">
        <v>815500</v>
      </c>
      <c r="C1235"/>
      <c r="D1235"/>
      <c r="E1235" s="17" t="s">
        <v>2689</v>
      </c>
      <c r="F1235" s="12"/>
      <c r="G1235"/>
      <c r="H1235" s="15">
        <v>3381000</v>
      </c>
      <c r="I1235" s="15">
        <v>3424000</v>
      </c>
      <c r="J1235" s="12">
        <v>3384100</v>
      </c>
      <c r="K1235" s="9"/>
      <c r="L1235" s="9" t="str">
        <f t="shared" si="141"/>
        <v>8</v>
      </c>
      <c r="M1235" s="9" t="str">
        <f>INDEX(Chapter,MATCH(L1235,Chapter!$A$1:$A$681,0),8)</f>
        <v>שירותים ממלכתיים</v>
      </c>
      <c r="N1235" s="9" t="str">
        <f t="shared" si="142"/>
        <v>81</v>
      </c>
      <c r="O1235" s="9" t="str">
        <f>INDEX(Chapter,MATCH(N1235,Chapter!$A$1:$A$681,0),8)</f>
        <v>חינוך</v>
      </c>
      <c r="P1235" s="9" t="str">
        <f t="shared" si="143"/>
        <v>815</v>
      </c>
      <c r="Q1235" s="9" t="str">
        <f>INDEX(Chapter,MATCH(P1235,Chapter!$A$1:$A$681,0),8)</f>
        <v>חינוך על יסודי</v>
      </c>
      <c r="R1235" s="9" t="str">
        <f t="shared" si="144"/>
        <v>8155</v>
      </c>
      <c r="S1235" s="9" t="str">
        <f>INDEX(Chapter,MATCH(R1235,Chapter!$A$1:$A$681,0),8)</f>
        <v>בתי״ס על יסודיים מקצועיים</v>
      </c>
      <c r="T1235" s="9"/>
      <c r="U1235" s="9" t="str">
        <f t="shared" si="145"/>
        <v>1</v>
      </c>
      <c r="V1235" s="9" t="str">
        <f>IF($L1235&lt;"6",INDEX(Revenue_type,MATCH(U1235*1,type!$A$118:$A$168,0),8),INDEX(Expenditure_type,MATCH(U1235*1,type!$A$2:$A$117,0),8))</f>
        <v>משכורות וש"ע לעובדים לפי תקן</v>
      </c>
      <c r="W1235" s="9" t="str">
        <f t="shared" si="146"/>
        <v>11</v>
      </c>
      <c r="X1235" s="9" t="str">
        <f>IF($L1235&lt;"6",INDEX(Revenue_type,MATCH(W1235*1,type!$A$118:$A$168,0),8),INDEX(Expenditure_type,MATCH(W1235*1,type!$A$2:$A$117,0),8))</f>
        <v>השכר הקובע</v>
      </c>
      <c r="Y1235" s="9" t="str">
        <f t="shared" si="147"/>
        <v>110</v>
      </c>
      <c r="Z1235" s="9" t="e">
        <f>IF($L1235&lt;"6",INDEX(Revenue_type,MATCH(Y1235*1,type!$A$118:$A$168,0),8),INDEX(Expenditure_type,MATCH(Y1235*1,type!$A$2:$A$117,0),8))</f>
        <v>#N/A</v>
      </c>
    </row>
    <row r="1236" spans="1:26" ht="15.75" customHeight="1" outlineLevel="2">
      <c r="A1236" s="19">
        <v>120</v>
      </c>
      <c r="B1236" s="18">
        <v>815500</v>
      </c>
      <c r="C1236"/>
      <c r="D1236"/>
      <c r="E1236" s="17" t="s">
        <v>2690</v>
      </c>
      <c r="F1236" s="12"/>
      <c r="G1236"/>
      <c r="H1236" s="15">
        <v>335000</v>
      </c>
      <c r="I1236" s="15">
        <v>371000</v>
      </c>
      <c r="J1236" s="12">
        <v>363600</v>
      </c>
      <c r="K1236" s="9"/>
      <c r="L1236" s="9" t="str">
        <f t="shared" si="141"/>
        <v>8</v>
      </c>
      <c r="M1236" s="9" t="str">
        <f>INDEX(Chapter,MATCH(L1236,Chapter!$A$1:$A$681,0),8)</f>
        <v>שירותים ממלכתיים</v>
      </c>
      <c r="N1236" s="9" t="str">
        <f t="shared" si="142"/>
        <v>81</v>
      </c>
      <c r="O1236" s="9" t="str">
        <f>INDEX(Chapter,MATCH(N1236,Chapter!$A$1:$A$681,0),8)</f>
        <v>חינוך</v>
      </c>
      <c r="P1236" s="9" t="str">
        <f t="shared" si="143"/>
        <v>815</v>
      </c>
      <c r="Q1236" s="9" t="str">
        <f>INDEX(Chapter,MATCH(P1236,Chapter!$A$1:$A$681,0),8)</f>
        <v>חינוך על יסודי</v>
      </c>
      <c r="R1236" s="9" t="str">
        <f t="shared" si="144"/>
        <v>8155</v>
      </c>
      <c r="S1236" s="9" t="str">
        <f>INDEX(Chapter,MATCH(R1236,Chapter!$A$1:$A$681,0),8)</f>
        <v>בתי״ס על יסודיים מקצועיים</v>
      </c>
      <c r="T1236" s="9"/>
      <c r="U1236" s="9" t="str">
        <f t="shared" si="145"/>
        <v>1</v>
      </c>
      <c r="V1236" s="9" t="str">
        <f>IF($L1236&lt;"6",INDEX(Revenue_type,MATCH(U1236*1,type!$A$118:$A$168,0),8),INDEX(Expenditure_type,MATCH(U1236*1,type!$A$2:$A$117,0),8))</f>
        <v>משכורות וש"ע לעובדים לפי תקן</v>
      </c>
      <c r="W1236" s="9" t="str">
        <f t="shared" si="146"/>
        <v>12</v>
      </c>
      <c r="X1236" s="9" t="str">
        <f>IF($L1236&lt;"6",INDEX(Revenue_type,MATCH(W1236*1,type!$A$118:$A$168,0),8),INDEX(Expenditure_type,MATCH(W1236*1,type!$A$2:$A$117,0),8))</f>
        <v>תוספות שאינן נכללות בשכר הקובע</v>
      </c>
      <c r="Y1236" s="9" t="str">
        <f t="shared" si="147"/>
        <v>120</v>
      </c>
      <c r="Z1236" s="9" t="e">
        <f>IF($L1236&lt;"6",INDEX(Revenue_type,MATCH(Y1236*1,type!$A$118:$A$168,0),8),INDEX(Expenditure_type,MATCH(Y1236*1,type!$A$2:$A$117,0),8))</f>
        <v>#N/A</v>
      </c>
    </row>
    <row r="1237" spans="1:26" ht="15.75" customHeight="1" outlineLevel="2">
      <c r="A1237" s="19">
        <v>130</v>
      </c>
      <c r="B1237" s="18">
        <v>815500</v>
      </c>
      <c r="C1237"/>
      <c r="D1237"/>
      <c r="E1237" s="17" t="s">
        <v>2691</v>
      </c>
      <c r="F1237" s="12"/>
      <c r="G1237"/>
      <c r="H1237" s="15">
        <v>7000</v>
      </c>
      <c r="I1237" s="15">
        <v>1000</v>
      </c>
      <c r="J1237" s="12">
        <v>6100</v>
      </c>
      <c r="K1237" s="9"/>
      <c r="L1237" s="9" t="str">
        <f t="shared" si="141"/>
        <v>8</v>
      </c>
      <c r="M1237" s="9" t="str">
        <f>INDEX(Chapter,MATCH(L1237,Chapter!$A$1:$A$681,0),8)</f>
        <v>שירותים ממלכתיים</v>
      </c>
      <c r="N1237" s="9" t="str">
        <f t="shared" si="142"/>
        <v>81</v>
      </c>
      <c r="O1237" s="9" t="str">
        <f>INDEX(Chapter,MATCH(N1237,Chapter!$A$1:$A$681,0),8)</f>
        <v>חינוך</v>
      </c>
      <c r="P1237" s="9" t="str">
        <f t="shared" si="143"/>
        <v>815</v>
      </c>
      <c r="Q1237" s="9" t="str">
        <f>INDEX(Chapter,MATCH(P1237,Chapter!$A$1:$A$681,0),8)</f>
        <v>חינוך על יסודי</v>
      </c>
      <c r="R1237" s="9" t="str">
        <f t="shared" si="144"/>
        <v>8155</v>
      </c>
      <c r="S1237" s="9" t="str">
        <f>INDEX(Chapter,MATCH(R1237,Chapter!$A$1:$A$681,0),8)</f>
        <v>בתי״ס על יסודיים מקצועיים</v>
      </c>
      <c r="T1237" s="9"/>
      <c r="U1237" s="9" t="str">
        <f t="shared" si="145"/>
        <v>1</v>
      </c>
      <c r="V1237" s="9" t="str">
        <f>IF($L1237&lt;"6",INDEX(Revenue_type,MATCH(U1237*1,type!$A$118:$A$168,0),8),INDEX(Expenditure_type,MATCH(U1237*1,type!$A$2:$A$117,0),8))</f>
        <v>משכורות וש"ע לעובדים לפי תקן</v>
      </c>
      <c r="W1237" s="9" t="str">
        <f t="shared" si="146"/>
        <v>13</v>
      </c>
      <c r="X1237" s="9" t="str">
        <f>IF($L1237&lt;"6",INDEX(Revenue_type,MATCH(W1237*1,type!$A$118:$A$168,0),8),INDEX(Expenditure_type,MATCH(W1237*1,type!$A$2:$A$117,0),8))</f>
        <v>שעות נוספות</v>
      </c>
      <c r="Y1237" s="9" t="str">
        <f t="shared" si="147"/>
        <v>130</v>
      </c>
      <c r="Z1237" s="9" t="e">
        <f>IF($L1237&lt;"6",INDEX(Revenue_type,MATCH(Y1237*1,type!$A$118:$A$168,0),8),INDEX(Expenditure_type,MATCH(Y1237*1,type!$A$2:$A$117,0),8))</f>
        <v>#N/A</v>
      </c>
    </row>
    <row r="1238" spans="1:26" ht="15.75" customHeight="1" outlineLevel="2">
      <c r="A1238" s="19">
        <v>133</v>
      </c>
      <c r="B1238" s="18">
        <v>815500</v>
      </c>
      <c r="C1238"/>
      <c r="D1238"/>
      <c r="E1238" s="17" t="s">
        <v>2693</v>
      </c>
      <c r="F1238" s="12"/>
      <c r="G1238"/>
      <c r="H1238" s="15">
        <v>8000</v>
      </c>
      <c r="I1238" s="15">
        <v>40000</v>
      </c>
      <c r="J1238" s="12">
        <v>40200</v>
      </c>
      <c r="K1238" s="9"/>
      <c r="L1238" s="9" t="str">
        <f t="shared" si="141"/>
        <v>8</v>
      </c>
      <c r="M1238" s="9" t="str">
        <f>INDEX(Chapter,MATCH(L1238,Chapter!$A$1:$A$681,0),8)</f>
        <v>שירותים ממלכתיים</v>
      </c>
      <c r="N1238" s="9" t="str">
        <f t="shared" si="142"/>
        <v>81</v>
      </c>
      <c r="O1238" s="9" t="str">
        <f>INDEX(Chapter,MATCH(N1238,Chapter!$A$1:$A$681,0),8)</f>
        <v>חינוך</v>
      </c>
      <c r="P1238" s="9" t="str">
        <f t="shared" si="143"/>
        <v>815</v>
      </c>
      <c r="Q1238" s="9" t="str">
        <f>INDEX(Chapter,MATCH(P1238,Chapter!$A$1:$A$681,0),8)</f>
        <v>חינוך על יסודי</v>
      </c>
      <c r="R1238" s="9" t="str">
        <f t="shared" si="144"/>
        <v>8155</v>
      </c>
      <c r="S1238" s="9" t="str">
        <f>INDEX(Chapter,MATCH(R1238,Chapter!$A$1:$A$681,0),8)</f>
        <v>בתי״ס על יסודיים מקצועיים</v>
      </c>
      <c r="T1238" s="9"/>
      <c r="U1238" s="9" t="str">
        <f t="shared" si="145"/>
        <v>1</v>
      </c>
      <c r="V1238" s="9" t="str">
        <f>IF($L1238&lt;"6",INDEX(Revenue_type,MATCH(U1238*1,type!$A$118:$A$168,0),8),INDEX(Expenditure_type,MATCH(U1238*1,type!$A$2:$A$117,0),8))</f>
        <v>משכורות וש"ע לעובדים לפי תקן</v>
      </c>
      <c r="W1238" s="9" t="str">
        <f t="shared" si="146"/>
        <v>13</v>
      </c>
      <c r="X1238" s="9" t="str">
        <f>IF($L1238&lt;"6",INDEX(Revenue_type,MATCH(W1238*1,type!$A$118:$A$168,0),8),INDEX(Expenditure_type,MATCH(W1238*1,type!$A$2:$A$117,0),8))</f>
        <v>שעות נוספות</v>
      </c>
      <c r="Y1238" s="9" t="str">
        <f t="shared" si="147"/>
        <v>133</v>
      </c>
      <c r="Z1238" s="9" t="e">
        <f>IF($L1238&lt;"6",INDEX(Revenue_type,MATCH(Y1238*1,type!$A$118:$A$168,0),8),INDEX(Expenditure_type,MATCH(Y1238*1,type!$A$2:$A$117,0),8))</f>
        <v>#N/A</v>
      </c>
    </row>
    <row r="1239" spans="1:26" ht="15.75" customHeight="1" outlineLevel="2">
      <c r="A1239" s="19">
        <v>140</v>
      </c>
      <c r="B1239" s="18">
        <v>815500</v>
      </c>
      <c r="C1239"/>
      <c r="D1239"/>
      <c r="E1239" s="21" t="s">
        <v>2694</v>
      </c>
      <c r="F1239" s="12"/>
      <c r="G1239"/>
      <c r="H1239" s="15">
        <v>135000</v>
      </c>
      <c r="I1239" s="15">
        <v>180000</v>
      </c>
      <c r="J1239" s="12">
        <v>174200</v>
      </c>
      <c r="K1239" s="9"/>
      <c r="L1239" s="9" t="str">
        <f t="shared" si="141"/>
        <v>8</v>
      </c>
      <c r="M1239" s="9" t="str">
        <f>INDEX(Chapter,MATCH(L1239,Chapter!$A$1:$A$681,0),8)</f>
        <v>שירותים ממלכתיים</v>
      </c>
      <c r="N1239" s="9" t="str">
        <f t="shared" si="142"/>
        <v>81</v>
      </c>
      <c r="O1239" s="9" t="str">
        <f>INDEX(Chapter,MATCH(N1239,Chapter!$A$1:$A$681,0),8)</f>
        <v>חינוך</v>
      </c>
      <c r="P1239" s="9" t="str">
        <f t="shared" si="143"/>
        <v>815</v>
      </c>
      <c r="Q1239" s="9" t="str">
        <f>INDEX(Chapter,MATCH(P1239,Chapter!$A$1:$A$681,0),8)</f>
        <v>חינוך על יסודי</v>
      </c>
      <c r="R1239" s="9" t="str">
        <f t="shared" si="144"/>
        <v>8155</v>
      </c>
      <c r="S1239" s="9" t="str">
        <f>INDEX(Chapter,MATCH(R1239,Chapter!$A$1:$A$681,0),8)</f>
        <v>בתי״ס על יסודיים מקצועיים</v>
      </c>
      <c r="T1239" s="9"/>
      <c r="U1239" s="9" t="str">
        <f t="shared" si="145"/>
        <v>1</v>
      </c>
      <c r="V1239" s="9" t="str">
        <f>IF($L1239&lt;"6",INDEX(Revenue_type,MATCH(U1239*1,type!$A$118:$A$168,0),8),INDEX(Expenditure_type,MATCH(U1239*1,type!$A$2:$A$117,0),8))</f>
        <v>משכורות וש"ע לעובדים לפי תקן</v>
      </c>
      <c r="W1239" s="9" t="str">
        <f t="shared" si="146"/>
        <v>14</v>
      </c>
      <c r="X1239" s="9" t="str">
        <f>IF($L1239&lt;"6",INDEX(Revenue_type,MATCH(W1239*1,type!$A$118:$A$168,0),8),INDEX(Expenditure_type,MATCH(W1239*1,type!$A$2:$A$117,0),8))</f>
        <v>החזר הוצאות</v>
      </c>
      <c r="Y1239" s="9" t="str">
        <f t="shared" si="147"/>
        <v>140</v>
      </c>
      <c r="Z1239" s="9" t="e">
        <f>IF($L1239&lt;"6",INDEX(Revenue_type,MATCH(Y1239*1,type!$A$118:$A$168,0),8),INDEX(Expenditure_type,MATCH(Y1239*1,type!$A$2:$A$117,0),8))</f>
        <v>#N/A</v>
      </c>
    </row>
    <row r="1240" spans="1:26" ht="15.75" customHeight="1" outlineLevel="2">
      <c r="A1240" s="19">
        <v>181</v>
      </c>
      <c r="B1240" s="18">
        <v>815500</v>
      </c>
      <c r="C1240"/>
      <c r="D1240"/>
      <c r="E1240" s="21" t="s">
        <v>2695</v>
      </c>
      <c r="F1240" s="12"/>
      <c r="G1240"/>
      <c r="H1240" s="15">
        <v>509000</v>
      </c>
      <c r="I1240" s="15">
        <v>512000</v>
      </c>
      <c r="J1240" s="12">
        <v>502000</v>
      </c>
      <c r="K1240" s="9"/>
      <c r="L1240" s="9" t="str">
        <f t="shared" si="141"/>
        <v>8</v>
      </c>
      <c r="M1240" s="9" t="str">
        <f>INDEX(Chapter,MATCH(L1240,Chapter!$A$1:$A$681,0),8)</f>
        <v>שירותים ממלכתיים</v>
      </c>
      <c r="N1240" s="9" t="str">
        <f t="shared" si="142"/>
        <v>81</v>
      </c>
      <c r="O1240" s="9" t="str">
        <f>INDEX(Chapter,MATCH(N1240,Chapter!$A$1:$A$681,0),8)</f>
        <v>חינוך</v>
      </c>
      <c r="P1240" s="9" t="str">
        <f t="shared" si="143"/>
        <v>815</v>
      </c>
      <c r="Q1240" s="9" t="str">
        <f>INDEX(Chapter,MATCH(P1240,Chapter!$A$1:$A$681,0),8)</f>
        <v>חינוך על יסודי</v>
      </c>
      <c r="R1240" s="9" t="str">
        <f t="shared" si="144"/>
        <v>8155</v>
      </c>
      <c r="S1240" s="9" t="str">
        <f>INDEX(Chapter,MATCH(R1240,Chapter!$A$1:$A$681,0),8)</f>
        <v>בתי״ס על יסודיים מקצועיים</v>
      </c>
      <c r="T1240" s="9"/>
      <c r="U1240" s="9" t="str">
        <f t="shared" si="145"/>
        <v>1</v>
      </c>
      <c r="V1240" s="9" t="str">
        <f>IF($L1240&lt;"6",INDEX(Revenue_type,MATCH(U1240*1,type!$A$118:$A$168,0),8),INDEX(Expenditure_type,MATCH(U1240*1,type!$A$2:$A$117,0),8))</f>
        <v>משכורות וש"ע לעובדים לפי תקן</v>
      </c>
      <c r="W1240" s="9" t="str">
        <f t="shared" si="146"/>
        <v>18</v>
      </c>
      <c r="X1240" s="9" t="str">
        <f>IF($L1240&lt;"6",INDEX(Revenue_type,MATCH(W1240*1,type!$A$118:$A$168,0),8),INDEX(Expenditure_type,MATCH(W1240*1,type!$A$2:$A$117,0),8))</f>
        <v>נלוות לשכר</v>
      </c>
      <c r="Y1240" s="9" t="str">
        <f t="shared" si="147"/>
        <v>181</v>
      </c>
      <c r="Z1240" s="9" t="str">
        <f>IF($L1240&lt;"6",INDEX(Revenue_type,MATCH(Y1240*1,type!$A$118:$A$168,0),8),INDEX(Expenditure_type,MATCH(Y1240*1,type!$A$2:$A$117,0),8))</f>
        <v>הפרשות סוציאליות</v>
      </c>
    </row>
    <row r="1241" spans="1:26" ht="15.75" customHeight="1" outlineLevel="2">
      <c r="A1241" s="19">
        <v>182</v>
      </c>
      <c r="B1241" s="18">
        <v>815500</v>
      </c>
      <c r="C1241"/>
      <c r="D1241"/>
      <c r="E1241" s="21" t="s">
        <v>2696</v>
      </c>
      <c r="F1241" s="12"/>
      <c r="G1241"/>
      <c r="H1241" s="15">
        <v>735000</v>
      </c>
      <c r="I1241" s="15">
        <v>746000</v>
      </c>
      <c r="J1241" s="12">
        <v>730200</v>
      </c>
      <c r="K1241" s="9"/>
      <c r="L1241" s="9" t="str">
        <f t="shared" si="141"/>
        <v>8</v>
      </c>
      <c r="M1241" s="9" t="str">
        <f>INDEX(Chapter,MATCH(L1241,Chapter!$A$1:$A$681,0),8)</f>
        <v>שירותים ממלכתיים</v>
      </c>
      <c r="N1241" s="9" t="str">
        <f t="shared" si="142"/>
        <v>81</v>
      </c>
      <c r="O1241" s="9" t="str">
        <f>INDEX(Chapter,MATCH(N1241,Chapter!$A$1:$A$681,0),8)</f>
        <v>חינוך</v>
      </c>
      <c r="P1241" s="9" t="str">
        <f t="shared" si="143"/>
        <v>815</v>
      </c>
      <c r="Q1241" s="9" t="str">
        <f>INDEX(Chapter,MATCH(P1241,Chapter!$A$1:$A$681,0),8)</f>
        <v>חינוך על יסודי</v>
      </c>
      <c r="R1241" s="9" t="str">
        <f t="shared" si="144"/>
        <v>8155</v>
      </c>
      <c r="S1241" s="9" t="str">
        <f>INDEX(Chapter,MATCH(R1241,Chapter!$A$1:$A$681,0),8)</f>
        <v>בתי״ס על יסודיים מקצועיים</v>
      </c>
      <c r="T1241" s="9"/>
      <c r="U1241" s="9" t="str">
        <f t="shared" si="145"/>
        <v>1</v>
      </c>
      <c r="V1241" s="9" t="str">
        <f>IF($L1241&lt;"6",INDEX(Revenue_type,MATCH(U1241*1,type!$A$118:$A$168,0),8),INDEX(Expenditure_type,MATCH(U1241*1,type!$A$2:$A$117,0),8))</f>
        <v>משכורות וש"ע לעובדים לפי תקן</v>
      </c>
      <c r="W1241" s="9" t="str">
        <f t="shared" si="146"/>
        <v>18</v>
      </c>
      <c r="X1241" s="9" t="str">
        <f>IF($L1241&lt;"6",INDEX(Revenue_type,MATCH(W1241*1,type!$A$118:$A$168,0),8),INDEX(Expenditure_type,MATCH(W1241*1,type!$A$2:$A$117,0),8))</f>
        <v>נלוות לשכר</v>
      </c>
      <c r="Y1241" s="9" t="str">
        <f t="shared" si="147"/>
        <v>182</v>
      </c>
      <c r="Z1241" s="9" t="str">
        <f>IF($L1241&lt;"6",INDEX(Revenue_type,MATCH(Y1241*1,type!$A$118:$A$168,0),8),INDEX(Expenditure_type,MATCH(Y1241*1,type!$A$2:$A$117,0),8))</f>
        <v>מיסיום ועלויות</v>
      </c>
    </row>
    <row r="1242" spans="1:26" ht="15.75" customHeight="1" outlineLevel="2">
      <c r="A1242" s="19">
        <v>210</v>
      </c>
      <c r="B1242" s="18">
        <v>815500</v>
      </c>
      <c r="C1242"/>
      <c r="D1242"/>
      <c r="E1242" s="21" t="s">
        <v>2689</v>
      </c>
      <c r="F1242" s="12"/>
      <c r="G1242"/>
      <c r="H1242" s="15">
        <v>0</v>
      </c>
      <c r="I1242" s="15">
        <v>0</v>
      </c>
      <c r="J1242" s="12">
        <v>2000</v>
      </c>
      <c r="K1242" s="9"/>
      <c r="L1242" s="9" t="str">
        <f t="shared" si="141"/>
        <v>8</v>
      </c>
      <c r="M1242" s="9" t="str">
        <f>INDEX(Chapter,MATCH(L1242,Chapter!$A$1:$A$681,0),8)</f>
        <v>שירותים ממלכתיים</v>
      </c>
      <c r="N1242" s="9" t="str">
        <f t="shared" si="142"/>
        <v>81</v>
      </c>
      <c r="O1242" s="9" t="str">
        <f>INDEX(Chapter,MATCH(N1242,Chapter!$A$1:$A$681,0),8)</f>
        <v>חינוך</v>
      </c>
      <c r="P1242" s="9" t="str">
        <f t="shared" si="143"/>
        <v>815</v>
      </c>
      <c r="Q1242" s="9" t="str">
        <f>INDEX(Chapter,MATCH(P1242,Chapter!$A$1:$A$681,0),8)</f>
        <v>חינוך על יסודי</v>
      </c>
      <c r="R1242" s="9" t="str">
        <f t="shared" si="144"/>
        <v>8155</v>
      </c>
      <c r="S1242" s="9" t="str">
        <f>INDEX(Chapter,MATCH(R1242,Chapter!$A$1:$A$681,0),8)</f>
        <v>בתי״ס על יסודיים מקצועיים</v>
      </c>
      <c r="T1242" s="9"/>
      <c r="U1242" s="9" t="str">
        <f t="shared" si="145"/>
        <v>2</v>
      </c>
      <c r="V1242" s="9" t="str">
        <f>IF($L1242&lt;"6",INDEX(Revenue_type,MATCH(U1242*1,type!$A$118:$A$168,0),8),INDEX(Expenditure_type,MATCH(U1242*1,type!$A$2:$A$117,0),8))</f>
        <v>משכורות וש"ע לעובדים בלי תקן</v>
      </c>
      <c r="W1242" s="9" t="str">
        <f t="shared" si="146"/>
        <v>21</v>
      </c>
      <c r="X1242" s="9" t="str">
        <f>IF($L1242&lt;"6",INDEX(Revenue_type,MATCH(W1242*1,type!$A$118:$A$168,0),8),INDEX(Expenditure_type,MATCH(W1242*1,type!$A$2:$A$117,0),8))</f>
        <v>השכר הקובע</v>
      </c>
      <c r="Y1242" s="9" t="str">
        <f t="shared" si="147"/>
        <v>210</v>
      </c>
      <c r="Z1242" s="9" t="e">
        <f>IF($L1242&lt;"6",INDEX(Revenue_type,MATCH(Y1242*1,type!$A$118:$A$168,0),8),INDEX(Expenditure_type,MATCH(Y1242*1,type!$A$2:$A$117,0),8))</f>
        <v>#N/A</v>
      </c>
    </row>
    <row r="1243" spans="1:26" ht="15.75" customHeight="1" outlineLevel="2">
      <c r="A1243" s="19">
        <v>220</v>
      </c>
      <c r="B1243" s="18">
        <v>815500</v>
      </c>
      <c r="C1243"/>
      <c r="D1243"/>
      <c r="E1243" s="21" t="s">
        <v>2690</v>
      </c>
      <c r="F1243" s="12"/>
      <c r="G1243"/>
      <c r="H1243" s="15">
        <v>0</v>
      </c>
      <c r="I1243" s="15">
        <v>0</v>
      </c>
      <c r="J1243" s="12">
        <v>1500</v>
      </c>
      <c r="K1243" s="9"/>
      <c r="L1243" s="9" t="str">
        <f t="shared" si="141"/>
        <v>8</v>
      </c>
      <c r="M1243" s="9" t="str">
        <f>INDEX(Chapter,MATCH(L1243,Chapter!$A$1:$A$681,0),8)</f>
        <v>שירותים ממלכתיים</v>
      </c>
      <c r="N1243" s="9" t="str">
        <f t="shared" si="142"/>
        <v>81</v>
      </c>
      <c r="O1243" s="9" t="str">
        <f>INDEX(Chapter,MATCH(N1243,Chapter!$A$1:$A$681,0),8)</f>
        <v>חינוך</v>
      </c>
      <c r="P1243" s="9" t="str">
        <f t="shared" si="143"/>
        <v>815</v>
      </c>
      <c r="Q1243" s="9" t="str">
        <f>INDEX(Chapter,MATCH(P1243,Chapter!$A$1:$A$681,0),8)</f>
        <v>חינוך על יסודי</v>
      </c>
      <c r="R1243" s="9" t="str">
        <f t="shared" si="144"/>
        <v>8155</v>
      </c>
      <c r="S1243" s="9" t="str">
        <f>INDEX(Chapter,MATCH(R1243,Chapter!$A$1:$A$681,0),8)</f>
        <v>בתי״ס על יסודיים מקצועיים</v>
      </c>
      <c r="T1243" s="9"/>
      <c r="U1243" s="9" t="str">
        <f t="shared" si="145"/>
        <v>2</v>
      </c>
      <c r="V1243" s="9" t="str">
        <f>IF($L1243&lt;"6",INDEX(Revenue_type,MATCH(U1243*1,type!$A$118:$A$168,0),8),INDEX(Expenditure_type,MATCH(U1243*1,type!$A$2:$A$117,0),8))</f>
        <v>משכורות וש"ע לעובדים בלי תקן</v>
      </c>
      <c r="W1243" s="9" t="str">
        <f t="shared" si="146"/>
        <v>22</v>
      </c>
      <c r="X1243" s="9" t="str">
        <f>IF($L1243&lt;"6",INDEX(Revenue_type,MATCH(W1243*1,type!$A$118:$A$168,0),8),INDEX(Expenditure_type,MATCH(W1243*1,type!$A$2:$A$117,0),8))</f>
        <v>תוספות שאינן נכללות בשכר הקובע</v>
      </c>
      <c r="Y1243" s="9" t="str">
        <f t="shared" si="147"/>
        <v>220</v>
      </c>
      <c r="Z1243" s="9" t="e">
        <f>IF($L1243&lt;"6",INDEX(Revenue_type,MATCH(Y1243*1,type!$A$118:$A$168,0),8),INDEX(Expenditure_type,MATCH(Y1243*1,type!$A$2:$A$117,0),8))</f>
        <v>#N/A</v>
      </c>
    </row>
    <row r="1244" spans="1:26" ht="15.75" customHeight="1" outlineLevel="2">
      <c r="A1244" s="19">
        <v>233</v>
      </c>
      <c r="B1244" s="18">
        <v>815500</v>
      </c>
      <c r="C1244"/>
      <c r="D1244"/>
      <c r="E1244" s="21" t="s">
        <v>2693</v>
      </c>
      <c r="F1244" s="12"/>
      <c r="G1244"/>
      <c r="H1244" s="15">
        <v>0</v>
      </c>
      <c r="I1244" s="15">
        <v>0</v>
      </c>
      <c r="J1244" s="12">
        <v>56700</v>
      </c>
      <c r="K1244" s="9"/>
      <c r="L1244" s="9" t="str">
        <f t="shared" si="141"/>
        <v>8</v>
      </c>
      <c r="M1244" s="9" t="str">
        <f>INDEX(Chapter,MATCH(L1244,Chapter!$A$1:$A$681,0),8)</f>
        <v>שירותים ממלכתיים</v>
      </c>
      <c r="N1244" s="9" t="str">
        <f t="shared" si="142"/>
        <v>81</v>
      </c>
      <c r="O1244" s="9" t="str">
        <f>INDEX(Chapter,MATCH(N1244,Chapter!$A$1:$A$681,0),8)</f>
        <v>חינוך</v>
      </c>
      <c r="P1244" s="9" t="str">
        <f t="shared" si="143"/>
        <v>815</v>
      </c>
      <c r="Q1244" s="9" t="str">
        <f>INDEX(Chapter,MATCH(P1244,Chapter!$A$1:$A$681,0),8)</f>
        <v>חינוך על יסודי</v>
      </c>
      <c r="R1244" s="9" t="str">
        <f t="shared" si="144"/>
        <v>8155</v>
      </c>
      <c r="S1244" s="9" t="str">
        <f>INDEX(Chapter,MATCH(R1244,Chapter!$A$1:$A$681,0),8)</f>
        <v>בתי״ס על יסודיים מקצועיים</v>
      </c>
      <c r="T1244" s="9"/>
      <c r="U1244" s="9" t="str">
        <f t="shared" si="145"/>
        <v>2</v>
      </c>
      <c r="V1244" s="9" t="str">
        <f>IF($L1244&lt;"6",INDEX(Revenue_type,MATCH(U1244*1,type!$A$118:$A$168,0),8),INDEX(Expenditure_type,MATCH(U1244*1,type!$A$2:$A$117,0),8))</f>
        <v>משכורות וש"ע לעובדים בלי תקן</v>
      </c>
      <c r="W1244" s="9" t="str">
        <f t="shared" si="146"/>
        <v>23</v>
      </c>
      <c r="X1244" s="9" t="str">
        <f>IF($L1244&lt;"6",INDEX(Revenue_type,MATCH(W1244*1,type!$A$118:$A$168,0),8),INDEX(Expenditure_type,MATCH(W1244*1,type!$A$2:$A$117,0),8))</f>
        <v>שעות נוספות</v>
      </c>
      <c r="Y1244" s="9" t="str">
        <f t="shared" si="147"/>
        <v>233</v>
      </c>
      <c r="Z1244" s="9" t="e">
        <f>IF($L1244&lt;"6",INDEX(Revenue_type,MATCH(Y1244*1,type!$A$118:$A$168,0),8),INDEX(Expenditure_type,MATCH(Y1244*1,type!$A$2:$A$117,0),8))</f>
        <v>#N/A</v>
      </c>
    </row>
    <row r="1245" spans="1:26" ht="15.75" customHeight="1" outlineLevel="2">
      <c r="A1245" s="19">
        <v>240</v>
      </c>
      <c r="B1245" s="18">
        <v>815500</v>
      </c>
      <c r="C1245"/>
      <c r="D1245"/>
      <c r="E1245" s="21" t="s">
        <v>2694</v>
      </c>
      <c r="F1245" s="12"/>
      <c r="G1245"/>
      <c r="H1245" s="15">
        <v>0</v>
      </c>
      <c r="I1245" s="15">
        <v>0</v>
      </c>
      <c r="J1245" s="12">
        <v>500</v>
      </c>
      <c r="K1245" s="9"/>
      <c r="L1245" s="9" t="str">
        <f t="shared" si="141"/>
        <v>8</v>
      </c>
      <c r="M1245" s="9" t="str">
        <f>INDEX(Chapter,MATCH(L1245,Chapter!$A$1:$A$681,0),8)</f>
        <v>שירותים ממלכתיים</v>
      </c>
      <c r="N1245" s="9" t="str">
        <f t="shared" si="142"/>
        <v>81</v>
      </c>
      <c r="O1245" s="9" t="str">
        <f>INDEX(Chapter,MATCH(N1245,Chapter!$A$1:$A$681,0),8)</f>
        <v>חינוך</v>
      </c>
      <c r="P1245" s="9" t="str">
        <f t="shared" si="143"/>
        <v>815</v>
      </c>
      <c r="Q1245" s="9" t="str">
        <f>INDEX(Chapter,MATCH(P1245,Chapter!$A$1:$A$681,0),8)</f>
        <v>חינוך על יסודי</v>
      </c>
      <c r="R1245" s="9" t="str">
        <f t="shared" si="144"/>
        <v>8155</v>
      </c>
      <c r="S1245" s="9" t="str">
        <f>INDEX(Chapter,MATCH(R1245,Chapter!$A$1:$A$681,0),8)</f>
        <v>בתי״ס על יסודיים מקצועיים</v>
      </c>
      <c r="T1245" s="9"/>
      <c r="U1245" s="9" t="str">
        <f t="shared" si="145"/>
        <v>2</v>
      </c>
      <c r="V1245" s="9" t="str">
        <f>IF($L1245&lt;"6",INDEX(Revenue_type,MATCH(U1245*1,type!$A$118:$A$168,0),8),INDEX(Expenditure_type,MATCH(U1245*1,type!$A$2:$A$117,0),8))</f>
        <v>משכורות וש"ע לעובדים בלי תקן</v>
      </c>
      <c r="W1245" s="9" t="str">
        <f t="shared" si="146"/>
        <v>24</v>
      </c>
      <c r="X1245" s="9" t="str">
        <f>IF($L1245&lt;"6",INDEX(Revenue_type,MATCH(W1245*1,type!$A$118:$A$168,0),8),INDEX(Expenditure_type,MATCH(W1245*1,type!$A$2:$A$117,0),8))</f>
        <v>החזר הוצאות</v>
      </c>
      <c r="Y1245" s="9" t="str">
        <f t="shared" si="147"/>
        <v>240</v>
      </c>
      <c r="Z1245" s="9" t="e">
        <f>IF($L1245&lt;"6",INDEX(Revenue_type,MATCH(Y1245*1,type!$A$118:$A$168,0),8),INDEX(Expenditure_type,MATCH(Y1245*1,type!$A$2:$A$117,0),8))</f>
        <v>#N/A</v>
      </c>
    </row>
    <row r="1246" spans="1:26" ht="15.75" customHeight="1" outlineLevel="2">
      <c r="A1246" s="19">
        <v>281</v>
      </c>
      <c r="B1246" s="18">
        <v>815500</v>
      </c>
      <c r="C1246"/>
      <c r="D1246"/>
      <c r="E1246" s="17" t="s">
        <v>2695</v>
      </c>
      <c r="F1246" s="12"/>
      <c r="G1246"/>
      <c r="H1246" s="15">
        <v>0</v>
      </c>
      <c r="I1246" s="15">
        <v>0</v>
      </c>
      <c r="J1246" s="12">
        <v>5500</v>
      </c>
      <c r="K1246" s="9"/>
      <c r="L1246" s="9" t="str">
        <f t="shared" si="141"/>
        <v>8</v>
      </c>
      <c r="M1246" s="9" t="str">
        <f>INDEX(Chapter,MATCH(L1246,Chapter!$A$1:$A$681,0),8)</f>
        <v>שירותים ממלכתיים</v>
      </c>
      <c r="N1246" s="9" t="str">
        <f t="shared" si="142"/>
        <v>81</v>
      </c>
      <c r="O1246" s="9" t="str">
        <f>INDEX(Chapter,MATCH(N1246,Chapter!$A$1:$A$681,0),8)</f>
        <v>חינוך</v>
      </c>
      <c r="P1246" s="9" t="str">
        <f t="shared" si="143"/>
        <v>815</v>
      </c>
      <c r="Q1246" s="9" t="str">
        <f>INDEX(Chapter,MATCH(P1246,Chapter!$A$1:$A$681,0),8)</f>
        <v>חינוך על יסודי</v>
      </c>
      <c r="R1246" s="9" t="str">
        <f t="shared" si="144"/>
        <v>8155</v>
      </c>
      <c r="S1246" s="9" t="str">
        <f>INDEX(Chapter,MATCH(R1246,Chapter!$A$1:$A$681,0),8)</f>
        <v>בתי״ס על יסודיים מקצועיים</v>
      </c>
      <c r="T1246" s="9"/>
      <c r="U1246" s="9" t="str">
        <f t="shared" si="145"/>
        <v>2</v>
      </c>
      <c r="V1246" s="9" t="str">
        <f>IF($L1246&lt;"6",INDEX(Revenue_type,MATCH(U1246*1,type!$A$118:$A$168,0),8),INDEX(Expenditure_type,MATCH(U1246*1,type!$A$2:$A$117,0),8))</f>
        <v>משכורות וש"ע לעובדים בלי תקן</v>
      </c>
      <c r="W1246" s="9" t="str">
        <f t="shared" si="146"/>
        <v>28</v>
      </c>
      <c r="X1246" s="9" t="str">
        <f>IF($L1246&lt;"6",INDEX(Revenue_type,MATCH(W1246*1,type!$A$118:$A$168,0),8),INDEX(Expenditure_type,MATCH(W1246*1,type!$A$2:$A$117,0),8))</f>
        <v>נלוות לשכר</v>
      </c>
      <c r="Y1246" s="9" t="str">
        <f t="shared" si="147"/>
        <v>281</v>
      </c>
      <c r="Z1246" s="9" t="str">
        <f>IF($L1246&lt;"6",INDEX(Revenue_type,MATCH(Y1246*1,type!$A$118:$A$168,0),8),INDEX(Expenditure_type,MATCH(Y1246*1,type!$A$2:$A$117,0),8))</f>
        <v>הפרשות סוציאליות</v>
      </c>
    </row>
    <row r="1247" spans="1:26" ht="15.75" customHeight="1" outlineLevel="2">
      <c r="A1247" s="19">
        <v>282</v>
      </c>
      <c r="B1247" s="18">
        <v>815500</v>
      </c>
      <c r="C1247"/>
      <c r="D1247"/>
      <c r="E1247" s="21" t="s">
        <v>2696</v>
      </c>
      <c r="F1247" s="12"/>
      <c r="G1247"/>
      <c r="H1247" s="15">
        <v>0</v>
      </c>
      <c r="I1247" s="15">
        <v>0</v>
      </c>
      <c r="J1247" s="12">
        <v>3900</v>
      </c>
      <c r="K1247" s="9"/>
      <c r="L1247" s="9" t="str">
        <f t="shared" si="141"/>
        <v>8</v>
      </c>
      <c r="M1247" s="9" t="str">
        <f>INDEX(Chapter,MATCH(L1247,Chapter!$A$1:$A$681,0),8)</f>
        <v>שירותים ממלכתיים</v>
      </c>
      <c r="N1247" s="9" t="str">
        <f t="shared" si="142"/>
        <v>81</v>
      </c>
      <c r="O1247" s="9" t="str">
        <f>INDEX(Chapter,MATCH(N1247,Chapter!$A$1:$A$681,0),8)</f>
        <v>חינוך</v>
      </c>
      <c r="P1247" s="9" t="str">
        <f t="shared" si="143"/>
        <v>815</v>
      </c>
      <c r="Q1247" s="9" t="str">
        <f>INDEX(Chapter,MATCH(P1247,Chapter!$A$1:$A$681,0),8)</f>
        <v>חינוך על יסודי</v>
      </c>
      <c r="R1247" s="9" t="str">
        <f t="shared" si="144"/>
        <v>8155</v>
      </c>
      <c r="S1247" s="9" t="str">
        <f>INDEX(Chapter,MATCH(R1247,Chapter!$A$1:$A$681,0),8)</f>
        <v>בתי״ס על יסודיים מקצועיים</v>
      </c>
      <c r="T1247" s="9"/>
      <c r="U1247" s="9" t="str">
        <f t="shared" si="145"/>
        <v>2</v>
      </c>
      <c r="V1247" s="9" t="str">
        <f>IF($L1247&lt;"6",INDEX(Revenue_type,MATCH(U1247*1,type!$A$118:$A$168,0),8),INDEX(Expenditure_type,MATCH(U1247*1,type!$A$2:$A$117,0),8))</f>
        <v>משכורות וש"ע לעובדים בלי תקן</v>
      </c>
      <c r="W1247" s="9" t="str">
        <f t="shared" si="146"/>
        <v>28</v>
      </c>
      <c r="X1247" s="9" t="str">
        <f>IF($L1247&lt;"6",INDEX(Revenue_type,MATCH(W1247*1,type!$A$118:$A$168,0),8),INDEX(Expenditure_type,MATCH(W1247*1,type!$A$2:$A$117,0),8))</f>
        <v>נלוות לשכר</v>
      </c>
      <c r="Y1247" s="9" t="str">
        <f t="shared" si="147"/>
        <v>282</v>
      </c>
      <c r="Z1247" s="9" t="str">
        <f>IF($L1247&lt;"6",INDEX(Revenue_type,MATCH(Y1247*1,type!$A$118:$A$168,0),8),INDEX(Expenditure_type,MATCH(Y1247*1,type!$A$2:$A$117,0),8))</f>
        <v>מיסיום ועלויות</v>
      </c>
    </row>
    <row r="1248" spans="1:26" ht="15.75" customHeight="1" outlineLevel="2">
      <c r="A1248" s="19">
        <v>310</v>
      </c>
      <c r="B1248" s="18">
        <v>815500</v>
      </c>
      <c r="C1248"/>
      <c r="D1248"/>
      <c r="E1248" s="21" t="s">
        <v>2945</v>
      </c>
      <c r="F1248" s="12"/>
      <c r="G1248"/>
      <c r="H1248" s="15">
        <v>0</v>
      </c>
      <c r="I1248" s="15">
        <v>0</v>
      </c>
      <c r="J1248" s="12">
        <v>400</v>
      </c>
      <c r="K1248" s="9"/>
      <c r="L1248" s="9" t="str">
        <f t="shared" si="141"/>
        <v>8</v>
      </c>
      <c r="M1248" s="9" t="str">
        <f>INDEX(Chapter,MATCH(L1248,Chapter!$A$1:$A$681,0),8)</f>
        <v>שירותים ממלכתיים</v>
      </c>
      <c r="N1248" s="9" t="str">
        <f t="shared" si="142"/>
        <v>81</v>
      </c>
      <c r="O1248" s="9" t="str">
        <f>INDEX(Chapter,MATCH(N1248,Chapter!$A$1:$A$681,0),8)</f>
        <v>חינוך</v>
      </c>
      <c r="P1248" s="9" t="str">
        <f t="shared" si="143"/>
        <v>815</v>
      </c>
      <c r="Q1248" s="9" t="str">
        <f>INDEX(Chapter,MATCH(P1248,Chapter!$A$1:$A$681,0),8)</f>
        <v>חינוך על יסודי</v>
      </c>
      <c r="R1248" s="9" t="str">
        <f t="shared" si="144"/>
        <v>8155</v>
      </c>
      <c r="S1248" s="9" t="str">
        <f>INDEX(Chapter,MATCH(R1248,Chapter!$A$1:$A$681,0),8)</f>
        <v>בתי״ס על יסודיים מקצועיים</v>
      </c>
      <c r="T1248" s="9"/>
      <c r="U1248" s="9" t="str">
        <f t="shared" si="145"/>
        <v>3</v>
      </c>
      <c r="V1248" s="9" t="str">
        <f>IF($L1248&lt;"6",INDEX(Revenue_type,MATCH(U1248*1,type!$A$118:$A$168,0),8),INDEX(Expenditure_type,MATCH(U1248*1,type!$A$2:$A$117,0),8))</f>
        <v>פנסיה ופיצויים</v>
      </c>
      <c r="W1248" s="9" t="str">
        <f t="shared" si="146"/>
        <v>31</v>
      </c>
      <c r="X1248" s="9" t="str">
        <f>IF($L1248&lt;"6",INDEX(Revenue_type,MATCH(W1248*1,type!$A$118:$A$168,0),8),INDEX(Expenditure_type,MATCH(W1248*1,type!$A$2:$A$117,0),8))</f>
        <v>פנסיה</v>
      </c>
      <c r="Y1248" s="9" t="str">
        <f t="shared" si="147"/>
        <v>310</v>
      </c>
      <c r="Z1248" s="9" t="e">
        <f>IF($L1248&lt;"6",INDEX(Revenue_type,MATCH(Y1248*1,type!$A$118:$A$168,0),8),INDEX(Expenditure_type,MATCH(Y1248*1,type!$A$2:$A$117,0),8))</f>
        <v>#N/A</v>
      </c>
    </row>
    <row r="1249" spans="1:26" ht="15.75" customHeight="1" outlineLevel="2">
      <c r="A1249" s="19">
        <v>420</v>
      </c>
      <c r="B1249" s="18">
        <v>815501</v>
      </c>
      <c r="C1249"/>
      <c r="D1249"/>
      <c r="E1249" s="22" t="s">
        <v>2812</v>
      </c>
      <c r="F1249" s="12"/>
      <c r="G1249"/>
      <c r="H1249" s="15">
        <v>110000</v>
      </c>
      <c r="I1249" s="15">
        <v>110000</v>
      </c>
      <c r="J1249" s="12">
        <v>74000</v>
      </c>
      <c r="K1249" s="9"/>
      <c r="L1249" s="9" t="str">
        <f t="shared" si="141"/>
        <v>8</v>
      </c>
      <c r="M1249" s="9" t="str">
        <f>INDEX(Chapter,MATCH(L1249,Chapter!$A$1:$A$681,0),8)</f>
        <v>שירותים ממלכתיים</v>
      </c>
      <c r="N1249" s="9" t="str">
        <f t="shared" si="142"/>
        <v>81</v>
      </c>
      <c r="O1249" s="9" t="str">
        <f>INDEX(Chapter,MATCH(N1249,Chapter!$A$1:$A$681,0),8)</f>
        <v>חינוך</v>
      </c>
      <c r="P1249" s="9" t="str">
        <f t="shared" si="143"/>
        <v>815</v>
      </c>
      <c r="Q1249" s="9" t="str">
        <f>INDEX(Chapter,MATCH(P1249,Chapter!$A$1:$A$681,0),8)</f>
        <v>חינוך על יסודי</v>
      </c>
      <c r="R1249" s="9" t="str">
        <f t="shared" si="144"/>
        <v>8155</v>
      </c>
      <c r="S1249" s="9" t="str">
        <f>INDEX(Chapter,MATCH(R1249,Chapter!$A$1:$A$681,0),8)</f>
        <v>בתי״ס על יסודיים מקצועיים</v>
      </c>
      <c r="T1249" s="9"/>
      <c r="U1249" s="9" t="str">
        <f t="shared" si="145"/>
        <v>4</v>
      </c>
      <c r="V1249" s="9" t="str">
        <f>IF($L1249&lt;"6",INDEX(Revenue_type,MATCH(U1249*1,type!$A$118:$A$168,0),8),INDEX(Expenditure_type,MATCH(U1249*1,type!$A$2:$A$117,0),8))</f>
        <v>אחזקת בינים ואספקת ציוד</v>
      </c>
      <c r="W1249" s="9" t="str">
        <f t="shared" si="146"/>
        <v>42</v>
      </c>
      <c r="X1249" s="9" t="str">
        <f>IF($L1249&lt;"6",INDEX(Revenue_type,MATCH(W1249*1,type!$A$118:$A$168,0),8),INDEX(Expenditure_type,MATCH(W1249*1,type!$A$2:$A$117,0),8))</f>
        <v>תחזוקת מבנים</v>
      </c>
      <c r="Y1249" s="9" t="str">
        <f t="shared" si="147"/>
        <v>420</v>
      </c>
      <c r="Z1249" s="9" t="e">
        <f>IF($L1249&lt;"6",INDEX(Revenue_type,MATCH(Y1249*1,type!$A$118:$A$168,0),8),INDEX(Expenditure_type,MATCH(Y1249*1,type!$A$2:$A$117,0),8))</f>
        <v>#N/A</v>
      </c>
    </row>
    <row r="1250" spans="1:26" ht="15.75" customHeight="1" outlineLevel="2">
      <c r="A1250" s="19">
        <v>430</v>
      </c>
      <c r="B1250" s="18">
        <v>815501</v>
      </c>
      <c r="C1250"/>
      <c r="D1250"/>
      <c r="E1250" s="17" t="s">
        <v>2782</v>
      </c>
      <c r="F1250" s="12"/>
      <c r="G1250"/>
      <c r="H1250" s="15">
        <v>250000</v>
      </c>
      <c r="I1250" s="15">
        <v>250000</v>
      </c>
      <c r="J1250" s="12">
        <v>216500</v>
      </c>
      <c r="K1250" s="9"/>
      <c r="L1250" s="9" t="str">
        <f t="shared" si="141"/>
        <v>8</v>
      </c>
      <c r="M1250" s="9" t="str">
        <f>INDEX(Chapter,MATCH(L1250,Chapter!$A$1:$A$681,0),8)</f>
        <v>שירותים ממלכתיים</v>
      </c>
      <c r="N1250" s="9" t="str">
        <f t="shared" si="142"/>
        <v>81</v>
      </c>
      <c r="O1250" s="9" t="str">
        <f>INDEX(Chapter,MATCH(N1250,Chapter!$A$1:$A$681,0),8)</f>
        <v>חינוך</v>
      </c>
      <c r="P1250" s="9" t="str">
        <f t="shared" si="143"/>
        <v>815</v>
      </c>
      <c r="Q1250" s="9" t="str">
        <f>INDEX(Chapter,MATCH(P1250,Chapter!$A$1:$A$681,0),8)</f>
        <v>חינוך על יסודי</v>
      </c>
      <c r="R1250" s="9" t="str">
        <f t="shared" si="144"/>
        <v>8155</v>
      </c>
      <c r="S1250" s="9" t="str">
        <f>INDEX(Chapter,MATCH(R1250,Chapter!$A$1:$A$681,0),8)</f>
        <v>בתי״ס על יסודיים מקצועיים</v>
      </c>
      <c r="T1250" s="9"/>
      <c r="U1250" s="9" t="str">
        <f t="shared" si="145"/>
        <v>4</v>
      </c>
      <c r="V1250" s="9" t="str">
        <f>IF($L1250&lt;"6",INDEX(Revenue_type,MATCH(U1250*1,type!$A$118:$A$168,0),8),INDEX(Expenditure_type,MATCH(U1250*1,type!$A$2:$A$117,0),8))</f>
        <v>אחזקת בינים ואספקת ציוד</v>
      </c>
      <c r="W1250" s="9" t="str">
        <f t="shared" si="146"/>
        <v>43</v>
      </c>
      <c r="X1250" s="9" t="str">
        <f>IF($L1250&lt;"6",INDEX(Revenue_type,MATCH(W1250*1,type!$A$118:$A$168,0),8),INDEX(Expenditure_type,MATCH(W1250*1,type!$A$2:$A$117,0),8))</f>
        <v>חשמל, מים וחומרי ניקיון</v>
      </c>
      <c r="Y1250" s="9" t="str">
        <f t="shared" si="147"/>
        <v>430</v>
      </c>
      <c r="Z1250" s="9" t="e">
        <f>IF($L1250&lt;"6",INDEX(Revenue_type,MATCH(Y1250*1,type!$A$118:$A$168,0),8),INDEX(Expenditure_type,MATCH(Y1250*1,type!$A$2:$A$117,0),8))</f>
        <v>#N/A</v>
      </c>
    </row>
    <row r="1251" spans="1:26" ht="15.75" customHeight="1" outlineLevel="2">
      <c r="A1251" s="19">
        <v>752</v>
      </c>
      <c r="B1251" s="18">
        <v>815501</v>
      </c>
      <c r="C1251"/>
      <c r="D1251"/>
      <c r="E1251" s="29" t="s">
        <v>2973</v>
      </c>
      <c r="F1251" s="12"/>
      <c r="G1251"/>
      <c r="H1251" s="15">
        <v>323000</v>
      </c>
      <c r="I1251" s="15">
        <v>323000</v>
      </c>
      <c r="J1251" s="12">
        <v>189300</v>
      </c>
      <c r="K1251" s="9"/>
      <c r="L1251" s="9" t="str">
        <f t="shared" si="141"/>
        <v>8</v>
      </c>
      <c r="M1251" s="9" t="str">
        <f>INDEX(Chapter,MATCH(L1251,Chapter!$A$1:$A$681,0),8)</f>
        <v>שירותים ממלכתיים</v>
      </c>
      <c r="N1251" s="9" t="str">
        <f t="shared" si="142"/>
        <v>81</v>
      </c>
      <c r="O1251" s="9" t="str">
        <f>INDEX(Chapter,MATCH(N1251,Chapter!$A$1:$A$681,0),8)</f>
        <v>חינוך</v>
      </c>
      <c r="P1251" s="9" t="str">
        <f t="shared" si="143"/>
        <v>815</v>
      </c>
      <c r="Q1251" s="9" t="str">
        <f>INDEX(Chapter,MATCH(P1251,Chapter!$A$1:$A$681,0),8)</f>
        <v>חינוך על יסודי</v>
      </c>
      <c r="R1251" s="9" t="str">
        <f t="shared" si="144"/>
        <v>8155</v>
      </c>
      <c r="S1251" s="9" t="str">
        <f>INDEX(Chapter,MATCH(R1251,Chapter!$A$1:$A$681,0),8)</f>
        <v>בתי״ס על יסודיים מקצועיים</v>
      </c>
      <c r="T1251" s="9"/>
      <c r="U1251" s="9" t="str">
        <f t="shared" si="145"/>
        <v>7</v>
      </c>
      <c r="V1251" s="9" t="str">
        <f>IF($L1251&lt;"6",INDEX(Revenue_type,MATCH(U1251*1,type!$A$118:$A$168,0),8),INDEX(Expenditure_type,MATCH(U1251*1,type!$A$2:$A$117,0),8))</f>
        <v>הוצאות לפעולות</v>
      </c>
      <c r="W1251" s="9" t="str">
        <f t="shared" si="146"/>
        <v>75</v>
      </c>
      <c r="X1251" s="9" t="str">
        <f>IF($L1251&lt;"6",INDEX(Revenue_type,MATCH(W1251*1,type!$A$118:$A$168,0),8),INDEX(Expenditure_type,MATCH(W1251*1,type!$A$2:$A$117,0),8))</f>
        <v>עבודות קבלניות</v>
      </c>
      <c r="Y1251" s="9" t="str">
        <f t="shared" si="147"/>
        <v>752</v>
      </c>
      <c r="Z1251" s="9" t="e">
        <f>IF($L1251&lt;"6",INDEX(Revenue_type,MATCH(Y1251*1,type!$A$118:$A$168,0),8),INDEX(Expenditure_type,MATCH(Y1251*1,type!$A$2:$A$117,0),8))</f>
        <v>#N/A</v>
      </c>
    </row>
    <row r="1252" spans="1:26" ht="15.75" customHeight="1" outlineLevel="2">
      <c r="A1252" s="19">
        <v>780</v>
      </c>
      <c r="B1252" s="18">
        <v>815501</v>
      </c>
      <c r="C1252"/>
      <c r="D1252"/>
      <c r="E1252" s="22" t="s">
        <v>2896</v>
      </c>
      <c r="F1252" s="12"/>
      <c r="G1252"/>
      <c r="H1252" s="15">
        <v>1069000</v>
      </c>
      <c r="I1252" s="15">
        <v>1069000</v>
      </c>
      <c r="J1252" s="12">
        <v>1032600</v>
      </c>
      <c r="K1252" s="9"/>
      <c r="L1252" s="9" t="str">
        <f t="shared" si="141"/>
        <v>8</v>
      </c>
      <c r="M1252" s="9" t="str">
        <f>INDEX(Chapter,MATCH(L1252,Chapter!$A$1:$A$681,0),8)</f>
        <v>שירותים ממלכתיים</v>
      </c>
      <c r="N1252" s="9" t="str">
        <f t="shared" si="142"/>
        <v>81</v>
      </c>
      <c r="O1252" s="9" t="str">
        <f>INDEX(Chapter,MATCH(N1252,Chapter!$A$1:$A$681,0),8)</f>
        <v>חינוך</v>
      </c>
      <c r="P1252" s="9" t="str">
        <f t="shared" si="143"/>
        <v>815</v>
      </c>
      <c r="Q1252" s="9" t="str">
        <f>INDEX(Chapter,MATCH(P1252,Chapter!$A$1:$A$681,0),8)</f>
        <v>חינוך על יסודי</v>
      </c>
      <c r="R1252" s="9" t="str">
        <f t="shared" si="144"/>
        <v>8155</v>
      </c>
      <c r="S1252" s="9" t="str">
        <f>INDEX(Chapter,MATCH(R1252,Chapter!$A$1:$A$681,0),8)</f>
        <v>בתי״ס על יסודיים מקצועיים</v>
      </c>
      <c r="T1252" s="9"/>
      <c r="U1252" s="9" t="str">
        <f t="shared" si="145"/>
        <v>7</v>
      </c>
      <c r="V1252" s="9" t="str">
        <f>IF($L1252&lt;"6",INDEX(Revenue_type,MATCH(U1252*1,type!$A$118:$A$168,0),8),INDEX(Expenditure_type,MATCH(U1252*1,type!$A$2:$A$117,0),8))</f>
        <v>הוצאות לפעולות</v>
      </c>
      <c r="W1252" s="9" t="str">
        <f t="shared" si="146"/>
        <v>78</v>
      </c>
      <c r="X1252" s="9" t="str">
        <f>IF($L1252&lt;"6",INDEX(Revenue_type,MATCH(W1252*1,type!$A$118:$A$168,0),8),INDEX(Expenditure_type,MATCH(W1252*1,type!$A$2:$A$117,0),8))</f>
        <v>הוצאות שונות</v>
      </c>
      <c r="Y1252" s="9" t="str">
        <f t="shared" si="147"/>
        <v>780</v>
      </c>
      <c r="Z1252" s="9" t="e">
        <f>IF($L1252&lt;"6",INDEX(Revenue_type,MATCH(Y1252*1,type!$A$118:$A$168,0),8),INDEX(Expenditure_type,MATCH(Y1252*1,type!$A$2:$A$117,0),8))</f>
        <v>#N/A</v>
      </c>
    </row>
    <row r="1253" spans="1:26" ht="15.75" customHeight="1" outlineLevel="2">
      <c r="A1253" s="19">
        <v>782</v>
      </c>
      <c r="B1253" s="18">
        <v>815501</v>
      </c>
      <c r="C1253"/>
      <c r="D1253"/>
      <c r="E1253" s="17" t="s">
        <v>2955</v>
      </c>
      <c r="F1253" s="12"/>
      <c r="G1253"/>
      <c r="H1253" s="15">
        <v>537000</v>
      </c>
      <c r="I1253" s="15">
        <v>537000</v>
      </c>
      <c r="J1253" s="12">
        <v>576200</v>
      </c>
      <c r="K1253" s="9"/>
      <c r="L1253" s="9" t="str">
        <f t="shared" si="141"/>
        <v>8</v>
      </c>
      <c r="M1253" s="9" t="str">
        <f>INDEX(Chapter,MATCH(L1253,Chapter!$A$1:$A$681,0),8)</f>
        <v>שירותים ממלכתיים</v>
      </c>
      <c r="N1253" s="9" t="str">
        <f t="shared" si="142"/>
        <v>81</v>
      </c>
      <c r="O1253" s="9" t="str">
        <f>INDEX(Chapter,MATCH(N1253,Chapter!$A$1:$A$681,0),8)</f>
        <v>חינוך</v>
      </c>
      <c r="P1253" s="9" t="str">
        <f t="shared" si="143"/>
        <v>815</v>
      </c>
      <c r="Q1253" s="9" t="str">
        <f>INDEX(Chapter,MATCH(P1253,Chapter!$A$1:$A$681,0),8)</f>
        <v>חינוך על יסודי</v>
      </c>
      <c r="R1253" s="9" t="str">
        <f t="shared" si="144"/>
        <v>8155</v>
      </c>
      <c r="S1253" s="9" t="str">
        <f>INDEX(Chapter,MATCH(R1253,Chapter!$A$1:$A$681,0),8)</f>
        <v>בתי״ס על יסודיים מקצועיים</v>
      </c>
      <c r="T1253" s="9"/>
      <c r="U1253" s="9" t="str">
        <f t="shared" si="145"/>
        <v>7</v>
      </c>
      <c r="V1253" s="9" t="str">
        <f>IF($L1253&lt;"6",INDEX(Revenue_type,MATCH(U1253*1,type!$A$118:$A$168,0),8),INDEX(Expenditure_type,MATCH(U1253*1,type!$A$2:$A$117,0),8))</f>
        <v>הוצאות לפעולות</v>
      </c>
      <c r="W1253" s="9" t="str">
        <f t="shared" si="146"/>
        <v>78</v>
      </c>
      <c r="X1253" s="9" t="str">
        <f>IF($L1253&lt;"6",INDEX(Revenue_type,MATCH(W1253*1,type!$A$118:$A$168,0),8),INDEX(Expenditure_type,MATCH(W1253*1,type!$A$2:$A$117,0),8))</f>
        <v>הוצאות שונות</v>
      </c>
      <c r="Y1253" s="9" t="str">
        <f t="shared" si="147"/>
        <v>782</v>
      </c>
      <c r="Z1253" s="9" t="e">
        <f>IF($L1253&lt;"6",INDEX(Revenue_type,MATCH(Y1253*1,type!$A$118:$A$168,0),8),INDEX(Expenditure_type,MATCH(Y1253*1,type!$A$2:$A$117,0),8))</f>
        <v>#N/A</v>
      </c>
    </row>
    <row r="1254" spans="1:26" ht="15.75" customHeight="1" outlineLevel="2">
      <c r="A1254" s="19">
        <v>783</v>
      </c>
      <c r="B1254" s="18">
        <v>815501</v>
      </c>
      <c r="C1254"/>
      <c r="D1254"/>
      <c r="E1254" s="17" t="s">
        <v>2974</v>
      </c>
      <c r="F1254" s="12"/>
      <c r="G1254"/>
      <c r="H1254" s="15">
        <v>1100000</v>
      </c>
      <c r="I1254" s="15">
        <v>1100000</v>
      </c>
      <c r="J1254" s="12">
        <v>2135700</v>
      </c>
      <c r="K1254" s="9"/>
      <c r="L1254" s="9" t="str">
        <f t="shared" si="141"/>
        <v>8</v>
      </c>
      <c r="M1254" s="9" t="str">
        <f>INDEX(Chapter,MATCH(L1254,Chapter!$A$1:$A$681,0),8)</f>
        <v>שירותים ממלכתיים</v>
      </c>
      <c r="N1254" s="9" t="str">
        <f t="shared" si="142"/>
        <v>81</v>
      </c>
      <c r="O1254" s="9" t="str">
        <f>INDEX(Chapter,MATCH(N1254,Chapter!$A$1:$A$681,0),8)</f>
        <v>חינוך</v>
      </c>
      <c r="P1254" s="9" t="str">
        <f t="shared" si="143"/>
        <v>815</v>
      </c>
      <c r="Q1254" s="9" t="str">
        <f>INDEX(Chapter,MATCH(P1254,Chapter!$A$1:$A$681,0),8)</f>
        <v>חינוך על יסודי</v>
      </c>
      <c r="R1254" s="9" t="str">
        <f t="shared" si="144"/>
        <v>8155</v>
      </c>
      <c r="S1254" s="9" t="str">
        <f>INDEX(Chapter,MATCH(R1254,Chapter!$A$1:$A$681,0),8)</f>
        <v>בתי״ס על יסודיים מקצועיים</v>
      </c>
      <c r="T1254" s="9"/>
      <c r="U1254" s="9" t="str">
        <f t="shared" si="145"/>
        <v>7</v>
      </c>
      <c r="V1254" s="9" t="str">
        <f>IF($L1254&lt;"6",INDEX(Revenue_type,MATCH(U1254*1,type!$A$118:$A$168,0),8),INDEX(Expenditure_type,MATCH(U1254*1,type!$A$2:$A$117,0),8))</f>
        <v>הוצאות לפעולות</v>
      </c>
      <c r="W1254" s="9" t="str">
        <f t="shared" si="146"/>
        <v>78</v>
      </c>
      <c r="X1254" s="9" t="str">
        <f>IF($L1254&lt;"6",INDEX(Revenue_type,MATCH(W1254*1,type!$A$118:$A$168,0),8),INDEX(Expenditure_type,MATCH(W1254*1,type!$A$2:$A$117,0),8))</f>
        <v>הוצאות שונות</v>
      </c>
      <c r="Y1254" s="9" t="str">
        <f t="shared" si="147"/>
        <v>783</v>
      </c>
      <c r="Z1254" s="9" t="e">
        <f>IF($L1254&lt;"6",INDEX(Revenue_type,MATCH(Y1254*1,type!$A$118:$A$168,0),8),INDEX(Expenditure_type,MATCH(Y1254*1,type!$A$2:$A$117,0),8))</f>
        <v>#N/A</v>
      </c>
    </row>
    <row r="1255" spans="1:26" ht="15.75" customHeight="1" outlineLevel="2">
      <c r="A1255" s="19">
        <v>810</v>
      </c>
      <c r="B1255" s="18">
        <v>815501</v>
      </c>
      <c r="C1255"/>
      <c r="D1255"/>
      <c r="E1255" s="17" t="s">
        <v>2956</v>
      </c>
      <c r="F1255" s="12"/>
      <c r="G1255"/>
      <c r="H1255" s="15">
        <v>10009000</v>
      </c>
      <c r="I1255" s="15">
        <v>10009000</v>
      </c>
      <c r="J1255" s="12">
        <v>9248400</v>
      </c>
      <c r="K1255" s="9"/>
      <c r="L1255" s="9" t="str">
        <f t="shared" si="141"/>
        <v>8</v>
      </c>
      <c r="M1255" s="9" t="str">
        <f>INDEX(Chapter,MATCH(L1255,Chapter!$A$1:$A$681,0),8)</f>
        <v>שירותים ממלכתיים</v>
      </c>
      <c r="N1255" s="9" t="str">
        <f t="shared" si="142"/>
        <v>81</v>
      </c>
      <c r="O1255" s="9" t="str">
        <f>INDEX(Chapter,MATCH(N1255,Chapter!$A$1:$A$681,0),8)</f>
        <v>חינוך</v>
      </c>
      <c r="P1255" s="9" t="str">
        <f t="shared" si="143"/>
        <v>815</v>
      </c>
      <c r="Q1255" s="9" t="str">
        <f>INDEX(Chapter,MATCH(P1255,Chapter!$A$1:$A$681,0),8)</f>
        <v>חינוך על יסודי</v>
      </c>
      <c r="R1255" s="9" t="str">
        <f t="shared" si="144"/>
        <v>8155</v>
      </c>
      <c r="S1255" s="9" t="str">
        <f>INDEX(Chapter,MATCH(R1255,Chapter!$A$1:$A$681,0),8)</f>
        <v>בתי״ס על יסודיים מקצועיים</v>
      </c>
      <c r="T1255" s="9"/>
      <c r="U1255" s="9" t="str">
        <f t="shared" si="145"/>
        <v>8</v>
      </c>
      <c r="V1255" s="9" t="str">
        <f>IF($L1255&lt;"6",INDEX(Revenue_type,MATCH(U1255*1,type!$A$118:$A$168,0),8),INDEX(Expenditure_type,MATCH(U1255*1,type!$A$2:$A$117,0),8))</f>
        <v>השתתפויות תמיכות ותרומות</v>
      </c>
      <c r="W1255" s="9" t="str">
        <f t="shared" si="146"/>
        <v>81</v>
      </c>
      <c r="X1255" s="9" t="str">
        <f>IF($L1255&lt;"6",INDEX(Revenue_type,MATCH(W1255*1,type!$A$118:$A$168,0),8),INDEX(Expenditure_type,MATCH(W1255*1,type!$A$2:$A$117,0),8))</f>
        <v>השתתפויות ותרומות למוסדות עפ"י חוק והסכמים</v>
      </c>
      <c r="Y1255" s="9" t="str">
        <f t="shared" si="147"/>
        <v>810</v>
      </c>
      <c r="Z1255" s="9" t="e">
        <f>IF($L1255&lt;"6",INDEX(Revenue_type,MATCH(Y1255*1,type!$A$118:$A$168,0),8),INDEX(Expenditure_type,MATCH(Y1255*1,type!$A$2:$A$117,0),8))</f>
        <v>#N/A</v>
      </c>
    </row>
    <row r="1256" spans="1:26" ht="15.75" customHeight="1" outlineLevel="2">
      <c r="A1256" s="19">
        <v>780</v>
      </c>
      <c r="B1256" s="18">
        <v>815701</v>
      </c>
      <c r="C1256"/>
      <c r="D1256"/>
      <c r="E1256" s="17" t="s">
        <v>2975</v>
      </c>
      <c r="F1256" s="12"/>
      <c r="G1256"/>
      <c r="H1256" s="15">
        <v>1600000</v>
      </c>
      <c r="I1256" s="15">
        <v>1400000</v>
      </c>
      <c r="J1256" s="12">
        <v>1496000</v>
      </c>
      <c r="K1256" s="9"/>
      <c r="L1256" s="9" t="str">
        <f t="shared" si="141"/>
        <v>8</v>
      </c>
      <c r="M1256" s="9" t="str">
        <f>INDEX(Chapter,MATCH(L1256,Chapter!$A$1:$A$681,0),8)</f>
        <v>שירותים ממלכתיים</v>
      </c>
      <c r="N1256" s="9" t="str">
        <f t="shared" si="142"/>
        <v>81</v>
      </c>
      <c r="O1256" s="9" t="str">
        <f>INDEX(Chapter,MATCH(N1256,Chapter!$A$1:$A$681,0),8)</f>
        <v>חינוך</v>
      </c>
      <c r="P1256" s="9" t="str">
        <f t="shared" si="143"/>
        <v>815</v>
      </c>
      <c r="Q1256" s="9" t="str">
        <f>INDEX(Chapter,MATCH(P1256,Chapter!$A$1:$A$681,0),8)</f>
        <v>חינוך על יסודי</v>
      </c>
      <c r="R1256" s="9" t="str">
        <f t="shared" si="144"/>
        <v>8157</v>
      </c>
      <c r="S1256" s="9" t="str">
        <f>INDEX(Chapter,MATCH(R1256,Chapter!$A$1:$A$681,0),8)</f>
        <v>בתי״ס על יסודיים מקיפים</v>
      </c>
      <c r="T1256" s="9"/>
      <c r="U1256" s="9" t="str">
        <f t="shared" si="145"/>
        <v>7</v>
      </c>
      <c r="V1256" s="9" t="str">
        <f>IF($L1256&lt;"6",INDEX(Revenue_type,MATCH(U1256*1,type!$A$118:$A$168,0),8),INDEX(Expenditure_type,MATCH(U1256*1,type!$A$2:$A$117,0),8))</f>
        <v>הוצאות לפעולות</v>
      </c>
      <c r="W1256" s="9" t="str">
        <f t="shared" si="146"/>
        <v>78</v>
      </c>
      <c r="X1256" s="9" t="str">
        <f>IF($L1256&lt;"6",INDEX(Revenue_type,MATCH(W1256*1,type!$A$118:$A$168,0),8),INDEX(Expenditure_type,MATCH(W1256*1,type!$A$2:$A$117,0),8))</f>
        <v>הוצאות שונות</v>
      </c>
      <c r="Y1256" s="9" t="str">
        <f t="shared" si="147"/>
        <v>780</v>
      </c>
      <c r="Z1256" s="9" t="e">
        <f>IF($L1256&lt;"6",INDEX(Revenue_type,MATCH(Y1256*1,type!$A$118:$A$168,0),8),INDEX(Expenditure_type,MATCH(Y1256*1,type!$A$2:$A$117,0),8))</f>
        <v>#N/A</v>
      </c>
    </row>
    <row r="1257" spans="1:26" ht="15.75" customHeight="1" outlineLevel="2">
      <c r="A1257" s="19">
        <v>782</v>
      </c>
      <c r="B1257" s="18">
        <v>815701</v>
      </c>
      <c r="C1257"/>
      <c r="D1257"/>
      <c r="E1257" s="17" t="s">
        <v>2976</v>
      </c>
      <c r="F1257" s="12"/>
      <c r="G1257"/>
      <c r="H1257" s="15">
        <v>750000</v>
      </c>
      <c r="I1257" s="15">
        <v>750000</v>
      </c>
      <c r="J1257" s="12">
        <v>610600</v>
      </c>
      <c r="K1257" s="9"/>
      <c r="L1257" s="9" t="str">
        <f t="shared" si="141"/>
        <v>8</v>
      </c>
      <c r="M1257" s="9" t="str">
        <f>INDEX(Chapter,MATCH(L1257,Chapter!$A$1:$A$681,0),8)</f>
        <v>שירותים ממלכתיים</v>
      </c>
      <c r="N1257" s="9" t="str">
        <f t="shared" si="142"/>
        <v>81</v>
      </c>
      <c r="O1257" s="9" t="str">
        <f>INDEX(Chapter,MATCH(N1257,Chapter!$A$1:$A$681,0),8)</f>
        <v>חינוך</v>
      </c>
      <c r="P1257" s="9" t="str">
        <f t="shared" si="143"/>
        <v>815</v>
      </c>
      <c r="Q1257" s="9" t="str">
        <f>INDEX(Chapter,MATCH(P1257,Chapter!$A$1:$A$681,0),8)</f>
        <v>חינוך על יסודי</v>
      </c>
      <c r="R1257" s="9" t="str">
        <f t="shared" si="144"/>
        <v>8157</v>
      </c>
      <c r="S1257" s="9" t="str">
        <f>INDEX(Chapter,MATCH(R1257,Chapter!$A$1:$A$681,0),8)</f>
        <v>בתי״ס על יסודיים מקיפים</v>
      </c>
      <c r="T1257" s="9"/>
      <c r="U1257" s="9" t="str">
        <f t="shared" si="145"/>
        <v>7</v>
      </c>
      <c r="V1257" s="9" t="str">
        <f>IF($L1257&lt;"6",INDEX(Revenue_type,MATCH(U1257*1,type!$A$118:$A$168,0),8),INDEX(Expenditure_type,MATCH(U1257*1,type!$A$2:$A$117,0),8))</f>
        <v>הוצאות לפעולות</v>
      </c>
      <c r="W1257" s="9" t="str">
        <f t="shared" si="146"/>
        <v>78</v>
      </c>
      <c r="X1257" s="9" t="str">
        <f>IF($L1257&lt;"6",INDEX(Revenue_type,MATCH(W1257*1,type!$A$118:$A$168,0),8),INDEX(Expenditure_type,MATCH(W1257*1,type!$A$2:$A$117,0),8))</f>
        <v>הוצאות שונות</v>
      </c>
      <c r="Y1257" s="9" t="str">
        <f t="shared" si="147"/>
        <v>782</v>
      </c>
      <c r="Z1257" s="9" t="e">
        <f>IF($L1257&lt;"6",INDEX(Revenue_type,MATCH(Y1257*1,type!$A$118:$A$168,0),8),INDEX(Expenditure_type,MATCH(Y1257*1,type!$A$2:$A$117,0),8))</f>
        <v>#N/A</v>
      </c>
    </row>
    <row r="1258" spans="1:26" ht="15.75" customHeight="1" outlineLevel="2">
      <c r="A1258" s="19">
        <v>780</v>
      </c>
      <c r="B1258" s="18">
        <v>815702</v>
      </c>
      <c r="C1258"/>
      <c r="D1258"/>
      <c r="E1258" s="17" t="s">
        <v>2977</v>
      </c>
      <c r="F1258" s="12"/>
      <c r="G1258"/>
      <c r="H1258" s="15">
        <v>1260000</v>
      </c>
      <c r="I1258" s="15">
        <v>1049000</v>
      </c>
      <c r="J1258" s="12">
        <v>970000</v>
      </c>
      <c r="K1258" s="9"/>
      <c r="L1258" s="9" t="str">
        <f t="shared" si="141"/>
        <v>8</v>
      </c>
      <c r="M1258" s="9" t="str">
        <f>INDEX(Chapter,MATCH(L1258,Chapter!$A$1:$A$681,0),8)</f>
        <v>שירותים ממלכתיים</v>
      </c>
      <c r="N1258" s="9" t="str">
        <f t="shared" si="142"/>
        <v>81</v>
      </c>
      <c r="O1258" s="9" t="str">
        <f>INDEX(Chapter,MATCH(N1258,Chapter!$A$1:$A$681,0),8)</f>
        <v>חינוך</v>
      </c>
      <c r="P1258" s="9" t="str">
        <f t="shared" si="143"/>
        <v>815</v>
      </c>
      <c r="Q1258" s="9" t="str">
        <f>INDEX(Chapter,MATCH(P1258,Chapter!$A$1:$A$681,0),8)</f>
        <v>חינוך על יסודי</v>
      </c>
      <c r="R1258" s="9" t="str">
        <f t="shared" si="144"/>
        <v>8157</v>
      </c>
      <c r="S1258" s="9" t="str">
        <f>INDEX(Chapter,MATCH(R1258,Chapter!$A$1:$A$681,0),8)</f>
        <v>בתי״ס על יסודיים מקיפים</v>
      </c>
      <c r="T1258" s="9"/>
      <c r="U1258" s="9" t="str">
        <f t="shared" si="145"/>
        <v>7</v>
      </c>
      <c r="V1258" s="9" t="str">
        <f>IF($L1258&lt;"6",INDEX(Revenue_type,MATCH(U1258*1,type!$A$118:$A$168,0),8),INDEX(Expenditure_type,MATCH(U1258*1,type!$A$2:$A$117,0),8))</f>
        <v>הוצאות לפעולות</v>
      </c>
      <c r="W1258" s="9" t="str">
        <f t="shared" si="146"/>
        <v>78</v>
      </c>
      <c r="X1258" s="9" t="str">
        <f>IF($L1258&lt;"6",INDEX(Revenue_type,MATCH(W1258*1,type!$A$118:$A$168,0),8),INDEX(Expenditure_type,MATCH(W1258*1,type!$A$2:$A$117,0),8))</f>
        <v>הוצאות שונות</v>
      </c>
      <c r="Y1258" s="9" t="str">
        <f t="shared" si="147"/>
        <v>780</v>
      </c>
      <c r="Z1258" s="9" t="e">
        <f>IF($L1258&lt;"6",INDEX(Revenue_type,MATCH(Y1258*1,type!$A$118:$A$168,0),8),INDEX(Expenditure_type,MATCH(Y1258*1,type!$A$2:$A$117,0),8))</f>
        <v>#N/A</v>
      </c>
    </row>
    <row r="1259" spans="1:26" ht="15.75" customHeight="1" outlineLevel="2">
      <c r="A1259" s="19">
        <v>750</v>
      </c>
      <c r="B1259" s="18">
        <v>816701</v>
      </c>
      <c r="C1259"/>
      <c r="D1259"/>
      <c r="E1259" s="17" t="s">
        <v>2705</v>
      </c>
      <c r="F1259" s="12"/>
      <c r="G1259"/>
      <c r="H1259" s="15">
        <v>300000</v>
      </c>
      <c r="I1259" s="15">
        <v>300000</v>
      </c>
      <c r="J1259" s="12">
        <v>0</v>
      </c>
      <c r="K1259" s="9"/>
      <c r="L1259" s="9" t="str">
        <f t="shared" si="141"/>
        <v>8</v>
      </c>
      <c r="M1259" s="9" t="str">
        <f>INDEX(Chapter,MATCH(L1259,Chapter!$A$1:$A$681,0),8)</f>
        <v>שירותים ממלכתיים</v>
      </c>
      <c r="N1259" s="9" t="str">
        <f t="shared" si="142"/>
        <v>81</v>
      </c>
      <c r="O1259" s="9" t="str">
        <f>INDEX(Chapter,MATCH(N1259,Chapter!$A$1:$A$681,0),8)</f>
        <v>חינוך</v>
      </c>
      <c r="P1259" s="9" t="str">
        <f t="shared" si="143"/>
        <v>816</v>
      </c>
      <c r="Q1259" s="9" t="str">
        <f>INDEX(Chapter,MATCH(P1259,Chapter!$A$1:$A$681,0),8)</f>
        <v>חינוך גבוה</v>
      </c>
      <c r="R1259" s="9" t="str">
        <f t="shared" si="144"/>
        <v>8167</v>
      </c>
      <c r="S1259" s="9" t="str">
        <f>INDEX(Chapter,MATCH(R1259,Chapter!$A$1:$A$681,0),8)</f>
        <v>אמנות</v>
      </c>
      <c r="T1259" s="9"/>
      <c r="U1259" s="9" t="str">
        <f t="shared" si="145"/>
        <v>7</v>
      </c>
      <c r="V1259" s="9" t="str">
        <f>IF($L1259&lt;"6",INDEX(Revenue_type,MATCH(U1259*1,type!$A$118:$A$168,0),8),INDEX(Expenditure_type,MATCH(U1259*1,type!$A$2:$A$117,0),8))</f>
        <v>הוצאות לפעולות</v>
      </c>
      <c r="W1259" s="9" t="str">
        <f t="shared" si="146"/>
        <v>75</v>
      </c>
      <c r="X1259" s="9" t="str">
        <f>IF($L1259&lt;"6",INDEX(Revenue_type,MATCH(W1259*1,type!$A$118:$A$168,0),8),INDEX(Expenditure_type,MATCH(W1259*1,type!$A$2:$A$117,0),8))</f>
        <v>עבודות קבלניות</v>
      </c>
      <c r="Y1259" s="9" t="str">
        <f t="shared" si="147"/>
        <v>750</v>
      </c>
      <c r="Z1259" s="9" t="e">
        <f>IF($L1259&lt;"6",INDEX(Revenue_type,MATCH(Y1259*1,type!$A$118:$A$168,0),8),INDEX(Expenditure_type,MATCH(Y1259*1,type!$A$2:$A$117,0),8))</f>
        <v>#N/A</v>
      </c>
    </row>
    <row r="1260" spans="1:26" ht="15.75" customHeight="1" outlineLevel="2">
      <c r="A1260" s="19">
        <v>751</v>
      </c>
      <c r="B1260" s="18">
        <v>816701</v>
      </c>
      <c r="C1260"/>
      <c r="D1260"/>
      <c r="E1260" s="17" t="s">
        <v>2978</v>
      </c>
      <c r="F1260" s="12"/>
      <c r="G1260"/>
      <c r="H1260" s="15">
        <v>549000</v>
      </c>
      <c r="I1260" s="15">
        <v>183000</v>
      </c>
      <c r="J1260" s="12">
        <v>0</v>
      </c>
      <c r="K1260" s="9"/>
      <c r="L1260" s="9" t="str">
        <f t="shared" si="141"/>
        <v>8</v>
      </c>
      <c r="M1260" s="9" t="str">
        <f>INDEX(Chapter,MATCH(L1260,Chapter!$A$1:$A$681,0),8)</f>
        <v>שירותים ממלכתיים</v>
      </c>
      <c r="N1260" s="9" t="str">
        <f t="shared" si="142"/>
        <v>81</v>
      </c>
      <c r="O1260" s="9" t="str">
        <f>INDEX(Chapter,MATCH(N1260,Chapter!$A$1:$A$681,0),8)</f>
        <v>חינוך</v>
      </c>
      <c r="P1260" s="9" t="str">
        <f t="shared" si="143"/>
        <v>816</v>
      </c>
      <c r="Q1260" s="9" t="str">
        <f>INDEX(Chapter,MATCH(P1260,Chapter!$A$1:$A$681,0),8)</f>
        <v>חינוך גבוה</v>
      </c>
      <c r="R1260" s="9" t="str">
        <f t="shared" si="144"/>
        <v>8167</v>
      </c>
      <c r="S1260" s="9" t="str">
        <f>INDEX(Chapter,MATCH(R1260,Chapter!$A$1:$A$681,0),8)</f>
        <v>אמנות</v>
      </c>
      <c r="T1260" s="9"/>
      <c r="U1260" s="9" t="str">
        <f t="shared" si="145"/>
        <v>7</v>
      </c>
      <c r="V1260" s="9" t="str">
        <f>IF($L1260&lt;"6",INDEX(Revenue_type,MATCH(U1260*1,type!$A$118:$A$168,0),8),INDEX(Expenditure_type,MATCH(U1260*1,type!$A$2:$A$117,0),8))</f>
        <v>הוצאות לפעולות</v>
      </c>
      <c r="W1260" s="9" t="str">
        <f t="shared" si="146"/>
        <v>75</v>
      </c>
      <c r="X1260" s="9" t="str">
        <f>IF($L1260&lt;"6",INDEX(Revenue_type,MATCH(W1260*1,type!$A$118:$A$168,0),8),INDEX(Expenditure_type,MATCH(W1260*1,type!$A$2:$A$117,0),8))</f>
        <v>עבודות קבלניות</v>
      </c>
      <c r="Y1260" s="9" t="str">
        <f t="shared" si="147"/>
        <v>751</v>
      </c>
      <c r="Z1260" s="9" t="e">
        <f>IF($L1260&lt;"6",INDEX(Revenue_type,MATCH(Y1260*1,type!$A$118:$A$168,0),8),INDEX(Expenditure_type,MATCH(Y1260*1,type!$A$2:$A$117,0),8))</f>
        <v>#N/A</v>
      </c>
    </row>
    <row r="1261" spans="1:26" ht="15.75" customHeight="1" outlineLevel="2">
      <c r="A1261" s="19">
        <v>850</v>
      </c>
      <c r="B1261" s="18">
        <v>816801</v>
      </c>
      <c r="C1261"/>
      <c r="D1261"/>
      <c r="E1261" s="17" t="s">
        <v>2979</v>
      </c>
      <c r="F1261" s="12"/>
      <c r="G1261"/>
      <c r="H1261" s="15">
        <v>700000</v>
      </c>
      <c r="I1261" s="15">
        <v>700000</v>
      </c>
      <c r="J1261" s="12">
        <v>800000</v>
      </c>
      <c r="K1261" s="9"/>
      <c r="L1261" s="9" t="str">
        <f t="shared" si="141"/>
        <v>8</v>
      </c>
      <c r="M1261" s="9" t="str">
        <f>INDEX(Chapter,MATCH(L1261,Chapter!$A$1:$A$681,0),8)</f>
        <v>שירותים ממלכתיים</v>
      </c>
      <c r="N1261" s="9" t="str">
        <f t="shared" si="142"/>
        <v>81</v>
      </c>
      <c r="O1261" s="9" t="str">
        <f>INDEX(Chapter,MATCH(N1261,Chapter!$A$1:$A$681,0),8)</f>
        <v>חינוך</v>
      </c>
      <c r="P1261" s="9" t="str">
        <f t="shared" si="143"/>
        <v>816</v>
      </c>
      <c r="Q1261" s="9" t="str">
        <f>INDEX(Chapter,MATCH(P1261,Chapter!$A$1:$A$681,0),8)</f>
        <v>חינוך גבוה</v>
      </c>
      <c r="R1261" s="9" t="str">
        <f t="shared" si="144"/>
        <v>8168</v>
      </c>
      <c r="S1261" s="9" t="str">
        <f>INDEX(Chapter,MATCH(R1261,Chapter!$A$1:$A$681,0),8)</f>
        <v>קרן מלגות עירונית</v>
      </c>
      <c r="T1261" s="9"/>
      <c r="U1261" s="9" t="str">
        <f t="shared" si="145"/>
        <v>8</v>
      </c>
      <c r="V1261" s="9" t="str">
        <f>IF($L1261&lt;"6",INDEX(Revenue_type,MATCH(U1261*1,type!$A$118:$A$168,0),8),INDEX(Expenditure_type,MATCH(U1261*1,type!$A$2:$A$117,0),8))</f>
        <v>השתתפויות תמיכות ותרומות</v>
      </c>
      <c r="W1261" s="9" t="str">
        <f t="shared" si="146"/>
        <v>85</v>
      </c>
      <c r="X1261" s="9" t="str">
        <f>IF($L1261&lt;"6",INDEX(Revenue_type,MATCH(W1261*1,type!$A$118:$A$168,0),8),INDEX(Expenditure_type,MATCH(W1261*1,type!$A$2:$A$117,0),8))</f>
        <v>מלגות לתלמידים וסטודנטים</v>
      </c>
      <c r="Y1261" s="9" t="str">
        <f t="shared" si="147"/>
        <v>850</v>
      </c>
      <c r="Z1261" s="9" t="e">
        <f>IF($L1261&lt;"6",INDEX(Revenue_type,MATCH(Y1261*1,type!$A$118:$A$168,0),8),INDEX(Expenditure_type,MATCH(Y1261*1,type!$A$2:$A$117,0),8))</f>
        <v>#N/A</v>
      </c>
    </row>
    <row r="1262" spans="1:26" ht="15.75" customHeight="1" outlineLevel="2">
      <c r="A1262" s="19">
        <v>850</v>
      </c>
      <c r="B1262" s="18">
        <v>816802</v>
      </c>
      <c r="C1262"/>
      <c r="D1262"/>
      <c r="E1262" s="17" t="s">
        <v>2980</v>
      </c>
      <c r="F1262" s="12"/>
      <c r="G1262"/>
      <c r="H1262" s="15">
        <v>1350000</v>
      </c>
      <c r="I1262" s="15">
        <v>1650000</v>
      </c>
      <c r="J1262" s="12">
        <v>1532500</v>
      </c>
      <c r="K1262" s="9"/>
      <c r="L1262" s="9" t="str">
        <f t="shared" si="141"/>
        <v>8</v>
      </c>
      <c r="M1262" s="9" t="str">
        <f>INDEX(Chapter,MATCH(L1262,Chapter!$A$1:$A$681,0),8)</f>
        <v>שירותים ממלכתיים</v>
      </c>
      <c r="N1262" s="9" t="str">
        <f t="shared" si="142"/>
        <v>81</v>
      </c>
      <c r="O1262" s="9" t="str">
        <f>INDEX(Chapter,MATCH(N1262,Chapter!$A$1:$A$681,0),8)</f>
        <v>חינוך</v>
      </c>
      <c r="P1262" s="9" t="str">
        <f t="shared" si="143"/>
        <v>816</v>
      </c>
      <c r="Q1262" s="9" t="str">
        <f>INDEX(Chapter,MATCH(P1262,Chapter!$A$1:$A$681,0),8)</f>
        <v>חינוך גבוה</v>
      </c>
      <c r="R1262" s="9" t="str">
        <f t="shared" si="144"/>
        <v>8168</v>
      </c>
      <c r="S1262" s="9" t="str">
        <f>INDEX(Chapter,MATCH(R1262,Chapter!$A$1:$A$681,0),8)</f>
        <v>קרן מלגות עירונית</v>
      </c>
      <c r="T1262" s="9"/>
      <c r="U1262" s="9" t="str">
        <f t="shared" si="145"/>
        <v>8</v>
      </c>
      <c r="V1262" s="9" t="str">
        <f>IF($L1262&lt;"6",INDEX(Revenue_type,MATCH(U1262*1,type!$A$118:$A$168,0),8),INDEX(Expenditure_type,MATCH(U1262*1,type!$A$2:$A$117,0),8))</f>
        <v>השתתפויות תמיכות ותרומות</v>
      </c>
      <c r="W1262" s="9" t="str">
        <f t="shared" si="146"/>
        <v>85</v>
      </c>
      <c r="X1262" s="9" t="str">
        <f>IF($L1262&lt;"6",INDEX(Revenue_type,MATCH(W1262*1,type!$A$118:$A$168,0),8),INDEX(Expenditure_type,MATCH(W1262*1,type!$A$2:$A$117,0),8))</f>
        <v>מלגות לתלמידים וסטודנטים</v>
      </c>
      <c r="Y1262" s="9" t="str">
        <f t="shared" si="147"/>
        <v>850</v>
      </c>
      <c r="Z1262" s="9" t="e">
        <f>IF($L1262&lt;"6",INDEX(Revenue_type,MATCH(Y1262*1,type!$A$118:$A$168,0),8),INDEX(Expenditure_type,MATCH(Y1262*1,type!$A$2:$A$117,0),8))</f>
        <v>#N/A</v>
      </c>
    </row>
    <row r="1263" spans="1:26" ht="15.75" customHeight="1" outlineLevel="2">
      <c r="A1263" s="19">
        <v>850</v>
      </c>
      <c r="B1263" s="18">
        <v>816803</v>
      </c>
      <c r="C1263"/>
      <c r="D1263"/>
      <c r="E1263" s="17" t="s">
        <v>2981</v>
      </c>
      <c r="F1263" s="12"/>
      <c r="G1263"/>
      <c r="H1263" s="15">
        <v>400000</v>
      </c>
      <c r="I1263" s="15">
        <v>300000</v>
      </c>
      <c r="J1263" s="12">
        <v>126400</v>
      </c>
      <c r="K1263" s="9"/>
      <c r="L1263" s="9" t="str">
        <f t="shared" si="141"/>
        <v>8</v>
      </c>
      <c r="M1263" s="9" t="str">
        <f>INDEX(Chapter,MATCH(L1263,Chapter!$A$1:$A$681,0),8)</f>
        <v>שירותים ממלכתיים</v>
      </c>
      <c r="N1263" s="9" t="str">
        <f t="shared" si="142"/>
        <v>81</v>
      </c>
      <c r="O1263" s="9" t="str">
        <f>INDEX(Chapter,MATCH(N1263,Chapter!$A$1:$A$681,0),8)</f>
        <v>חינוך</v>
      </c>
      <c r="P1263" s="9" t="str">
        <f t="shared" si="143"/>
        <v>816</v>
      </c>
      <c r="Q1263" s="9" t="str">
        <f>INDEX(Chapter,MATCH(P1263,Chapter!$A$1:$A$681,0),8)</f>
        <v>חינוך גבוה</v>
      </c>
      <c r="R1263" s="9" t="str">
        <f t="shared" si="144"/>
        <v>8168</v>
      </c>
      <c r="S1263" s="9" t="str">
        <f>INDEX(Chapter,MATCH(R1263,Chapter!$A$1:$A$681,0),8)</f>
        <v>קרן מלגות עירונית</v>
      </c>
      <c r="T1263" s="9"/>
      <c r="U1263" s="9" t="str">
        <f t="shared" si="145"/>
        <v>8</v>
      </c>
      <c r="V1263" s="9" t="str">
        <f>IF($L1263&lt;"6",INDEX(Revenue_type,MATCH(U1263*1,type!$A$118:$A$168,0),8),INDEX(Expenditure_type,MATCH(U1263*1,type!$A$2:$A$117,0),8))</f>
        <v>השתתפויות תמיכות ותרומות</v>
      </c>
      <c r="W1263" s="9" t="str">
        <f t="shared" si="146"/>
        <v>85</v>
      </c>
      <c r="X1263" s="9" t="str">
        <f>IF($L1263&lt;"6",INDEX(Revenue_type,MATCH(W1263*1,type!$A$118:$A$168,0),8),INDEX(Expenditure_type,MATCH(W1263*1,type!$A$2:$A$117,0),8))</f>
        <v>מלגות לתלמידים וסטודנטים</v>
      </c>
      <c r="Y1263" s="9" t="str">
        <f t="shared" si="147"/>
        <v>850</v>
      </c>
      <c r="Z1263" s="9" t="e">
        <f>IF($L1263&lt;"6",INDEX(Revenue_type,MATCH(Y1263*1,type!$A$118:$A$168,0),8),INDEX(Expenditure_type,MATCH(Y1263*1,type!$A$2:$A$117,0),8))</f>
        <v>#N/A</v>
      </c>
    </row>
    <row r="1264" spans="1:26" ht="15.75" customHeight="1" outlineLevel="2">
      <c r="A1264" s="19">
        <v>850</v>
      </c>
      <c r="B1264" s="18">
        <v>816804</v>
      </c>
      <c r="C1264"/>
      <c r="D1264"/>
      <c r="E1264" s="17" t="s">
        <v>2982</v>
      </c>
      <c r="F1264" s="12"/>
      <c r="G1264"/>
      <c r="H1264" s="15">
        <v>120000</v>
      </c>
      <c r="I1264" s="15">
        <v>120000</v>
      </c>
      <c r="J1264" s="12">
        <v>120000</v>
      </c>
      <c r="K1264" s="9"/>
      <c r="L1264" s="9" t="str">
        <f t="shared" si="141"/>
        <v>8</v>
      </c>
      <c r="M1264" s="9" t="str">
        <f>INDEX(Chapter,MATCH(L1264,Chapter!$A$1:$A$681,0),8)</f>
        <v>שירותים ממלכתיים</v>
      </c>
      <c r="N1264" s="9" t="str">
        <f t="shared" si="142"/>
        <v>81</v>
      </c>
      <c r="O1264" s="9" t="str">
        <f>INDEX(Chapter,MATCH(N1264,Chapter!$A$1:$A$681,0),8)</f>
        <v>חינוך</v>
      </c>
      <c r="P1264" s="9" t="str">
        <f t="shared" si="143"/>
        <v>816</v>
      </c>
      <c r="Q1264" s="9" t="str">
        <f>INDEX(Chapter,MATCH(P1264,Chapter!$A$1:$A$681,0),8)</f>
        <v>חינוך גבוה</v>
      </c>
      <c r="R1264" s="9" t="str">
        <f t="shared" si="144"/>
        <v>8168</v>
      </c>
      <c r="S1264" s="9" t="str">
        <f>INDEX(Chapter,MATCH(R1264,Chapter!$A$1:$A$681,0),8)</f>
        <v>קרן מלגות עירונית</v>
      </c>
      <c r="T1264" s="9"/>
      <c r="U1264" s="9" t="str">
        <f t="shared" si="145"/>
        <v>8</v>
      </c>
      <c r="V1264" s="9" t="str">
        <f>IF($L1264&lt;"6",INDEX(Revenue_type,MATCH(U1264*1,type!$A$118:$A$168,0),8),INDEX(Expenditure_type,MATCH(U1264*1,type!$A$2:$A$117,0),8))</f>
        <v>השתתפויות תמיכות ותרומות</v>
      </c>
      <c r="W1264" s="9" t="str">
        <f t="shared" si="146"/>
        <v>85</v>
      </c>
      <c r="X1264" s="9" t="str">
        <f>IF($L1264&lt;"6",INDEX(Revenue_type,MATCH(W1264*1,type!$A$118:$A$168,0),8),INDEX(Expenditure_type,MATCH(W1264*1,type!$A$2:$A$117,0),8))</f>
        <v>מלגות לתלמידים וסטודנטים</v>
      </c>
      <c r="Y1264" s="9" t="str">
        <f t="shared" si="147"/>
        <v>850</v>
      </c>
      <c r="Z1264" s="9" t="e">
        <f>IF($L1264&lt;"6",INDEX(Revenue_type,MATCH(Y1264*1,type!$A$118:$A$168,0),8),INDEX(Expenditure_type,MATCH(Y1264*1,type!$A$2:$A$117,0),8))</f>
        <v>#N/A</v>
      </c>
    </row>
    <row r="1265" spans="1:26" ht="15.75" customHeight="1" outlineLevel="2">
      <c r="A1265" s="19">
        <v>850</v>
      </c>
      <c r="B1265" s="18">
        <v>816805</v>
      </c>
      <c r="C1265"/>
      <c r="D1265"/>
      <c r="E1265" s="17" t="s">
        <v>2983</v>
      </c>
      <c r="F1265" s="12"/>
      <c r="G1265"/>
      <c r="H1265" s="15">
        <v>120000</v>
      </c>
      <c r="I1265" s="15">
        <v>120000</v>
      </c>
      <c r="J1265" s="12">
        <v>120000</v>
      </c>
      <c r="K1265" s="9"/>
      <c r="L1265" s="9" t="str">
        <f t="shared" si="141"/>
        <v>8</v>
      </c>
      <c r="M1265" s="9" t="str">
        <f>INDEX(Chapter,MATCH(L1265,Chapter!$A$1:$A$681,0),8)</f>
        <v>שירותים ממלכתיים</v>
      </c>
      <c r="N1265" s="9" t="str">
        <f t="shared" si="142"/>
        <v>81</v>
      </c>
      <c r="O1265" s="9" t="str">
        <f>INDEX(Chapter,MATCH(N1265,Chapter!$A$1:$A$681,0),8)</f>
        <v>חינוך</v>
      </c>
      <c r="P1265" s="9" t="str">
        <f t="shared" si="143"/>
        <v>816</v>
      </c>
      <c r="Q1265" s="9" t="str">
        <f>INDEX(Chapter,MATCH(P1265,Chapter!$A$1:$A$681,0),8)</f>
        <v>חינוך גבוה</v>
      </c>
      <c r="R1265" s="9" t="str">
        <f t="shared" si="144"/>
        <v>8168</v>
      </c>
      <c r="S1265" s="9" t="str">
        <f>INDEX(Chapter,MATCH(R1265,Chapter!$A$1:$A$681,0),8)</f>
        <v>קרן מלגות עירונית</v>
      </c>
      <c r="T1265" s="9"/>
      <c r="U1265" s="9" t="str">
        <f t="shared" si="145"/>
        <v>8</v>
      </c>
      <c r="V1265" s="9" t="str">
        <f>IF($L1265&lt;"6",INDEX(Revenue_type,MATCH(U1265*1,type!$A$118:$A$168,0),8),INDEX(Expenditure_type,MATCH(U1265*1,type!$A$2:$A$117,0),8))</f>
        <v>השתתפויות תמיכות ותרומות</v>
      </c>
      <c r="W1265" s="9" t="str">
        <f t="shared" si="146"/>
        <v>85</v>
      </c>
      <c r="X1265" s="9" t="str">
        <f>IF($L1265&lt;"6",INDEX(Revenue_type,MATCH(W1265*1,type!$A$118:$A$168,0),8),INDEX(Expenditure_type,MATCH(W1265*1,type!$A$2:$A$117,0),8))</f>
        <v>מלגות לתלמידים וסטודנטים</v>
      </c>
      <c r="Y1265" s="9" t="str">
        <f t="shared" si="147"/>
        <v>850</v>
      </c>
      <c r="Z1265" s="9" t="e">
        <f>IF($L1265&lt;"6",INDEX(Revenue_type,MATCH(Y1265*1,type!$A$118:$A$168,0),8),INDEX(Expenditure_type,MATCH(Y1265*1,type!$A$2:$A$117,0),8))</f>
        <v>#N/A</v>
      </c>
    </row>
    <row r="1266" spans="1:26" ht="15.75" customHeight="1" outlineLevel="2">
      <c r="A1266" s="19">
        <v>850</v>
      </c>
      <c r="B1266" s="18">
        <v>816806</v>
      </c>
      <c r="C1266"/>
      <c r="D1266"/>
      <c r="E1266" s="17" t="s">
        <v>2984</v>
      </c>
      <c r="F1266" s="12"/>
      <c r="G1266"/>
      <c r="H1266" s="15">
        <v>8000</v>
      </c>
      <c r="I1266" s="15">
        <v>8000</v>
      </c>
      <c r="J1266" s="12">
        <v>8000</v>
      </c>
      <c r="K1266" s="9"/>
      <c r="L1266" s="9" t="str">
        <f t="shared" si="141"/>
        <v>8</v>
      </c>
      <c r="M1266" s="9" t="str">
        <f>INDEX(Chapter,MATCH(L1266,Chapter!$A$1:$A$681,0),8)</f>
        <v>שירותים ממלכתיים</v>
      </c>
      <c r="N1266" s="9" t="str">
        <f t="shared" si="142"/>
        <v>81</v>
      </c>
      <c r="O1266" s="9" t="str">
        <f>INDEX(Chapter,MATCH(N1266,Chapter!$A$1:$A$681,0),8)</f>
        <v>חינוך</v>
      </c>
      <c r="P1266" s="9" t="str">
        <f t="shared" si="143"/>
        <v>816</v>
      </c>
      <c r="Q1266" s="9" t="str">
        <f>INDEX(Chapter,MATCH(P1266,Chapter!$A$1:$A$681,0),8)</f>
        <v>חינוך גבוה</v>
      </c>
      <c r="R1266" s="9" t="str">
        <f t="shared" si="144"/>
        <v>8168</v>
      </c>
      <c r="S1266" s="9" t="str">
        <f>INDEX(Chapter,MATCH(R1266,Chapter!$A$1:$A$681,0),8)</f>
        <v>קרן מלגות עירונית</v>
      </c>
      <c r="T1266" s="9"/>
      <c r="U1266" s="9" t="str">
        <f t="shared" si="145"/>
        <v>8</v>
      </c>
      <c r="V1266" s="9" t="str">
        <f>IF($L1266&lt;"6",INDEX(Revenue_type,MATCH(U1266*1,type!$A$118:$A$168,0),8),INDEX(Expenditure_type,MATCH(U1266*1,type!$A$2:$A$117,0),8))</f>
        <v>השתתפויות תמיכות ותרומות</v>
      </c>
      <c r="W1266" s="9" t="str">
        <f t="shared" si="146"/>
        <v>85</v>
      </c>
      <c r="X1266" s="9" t="str">
        <f>IF($L1266&lt;"6",INDEX(Revenue_type,MATCH(W1266*1,type!$A$118:$A$168,0),8),INDEX(Expenditure_type,MATCH(W1266*1,type!$A$2:$A$117,0),8))</f>
        <v>מלגות לתלמידים וסטודנטים</v>
      </c>
      <c r="Y1266" s="9" t="str">
        <f t="shared" si="147"/>
        <v>850</v>
      </c>
      <c r="Z1266" s="9" t="e">
        <f>IF($L1266&lt;"6",INDEX(Revenue_type,MATCH(Y1266*1,type!$A$118:$A$168,0),8),INDEX(Expenditure_type,MATCH(Y1266*1,type!$A$2:$A$117,0),8))</f>
        <v>#N/A</v>
      </c>
    </row>
    <row r="1267" spans="1:26" ht="15.75" customHeight="1" outlineLevel="2">
      <c r="A1267" s="19">
        <v>110</v>
      </c>
      <c r="B1267" s="18">
        <v>817000</v>
      </c>
      <c r="C1267"/>
      <c r="D1267"/>
      <c r="E1267" s="36" t="s">
        <v>2689</v>
      </c>
      <c r="F1267" s="12"/>
      <c r="G1267"/>
      <c r="H1267" s="15">
        <v>0</v>
      </c>
      <c r="I1267" s="15">
        <v>241000</v>
      </c>
      <c r="J1267" s="12">
        <v>126800</v>
      </c>
      <c r="K1267" s="9"/>
      <c r="L1267" s="9" t="str">
        <f t="shared" si="141"/>
        <v>8</v>
      </c>
      <c r="M1267" s="9" t="str">
        <f>INDEX(Chapter,MATCH(L1267,Chapter!$A$1:$A$681,0),8)</f>
        <v>שירותים ממלכתיים</v>
      </c>
      <c r="N1267" s="9" t="str">
        <f t="shared" si="142"/>
        <v>81</v>
      </c>
      <c r="O1267" s="9" t="str">
        <f>INDEX(Chapter,MATCH(N1267,Chapter!$A$1:$A$681,0),8)</f>
        <v>חינוך</v>
      </c>
      <c r="P1267" s="9" t="str">
        <f t="shared" si="143"/>
        <v>817</v>
      </c>
      <c r="Q1267" s="9" t="str">
        <f>INDEX(Chapter,MATCH(P1267,Chapter!$A$1:$A$681,0),8)</f>
        <v>שירותים נוספים לבתי״ס וגנ״י</v>
      </c>
      <c r="R1267" s="9" t="str">
        <f t="shared" si="144"/>
        <v>8170</v>
      </c>
      <c r="S1267" s="9" t="e">
        <f>INDEX(Chapter,MATCH(R1267,Chapter!$A$1:$A$681,0),8)</f>
        <v>#N/A</v>
      </c>
      <c r="T1267" s="9"/>
      <c r="U1267" s="9" t="str">
        <f t="shared" si="145"/>
        <v>1</v>
      </c>
      <c r="V1267" s="9" t="str">
        <f>IF($L1267&lt;"6",INDEX(Revenue_type,MATCH(U1267*1,type!$A$118:$A$168,0),8),INDEX(Expenditure_type,MATCH(U1267*1,type!$A$2:$A$117,0),8))</f>
        <v>משכורות וש"ע לעובדים לפי תקן</v>
      </c>
      <c r="W1267" s="9" t="str">
        <f t="shared" si="146"/>
        <v>11</v>
      </c>
      <c r="X1267" s="9" t="str">
        <f>IF($L1267&lt;"6",INDEX(Revenue_type,MATCH(W1267*1,type!$A$118:$A$168,0),8),INDEX(Expenditure_type,MATCH(W1267*1,type!$A$2:$A$117,0),8))</f>
        <v>השכר הקובע</v>
      </c>
      <c r="Y1267" s="9" t="str">
        <f t="shared" si="147"/>
        <v>110</v>
      </c>
      <c r="Z1267" s="9" t="e">
        <f>IF($L1267&lt;"6",INDEX(Revenue_type,MATCH(Y1267*1,type!$A$118:$A$168,0),8),INDEX(Expenditure_type,MATCH(Y1267*1,type!$A$2:$A$117,0),8))</f>
        <v>#N/A</v>
      </c>
    </row>
    <row r="1268" spans="1:26" ht="15.75" customHeight="1" outlineLevel="2">
      <c r="A1268" s="19">
        <v>120</v>
      </c>
      <c r="B1268" s="18">
        <v>817000</v>
      </c>
      <c r="C1268"/>
      <c r="D1268"/>
      <c r="E1268" s="22" t="s">
        <v>2690</v>
      </c>
      <c r="F1268" s="12"/>
      <c r="G1268"/>
      <c r="H1268" s="15">
        <v>0</v>
      </c>
      <c r="I1268" s="15">
        <v>20000</v>
      </c>
      <c r="J1268" s="12">
        <v>10800</v>
      </c>
      <c r="K1268" s="9"/>
      <c r="L1268" s="9" t="str">
        <f t="shared" si="141"/>
        <v>8</v>
      </c>
      <c r="M1268" s="9" t="str">
        <f>INDEX(Chapter,MATCH(L1268,Chapter!$A$1:$A$681,0),8)</f>
        <v>שירותים ממלכתיים</v>
      </c>
      <c r="N1268" s="9" t="str">
        <f t="shared" si="142"/>
        <v>81</v>
      </c>
      <c r="O1268" s="9" t="str">
        <f>INDEX(Chapter,MATCH(N1268,Chapter!$A$1:$A$681,0),8)</f>
        <v>חינוך</v>
      </c>
      <c r="P1268" s="9" t="str">
        <f t="shared" si="143"/>
        <v>817</v>
      </c>
      <c r="Q1268" s="9" t="str">
        <f>INDEX(Chapter,MATCH(P1268,Chapter!$A$1:$A$681,0),8)</f>
        <v>שירותים נוספים לבתי״ס וגנ״י</v>
      </c>
      <c r="R1268" s="9" t="str">
        <f t="shared" si="144"/>
        <v>8170</v>
      </c>
      <c r="S1268" s="9" t="e">
        <f>INDEX(Chapter,MATCH(R1268,Chapter!$A$1:$A$681,0),8)</f>
        <v>#N/A</v>
      </c>
      <c r="T1268" s="9"/>
      <c r="U1268" s="9" t="str">
        <f t="shared" si="145"/>
        <v>1</v>
      </c>
      <c r="V1268" s="9" t="str">
        <f>IF($L1268&lt;"6",INDEX(Revenue_type,MATCH(U1268*1,type!$A$118:$A$168,0),8),INDEX(Expenditure_type,MATCH(U1268*1,type!$A$2:$A$117,0),8))</f>
        <v>משכורות וש"ע לעובדים לפי תקן</v>
      </c>
      <c r="W1268" s="9" t="str">
        <f t="shared" si="146"/>
        <v>12</v>
      </c>
      <c r="X1268" s="9" t="str">
        <f>IF($L1268&lt;"6",INDEX(Revenue_type,MATCH(W1268*1,type!$A$118:$A$168,0),8),INDEX(Expenditure_type,MATCH(W1268*1,type!$A$2:$A$117,0),8))</f>
        <v>תוספות שאינן נכללות בשכר הקובע</v>
      </c>
      <c r="Y1268" s="9" t="str">
        <f t="shared" si="147"/>
        <v>120</v>
      </c>
      <c r="Z1268" s="9" t="e">
        <f>IF($L1268&lt;"6",INDEX(Revenue_type,MATCH(Y1268*1,type!$A$118:$A$168,0),8),INDEX(Expenditure_type,MATCH(Y1268*1,type!$A$2:$A$117,0),8))</f>
        <v>#N/A</v>
      </c>
    </row>
    <row r="1269" spans="1:26" ht="15.75" customHeight="1" outlineLevel="2">
      <c r="A1269" s="19">
        <v>130</v>
      </c>
      <c r="B1269" s="18">
        <v>817000</v>
      </c>
      <c r="C1269"/>
      <c r="D1269"/>
      <c r="E1269" s="22" t="s">
        <v>2691</v>
      </c>
      <c r="F1269" s="12"/>
      <c r="G1269"/>
      <c r="H1269" s="15">
        <v>0</v>
      </c>
      <c r="I1269" s="15">
        <v>6000</v>
      </c>
      <c r="J1269" s="12">
        <v>3200</v>
      </c>
      <c r="K1269" s="9"/>
      <c r="L1269" s="9" t="str">
        <f t="shared" si="141"/>
        <v>8</v>
      </c>
      <c r="M1269" s="9" t="str">
        <f>INDEX(Chapter,MATCH(L1269,Chapter!$A$1:$A$681,0),8)</f>
        <v>שירותים ממלכתיים</v>
      </c>
      <c r="N1269" s="9" t="str">
        <f t="shared" si="142"/>
        <v>81</v>
      </c>
      <c r="O1269" s="9" t="str">
        <f>INDEX(Chapter,MATCH(N1269,Chapter!$A$1:$A$681,0),8)</f>
        <v>חינוך</v>
      </c>
      <c r="P1269" s="9" t="str">
        <f t="shared" si="143"/>
        <v>817</v>
      </c>
      <c r="Q1269" s="9" t="str">
        <f>INDEX(Chapter,MATCH(P1269,Chapter!$A$1:$A$681,0),8)</f>
        <v>שירותים נוספים לבתי״ס וגנ״י</v>
      </c>
      <c r="R1269" s="9" t="str">
        <f t="shared" si="144"/>
        <v>8170</v>
      </c>
      <c r="S1269" s="9" t="e">
        <f>INDEX(Chapter,MATCH(R1269,Chapter!$A$1:$A$681,0),8)</f>
        <v>#N/A</v>
      </c>
      <c r="T1269" s="9"/>
      <c r="U1269" s="9" t="str">
        <f t="shared" si="145"/>
        <v>1</v>
      </c>
      <c r="V1269" s="9" t="str">
        <f>IF($L1269&lt;"6",INDEX(Revenue_type,MATCH(U1269*1,type!$A$118:$A$168,0),8),INDEX(Expenditure_type,MATCH(U1269*1,type!$A$2:$A$117,0),8))</f>
        <v>משכורות וש"ע לעובדים לפי תקן</v>
      </c>
      <c r="W1269" s="9" t="str">
        <f t="shared" si="146"/>
        <v>13</v>
      </c>
      <c r="X1269" s="9" t="str">
        <f>IF($L1269&lt;"6",INDEX(Revenue_type,MATCH(W1269*1,type!$A$118:$A$168,0),8),INDEX(Expenditure_type,MATCH(W1269*1,type!$A$2:$A$117,0),8))</f>
        <v>שעות נוספות</v>
      </c>
      <c r="Y1269" s="9" t="str">
        <f t="shared" si="147"/>
        <v>130</v>
      </c>
      <c r="Z1269" s="9" t="e">
        <f>IF($L1269&lt;"6",INDEX(Revenue_type,MATCH(Y1269*1,type!$A$118:$A$168,0),8),INDEX(Expenditure_type,MATCH(Y1269*1,type!$A$2:$A$117,0),8))</f>
        <v>#N/A</v>
      </c>
    </row>
    <row r="1270" spans="1:26" ht="15.75" customHeight="1" outlineLevel="2">
      <c r="A1270" s="19">
        <v>133</v>
      </c>
      <c r="B1270" s="18">
        <v>817000</v>
      </c>
      <c r="C1270"/>
      <c r="D1270"/>
      <c r="E1270" s="17" t="s">
        <v>2761</v>
      </c>
      <c r="F1270" s="12"/>
      <c r="G1270"/>
      <c r="H1270" s="15">
        <v>0</v>
      </c>
      <c r="I1270" s="15">
        <v>21000</v>
      </c>
      <c r="J1270" s="12">
        <v>11000</v>
      </c>
      <c r="K1270" s="9"/>
      <c r="L1270" s="9" t="str">
        <f t="shared" si="141"/>
        <v>8</v>
      </c>
      <c r="M1270" s="9" t="str">
        <f>INDEX(Chapter,MATCH(L1270,Chapter!$A$1:$A$681,0),8)</f>
        <v>שירותים ממלכתיים</v>
      </c>
      <c r="N1270" s="9" t="str">
        <f t="shared" si="142"/>
        <v>81</v>
      </c>
      <c r="O1270" s="9" t="str">
        <f>INDEX(Chapter,MATCH(N1270,Chapter!$A$1:$A$681,0),8)</f>
        <v>חינוך</v>
      </c>
      <c r="P1270" s="9" t="str">
        <f t="shared" si="143"/>
        <v>817</v>
      </c>
      <c r="Q1270" s="9" t="str">
        <f>INDEX(Chapter,MATCH(P1270,Chapter!$A$1:$A$681,0),8)</f>
        <v>שירותים נוספים לבתי״ס וגנ״י</v>
      </c>
      <c r="R1270" s="9" t="str">
        <f t="shared" si="144"/>
        <v>8170</v>
      </c>
      <c r="S1270" s="9" t="e">
        <f>INDEX(Chapter,MATCH(R1270,Chapter!$A$1:$A$681,0),8)</f>
        <v>#N/A</v>
      </c>
      <c r="T1270" s="9"/>
      <c r="U1270" s="9" t="str">
        <f t="shared" si="145"/>
        <v>1</v>
      </c>
      <c r="V1270" s="9" t="str">
        <f>IF($L1270&lt;"6",INDEX(Revenue_type,MATCH(U1270*1,type!$A$118:$A$168,0),8),INDEX(Expenditure_type,MATCH(U1270*1,type!$A$2:$A$117,0),8))</f>
        <v>משכורות וש"ע לעובדים לפי תקן</v>
      </c>
      <c r="W1270" s="9" t="str">
        <f t="shared" si="146"/>
        <v>13</v>
      </c>
      <c r="X1270" s="9" t="str">
        <f>IF($L1270&lt;"6",INDEX(Revenue_type,MATCH(W1270*1,type!$A$118:$A$168,0),8),INDEX(Expenditure_type,MATCH(W1270*1,type!$A$2:$A$117,0),8))</f>
        <v>שעות נוספות</v>
      </c>
      <c r="Y1270" s="9" t="str">
        <f t="shared" si="147"/>
        <v>133</v>
      </c>
      <c r="Z1270" s="9" t="e">
        <f>IF($L1270&lt;"6",INDEX(Revenue_type,MATCH(Y1270*1,type!$A$118:$A$168,0),8),INDEX(Expenditure_type,MATCH(Y1270*1,type!$A$2:$A$117,0),8))</f>
        <v>#N/A</v>
      </c>
    </row>
    <row r="1271" spans="1:26" ht="15.75" customHeight="1" outlineLevel="2">
      <c r="A1271" s="19">
        <v>140</v>
      </c>
      <c r="B1271" s="18">
        <v>817000</v>
      </c>
      <c r="C1271"/>
      <c r="D1271"/>
      <c r="E1271" s="17" t="s">
        <v>2694</v>
      </c>
      <c r="F1271" s="12"/>
      <c r="G1271"/>
      <c r="H1271" s="15">
        <v>0</v>
      </c>
      <c r="I1271" s="15">
        <v>76000</v>
      </c>
      <c r="J1271" s="12">
        <v>40600</v>
      </c>
      <c r="K1271" s="9"/>
      <c r="L1271" s="9" t="str">
        <f t="shared" si="141"/>
        <v>8</v>
      </c>
      <c r="M1271" s="9" t="str">
        <f>INDEX(Chapter,MATCH(L1271,Chapter!$A$1:$A$681,0),8)</f>
        <v>שירותים ממלכתיים</v>
      </c>
      <c r="N1271" s="9" t="str">
        <f t="shared" si="142"/>
        <v>81</v>
      </c>
      <c r="O1271" s="9" t="str">
        <f>INDEX(Chapter,MATCH(N1271,Chapter!$A$1:$A$681,0),8)</f>
        <v>חינוך</v>
      </c>
      <c r="P1271" s="9" t="str">
        <f t="shared" si="143"/>
        <v>817</v>
      </c>
      <c r="Q1271" s="9" t="str">
        <f>INDEX(Chapter,MATCH(P1271,Chapter!$A$1:$A$681,0),8)</f>
        <v>שירותים נוספים לבתי״ס וגנ״י</v>
      </c>
      <c r="R1271" s="9" t="str">
        <f t="shared" si="144"/>
        <v>8170</v>
      </c>
      <c r="S1271" s="9" t="e">
        <f>INDEX(Chapter,MATCH(R1271,Chapter!$A$1:$A$681,0),8)</f>
        <v>#N/A</v>
      </c>
      <c r="T1271" s="9"/>
      <c r="U1271" s="9" t="str">
        <f t="shared" si="145"/>
        <v>1</v>
      </c>
      <c r="V1271" s="9" t="str">
        <f>IF($L1271&lt;"6",INDEX(Revenue_type,MATCH(U1271*1,type!$A$118:$A$168,0),8),INDEX(Expenditure_type,MATCH(U1271*1,type!$A$2:$A$117,0),8))</f>
        <v>משכורות וש"ע לעובדים לפי תקן</v>
      </c>
      <c r="W1271" s="9" t="str">
        <f t="shared" si="146"/>
        <v>14</v>
      </c>
      <c r="X1271" s="9" t="str">
        <f>IF($L1271&lt;"6",INDEX(Revenue_type,MATCH(W1271*1,type!$A$118:$A$168,0),8),INDEX(Expenditure_type,MATCH(W1271*1,type!$A$2:$A$117,0),8))</f>
        <v>החזר הוצאות</v>
      </c>
      <c r="Y1271" s="9" t="str">
        <f t="shared" si="147"/>
        <v>140</v>
      </c>
      <c r="Z1271" s="9" t="e">
        <f>IF($L1271&lt;"6",INDEX(Revenue_type,MATCH(Y1271*1,type!$A$118:$A$168,0),8),INDEX(Expenditure_type,MATCH(Y1271*1,type!$A$2:$A$117,0),8))</f>
        <v>#N/A</v>
      </c>
    </row>
    <row r="1272" spans="1:26" ht="15.75" customHeight="1" outlineLevel="2">
      <c r="A1272" s="19">
        <v>181</v>
      </c>
      <c r="B1272" s="18">
        <v>817000</v>
      </c>
      <c r="C1272"/>
      <c r="D1272"/>
      <c r="E1272" s="17" t="s">
        <v>2695</v>
      </c>
      <c r="F1272" s="12"/>
      <c r="G1272"/>
      <c r="H1272" s="15">
        <v>0</v>
      </c>
      <c r="I1272" s="15">
        <v>46000</v>
      </c>
      <c r="J1272" s="12">
        <v>23700</v>
      </c>
      <c r="K1272" s="9"/>
      <c r="L1272" s="9" t="str">
        <f t="shared" si="141"/>
        <v>8</v>
      </c>
      <c r="M1272" s="9" t="str">
        <f>INDEX(Chapter,MATCH(L1272,Chapter!$A$1:$A$681,0),8)</f>
        <v>שירותים ממלכתיים</v>
      </c>
      <c r="N1272" s="9" t="str">
        <f t="shared" si="142"/>
        <v>81</v>
      </c>
      <c r="O1272" s="9" t="str">
        <f>INDEX(Chapter,MATCH(N1272,Chapter!$A$1:$A$681,0),8)</f>
        <v>חינוך</v>
      </c>
      <c r="P1272" s="9" t="str">
        <f t="shared" si="143"/>
        <v>817</v>
      </c>
      <c r="Q1272" s="9" t="str">
        <f>INDEX(Chapter,MATCH(P1272,Chapter!$A$1:$A$681,0),8)</f>
        <v>שירותים נוספים לבתי״ס וגנ״י</v>
      </c>
      <c r="R1272" s="9" t="str">
        <f t="shared" si="144"/>
        <v>8170</v>
      </c>
      <c r="S1272" s="9" t="e">
        <f>INDEX(Chapter,MATCH(R1272,Chapter!$A$1:$A$681,0),8)</f>
        <v>#N/A</v>
      </c>
      <c r="T1272" s="9"/>
      <c r="U1272" s="9" t="str">
        <f t="shared" si="145"/>
        <v>1</v>
      </c>
      <c r="V1272" s="9" t="str">
        <f>IF($L1272&lt;"6",INDEX(Revenue_type,MATCH(U1272*1,type!$A$118:$A$168,0),8),INDEX(Expenditure_type,MATCH(U1272*1,type!$A$2:$A$117,0),8))</f>
        <v>משכורות וש"ע לעובדים לפי תקן</v>
      </c>
      <c r="W1272" s="9" t="str">
        <f t="shared" si="146"/>
        <v>18</v>
      </c>
      <c r="X1272" s="9" t="str">
        <f>IF($L1272&lt;"6",INDEX(Revenue_type,MATCH(W1272*1,type!$A$118:$A$168,0),8),INDEX(Expenditure_type,MATCH(W1272*1,type!$A$2:$A$117,0),8))</f>
        <v>נלוות לשכר</v>
      </c>
      <c r="Y1272" s="9" t="str">
        <f t="shared" si="147"/>
        <v>181</v>
      </c>
      <c r="Z1272" s="9" t="str">
        <f>IF($L1272&lt;"6",INDEX(Revenue_type,MATCH(Y1272*1,type!$A$118:$A$168,0),8),INDEX(Expenditure_type,MATCH(Y1272*1,type!$A$2:$A$117,0),8))</f>
        <v>הפרשות סוציאליות</v>
      </c>
    </row>
    <row r="1273" spans="1:26" ht="15.75" customHeight="1" outlineLevel="2">
      <c r="A1273" s="19">
        <v>182</v>
      </c>
      <c r="B1273" s="18">
        <v>817000</v>
      </c>
      <c r="C1273"/>
      <c r="D1273"/>
      <c r="E1273" s="17" t="s">
        <v>2696</v>
      </c>
      <c r="F1273" s="12"/>
      <c r="G1273"/>
      <c r="H1273" s="15">
        <v>0</v>
      </c>
      <c r="I1273" s="15">
        <v>66000</v>
      </c>
      <c r="J1273" s="12">
        <v>34100</v>
      </c>
      <c r="K1273" s="9"/>
      <c r="L1273" s="9" t="str">
        <f t="shared" si="141"/>
        <v>8</v>
      </c>
      <c r="M1273" s="9" t="str">
        <f>INDEX(Chapter,MATCH(L1273,Chapter!$A$1:$A$681,0),8)</f>
        <v>שירותים ממלכתיים</v>
      </c>
      <c r="N1273" s="9" t="str">
        <f t="shared" si="142"/>
        <v>81</v>
      </c>
      <c r="O1273" s="9" t="str">
        <f>INDEX(Chapter,MATCH(N1273,Chapter!$A$1:$A$681,0),8)</f>
        <v>חינוך</v>
      </c>
      <c r="P1273" s="9" t="str">
        <f t="shared" si="143"/>
        <v>817</v>
      </c>
      <c r="Q1273" s="9" t="str">
        <f>INDEX(Chapter,MATCH(P1273,Chapter!$A$1:$A$681,0),8)</f>
        <v>שירותים נוספים לבתי״ס וגנ״י</v>
      </c>
      <c r="R1273" s="9" t="str">
        <f t="shared" si="144"/>
        <v>8170</v>
      </c>
      <c r="S1273" s="9" t="e">
        <f>INDEX(Chapter,MATCH(R1273,Chapter!$A$1:$A$681,0),8)</f>
        <v>#N/A</v>
      </c>
      <c r="T1273" s="9"/>
      <c r="U1273" s="9" t="str">
        <f t="shared" si="145"/>
        <v>1</v>
      </c>
      <c r="V1273" s="9" t="str">
        <f>IF($L1273&lt;"6",INDEX(Revenue_type,MATCH(U1273*1,type!$A$118:$A$168,0),8),INDEX(Expenditure_type,MATCH(U1273*1,type!$A$2:$A$117,0),8))</f>
        <v>משכורות וש"ע לעובדים לפי תקן</v>
      </c>
      <c r="W1273" s="9" t="str">
        <f t="shared" si="146"/>
        <v>18</v>
      </c>
      <c r="X1273" s="9" t="str">
        <f>IF($L1273&lt;"6",INDEX(Revenue_type,MATCH(W1273*1,type!$A$118:$A$168,0),8),INDEX(Expenditure_type,MATCH(W1273*1,type!$A$2:$A$117,0),8))</f>
        <v>נלוות לשכר</v>
      </c>
      <c r="Y1273" s="9" t="str">
        <f t="shared" si="147"/>
        <v>182</v>
      </c>
      <c r="Z1273" s="9" t="str">
        <f>IF($L1273&lt;"6",INDEX(Revenue_type,MATCH(Y1273*1,type!$A$118:$A$168,0),8),INDEX(Expenditure_type,MATCH(Y1273*1,type!$A$2:$A$117,0),8))</f>
        <v>מיסיום ועלויות</v>
      </c>
    </row>
    <row r="1274" spans="1:26" ht="15.75" customHeight="1" outlineLevel="2">
      <c r="A1274" s="19">
        <v>750</v>
      </c>
      <c r="B1274" s="18">
        <v>817006</v>
      </c>
      <c r="C1274"/>
      <c r="D1274"/>
      <c r="E1274" s="17" t="s">
        <v>2985</v>
      </c>
      <c r="F1274" s="12"/>
      <c r="G1274"/>
      <c r="H1274" s="15">
        <v>400000</v>
      </c>
      <c r="I1274" s="15">
        <v>386000</v>
      </c>
      <c r="J1274" s="12">
        <v>247100</v>
      </c>
      <c r="K1274" s="9"/>
      <c r="L1274" s="9" t="str">
        <f t="shared" si="141"/>
        <v>8</v>
      </c>
      <c r="M1274" s="9" t="str">
        <f>INDEX(Chapter,MATCH(L1274,Chapter!$A$1:$A$681,0),8)</f>
        <v>שירותים ממלכתיים</v>
      </c>
      <c r="N1274" s="9" t="str">
        <f t="shared" si="142"/>
        <v>81</v>
      </c>
      <c r="O1274" s="9" t="str">
        <f>INDEX(Chapter,MATCH(N1274,Chapter!$A$1:$A$681,0),8)</f>
        <v>חינוך</v>
      </c>
      <c r="P1274" s="9" t="str">
        <f t="shared" si="143"/>
        <v>817</v>
      </c>
      <c r="Q1274" s="9" t="str">
        <f>INDEX(Chapter,MATCH(P1274,Chapter!$A$1:$A$681,0),8)</f>
        <v>שירותים נוספים לבתי״ס וגנ״י</v>
      </c>
      <c r="R1274" s="9" t="str">
        <f t="shared" si="144"/>
        <v>8170</v>
      </c>
      <c r="S1274" s="9" t="e">
        <f>INDEX(Chapter,MATCH(R1274,Chapter!$A$1:$A$681,0),8)</f>
        <v>#N/A</v>
      </c>
      <c r="T1274" s="9"/>
      <c r="U1274" s="9" t="str">
        <f t="shared" si="145"/>
        <v>7</v>
      </c>
      <c r="V1274" s="9" t="str">
        <f>IF($L1274&lt;"6",INDEX(Revenue_type,MATCH(U1274*1,type!$A$118:$A$168,0),8),INDEX(Expenditure_type,MATCH(U1274*1,type!$A$2:$A$117,0),8))</f>
        <v>הוצאות לפעולות</v>
      </c>
      <c r="W1274" s="9" t="str">
        <f t="shared" si="146"/>
        <v>75</v>
      </c>
      <c r="X1274" s="9" t="str">
        <f>IF($L1274&lt;"6",INDEX(Revenue_type,MATCH(W1274*1,type!$A$118:$A$168,0),8),INDEX(Expenditure_type,MATCH(W1274*1,type!$A$2:$A$117,0),8))</f>
        <v>עבודות קבלניות</v>
      </c>
      <c r="Y1274" s="9" t="str">
        <f t="shared" si="147"/>
        <v>750</v>
      </c>
      <c r="Z1274" s="9" t="e">
        <f>IF($L1274&lt;"6",INDEX(Revenue_type,MATCH(Y1274*1,type!$A$118:$A$168,0),8),INDEX(Expenditure_type,MATCH(Y1274*1,type!$A$2:$A$117,0),8))</f>
        <v>#N/A</v>
      </c>
    </row>
    <row r="1275" spans="1:26" ht="15.75" customHeight="1" outlineLevel="2">
      <c r="A1275" s="19">
        <v>470</v>
      </c>
      <c r="B1275" s="18">
        <v>817007</v>
      </c>
      <c r="C1275"/>
      <c r="D1275"/>
      <c r="E1275" s="17" t="s">
        <v>2697</v>
      </c>
      <c r="F1275" s="12"/>
      <c r="G1275"/>
      <c r="H1275" s="15">
        <v>6000</v>
      </c>
      <c r="I1275" s="15">
        <v>6000</v>
      </c>
      <c r="J1275" s="12">
        <v>3100</v>
      </c>
      <c r="K1275" s="9"/>
      <c r="L1275" s="9" t="str">
        <f t="shared" si="141"/>
        <v>8</v>
      </c>
      <c r="M1275" s="9" t="str">
        <f>INDEX(Chapter,MATCH(L1275,Chapter!$A$1:$A$681,0),8)</f>
        <v>שירותים ממלכתיים</v>
      </c>
      <c r="N1275" s="9" t="str">
        <f t="shared" si="142"/>
        <v>81</v>
      </c>
      <c r="O1275" s="9" t="str">
        <f>INDEX(Chapter,MATCH(N1275,Chapter!$A$1:$A$681,0),8)</f>
        <v>חינוך</v>
      </c>
      <c r="P1275" s="9" t="str">
        <f t="shared" si="143"/>
        <v>817</v>
      </c>
      <c r="Q1275" s="9" t="str">
        <f>INDEX(Chapter,MATCH(P1275,Chapter!$A$1:$A$681,0),8)</f>
        <v>שירותים נוספים לבתי״ס וגנ״י</v>
      </c>
      <c r="R1275" s="9" t="str">
        <f t="shared" si="144"/>
        <v>8170</v>
      </c>
      <c r="S1275" s="9" t="e">
        <f>INDEX(Chapter,MATCH(R1275,Chapter!$A$1:$A$681,0),8)</f>
        <v>#N/A</v>
      </c>
      <c r="T1275" s="9"/>
      <c r="U1275" s="9" t="str">
        <f t="shared" si="145"/>
        <v>4</v>
      </c>
      <c r="V1275" s="9" t="str">
        <f>IF($L1275&lt;"6",INDEX(Revenue_type,MATCH(U1275*1,type!$A$118:$A$168,0),8),INDEX(Expenditure_type,MATCH(U1275*1,type!$A$2:$A$117,0),8))</f>
        <v>אחזקת בינים ואספקת ציוד</v>
      </c>
      <c r="W1275" s="9" t="str">
        <f t="shared" si="146"/>
        <v>47</v>
      </c>
      <c r="X1275" s="9" t="str">
        <f>IF($L1275&lt;"6",INDEX(Revenue_type,MATCH(W1275*1,type!$A$118:$A$168,0),8),INDEX(Expenditure_type,MATCH(W1275*1,type!$A$2:$A$117,0),8))</f>
        <v>ציוד משרדי מתכלה</v>
      </c>
      <c r="Y1275" s="9" t="str">
        <f t="shared" si="147"/>
        <v>470</v>
      </c>
      <c r="Z1275" s="9" t="e">
        <f>IF($L1275&lt;"6",INDEX(Revenue_type,MATCH(Y1275*1,type!$A$118:$A$168,0),8),INDEX(Expenditure_type,MATCH(Y1275*1,type!$A$2:$A$117,0),8))</f>
        <v>#N/A</v>
      </c>
    </row>
    <row r="1276" spans="1:26" ht="15.75" customHeight="1" outlineLevel="2">
      <c r="A1276" s="19">
        <v>560</v>
      </c>
      <c r="B1276" s="18">
        <v>817007</v>
      </c>
      <c r="C1276"/>
      <c r="D1276"/>
      <c r="E1276" s="17" t="s">
        <v>2703</v>
      </c>
      <c r="F1276" s="12"/>
      <c r="G1276"/>
      <c r="H1276" s="15">
        <v>3000</v>
      </c>
      <c r="I1276" s="15">
        <v>3000</v>
      </c>
      <c r="J1276" s="12">
        <v>1300</v>
      </c>
      <c r="K1276" s="9"/>
      <c r="L1276" s="9" t="str">
        <f t="shared" si="141"/>
        <v>8</v>
      </c>
      <c r="M1276" s="9" t="str">
        <f>INDEX(Chapter,MATCH(L1276,Chapter!$A$1:$A$681,0),8)</f>
        <v>שירותים ממלכתיים</v>
      </c>
      <c r="N1276" s="9" t="str">
        <f t="shared" si="142"/>
        <v>81</v>
      </c>
      <c r="O1276" s="9" t="str">
        <f>INDEX(Chapter,MATCH(N1276,Chapter!$A$1:$A$681,0),8)</f>
        <v>חינוך</v>
      </c>
      <c r="P1276" s="9" t="str">
        <f t="shared" si="143"/>
        <v>817</v>
      </c>
      <c r="Q1276" s="9" t="str">
        <f>INDEX(Chapter,MATCH(P1276,Chapter!$A$1:$A$681,0),8)</f>
        <v>שירותים נוספים לבתי״ס וגנ״י</v>
      </c>
      <c r="R1276" s="9" t="str">
        <f t="shared" si="144"/>
        <v>8170</v>
      </c>
      <c r="S1276" s="9" t="e">
        <f>INDEX(Chapter,MATCH(R1276,Chapter!$A$1:$A$681,0),8)</f>
        <v>#N/A</v>
      </c>
      <c r="T1276" s="9"/>
      <c r="U1276" s="9" t="str">
        <f t="shared" si="145"/>
        <v>5</v>
      </c>
      <c r="V1276" s="9" t="str">
        <f>IF($L1276&lt;"6",INDEX(Revenue_type,MATCH(U1276*1,type!$A$118:$A$168,0),8),INDEX(Expenditure_type,MATCH(U1276*1,type!$A$2:$A$117,0),8))</f>
        <v>הוצאות מנהליות</v>
      </c>
      <c r="W1276" s="9" t="str">
        <f t="shared" si="146"/>
        <v>56</v>
      </c>
      <c r="X1276" s="9" t="str">
        <f>IF($L1276&lt;"6",INDEX(Revenue_type,MATCH(W1276*1,type!$A$118:$A$168,0),8),INDEX(Expenditure_type,MATCH(W1276*1,type!$A$2:$A$117,0),8))</f>
        <v>הוצאות משרדיות</v>
      </c>
      <c r="Y1276" s="9" t="str">
        <f t="shared" si="147"/>
        <v>560</v>
      </c>
      <c r="Z1276" s="9" t="e">
        <f>IF($L1276&lt;"6",INDEX(Revenue_type,MATCH(Y1276*1,type!$A$118:$A$168,0),8),INDEX(Expenditure_type,MATCH(Y1276*1,type!$A$2:$A$117,0),8))</f>
        <v>#N/A</v>
      </c>
    </row>
    <row r="1277" spans="1:26" ht="15.75" customHeight="1" outlineLevel="2">
      <c r="A1277" s="19">
        <v>740</v>
      </c>
      <c r="B1277" s="18">
        <v>817007</v>
      </c>
      <c r="C1277"/>
      <c r="D1277"/>
      <c r="E1277" s="25" t="s">
        <v>2704</v>
      </c>
      <c r="F1277" s="12"/>
      <c r="G1277"/>
      <c r="H1277" s="15">
        <v>2000</v>
      </c>
      <c r="I1277" s="15">
        <v>2000</v>
      </c>
      <c r="J1277" s="12">
        <v>0</v>
      </c>
      <c r="K1277" s="9"/>
      <c r="L1277" s="9" t="str">
        <f t="shared" si="141"/>
        <v>8</v>
      </c>
      <c r="M1277" s="9" t="str">
        <f>INDEX(Chapter,MATCH(L1277,Chapter!$A$1:$A$681,0),8)</f>
        <v>שירותים ממלכתיים</v>
      </c>
      <c r="N1277" s="9" t="str">
        <f t="shared" si="142"/>
        <v>81</v>
      </c>
      <c r="O1277" s="9" t="str">
        <f>INDEX(Chapter,MATCH(N1277,Chapter!$A$1:$A$681,0),8)</f>
        <v>חינוך</v>
      </c>
      <c r="P1277" s="9" t="str">
        <f t="shared" si="143"/>
        <v>817</v>
      </c>
      <c r="Q1277" s="9" t="str">
        <f>INDEX(Chapter,MATCH(P1277,Chapter!$A$1:$A$681,0),8)</f>
        <v>שירותים נוספים לבתי״ס וגנ״י</v>
      </c>
      <c r="R1277" s="9" t="str">
        <f t="shared" si="144"/>
        <v>8170</v>
      </c>
      <c r="S1277" s="9" t="e">
        <f>INDEX(Chapter,MATCH(R1277,Chapter!$A$1:$A$681,0),8)</f>
        <v>#N/A</v>
      </c>
      <c r="T1277" s="9"/>
      <c r="U1277" s="9" t="str">
        <f t="shared" si="145"/>
        <v>7</v>
      </c>
      <c r="V1277" s="9" t="str">
        <f>IF($L1277&lt;"6",INDEX(Revenue_type,MATCH(U1277*1,type!$A$118:$A$168,0),8),INDEX(Expenditure_type,MATCH(U1277*1,type!$A$2:$A$117,0),8))</f>
        <v>הוצאות לפעולות</v>
      </c>
      <c r="W1277" s="9" t="str">
        <f t="shared" si="146"/>
        <v>74</v>
      </c>
      <c r="X1277" s="9" t="str">
        <f>IF($L1277&lt;"6",INDEX(Revenue_type,MATCH(W1277*1,type!$A$118:$A$168,0),8),INDEX(Expenditure_type,MATCH(W1277*1,type!$A$2:$A$117,0),8))</f>
        <v>כלים, מכשירים וציוד</v>
      </c>
      <c r="Y1277" s="9" t="str">
        <f t="shared" si="147"/>
        <v>740</v>
      </c>
      <c r="Z1277" s="9" t="e">
        <f>IF($L1277&lt;"6",INDEX(Revenue_type,MATCH(Y1277*1,type!$A$118:$A$168,0),8),INDEX(Expenditure_type,MATCH(Y1277*1,type!$A$2:$A$117,0),8))</f>
        <v>#N/A</v>
      </c>
    </row>
    <row r="1278" spans="1:26" ht="15.75" customHeight="1" outlineLevel="2">
      <c r="A1278" s="19">
        <v>750</v>
      </c>
      <c r="B1278" s="18">
        <v>817007</v>
      </c>
      <c r="C1278"/>
      <c r="D1278"/>
      <c r="E1278" s="17" t="s">
        <v>2986</v>
      </c>
      <c r="F1278" s="12"/>
      <c r="G1278"/>
      <c r="H1278" s="15">
        <v>90000</v>
      </c>
      <c r="I1278" s="15">
        <v>90000</v>
      </c>
      <c r="J1278" s="12">
        <v>88100</v>
      </c>
      <c r="K1278" s="9"/>
      <c r="L1278" s="9" t="str">
        <f t="shared" si="141"/>
        <v>8</v>
      </c>
      <c r="M1278" s="9" t="str">
        <f>INDEX(Chapter,MATCH(L1278,Chapter!$A$1:$A$681,0),8)</f>
        <v>שירותים ממלכתיים</v>
      </c>
      <c r="N1278" s="9" t="str">
        <f t="shared" si="142"/>
        <v>81</v>
      </c>
      <c r="O1278" s="9" t="str">
        <f>INDEX(Chapter,MATCH(N1278,Chapter!$A$1:$A$681,0),8)</f>
        <v>חינוך</v>
      </c>
      <c r="P1278" s="9" t="str">
        <f t="shared" si="143"/>
        <v>817</v>
      </c>
      <c r="Q1278" s="9" t="str">
        <f>INDEX(Chapter,MATCH(P1278,Chapter!$A$1:$A$681,0),8)</f>
        <v>שירותים נוספים לבתי״ס וגנ״י</v>
      </c>
      <c r="R1278" s="9" t="str">
        <f t="shared" si="144"/>
        <v>8170</v>
      </c>
      <c r="S1278" s="9" t="e">
        <f>INDEX(Chapter,MATCH(R1278,Chapter!$A$1:$A$681,0),8)</f>
        <v>#N/A</v>
      </c>
      <c r="T1278" s="9"/>
      <c r="U1278" s="9" t="str">
        <f t="shared" si="145"/>
        <v>7</v>
      </c>
      <c r="V1278" s="9" t="str">
        <f>IF($L1278&lt;"6",INDEX(Revenue_type,MATCH(U1278*1,type!$A$118:$A$168,0),8),INDEX(Expenditure_type,MATCH(U1278*1,type!$A$2:$A$117,0),8))</f>
        <v>הוצאות לפעולות</v>
      </c>
      <c r="W1278" s="9" t="str">
        <f t="shared" si="146"/>
        <v>75</v>
      </c>
      <c r="X1278" s="9" t="str">
        <f>IF($L1278&lt;"6",INDEX(Revenue_type,MATCH(W1278*1,type!$A$118:$A$168,0),8),INDEX(Expenditure_type,MATCH(W1278*1,type!$A$2:$A$117,0),8))</f>
        <v>עבודות קבלניות</v>
      </c>
      <c r="Y1278" s="9" t="str">
        <f t="shared" si="147"/>
        <v>750</v>
      </c>
      <c r="Z1278" s="9" t="e">
        <f>IF($L1278&lt;"6",INDEX(Revenue_type,MATCH(Y1278*1,type!$A$118:$A$168,0),8),INDEX(Expenditure_type,MATCH(Y1278*1,type!$A$2:$A$117,0),8))</f>
        <v>#N/A</v>
      </c>
    </row>
    <row r="1279" spans="1:26" ht="15.75" customHeight="1" outlineLevel="2">
      <c r="A1279" s="19">
        <v>810</v>
      </c>
      <c r="B1279" s="18">
        <v>817007</v>
      </c>
      <c r="C1279"/>
      <c r="D1279"/>
      <c r="E1279" s="17" t="s">
        <v>2987</v>
      </c>
      <c r="F1279" s="12"/>
      <c r="G1279"/>
      <c r="H1279" s="15">
        <v>90000</v>
      </c>
      <c r="I1279" s="15">
        <v>90000</v>
      </c>
      <c r="J1279" s="12">
        <v>90000</v>
      </c>
      <c r="K1279" s="9"/>
      <c r="L1279" s="9" t="str">
        <f t="shared" si="141"/>
        <v>8</v>
      </c>
      <c r="M1279" s="9" t="str">
        <f>INDEX(Chapter,MATCH(L1279,Chapter!$A$1:$A$681,0),8)</f>
        <v>שירותים ממלכתיים</v>
      </c>
      <c r="N1279" s="9" t="str">
        <f t="shared" si="142"/>
        <v>81</v>
      </c>
      <c r="O1279" s="9" t="str">
        <f>INDEX(Chapter,MATCH(N1279,Chapter!$A$1:$A$681,0),8)</f>
        <v>חינוך</v>
      </c>
      <c r="P1279" s="9" t="str">
        <f t="shared" si="143"/>
        <v>817</v>
      </c>
      <c r="Q1279" s="9" t="str">
        <f>INDEX(Chapter,MATCH(P1279,Chapter!$A$1:$A$681,0),8)</f>
        <v>שירותים נוספים לבתי״ס וגנ״י</v>
      </c>
      <c r="R1279" s="9" t="str">
        <f t="shared" si="144"/>
        <v>8170</v>
      </c>
      <c r="S1279" s="9" t="e">
        <f>INDEX(Chapter,MATCH(R1279,Chapter!$A$1:$A$681,0),8)</f>
        <v>#N/A</v>
      </c>
      <c r="T1279" s="9"/>
      <c r="U1279" s="9" t="str">
        <f t="shared" si="145"/>
        <v>8</v>
      </c>
      <c r="V1279" s="9" t="str">
        <f>IF($L1279&lt;"6",INDEX(Revenue_type,MATCH(U1279*1,type!$A$118:$A$168,0),8),INDEX(Expenditure_type,MATCH(U1279*1,type!$A$2:$A$117,0),8))</f>
        <v>השתתפויות תמיכות ותרומות</v>
      </c>
      <c r="W1279" s="9" t="str">
        <f t="shared" si="146"/>
        <v>81</v>
      </c>
      <c r="X1279" s="9" t="str">
        <f>IF($L1279&lt;"6",INDEX(Revenue_type,MATCH(W1279*1,type!$A$118:$A$168,0),8),INDEX(Expenditure_type,MATCH(W1279*1,type!$A$2:$A$117,0),8))</f>
        <v>השתתפויות ותרומות למוסדות עפ"י חוק והסכמים</v>
      </c>
      <c r="Y1279" s="9" t="str">
        <f t="shared" si="147"/>
        <v>810</v>
      </c>
      <c r="Z1279" s="9" t="e">
        <f>IF($L1279&lt;"6",INDEX(Revenue_type,MATCH(Y1279*1,type!$A$118:$A$168,0),8),INDEX(Expenditure_type,MATCH(Y1279*1,type!$A$2:$A$117,0),8))</f>
        <v>#N/A</v>
      </c>
    </row>
    <row r="1280" spans="1:26" ht="15.75" customHeight="1" outlineLevel="2">
      <c r="A1280" s="19">
        <v>110</v>
      </c>
      <c r="B1280" s="18">
        <v>817100</v>
      </c>
      <c r="C1280"/>
      <c r="D1280"/>
      <c r="E1280" s="17" t="s">
        <v>2689</v>
      </c>
      <c r="F1280" s="12"/>
      <c r="G1280"/>
      <c r="H1280" s="15">
        <v>507000</v>
      </c>
      <c r="I1280" s="15">
        <v>502000</v>
      </c>
      <c r="J1280" s="12">
        <v>494600</v>
      </c>
      <c r="K1280" s="9"/>
      <c r="L1280" s="9" t="str">
        <f t="shared" si="141"/>
        <v>8</v>
      </c>
      <c r="M1280" s="9" t="str">
        <f>INDEX(Chapter,MATCH(L1280,Chapter!$A$1:$A$681,0),8)</f>
        <v>שירותים ממלכתיים</v>
      </c>
      <c r="N1280" s="9" t="str">
        <f t="shared" si="142"/>
        <v>81</v>
      </c>
      <c r="O1280" s="9" t="str">
        <f>INDEX(Chapter,MATCH(N1280,Chapter!$A$1:$A$681,0),8)</f>
        <v>חינוך</v>
      </c>
      <c r="P1280" s="9" t="str">
        <f t="shared" si="143"/>
        <v>817</v>
      </c>
      <c r="Q1280" s="9" t="str">
        <f>INDEX(Chapter,MATCH(P1280,Chapter!$A$1:$A$681,0),8)</f>
        <v>שירותים נוספים לבתי״ס וגנ״י</v>
      </c>
      <c r="R1280" s="9" t="str">
        <f t="shared" si="144"/>
        <v>8171</v>
      </c>
      <c r="S1280" s="9" t="str">
        <f>INDEX(Chapter,MATCH(R1280,Chapter!$A$1:$A$681,0),8)</f>
        <v>קב״ט שמירח ובטחון מוסדות חינוך</v>
      </c>
      <c r="T1280" s="9"/>
      <c r="U1280" s="9" t="str">
        <f t="shared" si="145"/>
        <v>1</v>
      </c>
      <c r="V1280" s="9" t="str">
        <f>IF($L1280&lt;"6",INDEX(Revenue_type,MATCH(U1280*1,type!$A$118:$A$168,0),8),INDEX(Expenditure_type,MATCH(U1280*1,type!$A$2:$A$117,0),8))</f>
        <v>משכורות וש"ע לעובדים לפי תקן</v>
      </c>
      <c r="W1280" s="9" t="str">
        <f t="shared" si="146"/>
        <v>11</v>
      </c>
      <c r="X1280" s="9" t="str">
        <f>IF($L1280&lt;"6",INDEX(Revenue_type,MATCH(W1280*1,type!$A$118:$A$168,0),8),INDEX(Expenditure_type,MATCH(W1280*1,type!$A$2:$A$117,0),8))</f>
        <v>השכר הקובע</v>
      </c>
      <c r="Y1280" s="9" t="str">
        <f t="shared" si="147"/>
        <v>110</v>
      </c>
      <c r="Z1280" s="9" t="e">
        <f>IF($L1280&lt;"6",INDEX(Revenue_type,MATCH(Y1280*1,type!$A$118:$A$168,0),8),INDEX(Expenditure_type,MATCH(Y1280*1,type!$A$2:$A$117,0),8))</f>
        <v>#N/A</v>
      </c>
    </row>
    <row r="1281" spans="1:26" ht="15.75" customHeight="1" outlineLevel="2">
      <c r="A1281" s="19">
        <v>120</v>
      </c>
      <c r="B1281" s="18">
        <v>817100</v>
      </c>
      <c r="C1281"/>
      <c r="D1281"/>
      <c r="E1281" s="17" t="s">
        <v>2711</v>
      </c>
      <c r="F1281" s="12"/>
      <c r="G1281"/>
      <c r="H1281" s="15">
        <v>73000</v>
      </c>
      <c r="I1281" s="15">
        <v>70000</v>
      </c>
      <c r="J1281" s="12">
        <v>69500</v>
      </c>
      <c r="K1281" s="9"/>
      <c r="L1281" s="9" t="str">
        <f t="shared" si="141"/>
        <v>8</v>
      </c>
      <c r="M1281" s="9" t="str">
        <f>INDEX(Chapter,MATCH(L1281,Chapter!$A$1:$A$681,0),8)</f>
        <v>שירותים ממלכתיים</v>
      </c>
      <c r="N1281" s="9" t="str">
        <f t="shared" si="142"/>
        <v>81</v>
      </c>
      <c r="O1281" s="9" t="str">
        <f>INDEX(Chapter,MATCH(N1281,Chapter!$A$1:$A$681,0),8)</f>
        <v>חינוך</v>
      </c>
      <c r="P1281" s="9" t="str">
        <f t="shared" si="143"/>
        <v>817</v>
      </c>
      <c r="Q1281" s="9" t="str">
        <f>INDEX(Chapter,MATCH(P1281,Chapter!$A$1:$A$681,0),8)</f>
        <v>שירותים נוספים לבתי״ס וגנ״י</v>
      </c>
      <c r="R1281" s="9" t="str">
        <f t="shared" si="144"/>
        <v>8171</v>
      </c>
      <c r="S1281" s="9" t="str">
        <f>INDEX(Chapter,MATCH(R1281,Chapter!$A$1:$A$681,0),8)</f>
        <v>קב״ט שמירח ובטחון מוסדות חינוך</v>
      </c>
      <c r="T1281" s="9"/>
      <c r="U1281" s="9" t="str">
        <f t="shared" si="145"/>
        <v>1</v>
      </c>
      <c r="V1281" s="9" t="str">
        <f>IF($L1281&lt;"6",INDEX(Revenue_type,MATCH(U1281*1,type!$A$118:$A$168,0),8),INDEX(Expenditure_type,MATCH(U1281*1,type!$A$2:$A$117,0),8))</f>
        <v>משכורות וש"ע לעובדים לפי תקן</v>
      </c>
      <c r="W1281" s="9" t="str">
        <f t="shared" si="146"/>
        <v>12</v>
      </c>
      <c r="X1281" s="9" t="str">
        <f>IF($L1281&lt;"6",INDEX(Revenue_type,MATCH(W1281*1,type!$A$118:$A$168,0),8),INDEX(Expenditure_type,MATCH(W1281*1,type!$A$2:$A$117,0),8))</f>
        <v>תוספות שאינן נכללות בשכר הקובע</v>
      </c>
      <c r="Y1281" s="9" t="str">
        <f t="shared" si="147"/>
        <v>120</v>
      </c>
      <c r="Z1281" s="9" t="e">
        <f>IF($L1281&lt;"6",INDEX(Revenue_type,MATCH(Y1281*1,type!$A$118:$A$168,0),8),INDEX(Expenditure_type,MATCH(Y1281*1,type!$A$2:$A$117,0),8))</f>
        <v>#N/A</v>
      </c>
    </row>
    <row r="1282" spans="1:26" ht="15.75" customHeight="1" outlineLevel="2">
      <c r="A1282" s="19">
        <v>130</v>
      </c>
      <c r="B1282" s="18">
        <v>817100</v>
      </c>
      <c r="C1282"/>
      <c r="D1282"/>
      <c r="E1282" s="17" t="s">
        <v>2691</v>
      </c>
      <c r="F1282" s="12"/>
      <c r="G1282"/>
      <c r="H1282" s="15">
        <v>0</v>
      </c>
      <c r="I1282" s="15">
        <v>0</v>
      </c>
      <c r="J1282" s="12">
        <v>3500</v>
      </c>
      <c r="K1282" s="9"/>
      <c r="L1282" s="9" t="str">
        <f t="shared" si="141"/>
        <v>8</v>
      </c>
      <c r="M1282" s="9" t="str">
        <f>INDEX(Chapter,MATCH(L1282,Chapter!$A$1:$A$681,0),8)</f>
        <v>שירותים ממלכתיים</v>
      </c>
      <c r="N1282" s="9" t="str">
        <f t="shared" si="142"/>
        <v>81</v>
      </c>
      <c r="O1282" s="9" t="str">
        <f>INDEX(Chapter,MATCH(N1282,Chapter!$A$1:$A$681,0),8)</f>
        <v>חינוך</v>
      </c>
      <c r="P1282" s="9" t="str">
        <f t="shared" si="143"/>
        <v>817</v>
      </c>
      <c r="Q1282" s="9" t="str">
        <f>INDEX(Chapter,MATCH(P1282,Chapter!$A$1:$A$681,0),8)</f>
        <v>שירותים נוספים לבתי״ס וגנ״י</v>
      </c>
      <c r="R1282" s="9" t="str">
        <f t="shared" si="144"/>
        <v>8171</v>
      </c>
      <c r="S1282" s="9" t="str">
        <f>INDEX(Chapter,MATCH(R1282,Chapter!$A$1:$A$681,0),8)</f>
        <v>קב״ט שמירח ובטחון מוסדות חינוך</v>
      </c>
      <c r="T1282" s="9"/>
      <c r="U1282" s="9" t="str">
        <f t="shared" si="145"/>
        <v>1</v>
      </c>
      <c r="V1282" s="9" t="str">
        <f>IF($L1282&lt;"6",INDEX(Revenue_type,MATCH(U1282*1,type!$A$118:$A$168,0),8),INDEX(Expenditure_type,MATCH(U1282*1,type!$A$2:$A$117,0),8))</f>
        <v>משכורות וש"ע לעובדים לפי תקן</v>
      </c>
      <c r="W1282" s="9" t="str">
        <f t="shared" si="146"/>
        <v>13</v>
      </c>
      <c r="X1282" s="9" t="str">
        <f>IF($L1282&lt;"6",INDEX(Revenue_type,MATCH(W1282*1,type!$A$118:$A$168,0),8),INDEX(Expenditure_type,MATCH(W1282*1,type!$A$2:$A$117,0),8))</f>
        <v>שעות נוספות</v>
      </c>
      <c r="Y1282" s="9" t="str">
        <f t="shared" si="147"/>
        <v>130</v>
      </c>
      <c r="Z1282" s="9" t="e">
        <f>IF($L1282&lt;"6",INDEX(Revenue_type,MATCH(Y1282*1,type!$A$118:$A$168,0),8),INDEX(Expenditure_type,MATCH(Y1282*1,type!$A$2:$A$117,0),8))</f>
        <v>#N/A</v>
      </c>
    </row>
    <row r="1283" spans="1:26" ht="15.75" customHeight="1" outlineLevel="2">
      <c r="A1283" s="19">
        <v>131</v>
      </c>
      <c r="B1283" s="18">
        <v>817100</v>
      </c>
      <c r="C1283"/>
      <c r="D1283"/>
      <c r="E1283" s="17" t="s">
        <v>2692</v>
      </c>
      <c r="F1283" s="12"/>
      <c r="G1283"/>
      <c r="H1283" s="15">
        <v>12000</v>
      </c>
      <c r="I1283" s="15">
        <v>11000</v>
      </c>
      <c r="J1283" s="12">
        <v>10800</v>
      </c>
      <c r="K1283" s="9"/>
      <c r="L1283" s="9" t="str">
        <f t="shared" ref="L1283:L1346" si="148">IF(LEFT($B1283,1)*1=0,LEFT($B1283,2),LEFT($B1283,1))</f>
        <v>8</v>
      </c>
      <c r="M1283" s="9" t="str">
        <f>INDEX(Chapter,MATCH(L1283,Chapter!$A$1:$A$681,0),8)</f>
        <v>שירותים ממלכתיים</v>
      </c>
      <c r="N1283" s="9" t="str">
        <f t="shared" ref="N1283:N1346" si="149">IF(LEFT($B1283,1)*1=0,LEFT($B1283,3),LEFT($B1283,2))</f>
        <v>81</v>
      </c>
      <c r="O1283" s="9" t="str">
        <f>INDEX(Chapter,MATCH(N1283,Chapter!$A$1:$A$681,0),8)</f>
        <v>חינוך</v>
      </c>
      <c r="P1283" s="9" t="str">
        <f t="shared" ref="P1283:P1346" si="150">IF(LEFT($B1283,1)*1=0,LEFT($B1283,4),LEFT($B1283,3))</f>
        <v>817</v>
      </c>
      <c r="Q1283" s="9" t="str">
        <f>INDEX(Chapter,MATCH(P1283,Chapter!$A$1:$A$681,0),8)</f>
        <v>שירותים נוספים לבתי״ס וגנ״י</v>
      </c>
      <c r="R1283" s="9" t="str">
        <f t="shared" ref="R1283:R1346" si="151">LEFT($B1283,4)</f>
        <v>8171</v>
      </c>
      <c r="S1283" s="9" t="str">
        <f>INDEX(Chapter,MATCH(R1283,Chapter!$A$1:$A$681,0),8)</f>
        <v>קב״ט שמירח ובטחון מוסדות חינוך</v>
      </c>
      <c r="T1283" s="9"/>
      <c r="U1283" s="9" t="str">
        <f t="shared" ref="U1283:U1346" si="152">LEFT($A1283,1)</f>
        <v>1</v>
      </c>
      <c r="V1283" s="9" t="str">
        <f>IF($L1283&lt;"6",INDEX(Revenue_type,MATCH(U1283*1,type!$A$118:$A$168,0),8),INDEX(Expenditure_type,MATCH(U1283*1,type!$A$2:$A$117,0),8))</f>
        <v>משכורות וש"ע לעובדים לפי תקן</v>
      </c>
      <c r="W1283" s="9" t="str">
        <f t="shared" ref="W1283:W1346" si="153">LEFT($A1283,2)</f>
        <v>13</v>
      </c>
      <c r="X1283" s="9" t="str">
        <f>IF($L1283&lt;"6",INDEX(Revenue_type,MATCH(W1283*1,type!$A$118:$A$168,0),8),INDEX(Expenditure_type,MATCH(W1283*1,type!$A$2:$A$117,0),8))</f>
        <v>שעות נוספות</v>
      </c>
      <c r="Y1283" s="9" t="str">
        <f t="shared" ref="Y1283:Y1346" si="154">LEFT($A1283,3)</f>
        <v>131</v>
      </c>
      <c r="Z1283" s="9" t="e">
        <f>IF($L1283&lt;"6",INDEX(Revenue_type,MATCH(Y1283*1,type!$A$118:$A$168,0),8),INDEX(Expenditure_type,MATCH(Y1283*1,type!$A$2:$A$117,0),8))</f>
        <v>#N/A</v>
      </c>
    </row>
    <row r="1284" spans="1:26" ht="15.75" customHeight="1" outlineLevel="2">
      <c r="A1284" s="19">
        <v>140</v>
      </c>
      <c r="B1284" s="18">
        <v>817100</v>
      </c>
      <c r="C1284"/>
      <c r="D1284"/>
      <c r="E1284" s="17" t="s">
        <v>2694</v>
      </c>
      <c r="F1284" s="12"/>
      <c r="G1284"/>
      <c r="H1284" s="15">
        <v>132000</v>
      </c>
      <c r="I1284" s="15">
        <v>147000</v>
      </c>
      <c r="J1284" s="12">
        <v>136700</v>
      </c>
      <c r="K1284" s="9"/>
      <c r="L1284" s="9" t="str">
        <f t="shared" si="148"/>
        <v>8</v>
      </c>
      <c r="M1284" s="9" t="str">
        <f>INDEX(Chapter,MATCH(L1284,Chapter!$A$1:$A$681,0),8)</f>
        <v>שירותים ממלכתיים</v>
      </c>
      <c r="N1284" s="9" t="str">
        <f t="shared" si="149"/>
        <v>81</v>
      </c>
      <c r="O1284" s="9" t="str">
        <f>INDEX(Chapter,MATCH(N1284,Chapter!$A$1:$A$681,0),8)</f>
        <v>חינוך</v>
      </c>
      <c r="P1284" s="9" t="str">
        <f t="shared" si="150"/>
        <v>817</v>
      </c>
      <c r="Q1284" s="9" t="str">
        <f>INDEX(Chapter,MATCH(P1284,Chapter!$A$1:$A$681,0),8)</f>
        <v>שירותים נוספים לבתי״ס וגנ״י</v>
      </c>
      <c r="R1284" s="9" t="str">
        <f t="shared" si="151"/>
        <v>8171</v>
      </c>
      <c r="S1284" s="9" t="str">
        <f>INDEX(Chapter,MATCH(R1284,Chapter!$A$1:$A$681,0),8)</f>
        <v>קב״ט שמירח ובטחון מוסדות חינוך</v>
      </c>
      <c r="T1284" s="9"/>
      <c r="U1284" s="9" t="str">
        <f t="shared" si="152"/>
        <v>1</v>
      </c>
      <c r="V1284" s="9" t="str">
        <f>IF($L1284&lt;"6",INDEX(Revenue_type,MATCH(U1284*1,type!$A$118:$A$168,0),8),INDEX(Expenditure_type,MATCH(U1284*1,type!$A$2:$A$117,0),8))</f>
        <v>משכורות וש"ע לעובדים לפי תקן</v>
      </c>
      <c r="W1284" s="9" t="str">
        <f t="shared" si="153"/>
        <v>14</v>
      </c>
      <c r="X1284" s="9" t="str">
        <f>IF($L1284&lt;"6",INDEX(Revenue_type,MATCH(W1284*1,type!$A$118:$A$168,0),8),INDEX(Expenditure_type,MATCH(W1284*1,type!$A$2:$A$117,0),8))</f>
        <v>החזר הוצאות</v>
      </c>
      <c r="Y1284" s="9" t="str">
        <f t="shared" si="154"/>
        <v>140</v>
      </c>
      <c r="Z1284" s="9" t="e">
        <f>IF($L1284&lt;"6",INDEX(Revenue_type,MATCH(Y1284*1,type!$A$118:$A$168,0),8),INDEX(Expenditure_type,MATCH(Y1284*1,type!$A$2:$A$117,0),8))</f>
        <v>#N/A</v>
      </c>
    </row>
    <row r="1285" spans="1:26" ht="15.75" customHeight="1" outlineLevel="2">
      <c r="A1285" s="19">
        <v>181</v>
      </c>
      <c r="B1285" s="18">
        <v>817100</v>
      </c>
      <c r="C1285"/>
      <c r="D1285"/>
      <c r="E1285" s="17" t="s">
        <v>2695</v>
      </c>
      <c r="F1285" s="12"/>
      <c r="G1285"/>
      <c r="H1285" s="15">
        <v>103000</v>
      </c>
      <c r="I1285" s="15">
        <v>95000</v>
      </c>
      <c r="J1285" s="12">
        <v>89700</v>
      </c>
      <c r="K1285" s="9"/>
      <c r="L1285" s="9" t="str">
        <f t="shared" si="148"/>
        <v>8</v>
      </c>
      <c r="M1285" s="9" t="str">
        <f>INDEX(Chapter,MATCH(L1285,Chapter!$A$1:$A$681,0),8)</f>
        <v>שירותים ממלכתיים</v>
      </c>
      <c r="N1285" s="9" t="str">
        <f t="shared" si="149"/>
        <v>81</v>
      </c>
      <c r="O1285" s="9" t="str">
        <f>INDEX(Chapter,MATCH(N1285,Chapter!$A$1:$A$681,0),8)</f>
        <v>חינוך</v>
      </c>
      <c r="P1285" s="9" t="str">
        <f t="shared" si="150"/>
        <v>817</v>
      </c>
      <c r="Q1285" s="9" t="str">
        <f>INDEX(Chapter,MATCH(P1285,Chapter!$A$1:$A$681,0),8)</f>
        <v>שירותים נוספים לבתי״ס וגנ״י</v>
      </c>
      <c r="R1285" s="9" t="str">
        <f t="shared" si="151"/>
        <v>8171</v>
      </c>
      <c r="S1285" s="9" t="str">
        <f>INDEX(Chapter,MATCH(R1285,Chapter!$A$1:$A$681,0),8)</f>
        <v>קב״ט שמירח ובטחון מוסדות חינוך</v>
      </c>
      <c r="T1285" s="9"/>
      <c r="U1285" s="9" t="str">
        <f t="shared" si="152"/>
        <v>1</v>
      </c>
      <c r="V1285" s="9" t="str">
        <f>IF($L1285&lt;"6",INDEX(Revenue_type,MATCH(U1285*1,type!$A$118:$A$168,0),8),INDEX(Expenditure_type,MATCH(U1285*1,type!$A$2:$A$117,0),8))</f>
        <v>משכורות וש"ע לעובדים לפי תקן</v>
      </c>
      <c r="W1285" s="9" t="str">
        <f t="shared" si="153"/>
        <v>18</v>
      </c>
      <c r="X1285" s="9" t="str">
        <f>IF($L1285&lt;"6",INDEX(Revenue_type,MATCH(W1285*1,type!$A$118:$A$168,0),8),INDEX(Expenditure_type,MATCH(W1285*1,type!$A$2:$A$117,0),8))</f>
        <v>נלוות לשכר</v>
      </c>
      <c r="Y1285" s="9" t="str">
        <f t="shared" si="154"/>
        <v>181</v>
      </c>
      <c r="Z1285" s="9" t="str">
        <f>IF($L1285&lt;"6",INDEX(Revenue_type,MATCH(Y1285*1,type!$A$118:$A$168,0),8),INDEX(Expenditure_type,MATCH(Y1285*1,type!$A$2:$A$117,0),8))</f>
        <v>הפרשות סוציאליות</v>
      </c>
    </row>
    <row r="1286" spans="1:26" ht="15.75" customHeight="1" outlineLevel="2">
      <c r="A1286" s="19">
        <v>182</v>
      </c>
      <c r="B1286" s="18">
        <v>817100</v>
      </c>
      <c r="C1286"/>
      <c r="D1286"/>
      <c r="E1286" s="17" t="s">
        <v>2696</v>
      </c>
      <c r="F1286" s="12"/>
      <c r="G1286"/>
      <c r="H1286" s="15">
        <v>99000</v>
      </c>
      <c r="I1286" s="15">
        <v>101000</v>
      </c>
      <c r="J1286" s="12">
        <v>96600</v>
      </c>
      <c r="K1286" s="9"/>
      <c r="L1286" s="9" t="str">
        <f t="shared" si="148"/>
        <v>8</v>
      </c>
      <c r="M1286" s="9" t="str">
        <f>INDEX(Chapter,MATCH(L1286,Chapter!$A$1:$A$681,0),8)</f>
        <v>שירותים ממלכתיים</v>
      </c>
      <c r="N1286" s="9" t="str">
        <f t="shared" si="149"/>
        <v>81</v>
      </c>
      <c r="O1286" s="9" t="str">
        <f>INDEX(Chapter,MATCH(N1286,Chapter!$A$1:$A$681,0),8)</f>
        <v>חינוך</v>
      </c>
      <c r="P1286" s="9" t="str">
        <f t="shared" si="150"/>
        <v>817</v>
      </c>
      <c r="Q1286" s="9" t="str">
        <f>INDEX(Chapter,MATCH(P1286,Chapter!$A$1:$A$681,0),8)</f>
        <v>שירותים נוספים לבתי״ס וגנ״י</v>
      </c>
      <c r="R1286" s="9" t="str">
        <f t="shared" si="151"/>
        <v>8171</v>
      </c>
      <c r="S1286" s="9" t="str">
        <f>INDEX(Chapter,MATCH(R1286,Chapter!$A$1:$A$681,0),8)</f>
        <v>קב״ט שמירח ובטחון מוסדות חינוך</v>
      </c>
      <c r="T1286" s="9"/>
      <c r="U1286" s="9" t="str">
        <f t="shared" si="152"/>
        <v>1</v>
      </c>
      <c r="V1286" s="9" t="str">
        <f>IF($L1286&lt;"6",INDEX(Revenue_type,MATCH(U1286*1,type!$A$118:$A$168,0),8),INDEX(Expenditure_type,MATCH(U1286*1,type!$A$2:$A$117,0),8))</f>
        <v>משכורות וש"ע לעובדים לפי תקן</v>
      </c>
      <c r="W1286" s="9" t="str">
        <f t="shared" si="153"/>
        <v>18</v>
      </c>
      <c r="X1286" s="9" t="str">
        <f>IF($L1286&lt;"6",INDEX(Revenue_type,MATCH(W1286*1,type!$A$118:$A$168,0),8),INDEX(Expenditure_type,MATCH(W1286*1,type!$A$2:$A$117,0),8))</f>
        <v>נלוות לשכר</v>
      </c>
      <c r="Y1286" s="9" t="str">
        <f t="shared" si="154"/>
        <v>182</v>
      </c>
      <c r="Z1286" s="9" t="str">
        <f>IF($L1286&lt;"6",INDEX(Revenue_type,MATCH(Y1286*1,type!$A$118:$A$168,0),8),INDEX(Expenditure_type,MATCH(Y1286*1,type!$A$2:$A$117,0),8))</f>
        <v>מיסיום ועלויות</v>
      </c>
    </row>
    <row r="1287" spans="1:26" ht="15.75" customHeight="1" outlineLevel="2">
      <c r="A1287" s="19">
        <v>750</v>
      </c>
      <c r="B1287" s="18">
        <v>817101</v>
      </c>
      <c r="C1287"/>
      <c r="D1287"/>
      <c r="E1287" s="17" t="s">
        <v>2988</v>
      </c>
      <c r="F1287" s="12"/>
      <c r="G1287"/>
      <c r="H1287" s="15">
        <v>7770000</v>
      </c>
      <c r="I1287" s="15">
        <v>7770000</v>
      </c>
      <c r="J1287" s="12">
        <v>6984600</v>
      </c>
      <c r="K1287" s="9"/>
      <c r="L1287" s="9" t="str">
        <f t="shared" si="148"/>
        <v>8</v>
      </c>
      <c r="M1287" s="9" t="str">
        <f>INDEX(Chapter,MATCH(L1287,Chapter!$A$1:$A$681,0),8)</f>
        <v>שירותים ממלכתיים</v>
      </c>
      <c r="N1287" s="9" t="str">
        <f t="shared" si="149"/>
        <v>81</v>
      </c>
      <c r="O1287" s="9" t="str">
        <f>INDEX(Chapter,MATCH(N1287,Chapter!$A$1:$A$681,0),8)</f>
        <v>חינוך</v>
      </c>
      <c r="P1287" s="9" t="str">
        <f t="shared" si="150"/>
        <v>817</v>
      </c>
      <c r="Q1287" s="9" t="str">
        <f>INDEX(Chapter,MATCH(P1287,Chapter!$A$1:$A$681,0),8)</f>
        <v>שירותים נוספים לבתי״ס וגנ״י</v>
      </c>
      <c r="R1287" s="9" t="str">
        <f t="shared" si="151"/>
        <v>8171</v>
      </c>
      <c r="S1287" s="9" t="str">
        <f>INDEX(Chapter,MATCH(R1287,Chapter!$A$1:$A$681,0),8)</f>
        <v>קב״ט שמירח ובטחון מוסדות חינוך</v>
      </c>
      <c r="T1287" s="9"/>
      <c r="U1287" s="9" t="str">
        <f t="shared" si="152"/>
        <v>7</v>
      </c>
      <c r="V1287" s="9" t="str">
        <f>IF($L1287&lt;"6",INDEX(Revenue_type,MATCH(U1287*1,type!$A$118:$A$168,0),8),INDEX(Expenditure_type,MATCH(U1287*1,type!$A$2:$A$117,0),8))</f>
        <v>הוצאות לפעולות</v>
      </c>
      <c r="W1287" s="9" t="str">
        <f t="shared" si="153"/>
        <v>75</v>
      </c>
      <c r="X1287" s="9" t="str">
        <f>IF($L1287&lt;"6",INDEX(Revenue_type,MATCH(W1287*1,type!$A$118:$A$168,0),8),INDEX(Expenditure_type,MATCH(W1287*1,type!$A$2:$A$117,0),8))</f>
        <v>עבודות קבלניות</v>
      </c>
      <c r="Y1287" s="9" t="str">
        <f t="shared" si="154"/>
        <v>750</v>
      </c>
      <c r="Z1287" s="9" t="e">
        <f>IF($L1287&lt;"6",INDEX(Revenue_type,MATCH(Y1287*1,type!$A$118:$A$168,0),8),INDEX(Expenditure_type,MATCH(Y1287*1,type!$A$2:$A$117,0),8))</f>
        <v>#N/A</v>
      </c>
    </row>
    <row r="1288" spans="1:26" ht="15.75" customHeight="1" outlineLevel="2">
      <c r="A1288" s="19">
        <v>751</v>
      </c>
      <c r="B1288" s="18">
        <v>817101</v>
      </c>
      <c r="C1288"/>
      <c r="D1288"/>
      <c r="E1288" s="17" t="s">
        <v>2989</v>
      </c>
      <c r="F1288" s="12"/>
      <c r="G1288"/>
      <c r="H1288" s="15">
        <v>167000</v>
      </c>
      <c r="I1288" s="15">
        <v>167000</v>
      </c>
      <c r="J1288" s="12">
        <v>161500</v>
      </c>
      <c r="K1288" s="9"/>
      <c r="L1288" s="9" t="str">
        <f t="shared" si="148"/>
        <v>8</v>
      </c>
      <c r="M1288" s="9" t="str">
        <f>INDEX(Chapter,MATCH(L1288,Chapter!$A$1:$A$681,0),8)</f>
        <v>שירותים ממלכתיים</v>
      </c>
      <c r="N1288" s="9" t="str">
        <f t="shared" si="149"/>
        <v>81</v>
      </c>
      <c r="O1288" s="9" t="str">
        <f>INDEX(Chapter,MATCH(N1288,Chapter!$A$1:$A$681,0),8)</f>
        <v>חינוך</v>
      </c>
      <c r="P1288" s="9" t="str">
        <f t="shared" si="150"/>
        <v>817</v>
      </c>
      <c r="Q1288" s="9" t="str">
        <f>INDEX(Chapter,MATCH(P1288,Chapter!$A$1:$A$681,0),8)</f>
        <v>שירותים נוספים לבתי״ס וגנ״י</v>
      </c>
      <c r="R1288" s="9" t="str">
        <f t="shared" si="151"/>
        <v>8171</v>
      </c>
      <c r="S1288" s="9" t="str">
        <f>INDEX(Chapter,MATCH(R1288,Chapter!$A$1:$A$681,0),8)</f>
        <v>קב״ט שמירח ובטחון מוסדות חינוך</v>
      </c>
      <c r="T1288" s="9"/>
      <c r="U1288" s="9" t="str">
        <f t="shared" si="152"/>
        <v>7</v>
      </c>
      <c r="V1288" s="9" t="str">
        <f>IF($L1288&lt;"6",INDEX(Revenue_type,MATCH(U1288*1,type!$A$118:$A$168,0),8),INDEX(Expenditure_type,MATCH(U1288*1,type!$A$2:$A$117,0),8))</f>
        <v>הוצאות לפעולות</v>
      </c>
      <c r="W1288" s="9" t="str">
        <f t="shared" si="153"/>
        <v>75</v>
      </c>
      <c r="X1288" s="9" t="str">
        <f>IF($L1288&lt;"6",INDEX(Revenue_type,MATCH(W1288*1,type!$A$118:$A$168,0),8),INDEX(Expenditure_type,MATCH(W1288*1,type!$A$2:$A$117,0),8))</f>
        <v>עבודות קבלניות</v>
      </c>
      <c r="Y1288" s="9" t="str">
        <f t="shared" si="154"/>
        <v>751</v>
      </c>
      <c r="Z1288" s="9" t="e">
        <f>IF($L1288&lt;"6",INDEX(Revenue_type,MATCH(Y1288*1,type!$A$118:$A$168,0),8),INDEX(Expenditure_type,MATCH(Y1288*1,type!$A$2:$A$117,0),8))</f>
        <v>#N/A</v>
      </c>
    </row>
    <row r="1289" spans="1:26" ht="15.75" customHeight="1" outlineLevel="2">
      <c r="A1289" s="19">
        <v>753</v>
      </c>
      <c r="B1289" s="18">
        <v>817101</v>
      </c>
      <c r="C1289"/>
      <c r="D1289"/>
      <c r="E1289" s="25" t="s">
        <v>2990</v>
      </c>
      <c r="F1289" s="12"/>
      <c r="G1289"/>
      <c r="H1289" s="15">
        <v>100000</v>
      </c>
      <c r="I1289" s="15">
        <v>100000</v>
      </c>
      <c r="J1289" s="12">
        <v>150100</v>
      </c>
      <c r="K1289" s="9"/>
      <c r="L1289" s="9" t="str">
        <f t="shared" si="148"/>
        <v>8</v>
      </c>
      <c r="M1289" s="9" t="str">
        <f>INDEX(Chapter,MATCH(L1289,Chapter!$A$1:$A$681,0),8)</f>
        <v>שירותים ממלכתיים</v>
      </c>
      <c r="N1289" s="9" t="str">
        <f t="shared" si="149"/>
        <v>81</v>
      </c>
      <c r="O1289" s="9" t="str">
        <f>INDEX(Chapter,MATCH(N1289,Chapter!$A$1:$A$681,0),8)</f>
        <v>חינוך</v>
      </c>
      <c r="P1289" s="9" t="str">
        <f t="shared" si="150"/>
        <v>817</v>
      </c>
      <c r="Q1289" s="9" t="str">
        <f>INDEX(Chapter,MATCH(P1289,Chapter!$A$1:$A$681,0),8)</f>
        <v>שירותים נוספים לבתי״ס וגנ״י</v>
      </c>
      <c r="R1289" s="9" t="str">
        <f t="shared" si="151"/>
        <v>8171</v>
      </c>
      <c r="S1289" s="9" t="str">
        <f>INDEX(Chapter,MATCH(R1289,Chapter!$A$1:$A$681,0),8)</f>
        <v>קב״ט שמירח ובטחון מוסדות חינוך</v>
      </c>
      <c r="T1289" s="9"/>
      <c r="U1289" s="9" t="str">
        <f t="shared" si="152"/>
        <v>7</v>
      </c>
      <c r="V1289" s="9" t="str">
        <f>IF($L1289&lt;"6",INDEX(Revenue_type,MATCH(U1289*1,type!$A$118:$A$168,0),8),INDEX(Expenditure_type,MATCH(U1289*1,type!$A$2:$A$117,0),8))</f>
        <v>הוצאות לפעולות</v>
      </c>
      <c r="W1289" s="9" t="str">
        <f t="shared" si="153"/>
        <v>75</v>
      </c>
      <c r="X1289" s="9" t="str">
        <f>IF($L1289&lt;"6",INDEX(Revenue_type,MATCH(W1289*1,type!$A$118:$A$168,0),8),INDEX(Expenditure_type,MATCH(W1289*1,type!$A$2:$A$117,0),8))</f>
        <v>עבודות קבלניות</v>
      </c>
      <c r="Y1289" s="9" t="str">
        <f t="shared" si="154"/>
        <v>753</v>
      </c>
      <c r="Z1289" s="9" t="e">
        <f>IF($L1289&lt;"6",INDEX(Revenue_type,MATCH(Y1289*1,type!$A$118:$A$168,0),8),INDEX(Expenditure_type,MATCH(Y1289*1,type!$A$2:$A$117,0),8))</f>
        <v>#N/A</v>
      </c>
    </row>
    <row r="1290" spans="1:26" ht="15.75" customHeight="1" outlineLevel="2">
      <c r="A1290" s="19">
        <v>750</v>
      </c>
      <c r="B1290" s="18">
        <v>817102</v>
      </c>
      <c r="C1290"/>
      <c r="D1290"/>
      <c r="E1290" s="25" t="s">
        <v>2991</v>
      </c>
      <c r="F1290" s="12"/>
      <c r="G1290"/>
      <c r="H1290" s="15">
        <v>220000</v>
      </c>
      <c r="I1290" s="15">
        <v>180000</v>
      </c>
      <c r="J1290" s="12">
        <v>189100</v>
      </c>
      <c r="K1290" s="9"/>
      <c r="L1290" s="9" t="str">
        <f t="shared" si="148"/>
        <v>8</v>
      </c>
      <c r="M1290" s="9" t="str">
        <f>INDEX(Chapter,MATCH(L1290,Chapter!$A$1:$A$681,0),8)</f>
        <v>שירותים ממלכתיים</v>
      </c>
      <c r="N1290" s="9" t="str">
        <f t="shared" si="149"/>
        <v>81</v>
      </c>
      <c r="O1290" s="9" t="str">
        <f>INDEX(Chapter,MATCH(N1290,Chapter!$A$1:$A$681,0),8)</f>
        <v>חינוך</v>
      </c>
      <c r="P1290" s="9" t="str">
        <f t="shared" si="150"/>
        <v>817</v>
      </c>
      <c r="Q1290" s="9" t="str">
        <f>INDEX(Chapter,MATCH(P1290,Chapter!$A$1:$A$681,0),8)</f>
        <v>שירותים נוספים לבתי״ס וגנ״י</v>
      </c>
      <c r="R1290" s="9" t="str">
        <f t="shared" si="151"/>
        <v>8171</v>
      </c>
      <c r="S1290" s="9" t="str">
        <f>INDEX(Chapter,MATCH(R1290,Chapter!$A$1:$A$681,0),8)</f>
        <v>קב״ט שמירח ובטחון מוסדות חינוך</v>
      </c>
      <c r="T1290" s="9"/>
      <c r="U1290" s="9" t="str">
        <f t="shared" si="152"/>
        <v>7</v>
      </c>
      <c r="V1290" s="9" t="str">
        <f>IF($L1290&lt;"6",INDEX(Revenue_type,MATCH(U1290*1,type!$A$118:$A$168,0),8),INDEX(Expenditure_type,MATCH(U1290*1,type!$A$2:$A$117,0),8))</f>
        <v>הוצאות לפעולות</v>
      </c>
      <c r="W1290" s="9" t="str">
        <f t="shared" si="153"/>
        <v>75</v>
      </c>
      <c r="X1290" s="9" t="str">
        <f>IF($L1290&lt;"6",INDEX(Revenue_type,MATCH(W1290*1,type!$A$118:$A$168,0),8),INDEX(Expenditure_type,MATCH(W1290*1,type!$A$2:$A$117,0),8))</f>
        <v>עבודות קבלניות</v>
      </c>
      <c r="Y1290" s="9" t="str">
        <f t="shared" si="154"/>
        <v>750</v>
      </c>
      <c r="Z1290" s="9" t="e">
        <f>IF($L1290&lt;"6",INDEX(Revenue_type,MATCH(Y1290*1,type!$A$118:$A$168,0),8),INDEX(Expenditure_type,MATCH(Y1290*1,type!$A$2:$A$117,0),8))</f>
        <v>#N/A</v>
      </c>
    </row>
    <row r="1291" spans="1:26" ht="15.75" customHeight="1" outlineLevel="2">
      <c r="A1291" s="19">
        <v>741</v>
      </c>
      <c r="B1291" s="18">
        <v>817103</v>
      </c>
      <c r="C1291"/>
      <c r="D1291"/>
      <c r="E1291" s="17" t="s">
        <v>2992</v>
      </c>
      <c r="F1291" s="12"/>
      <c r="G1291"/>
      <c r="H1291" s="15">
        <v>200000</v>
      </c>
      <c r="I1291" s="15">
        <v>150000</v>
      </c>
      <c r="J1291" s="12">
        <v>131400</v>
      </c>
      <c r="K1291" s="9"/>
      <c r="L1291" s="9" t="str">
        <f t="shared" si="148"/>
        <v>8</v>
      </c>
      <c r="M1291" s="9" t="str">
        <f>INDEX(Chapter,MATCH(L1291,Chapter!$A$1:$A$681,0),8)</f>
        <v>שירותים ממלכתיים</v>
      </c>
      <c r="N1291" s="9" t="str">
        <f t="shared" si="149"/>
        <v>81</v>
      </c>
      <c r="O1291" s="9" t="str">
        <f>INDEX(Chapter,MATCH(N1291,Chapter!$A$1:$A$681,0),8)</f>
        <v>חינוך</v>
      </c>
      <c r="P1291" s="9" t="str">
        <f t="shared" si="150"/>
        <v>817</v>
      </c>
      <c r="Q1291" s="9" t="str">
        <f>INDEX(Chapter,MATCH(P1291,Chapter!$A$1:$A$681,0),8)</f>
        <v>שירותים נוספים לבתי״ס וגנ״י</v>
      </c>
      <c r="R1291" s="9" t="str">
        <f t="shared" si="151"/>
        <v>8171</v>
      </c>
      <c r="S1291" s="9" t="str">
        <f>INDEX(Chapter,MATCH(R1291,Chapter!$A$1:$A$681,0),8)</f>
        <v>קב״ט שמירח ובטחון מוסדות חינוך</v>
      </c>
      <c r="T1291" s="9"/>
      <c r="U1291" s="9" t="str">
        <f t="shared" si="152"/>
        <v>7</v>
      </c>
      <c r="V1291" s="9" t="str">
        <f>IF($L1291&lt;"6",INDEX(Revenue_type,MATCH(U1291*1,type!$A$118:$A$168,0),8),INDEX(Expenditure_type,MATCH(U1291*1,type!$A$2:$A$117,0),8))</f>
        <v>הוצאות לפעולות</v>
      </c>
      <c r="W1291" s="9" t="str">
        <f t="shared" si="153"/>
        <v>74</v>
      </c>
      <c r="X1291" s="9" t="str">
        <f>IF($L1291&lt;"6",INDEX(Revenue_type,MATCH(W1291*1,type!$A$118:$A$168,0),8),INDEX(Expenditure_type,MATCH(W1291*1,type!$A$2:$A$117,0),8))</f>
        <v>כלים, מכשירים וציוד</v>
      </c>
      <c r="Y1291" s="9" t="str">
        <f t="shared" si="154"/>
        <v>741</v>
      </c>
      <c r="Z1291" s="9" t="str">
        <f>IF($L1291&lt;"6",INDEX(Revenue_type,MATCH(Y1291*1,type!$A$118:$A$168,0),8),INDEX(Expenditure_type,MATCH(Y1291*1,type!$A$2:$A$117,0),8))</f>
        <v>השכרת כלים, מכשירים וציוד</v>
      </c>
    </row>
    <row r="1292" spans="1:26" ht="15.75" customHeight="1" outlineLevel="2">
      <c r="A1292" s="19">
        <v>750</v>
      </c>
      <c r="B1292" s="18">
        <v>817103</v>
      </c>
      <c r="C1292"/>
      <c r="D1292"/>
      <c r="E1292" s="17" t="s">
        <v>2993</v>
      </c>
      <c r="F1292" s="12"/>
      <c r="G1292"/>
      <c r="H1292" s="15">
        <v>50000</v>
      </c>
      <c r="I1292" s="15">
        <v>50000</v>
      </c>
      <c r="J1292" s="12">
        <v>21200</v>
      </c>
      <c r="K1292" s="9"/>
      <c r="L1292" s="9" t="str">
        <f t="shared" si="148"/>
        <v>8</v>
      </c>
      <c r="M1292" s="9" t="str">
        <f>INDEX(Chapter,MATCH(L1292,Chapter!$A$1:$A$681,0),8)</f>
        <v>שירותים ממלכתיים</v>
      </c>
      <c r="N1292" s="9" t="str">
        <f t="shared" si="149"/>
        <v>81</v>
      </c>
      <c r="O1292" s="9" t="str">
        <f>INDEX(Chapter,MATCH(N1292,Chapter!$A$1:$A$681,0),8)</f>
        <v>חינוך</v>
      </c>
      <c r="P1292" s="9" t="str">
        <f t="shared" si="150"/>
        <v>817</v>
      </c>
      <c r="Q1292" s="9" t="str">
        <f>INDEX(Chapter,MATCH(P1292,Chapter!$A$1:$A$681,0),8)</f>
        <v>שירותים נוספים לבתי״ס וגנ״י</v>
      </c>
      <c r="R1292" s="9" t="str">
        <f t="shared" si="151"/>
        <v>8171</v>
      </c>
      <c r="S1292" s="9" t="str">
        <f>INDEX(Chapter,MATCH(R1292,Chapter!$A$1:$A$681,0),8)</f>
        <v>קב״ט שמירח ובטחון מוסדות חינוך</v>
      </c>
      <c r="T1292" s="9"/>
      <c r="U1292" s="9" t="str">
        <f t="shared" si="152"/>
        <v>7</v>
      </c>
      <c r="V1292" s="9" t="str">
        <f>IF($L1292&lt;"6",INDEX(Revenue_type,MATCH(U1292*1,type!$A$118:$A$168,0),8),INDEX(Expenditure_type,MATCH(U1292*1,type!$A$2:$A$117,0),8))</f>
        <v>הוצאות לפעולות</v>
      </c>
      <c r="W1292" s="9" t="str">
        <f t="shared" si="153"/>
        <v>75</v>
      </c>
      <c r="X1292" s="9" t="str">
        <f>IF($L1292&lt;"6",INDEX(Revenue_type,MATCH(W1292*1,type!$A$118:$A$168,0),8),INDEX(Expenditure_type,MATCH(W1292*1,type!$A$2:$A$117,0),8))</f>
        <v>עבודות קבלניות</v>
      </c>
      <c r="Y1292" s="9" t="str">
        <f t="shared" si="154"/>
        <v>750</v>
      </c>
      <c r="Z1292" s="9" t="e">
        <f>IF($L1292&lt;"6",INDEX(Revenue_type,MATCH(Y1292*1,type!$A$118:$A$168,0),8),INDEX(Expenditure_type,MATCH(Y1292*1,type!$A$2:$A$117,0),8))</f>
        <v>#N/A</v>
      </c>
    </row>
    <row r="1293" spans="1:26" ht="15.75" customHeight="1" outlineLevel="2">
      <c r="A1293" s="19">
        <v>110</v>
      </c>
      <c r="B1293" s="18">
        <v>817200</v>
      </c>
      <c r="C1293"/>
      <c r="D1293"/>
      <c r="E1293" s="17" t="s">
        <v>2689</v>
      </c>
      <c r="F1293" s="12"/>
      <c r="G1293"/>
      <c r="H1293" s="15">
        <v>334000</v>
      </c>
      <c r="I1293" s="15">
        <v>321000</v>
      </c>
      <c r="J1293" s="12">
        <v>317000</v>
      </c>
      <c r="K1293" s="9"/>
      <c r="L1293" s="9" t="str">
        <f t="shared" si="148"/>
        <v>8</v>
      </c>
      <c r="M1293" s="9" t="str">
        <f>INDEX(Chapter,MATCH(L1293,Chapter!$A$1:$A$681,0),8)</f>
        <v>שירותים ממלכתיים</v>
      </c>
      <c r="N1293" s="9" t="str">
        <f t="shared" si="149"/>
        <v>81</v>
      </c>
      <c r="O1293" s="9" t="str">
        <f>INDEX(Chapter,MATCH(N1293,Chapter!$A$1:$A$681,0),8)</f>
        <v>חינוך</v>
      </c>
      <c r="P1293" s="9" t="str">
        <f t="shared" si="150"/>
        <v>817</v>
      </c>
      <c r="Q1293" s="9" t="str">
        <f>INDEX(Chapter,MATCH(P1293,Chapter!$A$1:$A$681,0),8)</f>
        <v>שירותים נוספים לבתי״ס וגנ״י</v>
      </c>
      <c r="R1293" s="9" t="str">
        <f t="shared" si="151"/>
        <v>8172</v>
      </c>
      <c r="S1293" s="9" t="str">
        <f>INDEX(Chapter,MATCH(R1293,Chapter!$A$1:$A$681,0),8)</f>
        <v>מרכזית פדגוגית</v>
      </c>
      <c r="T1293" s="9"/>
      <c r="U1293" s="9" t="str">
        <f t="shared" si="152"/>
        <v>1</v>
      </c>
      <c r="V1293" s="9" t="str">
        <f>IF($L1293&lt;"6",INDEX(Revenue_type,MATCH(U1293*1,type!$A$118:$A$168,0),8),INDEX(Expenditure_type,MATCH(U1293*1,type!$A$2:$A$117,0),8))</f>
        <v>משכורות וש"ע לעובדים לפי תקן</v>
      </c>
      <c r="W1293" s="9" t="str">
        <f t="shared" si="153"/>
        <v>11</v>
      </c>
      <c r="X1293" s="9" t="str">
        <f>IF($L1293&lt;"6",INDEX(Revenue_type,MATCH(W1293*1,type!$A$118:$A$168,0),8),INDEX(Expenditure_type,MATCH(W1293*1,type!$A$2:$A$117,0),8))</f>
        <v>השכר הקובע</v>
      </c>
      <c r="Y1293" s="9" t="str">
        <f t="shared" si="154"/>
        <v>110</v>
      </c>
      <c r="Z1293" s="9" t="e">
        <f>IF($L1293&lt;"6",INDEX(Revenue_type,MATCH(Y1293*1,type!$A$118:$A$168,0),8),INDEX(Expenditure_type,MATCH(Y1293*1,type!$A$2:$A$117,0),8))</f>
        <v>#N/A</v>
      </c>
    </row>
    <row r="1294" spans="1:26" ht="15.75" customHeight="1" outlineLevel="2">
      <c r="A1294" s="19">
        <v>120</v>
      </c>
      <c r="B1294" s="18">
        <v>817200</v>
      </c>
      <c r="C1294"/>
      <c r="D1294"/>
      <c r="E1294" s="17" t="s">
        <v>2690</v>
      </c>
      <c r="F1294" s="12"/>
      <c r="G1294"/>
      <c r="H1294" s="15">
        <v>38000</v>
      </c>
      <c r="I1294" s="15">
        <v>38000</v>
      </c>
      <c r="J1294" s="12">
        <v>37300</v>
      </c>
      <c r="K1294" s="9"/>
      <c r="L1294" s="9" t="str">
        <f t="shared" si="148"/>
        <v>8</v>
      </c>
      <c r="M1294" s="9" t="str">
        <f>INDEX(Chapter,MATCH(L1294,Chapter!$A$1:$A$681,0),8)</f>
        <v>שירותים ממלכתיים</v>
      </c>
      <c r="N1294" s="9" t="str">
        <f t="shared" si="149"/>
        <v>81</v>
      </c>
      <c r="O1294" s="9" t="str">
        <f>INDEX(Chapter,MATCH(N1294,Chapter!$A$1:$A$681,0),8)</f>
        <v>חינוך</v>
      </c>
      <c r="P1294" s="9" t="str">
        <f t="shared" si="150"/>
        <v>817</v>
      </c>
      <c r="Q1294" s="9" t="str">
        <f>INDEX(Chapter,MATCH(P1294,Chapter!$A$1:$A$681,0),8)</f>
        <v>שירותים נוספים לבתי״ס וגנ״י</v>
      </c>
      <c r="R1294" s="9" t="str">
        <f t="shared" si="151"/>
        <v>8172</v>
      </c>
      <c r="S1294" s="9" t="str">
        <f>INDEX(Chapter,MATCH(R1294,Chapter!$A$1:$A$681,0),8)</f>
        <v>מרכזית פדגוגית</v>
      </c>
      <c r="T1294" s="9"/>
      <c r="U1294" s="9" t="str">
        <f t="shared" si="152"/>
        <v>1</v>
      </c>
      <c r="V1294" s="9" t="str">
        <f>IF($L1294&lt;"6",INDEX(Revenue_type,MATCH(U1294*1,type!$A$118:$A$168,0),8),INDEX(Expenditure_type,MATCH(U1294*1,type!$A$2:$A$117,0),8))</f>
        <v>משכורות וש"ע לעובדים לפי תקן</v>
      </c>
      <c r="W1294" s="9" t="str">
        <f t="shared" si="153"/>
        <v>12</v>
      </c>
      <c r="X1294" s="9" t="str">
        <f>IF($L1294&lt;"6",INDEX(Revenue_type,MATCH(W1294*1,type!$A$118:$A$168,0),8),INDEX(Expenditure_type,MATCH(W1294*1,type!$A$2:$A$117,0),8))</f>
        <v>תוספות שאינן נכללות בשכר הקובע</v>
      </c>
      <c r="Y1294" s="9" t="str">
        <f t="shared" si="154"/>
        <v>120</v>
      </c>
      <c r="Z1294" s="9" t="e">
        <f>IF($L1294&lt;"6",INDEX(Revenue_type,MATCH(Y1294*1,type!$A$118:$A$168,0),8),INDEX(Expenditure_type,MATCH(Y1294*1,type!$A$2:$A$117,0),8))</f>
        <v>#N/A</v>
      </c>
    </row>
    <row r="1295" spans="1:26" ht="15.75" customHeight="1" outlineLevel="2">
      <c r="A1295" s="19">
        <v>130</v>
      </c>
      <c r="B1295" s="18">
        <v>817200</v>
      </c>
      <c r="C1295"/>
      <c r="D1295"/>
      <c r="E1295" s="17" t="s">
        <v>2691</v>
      </c>
      <c r="F1295" s="12"/>
      <c r="G1295"/>
      <c r="H1295" s="15">
        <v>15000</v>
      </c>
      <c r="I1295" s="15">
        <v>13000</v>
      </c>
      <c r="J1295" s="12">
        <v>13400</v>
      </c>
      <c r="K1295" s="9"/>
      <c r="L1295" s="9" t="str">
        <f t="shared" si="148"/>
        <v>8</v>
      </c>
      <c r="M1295" s="9" t="str">
        <f>INDEX(Chapter,MATCH(L1295,Chapter!$A$1:$A$681,0),8)</f>
        <v>שירותים ממלכתיים</v>
      </c>
      <c r="N1295" s="9" t="str">
        <f t="shared" si="149"/>
        <v>81</v>
      </c>
      <c r="O1295" s="9" t="str">
        <f>INDEX(Chapter,MATCH(N1295,Chapter!$A$1:$A$681,0),8)</f>
        <v>חינוך</v>
      </c>
      <c r="P1295" s="9" t="str">
        <f t="shared" si="150"/>
        <v>817</v>
      </c>
      <c r="Q1295" s="9" t="str">
        <f>INDEX(Chapter,MATCH(P1295,Chapter!$A$1:$A$681,0),8)</f>
        <v>שירותים נוספים לבתי״ס וגנ״י</v>
      </c>
      <c r="R1295" s="9" t="str">
        <f t="shared" si="151"/>
        <v>8172</v>
      </c>
      <c r="S1295" s="9" t="str">
        <f>INDEX(Chapter,MATCH(R1295,Chapter!$A$1:$A$681,0),8)</f>
        <v>מרכזית פדגוגית</v>
      </c>
      <c r="T1295" s="9"/>
      <c r="U1295" s="9" t="str">
        <f t="shared" si="152"/>
        <v>1</v>
      </c>
      <c r="V1295" s="9" t="str">
        <f>IF($L1295&lt;"6",INDEX(Revenue_type,MATCH(U1295*1,type!$A$118:$A$168,0),8),INDEX(Expenditure_type,MATCH(U1295*1,type!$A$2:$A$117,0),8))</f>
        <v>משכורות וש"ע לעובדים לפי תקן</v>
      </c>
      <c r="W1295" s="9" t="str">
        <f t="shared" si="153"/>
        <v>13</v>
      </c>
      <c r="X1295" s="9" t="str">
        <f>IF($L1295&lt;"6",INDEX(Revenue_type,MATCH(W1295*1,type!$A$118:$A$168,0),8),INDEX(Expenditure_type,MATCH(W1295*1,type!$A$2:$A$117,0),8))</f>
        <v>שעות נוספות</v>
      </c>
      <c r="Y1295" s="9" t="str">
        <f t="shared" si="154"/>
        <v>130</v>
      </c>
      <c r="Z1295" s="9" t="e">
        <f>IF($L1295&lt;"6",INDEX(Revenue_type,MATCH(Y1295*1,type!$A$118:$A$168,0),8),INDEX(Expenditure_type,MATCH(Y1295*1,type!$A$2:$A$117,0),8))</f>
        <v>#N/A</v>
      </c>
    </row>
    <row r="1296" spans="1:26" ht="15.75" customHeight="1" outlineLevel="2">
      <c r="A1296" s="19">
        <v>133</v>
      </c>
      <c r="B1296" s="18">
        <v>817200</v>
      </c>
      <c r="C1296"/>
      <c r="D1296"/>
      <c r="E1296" s="17" t="s">
        <v>2693</v>
      </c>
      <c r="F1296" s="12"/>
      <c r="G1296"/>
      <c r="H1296" s="15">
        <v>10000</v>
      </c>
      <c r="I1296" s="15">
        <v>11000</v>
      </c>
      <c r="J1296" s="12">
        <v>10600</v>
      </c>
      <c r="K1296" s="9"/>
      <c r="L1296" s="9" t="str">
        <f t="shared" si="148"/>
        <v>8</v>
      </c>
      <c r="M1296" s="9" t="str">
        <f>INDEX(Chapter,MATCH(L1296,Chapter!$A$1:$A$681,0),8)</f>
        <v>שירותים ממלכתיים</v>
      </c>
      <c r="N1296" s="9" t="str">
        <f t="shared" si="149"/>
        <v>81</v>
      </c>
      <c r="O1296" s="9" t="str">
        <f>INDEX(Chapter,MATCH(N1296,Chapter!$A$1:$A$681,0),8)</f>
        <v>חינוך</v>
      </c>
      <c r="P1296" s="9" t="str">
        <f t="shared" si="150"/>
        <v>817</v>
      </c>
      <c r="Q1296" s="9" t="str">
        <f>INDEX(Chapter,MATCH(P1296,Chapter!$A$1:$A$681,0),8)</f>
        <v>שירותים נוספים לבתי״ס וגנ״י</v>
      </c>
      <c r="R1296" s="9" t="str">
        <f t="shared" si="151"/>
        <v>8172</v>
      </c>
      <c r="S1296" s="9" t="str">
        <f>INDEX(Chapter,MATCH(R1296,Chapter!$A$1:$A$681,0),8)</f>
        <v>מרכזית פדגוגית</v>
      </c>
      <c r="T1296" s="9"/>
      <c r="U1296" s="9" t="str">
        <f t="shared" si="152"/>
        <v>1</v>
      </c>
      <c r="V1296" s="9" t="str">
        <f>IF($L1296&lt;"6",INDEX(Revenue_type,MATCH(U1296*1,type!$A$118:$A$168,0),8),INDEX(Expenditure_type,MATCH(U1296*1,type!$A$2:$A$117,0),8))</f>
        <v>משכורות וש"ע לעובדים לפי תקן</v>
      </c>
      <c r="W1296" s="9" t="str">
        <f t="shared" si="153"/>
        <v>13</v>
      </c>
      <c r="X1296" s="9" t="str">
        <f>IF($L1296&lt;"6",INDEX(Revenue_type,MATCH(W1296*1,type!$A$118:$A$168,0),8),INDEX(Expenditure_type,MATCH(W1296*1,type!$A$2:$A$117,0),8))</f>
        <v>שעות נוספות</v>
      </c>
      <c r="Y1296" s="9" t="str">
        <f t="shared" si="154"/>
        <v>133</v>
      </c>
      <c r="Z1296" s="9" t="e">
        <f>IF($L1296&lt;"6",INDEX(Revenue_type,MATCH(Y1296*1,type!$A$118:$A$168,0),8),INDEX(Expenditure_type,MATCH(Y1296*1,type!$A$2:$A$117,0),8))</f>
        <v>#N/A</v>
      </c>
    </row>
    <row r="1297" spans="1:26" ht="15.75" customHeight="1" outlineLevel="2">
      <c r="A1297" s="19">
        <v>140</v>
      </c>
      <c r="B1297" s="18">
        <v>817200</v>
      </c>
      <c r="C1297"/>
      <c r="D1297"/>
      <c r="E1297" s="17" t="s">
        <v>2694</v>
      </c>
      <c r="F1297" s="12"/>
      <c r="G1297"/>
      <c r="H1297" s="15">
        <v>27000</v>
      </c>
      <c r="I1297" s="15">
        <v>33000</v>
      </c>
      <c r="J1297" s="12">
        <v>33300</v>
      </c>
      <c r="K1297" s="9"/>
      <c r="L1297" s="9" t="str">
        <f t="shared" si="148"/>
        <v>8</v>
      </c>
      <c r="M1297" s="9" t="str">
        <f>INDEX(Chapter,MATCH(L1297,Chapter!$A$1:$A$681,0),8)</f>
        <v>שירותים ממלכתיים</v>
      </c>
      <c r="N1297" s="9" t="str">
        <f t="shared" si="149"/>
        <v>81</v>
      </c>
      <c r="O1297" s="9" t="str">
        <f>INDEX(Chapter,MATCH(N1297,Chapter!$A$1:$A$681,0),8)</f>
        <v>חינוך</v>
      </c>
      <c r="P1297" s="9" t="str">
        <f t="shared" si="150"/>
        <v>817</v>
      </c>
      <c r="Q1297" s="9" t="str">
        <f>INDEX(Chapter,MATCH(P1297,Chapter!$A$1:$A$681,0),8)</f>
        <v>שירותים נוספים לבתי״ס וגנ״י</v>
      </c>
      <c r="R1297" s="9" t="str">
        <f t="shared" si="151"/>
        <v>8172</v>
      </c>
      <c r="S1297" s="9" t="str">
        <f>INDEX(Chapter,MATCH(R1297,Chapter!$A$1:$A$681,0),8)</f>
        <v>מרכזית פדגוגית</v>
      </c>
      <c r="T1297" s="9"/>
      <c r="U1297" s="9" t="str">
        <f t="shared" si="152"/>
        <v>1</v>
      </c>
      <c r="V1297" s="9" t="str">
        <f>IF($L1297&lt;"6",INDEX(Revenue_type,MATCH(U1297*1,type!$A$118:$A$168,0),8),INDEX(Expenditure_type,MATCH(U1297*1,type!$A$2:$A$117,0),8))</f>
        <v>משכורות וש"ע לעובדים לפי תקן</v>
      </c>
      <c r="W1297" s="9" t="str">
        <f t="shared" si="153"/>
        <v>14</v>
      </c>
      <c r="X1297" s="9" t="str">
        <f>IF($L1297&lt;"6",INDEX(Revenue_type,MATCH(W1297*1,type!$A$118:$A$168,0),8),INDEX(Expenditure_type,MATCH(W1297*1,type!$A$2:$A$117,0),8))</f>
        <v>החזר הוצאות</v>
      </c>
      <c r="Y1297" s="9" t="str">
        <f t="shared" si="154"/>
        <v>140</v>
      </c>
      <c r="Z1297" s="9" t="e">
        <f>IF($L1297&lt;"6",INDEX(Revenue_type,MATCH(Y1297*1,type!$A$118:$A$168,0),8),INDEX(Expenditure_type,MATCH(Y1297*1,type!$A$2:$A$117,0),8))</f>
        <v>#N/A</v>
      </c>
    </row>
    <row r="1298" spans="1:26" ht="15.75" customHeight="1" outlineLevel="2">
      <c r="A1298" s="19">
        <v>181</v>
      </c>
      <c r="B1298" s="18">
        <v>817200</v>
      </c>
      <c r="C1298"/>
      <c r="D1298"/>
      <c r="E1298" s="17" t="s">
        <v>2695</v>
      </c>
      <c r="F1298" s="12"/>
      <c r="G1298"/>
      <c r="H1298" s="15">
        <v>51000</v>
      </c>
      <c r="I1298" s="15">
        <v>51000</v>
      </c>
      <c r="J1298" s="12">
        <v>48700</v>
      </c>
      <c r="K1298" s="9"/>
      <c r="L1298" s="9" t="str">
        <f t="shared" si="148"/>
        <v>8</v>
      </c>
      <c r="M1298" s="9" t="str">
        <f>INDEX(Chapter,MATCH(L1298,Chapter!$A$1:$A$681,0),8)</f>
        <v>שירותים ממלכתיים</v>
      </c>
      <c r="N1298" s="9" t="str">
        <f t="shared" si="149"/>
        <v>81</v>
      </c>
      <c r="O1298" s="9" t="str">
        <f>INDEX(Chapter,MATCH(N1298,Chapter!$A$1:$A$681,0),8)</f>
        <v>חינוך</v>
      </c>
      <c r="P1298" s="9" t="str">
        <f t="shared" si="150"/>
        <v>817</v>
      </c>
      <c r="Q1298" s="9" t="str">
        <f>INDEX(Chapter,MATCH(P1298,Chapter!$A$1:$A$681,0),8)</f>
        <v>שירותים נוספים לבתי״ס וגנ״י</v>
      </c>
      <c r="R1298" s="9" t="str">
        <f t="shared" si="151"/>
        <v>8172</v>
      </c>
      <c r="S1298" s="9" t="str">
        <f>INDEX(Chapter,MATCH(R1298,Chapter!$A$1:$A$681,0),8)</f>
        <v>מרכזית פדגוגית</v>
      </c>
      <c r="T1298" s="9"/>
      <c r="U1298" s="9" t="str">
        <f t="shared" si="152"/>
        <v>1</v>
      </c>
      <c r="V1298" s="9" t="str">
        <f>IF($L1298&lt;"6",INDEX(Revenue_type,MATCH(U1298*1,type!$A$118:$A$168,0),8),INDEX(Expenditure_type,MATCH(U1298*1,type!$A$2:$A$117,0),8))</f>
        <v>משכורות וש"ע לעובדים לפי תקן</v>
      </c>
      <c r="W1298" s="9" t="str">
        <f t="shared" si="153"/>
        <v>18</v>
      </c>
      <c r="X1298" s="9" t="str">
        <f>IF($L1298&lt;"6",INDEX(Revenue_type,MATCH(W1298*1,type!$A$118:$A$168,0),8),INDEX(Expenditure_type,MATCH(W1298*1,type!$A$2:$A$117,0),8))</f>
        <v>נלוות לשכר</v>
      </c>
      <c r="Y1298" s="9" t="str">
        <f t="shared" si="154"/>
        <v>181</v>
      </c>
      <c r="Z1298" s="9" t="str">
        <f>IF($L1298&lt;"6",INDEX(Revenue_type,MATCH(Y1298*1,type!$A$118:$A$168,0),8),INDEX(Expenditure_type,MATCH(Y1298*1,type!$A$2:$A$117,0),8))</f>
        <v>הפרשות סוציאליות</v>
      </c>
    </row>
    <row r="1299" spans="1:26" ht="15.75" customHeight="1" outlineLevel="2">
      <c r="A1299" s="19">
        <v>182</v>
      </c>
      <c r="B1299" s="18">
        <v>817200</v>
      </c>
      <c r="C1299"/>
      <c r="D1299"/>
      <c r="E1299" s="17" t="s">
        <v>2696</v>
      </c>
      <c r="F1299" s="12"/>
      <c r="G1299"/>
      <c r="H1299" s="15">
        <v>72000</v>
      </c>
      <c r="I1299" s="15">
        <v>82000</v>
      </c>
      <c r="J1299" s="12">
        <v>78900</v>
      </c>
      <c r="K1299" s="9"/>
      <c r="L1299" s="9" t="str">
        <f t="shared" si="148"/>
        <v>8</v>
      </c>
      <c r="M1299" s="9" t="str">
        <f>INDEX(Chapter,MATCH(L1299,Chapter!$A$1:$A$681,0),8)</f>
        <v>שירותים ממלכתיים</v>
      </c>
      <c r="N1299" s="9" t="str">
        <f t="shared" si="149"/>
        <v>81</v>
      </c>
      <c r="O1299" s="9" t="str">
        <f>INDEX(Chapter,MATCH(N1299,Chapter!$A$1:$A$681,0),8)</f>
        <v>חינוך</v>
      </c>
      <c r="P1299" s="9" t="str">
        <f t="shared" si="150"/>
        <v>817</v>
      </c>
      <c r="Q1299" s="9" t="str">
        <f>INDEX(Chapter,MATCH(P1299,Chapter!$A$1:$A$681,0),8)</f>
        <v>שירותים נוספים לבתי״ס וגנ״י</v>
      </c>
      <c r="R1299" s="9" t="str">
        <f t="shared" si="151"/>
        <v>8172</v>
      </c>
      <c r="S1299" s="9" t="str">
        <f>INDEX(Chapter,MATCH(R1299,Chapter!$A$1:$A$681,0),8)</f>
        <v>מרכזית פדגוגית</v>
      </c>
      <c r="T1299" s="9"/>
      <c r="U1299" s="9" t="str">
        <f t="shared" si="152"/>
        <v>1</v>
      </c>
      <c r="V1299" s="9" t="str">
        <f>IF($L1299&lt;"6",INDEX(Revenue_type,MATCH(U1299*1,type!$A$118:$A$168,0),8),INDEX(Expenditure_type,MATCH(U1299*1,type!$A$2:$A$117,0),8))</f>
        <v>משכורות וש"ע לעובדים לפי תקן</v>
      </c>
      <c r="W1299" s="9" t="str">
        <f t="shared" si="153"/>
        <v>18</v>
      </c>
      <c r="X1299" s="9" t="str">
        <f>IF($L1299&lt;"6",INDEX(Revenue_type,MATCH(W1299*1,type!$A$118:$A$168,0),8),INDEX(Expenditure_type,MATCH(W1299*1,type!$A$2:$A$117,0),8))</f>
        <v>נלוות לשכר</v>
      </c>
      <c r="Y1299" s="9" t="str">
        <f t="shared" si="154"/>
        <v>182</v>
      </c>
      <c r="Z1299" s="9" t="str">
        <f>IF($L1299&lt;"6",INDEX(Revenue_type,MATCH(Y1299*1,type!$A$118:$A$168,0),8),INDEX(Expenditure_type,MATCH(Y1299*1,type!$A$2:$A$117,0),8))</f>
        <v>מיסיום ועלויות</v>
      </c>
    </row>
    <row r="1300" spans="1:26" ht="15.75" customHeight="1" outlineLevel="2">
      <c r="A1300" s="19">
        <v>420</v>
      </c>
      <c r="B1300" s="18">
        <v>817201</v>
      </c>
      <c r="C1300"/>
      <c r="D1300"/>
      <c r="E1300" s="17" t="s">
        <v>2812</v>
      </c>
      <c r="F1300" s="12"/>
      <c r="G1300"/>
      <c r="H1300" s="15">
        <v>78000</v>
      </c>
      <c r="I1300" s="15">
        <v>78000</v>
      </c>
      <c r="J1300" s="12">
        <v>13000</v>
      </c>
      <c r="K1300" s="9"/>
      <c r="L1300" s="9" t="str">
        <f t="shared" si="148"/>
        <v>8</v>
      </c>
      <c r="M1300" s="9" t="str">
        <f>INDEX(Chapter,MATCH(L1300,Chapter!$A$1:$A$681,0),8)</f>
        <v>שירותים ממלכתיים</v>
      </c>
      <c r="N1300" s="9" t="str">
        <f t="shared" si="149"/>
        <v>81</v>
      </c>
      <c r="O1300" s="9" t="str">
        <f>INDEX(Chapter,MATCH(N1300,Chapter!$A$1:$A$681,0),8)</f>
        <v>חינוך</v>
      </c>
      <c r="P1300" s="9" t="str">
        <f t="shared" si="150"/>
        <v>817</v>
      </c>
      <c r="Q1300" s="9" t="str">
        <f>INDEX(Chapter,MATCH(P1300,Chapter!$A$1:$A$681,0),8)</f>
        <v>שירותים נוספים לבתי״ס וגנ״י</v>
      </c>
      <c r="R1300" s="9" t="str">
        <f t="shared" si="151"/>
        <v>8172</v>
      </c>
      <c r="S1300" s="9" t="str">
        <f>INDEX(Chapter,MATCH(R1300,Chapter!$A$1:$A$681,0),8)</f>
        <v>מרכזית פדגוגית</v>
      </c>
      <c r="T1300" s="9"/>
      <c r="U1300" s="9" t="str">
        <f t="shared" si="152"/>
        <v>4</v>
      </c>
      <c r="V1300" s="9" t="str">
        <f>IF($L1300&lt;"6",INDEX(Revenue_type,MATCH(U1300*1,type!$A$118:$A$168,0),8),INDEX(Expenditure_type,MATCH(U1300*1,type!$A$2:$A$117,0),8))</f>
        <v>אחזקת בינים ואספקת ציוד</v>
      </c>
      <c r="W1300" s="9" t="str">
        <f t="shared" si="153"/>
        <v>42</v>
      </c>
      <c r="X1300" s="9" t="str">
        <f>IF($L1300&lt;"6",INDEX(Revenue_type,MATCH(W1300*1,type!$A$118:$A$168,0),8),INDEX(Expenditure_type,MATCH(W1300*1,type!$A$2:$A$117,0),8))</f>
        <v>תחזוקת מבנים</v>
      </c>
      <c r="Y1300" s="9" t="str">
        <f t="shared" si="154"/>
        <v>420</v>
      </c>
      <c r="Z1300" s="9" t="e">
        <f>IF($L1300&lt;"6",INDEX(Revenue_type,MATCH(Y1300*1,type!$A$118:$A$168,0),8),INDEX(Expenditure_type,MATCH(Y1300*1,type!$A$2:$A$117,0),8))</f>
        <v>#N/A</v>
      </c>
    </row>
    <row r="1301" spans="1:26" ht="15.75" customHeight="1" outlineLevel="2">
      <c r="A1301" s="19">
        <v>751</v>
      </c>
      <c r="B1301" s="18">
        <v>817201</v>
      </c>
      <c r="C1301"/>
      <c r="D1301"/>
      <c r="E1301" s="17" t="s">
        <v>2994</v>
      </c>
      <c r="F1301" s="12"/>
      <c r="G1301"/>
      <c r="H1301" s="15">
        <v>20000</v>
      </c>
      <c r="I1301" s="15">
        <v>20000</v>
      </c>
      <c r="J1301" s="12">
        <v>15600</v>
      </c>
      <c r="K1301" s="9"/>
      <c r="L1301" s="9" t="str">
        <f t="shared" si="148"/>
        <v>8</v>
      </c>
      <c r="M1301" s="9" t="str">
        <f>INDEX(Chapter,MATCH(L1301,Chapter!$A$1:$A$681,0),8)</f>
        <v>שירותים ממלכתיים</v>
      </c>
      <c r="N1301" s="9" t="str">
        <f t="shared" si="149"/>
        <v>81</v>
      </c>
      <c r="O1301" s="9" t="str">
        <f>INDEX(Chapter,MATCH(N1301,Chapter!$A$1:$A$681,0),8)</f>
        <v>חינוך</v>
      </c>
      <c r="P1301" s="9" t="str">
        <f t="shared" si="150"/>
        <v>817</v>
      </c>
      <c r="Q1301" s="9" t="str">
        <f>INDEX(Chapter,MATCH(P1301,Chapter!$A$1:$A$681,0),8)</f>
        <v>שירותים נוספים לבתי״ס וגנ״י</v>
      </c>
      <c r="R1301" s="9" t="str">
        <f t="shared" si="151"/>
        <v>8172</v>
      </c>
      <c r="S1301" s="9" t="str">
        <f>INDEX(Chapter,MATCH(R1301,Chapter!$A$1:$A$681,0),8)</f>
        <v>מרכזית פדגוגית</v>
      </c>
      <c r="T1301" s="9"/>
      <c r="U1301" s="9" t="str">
        <f t="shared" si="152"/>
        <v>7</v>
      </c>
      <c r="V1301" s="9" t="str">
        <f>IF($L1301&lt;"6",INDEX(Revenue_type,MATCH(U1301*1,type!$A$118:$A$168,0),8),INDEX(Expenditure_type,MATCH(U1301*1,type!$A$2:$A$117,0),8))</f>
        <v>הוצאות לפעולות</v>
      </c>
      <c r="W1301" s="9" t="str">
        <f t="shared" si="153"/>
        <v>75</v>
      </c>
      <c r="X1301" s="9" t="str">
        <f>IF($L1301&lt;"6",INDEX(Revenue_type,MATCH(W1301*1,type!$A$118:$A$168,0),8),INDEX(Expenditure_type,MATCH(W1301*1,type!$A$2:$A$117,0),8))</f>
        <v>עבודות קבלניות</v>
      </c>
      <c r="Y1301" s="9" t="str">
        <f t="shared" si="154"/>
        <v>751</v>
      </c>
      <c r="Z1301" s="9" t="e">
        <f>IF($L1301&lt;"6",INDEX(Revenue_type,MATCH(Y1301*1,type!$A$118:$A$168,0),8),INDEX(Expenditure_type,MATCH(Y1301*1,type!$A$2:$A$117,0),8))</f>
        <v>#N/A</v>
      </c>
    </row>
    <row r="1302" spans="1:26" ht="15.75" customHeight="1" outlineLevel="2">
      <c r="A1302" s="19">
        <v>783</v>
      </c>
      <c r="B1302" s="18">
        <v>817202</v>
      </c>
      <c r="C1302"/>
      <c r="D1302"/>
      <c r="E1302" s="21" t="s">
        <v>2995</v>
      </c>
      <c r="F1302" s="12"/>
      <c r="G1302"/>
      <c r="H1302" s="15">
        <v>72000</v>
      </c>
      <c r="I1302" s="15">
        <v>72000</v>
      </c>
      <c r="J1302" s="12">
        <v>0</v>
      </c>
      <c r="K1302" s="9"/>
      <c r="L1302" s="9" t="str">
        <f t="shared" si="148"/>
        <v>8</v>
      </c>
      <c r="M1302" s="9" t="str">
        <f>INDEX(Chapter,MATCH(L1302,Chapter!$A$1:$A$681,0),8)</f>
        <v>שירותים ממלכתיים</v>
      </c>
      <c r="N1302" s="9" t="str">
        <f t="shared" si="149"/>
        <v>81</v>
      </c>
      <c r="O1302" s="9" t="str">
        <f>INDEX(Chapter,MATCH(N1302,Chapter!$A$1:$A$681,0),8)</f>
        <v>חינוך</v>
      </c>
      <c r="P1302" s="9" t="str">
        <f t="shared" si="150"/>
        <v>817</v>
      </c>
      <c r="Q1302" s="9" t="str">
        <f>INDEX(Chapter,MATCH(P1302,Chapter!$A$1:$A$681,0),8)</f>
        <v>שירותים נוספים לבתי״ס וגנ״י</v>
      </c>
      <c r="R1302" s="9" t="str">
        <f t="shared" si="151"/>
        <v>8172</v>
      </c>
      <c r="S1302" s="9" t="str">
        <f>INDEX(Chapter,MATCH(R1302,Chapter!$A$1:$A$681,0),8)</f>
        <v>מרכזית פדגוגית</v>
      </c>
      <c r="T1302" s="9"/>
      <c r="U1302" s="9" t="str">
        <f t="shared" si="152"/>
        <v>7</v>
      </c>
      <c r="V1302" s="9" t="str">
        <f>IF($L1302&lt;"6",INDEX(Revenue_type,MATCH(U1302*1,type!$A$118:$A$168,0),8),INDEX(Expenditure_type,MATCH(U1302*1,type!$A$2:$A$117,0),8))</f>
        <v>הוצאות לפעולות</v>
      </c>
      <c r="W1302" s="9" t="str">
        <f t="shared" si="153"/>
        <v>78</v>
      </c>
      <c r="X1302" s="9" t="str">
        <f>IF($L1302&lt;"6",INDEX(Revenue_type,MATCH(W1302*1,type!$A$118:$A$168,0),8),INDEX(Expenditure_type,MATCH(W1302*1,type!$A$2:$A$117,0),8))</f>
        <v>הוצאות שונות</v>
      </c>
      <c r="Y1302" s="9" t="str">
        <f t="shared" si="154"/>
        <v>783</v>
      </c>
      <c r="Z1302" s="9" t="e">
        <f>IF($L1302&lt;"6",INDEX(Revenue_type,MATCH(Y1302*1,type!$A$118:$A$168,0),8),INDEX(Expenditure_type,MATCH(Y1302*1,type!$A$2:$A$117,0),8))</f>
        <v>#N/A</v>
      </c>
    </row>
    <row r="1303" spans="1:26" ht="15.75" customHeight="1" outlineLevel="2">
      <c r="A1303" s="19">
        <v>110</v>
      </c>
      <c r="B1303" s="18">
        <v>817300</v>
      </c>
      <c r="C1303"/>
      <c r="D1303"/>
      <c r="E1303" s="29" t="s">
        <v>2689</v>
      </c>
      <c r="F1303" s="12"/>
      <c r="G1303"/>
      <c r="H1303" s="15">
        <v>4031000</v>
      </c>
      <c r="I1303" s="15">
        <v>4051000</v>
      </c>
      <c r="J1303" s="12">
        <v>3603600</v>
      </c>
      <c r="K1303" s="9"/>
      <c r="L1303" s="9" t="str">
        <f t="shared" si="148"/>
        <v>8</v>
      </c>
      <c r="M1303" s="9" t="str">
        <f>INDEX(Chapter,MATCH(L1303,Chapter!$A$1:$A$681,0),8)</f>
        <v>שירותים ממלכתיים</v>
      </c>
      <c r="N1303" s="9" t="str">
        <f t="shared" si="149"/>
        <v>81</v>
      </c>
      <c r="O1303" s="9" t="str">
        <f>INDEX(Chapter,MATCH(N1303,Chapter!$A$1:$A$681,0),8)</f>
        <v>חינוך</v>
      </c>
      <c r="P1303" s="9" t="str">
        <f t="shared" si="150"/>
        <v>817</v>
      </c>
      <c r="Q1303" s="9" t="str">
        <f>INDEX(Chapter,MATCH(P1303,Chapter!$A$1:$A$681,0),8)</f>
        <v>שירותים נוספים לבתי״ס וגנ״י</v>
      </c>
      <c r="R1303" s="9" t="str">
        <f t="shared" si="151"/>
        <v>8173</v>
      </c>
      <c r="S1303" s="9" t="str">
        <f>INDEX(Chapter,MATCH(R1303,Chapter!$A$1:$A$681,0),8)</f>
        <v>שרות פסיכולוגי חינוכי</v>
      </c>
      <c r="T1303" s="9"/>
      <c r="U1303" s="9" t="str">
        <f t="shared" si="152"/>
        <v>1</v>
      </c>
      <c r="V1303" s="9" t="str">
        <f>IF($L1303&lt;"6",INDEX(Revenue_type,MATCH(U1303*1,type!$A$118:$A$168,0),8),INDEX(Expenditure_type,MATCH(U1303*1,type!$A$2:$A$117,0),8))</f>
        <v>משכורות וש"ע לעובדים לפי תקן</v>
      </c>
      <c r="W1303" s="9" t="str">
        <f t="shared" si="153"/>
        <v>11</v>
      </c>
      <c r="X1303" s="9" t="str">
        <f>IF($L1303&lt;"6",INDEX(Revenue_type,MATCH(W1303*1,type!$A$118:$A$168,0),8),INDEX(Expenditure_type,MATCH(W1303*1,type!$A$2:$A$117,0),8))</f>
        <v>השכר הקובע</v>
      </c>
      <c r="Y1303" s="9" t="str">
        <f t="shared" si="154"/>
        <v>110</v>
      </c>
      <c r="Z1303" s="9" t="e">
        <f>IF($L1303&lt;"6",INDEX(Revenue_type,MATCH(Y1303*1,type!$A$118:$A$168,0),8),INDEX(Expenditure_type,MATCH(Y1303*1,type!$A$2:$A$117,0),8))</f>
        <v>#N/A</v>
      </c>
    </row>
    <row r="1304" spans="1:26" ht="15.75" customHeight="1" outlineLevel="2">
      <c r="A1304" s="19">
        <v>120</v>
      </c>
      <c r="B1304" s="18">
        <v>817300</v>
      </c>
      <c r="C1304"/>
      <c r="D1304"/>
      <c r="E1304" s="29" t="s">
        <v>2690</v>
      </c>
      <c r="F1304" s="12"/>
      <c r="G1304"/>
      <c r="H1304" s="15">
        <v>362000</v>
      </c>
      <c r="I1304" s="15">
        <v>352000</v>
      </c>
      <c r="J1304" s="12">
        <v>316200</v>
      </c>
      <c r="K1304" s="9"/>
      <c r="L1304" s="9" t="str">
        <f t="shared" si="148"/>
        <v>8</v>
      </c>
      <c r="M1304" s="9" t="str">
        <f>INDEX(Chapter,MATCH(L1304,Chapter!$A$1:$A$681,0),8)</f>
        <v>שירותים ממלכתיים</v>
      </c>
      <c r="N1304" s="9" t="str">
        <f t="shared" si="149"/>
        <v>81</v>
      </c>
      <c r="O1304" s="9" t="str">
        <f>INDEX(Chapter,MATCH(N1304,Chapter!$A$1:$A$681,0),8)</f>
        <v>חינוך</v>
      </c>
      <c r="P1304" s="9" t="str">
        <f t="shared" si="150"/>
        <v>817</v>
      </c>
      <c r="Q1304" s="9" t="str">
        <f>INDEX(Chapter,MATCH(P1304,Chapter!$A$1:$A$681,0),8)</f>
        <v>שירותים נוספים לבתי״ס וגנ״י</v>
      </c>
      <c r="R1304" s="9" t="str">
        <f t="shared" si="151"/>
        <v>8173</v>
      </c>
      <c r="S1304" s="9" t="str">
        <f>INDEX(Chapter,MATCH(R1304,Chapter!$A$1:$A$681,0),8)</f>
        <v>שרות פסיכולוגי חינוכי</v>
      </c>
      <c r="T1304" s="9"/>
      <c r="U1304" s="9" t="str">
        <f t="shared" si="152"/>
        <v>1</v>
      </c>
      <c r="V1304" s="9" t="str">
        <f>IF($L1304&lt;"6",INDEX(Revenue_type,MATCH(U1304*1,type!$A$118:$A$168,0),8),INDEX(Expenditure_type,MATCH(U1304*1,type!$A$2:$A$117,0),8))</f>
        <v>משכורות וש"ע לעובדים לפי תקן</v>
      </c>
      <c r="W1304" s="9" t="str">
        <f t="shared" si="153"/>
        <v>12</v>
      </c>
      <c r="X1304" s="9" t="str">
        <f>IF($L1304&lt;"6",INDEX(Revenue_type,MATCH(W1304*1,type!$A$118:$A$168,0),8),INDEX(Expenditure_type,MATCH(W1304*1,type!$A$2:$A$117,0),8))</f>
        <v>תוספות שאינן נכללות בשכר הקובע</v>
      </c>
      <c r="Y1304" s="9" t="str">
        <f t="shared" si="154"/>
        <v>120</v>
      </c>
      <c r="Z1304" s="9" t="e">
        <f>IF($L1304&lt;"6",INDEX(Revenue_type,MATCH(Y1304*1,type!$A$118:$A$168,0),8),INDEX(Expenditure_type,MATCH(Y1304*1,type!$A$2:$A$117,0),8))</f>
        <v>#N/A</v>
      </c>
    </row>
    <row r="1305" spans="1:26" ht="15.75" customHeight="1" outlineLevel="2">
      <c r="A1305" s="19">
        <v>130</v>
      </c>
      <c r="B1305" s="18">
        <v>817300</v>
      </c>
      <c r="C1305"/>
      <c r="D1305"/>
      <c r="E1305" s="29" t="s">
        <v>2691</v>
      </c>
      <c r="F1305" s="12"/>
      <c r="G1305"/>
      <c r="H1305" s="15">
        <v>2000</v>
      </c>
      <c r="I1305" s="15">
        <v>1000</v>
      </c>
      <c r="J1305" s="12">
        <v>5800</v>
      </c>
      <c r="K1305" s="9"/>
      <c r="L1305" s="9" t="str">
        <f t="shared" si="148"/>
        <v>8</v>
      </c>
      <c r="M1305" s="9" t="str">
        <f>INDEX(Chapter,MATCH(L1305,Chapter!$A$1:$A$681,0),8)</f>
        <v>שירותים ממלכתיים</v>
      </c>
      <c r="N1305" s="9" t="str">
        <f t="shared" si="149"/>
        <v>81</v>
      </c>
      <c r="O1305" s="9" t="str">
        <f>INDEX(Chapter,MATCH(N1305,Chapter!$A$1:$A$681,0),8)</f>
        <v>חינוך</v>
      </c>
      <c r="P1305" s="9" t="str">
        <f t="shared" si="150"/>
        <v>817</v>
      </c>
      <c r="Q1305" s="9" t="str">
        <f>INDEX(Chapter,MATCH(P1305,Chapter!$A$1:$A$681,0),8)</f>
        <v>שירותים נוספים לבתי״ס וגנ״י</v>
      </c>
      <c r="R1305" s="9" t="str">
        <f t="shared" si="151"/>
        <v>8173</v>
      </c>
      <c r="S1305" s="9" t="str">
        <f>INDEX(Chapter,MATCH(R1305,Chapter!$A$1:$A$681,0),8)</f>
        <v>שרות פסיכולוגי חינוכי</v>
      </c>
      <c r="T1305" s="9"/>
      <c r="U1305" s="9" t="str">
        <f t="shared" si="152"/>
        <v>1</v>
      </c>
      <c r="V1305" s="9" t="str">
        <f>IF($L1305&lt;"6",INDEX(Revenue_type,MATCH(U1305*1,type!$A$118:$A$168,0),8),INDEX(Expenditure_type,MATCH(U1305*1,type!$A$2:$A$117,0),8))</f>
        <v>משכורות וש"ע לעובדים לפי תקן</v>
      </c>
      <c r="W1305" s="9" t="str">
        <f t="shared" si="153"/>
        <v>13</v>
      </c>
      <c r="X1305" s="9" t="str">
        <f>IF($L1305&lt;"6",INDEX(Revenue_type,MATCH(W1305*1,type!$A$118:$A$168,0),8),INDEX(Expenditure_type,MATCH(W1305*1,type!$A$2:$A$117,0),8))</f>
        <v>שעות נוספות</v>
      </c>
      <c r="Y1305" s="9" t="str">
        <f t="shared" si="154"/>
        <v>130</v>
      </c>
      <c r="Z1305" s="9" t="e">
        <f>IF($L1305&lt;"6",INDEX(Revenue_type,MATCH(Y1305*1,type!$A$118:$A$168,0),8),INDEX(Expenditure_type,MATCH(Y1305*1,type!$A$2:$A$117,0),8))</f>
        <v>#N/A</v>
      </c>
    </row>
    <row r="1306" spans="1:26" ht="15.75" customHeight="1" outlineLevel="2">
      <c r="A1306" s="19">
        <v>131</v>
      </c>
      <c r="B1306" s="18">
        <v>817300</v>
      </c>
      <c r="C1306"/>
      <c r="D1306"/>
      <c r="E1306" s="29" t="s">
        <v>2692</v>
      </c>
      <c r="F1306" s="12"/>
      <c r="G1306"/>
      <c r="H1306" s="15">
        <v>1000</v>
      </c>
      <c r="I1306" s="15">
        <v>0</v>
      </c>
      <c r="J1306" s="12">
        <v>1100</v>
      </c>
      <c r="K1306" s="9"/>
      <c r="L1306" s="9" t="str">
        <f t="shared" si="148"/>
        <v>8</v>
      </c>
      <c r="M1306" s="9" t="str">
        <f>INDEX(Chapter,MATCH(L1306,Chapter!$A$1:$A$681,0),8)</f>
        <v>שירותים ממלכתיים</v>
      </c>
      <c r="N1306" s="9" t="str">
        <f t="shared" si="149"/>
        <v>81</v>
      </c>
      <c r="O1306" s="9" t="str">
        <f>INDEX(Chapter,MATCH(N1306,Chapter!$A$1:$A$681,0),8)</f>
        <v>חינוך</v>
      </c>
      <c r="P1306" s="9" t="str">
        <f t="shared" si="150"/>
        <v>817</v>
      </c>
      <c r="Q1306" s="9" t="str">
        <f>INDEX(Chapter,MATCH(P1306,Chapter!$A$1:$A$681,0),8)</f>
        <v>שירותים נוספים לבתי״ס וגנ״י</v>
      </c>
      <c r="R1306" s="9" t="str">
        <f t="shared" si="151"/>
        <v>8173</v>
      </c>
      <c r="S1306" s="9" t="str">
        <f>INDEX(Chapter,MATCH(R1306,Chapter!$A$1:$A$681,0),8)</f>
        <v>שרות פסיכולוגי חינוכי</v>
      </c>
      <c r="T1306" s="9"/>
      <c r="U1306" s="9" t="str">
        <f t="shared" si="152"/>
        <v>1</v>
      </c>
      <c r="V1306" s="9" t="str">
        <f>IF($L1306&lt;"6",INDEX(Revenue_type,MATCH(U1306*1,type!$A$118:$A$168,0),8),INDEX(Expenditure_type,MATCH(U1306*1,type!$A$2:$A$117,0),8))</f>
        <v>משכורות וש"ע לעובדים לפי תקן</v>
      </c>
      <c r="W1306" s="9" t="str">
        <f t="shared" si="153"/>
        <v>13</v>
      </c>
      <c r="X1306" s="9" t="str">
        <f>IF($L1306&lt;"6",INDEX(Revenue_type,MATCH(W1306*1,type!$A$118:$A$168,0),8),INDEX(Expenditure_type,MATCH(W1306*1,type!$A$2:$A$117,0),8))</f>
        <v>שעות נוספות</v>
      </c>
      <c r="Y1306" s="9" t="str">
        <f t="shared" si="154"/>
        <v>131</v>
      </c>
      <c r="Z1306" s="9" t="e">
        <f>IF($L1306&lt;"6",INDEX(Revenue_type,MATCH(Y1306*1,type!$A$118:$A$168,0),8),INDEX(Expenditure_type,MATCH(Y1306*1,type!$A$2:$A$117,0),8))</f>
        <v>#N/A</v>
      </c>
    </row>
    <row r="1307" spans="1:26" ht="15.75" customHeight="1" outlineLevel="2">
      <c r="A1307" s="19">
        <v>133</v>
      </c>
      <c r="B1307" s="18">
        <v>817300</v>
      </c>
      <c r="C1307"/>
      <c r="D1307"/>
      <c r="E1307" s="29" t="s">
        <v>2693</v>
      </c>
      <c r="F1307" s="12"/>
      <c r="G1307"/>
      <c r="H1307" s="15">
        <v>445000</v>
      </c>
      <c r="I1307" s="15">
        <v>417000</v>
      </c>
      <c r="J1307" s="12">
        <v>351000</v>
      </c>
      <c r="K1307" s="9"/>
      <c r="L1307" s="9" t="str">
        <f t="shared" si="148"/>
        <v>8</v>
      </c>
      <c r="M1307" s="9" t="str">
        <f>INDEX(Chapter,MATCH(L1307,Chapter!$A$1:$A$681,0),8)</f>
        <v>שירותים ממלכתיים</v>
      </c>
      <c r="N1307" s="9" t="str">
        <f t="shared" si="149"/>
        <v>81</v>
      </c>
      <c r="O1307" s="9" t="str">
        <f>INDEX(Chapter,MATCH(N1307,Chapter!$A$1:$A$681,0),8)</f>
        <v>חינוך</v>
      </c>
      <c r="P1307" s="9" t="str">
        <f t="shared" si="150"/>
        <v>817</v>
      </c>
      <c r="Q1307" s="9" t="str">
        <f>INDEX(Chapter,MATCH(P1307,Chapter!$A$1:$A$681,0),8)</f>
        <v>שירותים נוספים לבתי״ס וגנ״י</v>
      </c>
      <c r="R1307" s="9" t="str">
        <f t="shared" si="151"/>
        <v>8173</v>
      </c>
      <c r="S1307" s="9" t="str">
        <f>INDEX(Chapter,MATCH(R1307,Chapter!$A$1:$A$681,0),8)</f>
        <v>שרות פסיכולוגי חינוכי</v>
      </c>
      <c r="T1307" s="9"/>
      <c r="U1307" s="9" t="str">
        <f t="shared" si="152"/>
        <v>1</v>
      </c>
      <c r="V1307" s="9" t="str">
        <f>IF($L1307&lt;"6",INDEX(Revenue_type,MATCH(U1307*1,type!$A$118:$A$168,0),8),INDEX(Expenditure_type,MATCH(U1307*1,type!$A$2:$A$117,0),8))</f>
        <v>משכורות וש"ע לעובדים לפי תקן</v>
      </c>
      <c r="W1307" s="9" t="str">
        <f t="shared" si="153"/>
        <v>13</v>
      </c>
      <c r="X1307" s="9" t="str">
        <f>IF($L1307&lt;"6",INDEX(Revenue_type,MATCH(W1307*1,type!$A$118:$A$168,0),8),INDEX(Expenditure_type,MATCH(W1307*1,type!$A$2:$A$117,0),8))</f>
        <v>שעות נוספות</v>
      </c>
      <c r="Y1307" s="9" t="str">
        <f t="shared" si="154"/>
        <v>133</v>
      </c>
      <c r="Z1307" s="9" t="e">
        <f>IF($L1307&lt;"6",INDEX(Revenue_type,MATCH(Y1307*1,type!$A$118:$A$168,0),8),INDEX(Expenditure_type,MATCH(Y1307*1,type!$A$2:$A$117,0),8))</f>
        <v>#N/A</v>
      </c>
    </row>
    <row r="1308" spans="1:26" ht="15.75" customHeight="1" outlineLevel="2">
      <c r="A1308" s="19">
        <v>140</v>
      </c>
      <c r="B1308" s="18">
        <v>817300</v>
      </c>
      <c r="C1308"/>
      <c r="D1308"/>
      <c r="E1308" s="21" t="s">
        <v>2694</v>
      </c>
      <c r="F1308" s="12"/>
      <c r="G1308"/>
      <c r="H1308" s="15">
        <v>933000</v>
      </c>
      <c r="I1308" s="15">
        <v>919000</v>
      </c>
      <c r="J1308" s="12">
        <v>831000</v>
      </c>
      <c r="K1308" s="9"/>
      <c r="L1308" s="9" t="str">
        <f t="shared" si="148"/>
        <v>8</v>
      </c>
      <c r="M1308" s="9" t="str">
        <f>INDEX(Chapter,MATCH(L1308,Chapter!$A$1:$A$681,0),8)</f>
        <v>שירותים ממלכתיים</v>
      </c>
      <c r="N1308" s="9" t="str">
        <f t="shared" si="149"/>
        <v>81</v>
      </c>
      <c r="O1308" s="9" t="str">
        <f>INDEX(Chapter,MATCH(N1308,Chapter!$A$1:$A$681,0),8)</f>
        <v>חינוך</v>
      </c>
      <c r="P1308" s="9" t="str">
        <f t="shared" si="150"/>
        <v>817</v>
      </c>
      <c r="Q1308" s="9" t="str">
        <f>INDEX(Chapter,MATCH(P1308,Chapter!$A$1:$A$681,0),8)</f>
        <v>שירותים נוספים לבתי״ס וגנ״י</v>
      </c>
      <c r="R1308" s="9" t="str">
        <f t="shared" si="151"/>
        <v>8173</v>
      </c>
      <c r="S1308" s="9" t="str">
        <f>INDEX(Chapter,MATCH(R1308,Chapter!$A$1:$A$681,0),8)</f>
        <v>שרות פסיכולוגי חינוכי</v>
      </c>
      <c r="T1308" s="9"/>
      <c r="U1308" s="9" t="str">
        <f t="shared" si="152"/>
        <v>1</v>
      </c>
      <c r="V1308" s="9" t="str">
        <f>IF($L1308&lt;"6",INDEX(Revenue_type,MATCH(U1308*1,type!$A$118:$A$168,0),8),INDEX(Expenditure_type,MATCH(U1308*1,type!$A$2:$A$117,0),8))</f>
        <v>משכורות וש"ע לעובדים לפי תקן</v>
      </c>
      <c r="W1308" s="9" t="str">
        <f t="shared" si="153"/>
        <v>14</v>
      </c>
      <c r="X1308" s="9" t="str">
        <f>IF($L1308&lt;"6",INDEX(Revenue_type,MATCH(W1308*1,type!$A$118:$A$168,0),8),INDEX(Expenditure_type,MATCH(W1308*1,type!$A$2:$A$117,0),8))</f>
        <v>החזר הוצאות</v>
      </c>
      <c r="Y1308" s="9" t="str">
        <f t="shared" si="154"/>
        <v>140</v>
      </c>
      <c r="Z1308" s="9" t="e">
        <f>IF($L1308&lt;"6",INDEX(Revenue_type,MATCH(Y1308*1,type!$A$118:$A$168,0),8),INDEX(Expenditure_type,MATCH(Y1308*1,type!$A$2:$A$117,0),8))</f>
        <v>#N/A</v>
      </c>
    </row>
    <row r="1309" spans="1:26" ht="15.75" customHeight="1" outlineLevel="2">
      <c r="A1309" s="19">
        <v>181</v>
      </c>
      <c r="B1309" s="18">
        <v>817300</v>
      </c>
      <c r="C1309"/>
      <c r="D1309"/>
      <c r="E1309" s="21" t="s">
        <v>2695</v>
      </c>
      <c r="F1309" s="12"/>
      <c r="G1309"/>
      <c r="H1309" s="15">
        <v>748000</v>
      </c>
      <c r="I1309" s="15">
        <v>727000</v>
      </c>
      <c r="J1309" s="12">
        <v>630400</v>
      </c>
      <c r="K1309" s="9"/>
      <c r="L1309" s="9" t="str">
        <f t="shared" si="148"/>
        <v>8</v>
      </c>
      <c r="M1309" s="9" t="str">
        <f>INDEX(Chapter,MATCH(L1309,Chapter!$A$1:$A$681,0),8)</f>
        <v>שירותים ממלכתיים</v>
      </c>
      <c r="N1309" s="9" t="str">
        <f t="shared" si="149"/>
        <v>81</v>
      </c>
      <c r="O1309" s="9" t="str">
        <f>INDEX(Chapter,MATCH(N1309,Chapter!$A$1:$A$681,0),8)</f>
        <v>חינוך</v>
      </c>
      <c r="P1309" s="9" t="str">
        <f t="shared" si="150"/>
        <v>817</v>
      </c>
      <c r="Q1309" s="9" t="str">
        <f>INDEX(Chapter,MATCH(P1309,Chapter!$A$1:$A$681,0),8)</f>
        <v>שירותים נוספים לבתי״ס וגנ״י</v>
      </c>
      <c r="R1309" s="9" t="str">
        <f t="shared" si="151"/>
        <v>8173</v>
      </c>
      <c r="S1309" s="9" t="str">
        <f>INDEX(Chapter,MATCH(R1309,Chapter!$A$1:$A$681,0),8)</f>
        <v>שרות פסיכולוגי חינוכי</v>
      </c>
      <c r="T1309" s="9"/>
      <c r="U1309" s="9" t="str">
        <f t="shared" si="152"/>
        <v>1</v>
      </c>
      <c r="V1309" s="9" t="str">
        <f>IF($L1309&lt;"6",INDEX(Revenue_type,MATCH(U1309*1,type!$A$118:$A$168,0),8),INDEX(Expenditure_type,MATCH(U1309*1,type!$A$2:$A$117,0),8))</f>
        <v>משכורות וש"ע לעובדים לפי תקן</v>
      </c>
      <c r="W1309" s="9" t="str">
        <f t="shared" si="153"/>
        <v>18</v>
      </c>
      <c r="X1309" s="9" t="str">
        <f>IF($L1309&lt;"6",INDEX(Revenue_type,MATCH(W1309*1,type!$A$118:$A$168,0),8),INDEX(Expenditure_type,MATCH(W1309*1,type!$A$2:$A$117,0),8))</f>
        <v>נלוות לשכר</v>
      </c>
      <c r="Y1309" s="9" t="str">
        <f t="shared" si="154"/>
        <v>181</v>
      </c>
      <c r="Z1309" s="9" t="str">
        <f>IF($L1309&lt;"6",INDEX(Revenue_type,MATCH(Y1309*1,type!$A$118:$A$168,0),8),INDEX(Expenditure_type,MATCH(Y1309*1,type!$A$2:$A$117,0),8))</f>
        <v>הפרשות סוציאליות</v>
      </c>
    </row>
    <row r="1310" spans="1:26" ht="15.75" customHeight="1" outlineLevel="2">
      <c r="A1310" s="19">
        <v>182</v>
      </c>
      <c r="B1310" s="18">
        <v>817300</v>
      </c>
      <c r="C1310"/>
      <c r="D1310"/>
      <c r="E1310" s="20" t="s">
        <v>2696</v>
      </c>
      <c r="F1310" s="12"/>
      <c r="G1310"/>
      <c r="H1310" s="15">
        <v>766000</v>
      </c>
      <c r="I1310" s="15">
        <v>745000</v>
      </c>
      <c r="J1310" s="12">
        <v>657700</v>
      </c>
      <c r="K1310" s="9"/>
      <c r="L1310" s="9" t="str">
        <f t="shared" si="148"/>
        <v>8</v>
      </c>
      <c r="M1310" s="9" t="str">
        <f>INDEX(Chapter,MATCH(L1310,Chapter!$A$1:$A$681,0),8)</f>
        <v>שירותים ממלכתיים</v>
      </c>
      <c r="N1310" s="9" t="str">
        <f t="shared" si="149"/>
        <v>81</v>
      </c>
      <c r="O1310" s="9" t="str">
        <f>INDEX(Chapter,MATCH(N1310,Chapter!$A$1:$A$681,0),8)</f>
        <v>חינוך</v>
      </c>
      <c r="P1310" s="9" t="str">
        <f t="shared" si="150"/>
        <v>817</v>
      </c>
      <c r="Q1310" s="9" t="str">
        <f>INDEX(Chapter,MATCH(P1310,Chapter!$A$1:$A$681,0),8)</f>
        <v>שירותים נוספים לבתי״ס וגנ״י</v>
      </c>
      <c r="R1310" s="9" t="str">
        <f t="shared" si="151"/>
        <v>8173</v>
      </c>
      <c r="S1310" s="9" t="str">
        <f>INDEX(Chapter,MATCH(R1310,Chapter!$A$1:$A$681,0),8)</f>
        <v>שרות פסיכולוגי חינוכי</v>
      </c>
      <c r="T1310" s="9"/>
      <c r="U1310" s="9" t="str">
        <f t="shared" si="152"/>
        <v>1</v>
      </c>
      <c r="V1310" s="9" t="str">
        <f>IF($L1310&lt;"6",INDEX(Revenue_type,MATCH(U1310*1,type!$A$118:$A$168,0),8),INDEX(Expenditure_type,MATCH(U1310*1,type!$A$2:$A$117,0),8))</f>
        <v>משכורות וש"ע לעובדים לפי תקן</v>
      </c>
      <c r="W1310" s="9" t="str">
        <f t="shared" si="153"/>
        <v>18</v>
      </c>
      <c r="X1310" s="9" t="str">
        <f>IF($L1310&lt;"6",INDEX(Revenue_type,MATCH(W1310*1,type!$A$118:$A$168,0),8),INDEX(Expenditure_type,MATCH(W1310*1,type!$A$2:$A$117,0),8))</f>
        <v>נלוות לשכר</v>
      </c>
      <c r="Y1310" s="9" t="str">
        <f t="shared" si="154"/>
        <v>182</v>
      </c>
      <c r="Z1310" s="9" t="str">
        <f>IF($L1310&lt;"6",INDEX(Revenue_type,MATCH(Y1310*1,type!$A$118:$A$168,0),8),INDEX(Expenditure_type,MATCH(Y1310*1,type!$A$2:$A$117,0),8))</f>
        <v>מיסיום ועלויות</v>
      </c>
    </row>
    <row r="1311" spans="1:26" ht="15.75" customHeight="1" outlineLevel="2">
      <c r="A1311" s="19">
        <v>210</v>
      </c>
      <c r="B1311" s="18">
        <v>817300</v>
      </c>
      <c r="C1311"/>
      <c r="D1311"/>
      <c r="E1311" s="21" t="s">
        <v>2689</v>
      </c>
      <c r="F1311" s="12"/>
      <c r="G1311"/>
      <c r="H1311" s="15">
        <v>121000</v>
      </c>
      <c r="I1311" s="15">
        <v>0</v>
      </c>
      <c r="J1311" s="12">
        <v>57500</v>
      </c>
      <c r="K1311" s="9"/>
      <c r="L1311" s="9" t="str">
        <f t="shared" si="148"/>
        <v>8</v>
      </c>
      <c r="M1311" s="9" t="str">
        <f>INDEX(Chapter,MATCH(L1311,Chapter!$A$1:$A$681,0),8)</f>
        <v>שירותים ממלכתיים</v>
      </c>
      <c r="N1311" s="9" t="str">
        <f t="shared" si="149"/>
        <v>81</v>
      </c>
      <c r="O1311" s="9" t="str">
        <f>INDEX(Chapter,MATCH(N1311,Chapter!$A$1:$A$681,0),8)</f>
        <v>חינוך</v>
      </c>
      <c r="P1311" s="9" t="str">
        <f t="shared" si="150"/>
        <v>817</v>
      </c>
      <c r="Q1311" s="9" t="str">
        <f>INDEX(Chapter,MATCH(P1311,Chapter!$A$1:$A$681,0),8)</f>
        <v>שירותים נוספים לבתי״ס וגנ״י</v>
      </c>
      <c r="R1311" s="9" t="str">
        <f t="shared" si="151"/>
        <v>8173</v>
      </c>
      <c r="S1311" s="9" t="str">
        <f>INDEX(Chapter,MATCH(R1311,Chapter!$A$1:$A$681,0),8)</f>
        <v>שרות פסיכולוגי חינוכי</v>
      </c>
      <c r="T1311" s="9"/>
      <c r="U1311" s="9" t="str">
        <f t="shared" si="152"/>
        <v>2</v>
      </c>
      <c r="V1311" s="9" t="str">
        <f>IF($L1311&lt;"6",INDEX(Revenue_type,MATCH(U1311*1,type!$A$118:$A$168,0),8),INDEX(Expenditure_type,MATCH(U1311*1,type!$A$2:$A$117,0),8))</f>
        <v>משכורות וש"ע לעובדים בלי תקן</v>
      </c>
      <c r="W1311" s="9" t="str">
        <f t="shared" si="153"/>
        <v>21</v>
      </c>
      <c r="X1311" s="9" t="str">
        <f>IF($L1311&lt;"6",INDEX(Revenue_type,MATCH(W1311*1,type!$A$118:$A$168,0),8),INDEX(Expenditure_type,MATCH(W1311*1,type!$A$2:$A$117,0),8))</f>
        <v>השכר הקובע</v>
      </c>
      <c r="Y1311" s="9" t="str">
        <f t="shared" si="154"/>
        <v>210</v>
      </c>
      <c r="Z1311" s="9" t="e">
        <f>IF($L1311&lt;"6",INDEX(Revenue_type,MATCH(Y1311*1,type!$A$118:$A$168,0),8),INDEX(Expenditure_type,MATCH(Y1311*1,type!$A$2:$A$117,0),8))</f>
        <v>#N/A</v>
      </c>
    </row>
    <row r="1312" spans="1:26" ht="15.75" customHeight="1" outlineLevel="2">
      <c r="A1312" s="19">
        <v>220</v>
      </c>
      <c r="B1312" s="18">
        <v>817300</v>
      </c>
      <c r="C1312"/>
      <c r="D1312"/>
      <c r="E1312" s="21" t="s">
        <v>2690</v>
      </c>
      <c r="F1312" s="12"/>
      <c r="G1312"/>
      <c r="H1312" s="15">
        <v>5000</v>
      </c>
      <c r="I1312" s="15">
        <v>0</v>
      </c>
      <c r="J1312" s="12">
        <v>1000</v>
      </c>
      <c r="K1312" s="9"/>
      <c r="L1312" s="9" t="str">
        <f t="shared" si="148"/>
        <v>8</v>
      </c>
      <c r="M1312" s="9" t="str">
        <f>INDEX(Chapter,MATCH(L1312,Chapter!$A$1:$A$681,0),8)</f>
        <v>שירותים ממלכתיים</v>
      </c>
      <c r="N1312" s="9" t="str">
        <f t="shared" si="149"/>
        <v>81</v>
      </c>
      <c r="O1312" s="9" t="str">
        <f>INDEX(Chapter,MATCH(N1312,Chapter!$A$1:$A$681,0),8)</f>
        <v>חינוך</v>
      </c>
      <c r="P1312" s="9" t="str">
        <f t="shared" si="150"/>
        <v>817</v>
      </c>
      <c r="Q1312" s="9" t="str">
        <f>INDEX(Chapter,MATCH(P1312,Chapter!$A$1:$A$681,0),8)</f>
        <v>שירותים נוספים לבתי״ס וגנ״י</v>
      </c>
      <c r="R1312" s="9" t="str">
        <f t="shared" si="151"/>
        <v>8173</v>
      </c>
      <c r="S1312" s="9" t="str">
        <f>INDEX(Chapter,MATCH(R1312,Chapter!$A$1:$A$681,0),8)</f>
        <v>שרות פסיכולוגי חינוכי</v>
      </c>
      <c r="T1312" s="9"/>
      <c r="U1312" s="9" t="str">
        <f t="shared" si="152"/>
        <v>2</v>
      </c>
      <c r="V1312" s="9" t="str">
        <f>IF($L1312&lt;"6",INDEX(Revenue_type,MATCH(U1312*1,type!$A$118:$A$168,0),8),INDEX(Expenditure_type,MATCH(U1312*1,type!$A$2:$A$117,0),8))</f>
        <v>משכורות וש"ע לעובדים בלי תקן</v>
      </c>
      <c r="W1312" s="9" t="str">
        <f t="shared" si="153"/>
        <v>22</v>
      </c>
      <c r="X1312" s="9" t="str">
        <f>IF($L1312&lt;"6",INDEX(Revenue_type,MATCH(W1312*1,type!$A$118:$A$168,0),8),INDEX(Expenditure_type,MATCH(W1312*1,type!$A$2:$A$117,0),8))</f>
        <v>תוספות שאינן נכללות בשכר הקובע</v>
      </c>
      <c r="Y1312" s="9" t="str">
        <f t="shared" si="154"/>
        <v>220</v>
      </c>
      <c r="Z1312" s="9" t="e">
        <f>IF($L1312&lt;"6",INDEX(Revenue_type,MATCH(Y1312*1,type!$A$118:$A$168,0),8),INDEX(Expenditure_type,MATCH(Y1312*1,type!$A$2:$A$117,0),8))</f>
        <v>#N/A</v>
      </c>
    </row>
    <row r="1313" spans="1:26" ht="15.75" customHeight="1" outlineLevel="2">
      <c r="A1313" s="19">
        <v>233</v>
      </c>
      <c r="B1313" s="18">
        <v>817300</v>
      </c>
      <c r="C1313"/>
      <c r="D1313"/>
      <c r="E1313" s="29" t="s">
        <v>2693</v>
      </c>
      <c r="F1313" s="12"/>
      <c r="G1313"/>
      <c r="H1313" s="15">
        <v>0</v>
      </c>
      <c r="I1313" s="15">
        <v>0</v>
      </c>
      <c r="J1313" s="12">
        <v>300</v>
      </c>
      <c r="K1313" s="9"/>
      <c r="L1313" s="9" t="str">
        <f t="shared" si="148"/>
        <v>8</v>
      </c>
      <c r="M1313" s="9" t="str">
        <f>INDEX(Chapter,MATCH(L1313,Chapter!$A$1:$A$681,0),8)</f>
        <v>שירותים ממלכתיים</v>
      </c>
      <c r="N1313" s="9" t="str">
        <f t="shared" si="149"/>
        <v>81</v>
      </c>
      <c r="O1313" s="9" t="str">
        <f>INDEX(Chapter,MATCH(N1313,Chapter!$A$1:$A$681,0),8)</f>
        <v>חינוך</v>
      </c>
      <c r="P1313" s="9" t="str">
        <f t="shared" si="150"/>
        <v>817</v>
      </c>
      <c r="Q1313" s="9" t="str">
        <f>INDEX(Chapter,MATCH(P1313,Chapter!$A$1:$A$681,0),8)</f>
        <v>שירותים נוספים לבתי״ס וגנ״י</v>
      </c>
      <c r="R1313" s="9" t="str">
        <f t="shared" si="151"/>
        <v>8173</v>
      </c>
      <c r="S1313" s="9" t="str">
        <f>INDEX(Chapter,MATCH(R1313,Chapter!$A$1:$A$681,0),8)</f>
        <v>שרות פסיכולוגי חינוכי</v>
      </c>
      <c r="T1313" s="9"/>
      <c r="U1313" s="9" t="str">
        <f t="shared" si="152"/>
        <v>2</v>
      </c>
      <c r="V1313" s="9" t="str">
        <f>IF($L1313&lt;"6",INDEX(Revenue_type,MATCH(U1313*1,type!$A$118:$A$168,0),8),INDEX(Expenditure_type,MATCH(U1313*1,type!$A$2:$A$117,0),8))</f>
        <v>משכורות וש"ע לעובדים בלי תקן</v>
      </c>
      <c r="W1313" s="9" t="str">
        <f t="shared" si="153"/>
        <v>23</v>
      </c>
      <c r="X1313" s="9" t="str">
        <f>IF($L1313&lt;"6",INDEX(Revenue_type,MATCH(W1313*1,type!$A$118:$A$168,0),8),INDEX(Expenditure_type,MATCH(W1313*1,type!$A$2:$A$117,0),8))</f>
        <v>שעות נוספות</v>
      </c>
      <c r="Y1313" s="9" t="str">
        <f t="shared" si="154"/>
        <v>233</v>
      </c>
      <c r="Z1313" s="9" t="e">
        <f>IF($L1313&lt;"6",INDEX(Revenue_type,MATCH(Y1313*1,type!$A$118:$A$168,0),8),INDEX(Expenditure_type,MATCH(Y1313*1,type!$A$2:$A$117,0),8))</f>
        <v>#N/A</v>
      </c>
    </row>
    <row r="1314" spans="1:26" ht="15.75" customHeight="1" outlineLevel="2">
      <c r="A1314" s="19">
        <v>240</v>
      </c>
      <c r="B1314" s="18">
        <v>817300</v>
      </c>
      <c r="C1314"/>
      <c r="D1314"/>
      <c r="E1314" s="22" t="s">
        <v>2694</v>
      </c>
      <c r="F1314" s="12"/>
      <c r="G1314"/>
      <c r="H1314" s="15">
        <v>29000</v>
      </c>
      <c r="I1314" s="15">
        <v>0</v>
      </c>
      <c r="J1314" s="12">
        <v>13600</v>
      </c>
      <c r="K1314" s="9"/>
      <c r="L1314" s="9" t="str">
        <f t="shared" si="148"/>
        <v>8</v>
      </c>
      <c r="M1314" s="9" t="str">
        <f>INDEX(Chapter,MATCH(L1314,Chapter!$A$1:$A$681,0),8)</f>
        <v>שירותים ממלכתיים</v>
      </c>
      <c r="N1314" s="9" t="str">
        <f t="shared" si="149"/>
        <v>81</v>
      </c>
      <c r="O1314" s="9" t="str">
        <f>INDEX(Chapter,MATCH(N1314,Chapter!$A$1:$A$681,0),8)</f>
        <v>חינוך</v>
      </c>
      <c r="P1314" s="9" t="str">
        <f t="shared" si="150"/>
        <v>817</v>
      </c>
      <c r="Q1314" s="9" t="str">
        <f>INDEX(Chapter,MATCH(P1314,Chapter!$A$1:$A$681,0),8)</f>
        <v>שירותים נוספים לבתי״ס וגנ״י</v>
      </c>
      <c r="R1314" s="9" t="str">
        <f t="shared" si="151"/>
        <v>8173</v>
      </c>
      <c r="S1314" s="9" t="str">
        <f>INDEX(Chapter,MATCH(R1314,Chapter!$A$1:$A$681,0),8)</f>
        <v>שרות פסיכולוגי חינוכי</v>
      </c>
      <c r="T1314" s="9"/>
      <c r="U1314" s="9" t="str">
        <f t="shared" si="152"/>
        <v>2</v>
      </c>
      <c r="V1314" s="9" t="str">
        <f>IF($L1314&lt;"6",INDEX(Revenue_type,MATCH(U1314*1,type!$A$118:$A$168,0),8),INDEX(Expenditure_type,MATCH(U1314*1,type!$A$2:$A$117,0),8))</f>
        <v>משכורות וש"ע לעובדים בלי תקן</v>
      </c>
      <c r="W1314" s="9" t="str">
        <f t="shared" si="153"/>
        <v>24</v>
      </c>
      <c r="X1314" s="9" t="str">
        <f>IF($L1314&lt;"6",INDEX(Revenue_type,MATCH(W1314*1,type!$A$118:$A$168,0),8),INDEX(Expenditure_type,MATCH(W1314*1,type!$A$2:$A$117,0),8))</f>
        <v>החזר הוצאות</v>
      </c>
      <c r="Y1314" s="9" t="str">
        <f t="shared" si="154"/>
        <v>240</v>
      </c>
      <c r="Z1314" s="9" t="e">
        <f>IF($L1314&lt;"6",INDEX(Revenue_type,MATCH(Y1314*1,type!$A$118:$A$168,0),8),INDEX(Expenditure_type,MATCH(Y1314*1,type!$A$2:$A$117,0),8))</f>
        <v>#N/A</v>
      </c>
    </row>
    <row r="1315" spans="1:26" ht="15.75" customHeight="1" outlineLevel="2">
      <c r="A1315" s="19">
        <v>281</v>
      </c>
      <c r="B1315" s="18">
        <v>817300</v>
      </c>
      <c r="C1315"/>
      <c r="D1315"/>
      <c r="E1315" s="21" t="s">
        <v>2695</v>
      </c>
      <c r="F1315" s="12"/>
      <c r="G1315"/>
      <c r="H1315" s="15">
        <v>18000</v>
      </c>
      <c r="I1315" s="15">
        <v>0</v>
      </c>
      <c r="J1315" s="12">
        <v>8100</v>
      </c>
      <c r="K1315" s="9"/>
      <c r="L1315" s="9" t="str">
        <f t="shared" si="148"/>
        <v>8</v>
      </c>
      <c r="M1315" s="9" t="str">
        <f>INDEX(Chapter,MATCH(L1315,Chapter!$A$1:$A$681,0),8)</f>
        <v>שירותים ממלכתיים</v>
      </c>
      <c r="N1315" s="9" t="str">
        <f t="shared" si="149"/>
        <v>81</v>
      </c>
      <c r="O1315" s="9" t="str">
        <f>INDEX(Chapter,MATCH(N1315,Chapter!$A$1:$A$681,0),8)</f>
        <v>חינוך</v>
      </c>
      <c r="P1315" s="9" t="str">
        <f t="shared" si="150"/>
        <v>817</v>
      </c>
      <c r="Q1315" s="9" t="str">
        <f>INDEX(Chapter,MATCH(P1315,Chapter!$A$1:$A$681,0),8)</f>
        <v>שירותים נוספים לבתי״ס וגנ״י</v>
      </c>
      <c r="R1315" s="9" t="str">
        <f t="shared" si="151"/>
        <v>8173</v>
      </c>
      <c r="S1315" s="9" t="str">
        <f>INDEX(Chapter,MATCH(R1315,Chapter!$A$1:$A$681,0),8)</f>
        <v>שרות פסיכולוגי חינוכי</v>
      </c>
      <c r="T1315" s="9"/>
      <c r="U1315" s="9" t="str">
        <f t="shared" si="152"/>
        <v>2</v>
      </c>
      <c r="V1315" s="9" t="str">
        <f>IF($L1315&lt;"6",INDEX(Revenue_type,MATCH(U1315*1,type!$A$118:$A$168,0),8),INDEX(Expenditure_type,MATCH(U1315*1,type!$A$2:$A$117,0),8))</f>
        <v>משכורות וש"ע לעובדים בלי תקן</v>
      </c>
      <c r="W1315" s="9" t="str">
        <f t="shared" si="153"/>
        <v>28</v>
      </c>
      <c r="X1315" s="9" t="str">
        <f>IF($L1315&lt;"6",INDEX(Revenue_type,MATCH(W1315*1,type!$A$118:$A$168,0),8),INDEX(Expenditure_type,MATCH(W1315*1,type!$A$2:$A$117,0),8))</f>
        <v>נלוות לשכר</v>
      </c>
      <c r="Y1315" s="9" t="str">
        <f t="shared" si="154"/>
        <v>281</v>
      </c>
      <c r="Z1315" s="9" t="str">
        <f>IF($L1315&lt;"6",INDEX(Revenue_type,MATCH(Y1315*1,type!$A$118:$A$168,0),8),INDEX(Expenditure_type,MATCH(Y1315*1,type!$A$2:$A$117,0),8))</f>
        <v>הפרשות סוציאליות</v>
      </c>
    </row>
    <row r="1316" spans="1:26" ht="15.75" customHeight="1" outlineLevel="2">
      <c r="A1316" s="19">
        <v>282</v>
      </c>
      <c r="B1316" s="18">
        <v>817300</v>
      </c>
      <c r="C1316"/>
      <c r="D1316"/>
      <c r="E1316" s="21" t="s">
        <v>2696</v>
      </c>
      <c r="F1316" s="12"/>
      <c r="G1316"/>
      <c r="H1316" s="15">
        <v>27000</v>
      </c>
      <c r="I1316" s="15">
        <v>0</v>
      </c>
      <c r="J1316" s="12">
        <v>10700</v>
      </c>
      <c r="K1316" s="9"/>
      <c r="L1316" s="9" t="str">
        <f t="shared" si="148"/>
        <v>8</v>
      </c>
      <c r="M1316" s="9" t="str">
        <f>INDEX(Chapter,MATCH(L1316,Chapter!$A$1:$A$681,0),8)</f>
        <v>שירותים ממלכתיים</v>
      </c>
      <c r="N1316" s="9" t="str">
        <f t="shared" si="149"/>
        <v>81</v>
      </c>
      <c r="O1316" s="9" t="str">
        <f>INDEX(Chapter,MATCH(N1316,Chapter!$A$1:$A$681,0),8)</f>
        <v>חינוך</v>
      </c>
      <c r="P1316" s="9" t="str">
        <f t="shared" si="150"/>
        <v>817</v>
      </c>
      <c r="Q1316" s="9" t="str">
        <f>INDEX(Chapter,MATCH(P1316,Chapter!$A$1:$A$681,0),8)</f>
        <v>שירותים נוספים לבתי״ס וגנ״י</v>
      </c>
      <c r="R1316" s="9" t="str">
        <f t="shared" si="151"/>
        <v>8173</v>
      </c>
      <c r="S1316" s="9" t="str">
        <f>INDEX(Chapter,MATCH(R1316,Chapter!$A$1:$A$681,0),8)</f>
        <v>שרות פסיכולוגי חינוכי</v>
      </c>
      <c r="T1316" s="9"/>
      <c r="U1316" s="9" t="str">
        <f t="shared" si="152"/>
        <v>2</v>
      </c>
      <c r="V1316" s="9" t="str">
        <f>IF($L1316&lt;"6",INDEX(Revenue_type,MATCH(U1316*1,type!$A$118:$A$168,0),8),INDEX(Expenditure_type,MATCH(U1316*1,type!$A$2:$A$117,0),8))</f>
        <v>משכורות וש"ע לעובדים בלי תקן</v>
      </c>
      <c r="W1316" s="9" t="str">
        <f t="shared" si="153"/>
        <v>28</v>
      </c>
      <c r="X1316" s="9" t="str">
        <f>IF($L1316&lt;"6",INDEX(Revenue_type,MATCH(W1316*1,type!$A$118:$A$168,0),8),INDEX(Expenditure_type,MATCH(W1316*1,type!$A$2:$A$117,0),8))</f>
        <v>נלוות לשכר</v>
      </c>
      <c r="Y1316" s="9" t="str">
        <f t="shared" si="154"/>
        <v>282</v>
      </c>
      <c r="Z1316" s="9" t="str">
        <f>IF($L1316&lt;"6",INDEX(Revenue_type,MATCH(Y1316*1,type!$A$118:$A$168,0),8),INDEX(Expenditure_type,MATCH(Y1316*1,type!$A$2:$A$117,0),8))</f>
        <v>מיסיום ועלויות</v>
      </c>
    </row>
    <row r="1317" spans="1:26" ht="15.75" customHeight="1" outlineLevel="2">
      <c r="A1317" s="19">
        <v>470</v>
      </c>
      <c r="B1317" s="18">
        <v>817301</v>
      </c>
      <c r="C1317"/>
      <c r="D1317"/>
      <c r="E1317" s="21" t="s">
        <v>2697</v>
      </c>
      <c r="F1317" s="12"/>
      <c r="G1317"/>
      <c r="H1317" s="15">
        <v>40000</v>
      </c>
      <c r="I1317" s="15">
        <v>50000</v>
      </c>
      <c r="J1317" s="12">
        <v>46300</v>
      </c>
      <c r="K1317" s="9"/>
      <c r="L1317" s="9" t="str">
        <f t="shared" si="148"/>
        <v>8</v>
      </c>
      <c r="M1317" s="9" t="str">
        <f>INDEX(Chapter,MATCH(L1317,Chapter!$A$1:$A$681,0),8)</f>
        <v>שירותים ממלכתיים</v>
      </c>
      <c r="N1317" s="9" t="str">
        <f t="shared" si="149"/>
        <v>81</v>
      </c>
      <c r="O1317" s="9" t="str">
        <f>INDEX(Chapter,MATCH(N1317,Chapter!$A$1:$A$681,0),8)</f>
        <v>חינוך</v>
      </c>
      <c r="P1317" s="9" t="str">
        <f t="shared" si="150"/>
        <v>817</v>
      </c>
      <c r="Q1317" s="9" t="str">
        <f>INDEX(Chapter,MATCH(P1317,Chapter!$A$1:$A$681,0),8)</f>
        <v>שירותים נוספים לבתי״ס וגנ״י</v>
      </c>
      <c r="R1317" s="9" t="str">
        <f t="shared" si="151"/>
        <v>8173</v>
      </c>
      <c r="S1317" s="9" t="str">
        <f>INDEX(Chapter,MATCH(R1317,Chapter!$A$1:$A$681,0),8)</f>
        <v>שרות פסיכולוגי חינוכי</v>
      </c>
      <c r="T1317" s="9"/>
      <c r="U1317" s="9" t="str">
        <f t="shared" si="152"/>
        <v>4</v>
      </c>
      <c r="V1317" s="9" t="str">
        <f>IF($L1317&lt;"6",INDEX(Revenue_type,MATCH(U1317*1,type!$A$118:$A$168,0),8),INDEX(Expenditure_type,MATCH(U1317*1,type!$A$2:$A$117,0),8))</f>
        <v>אחזקת בינים ואספקת ציוד</v>
      </c>
      <c r="W1317" s="9" t="str">
        <f t="shared" si="153"/>
        <v>47</v>
      </c>
      <c r="X1317" s="9" t="str">
        <f>IF($L1317&lt;"6",INDEX(Revenue_type,MATCH(W1317*1,type!$A$118:$A$168,0),8),INDEX(Expenditure_type,MATCH(W1317*1,type!$A$2:$A$117,0),8))</f>
        <v>ציוד משרדי מתכלה</v>
      </c>
      <c r="Y1317" s="9" t="str">
        <f t="shared" si="154"/>
        <v>470</v>
      </c>
      <c r="Z1317" s="9" t="e">
        <f>IF($L1317&lt;"6",INDEX(Revenue_type,MATCH(Y1317*1,type!$A$118:$A$168,0),8),INDEX(Expenditure_type,MATCH(Y1317*1,type!$A$2:$A$117,0),8))</f>
        <v>#N/A</v>
      </c>
    </row>
    <row r="1318" spans="1:26" ht="15.75" customHeight="1" outlineLevel="2">
      <c r="A1318" s="19">
        <v>521</v>
      </c>
      <c r="B1318" s="18">
        <v>817301</v>
      </c>
      <c r="C1318"/>
      <c r="D1318"/>
      <c r="E1318" s="17" t="s">
        <v>2701</v>
      </c>
      <c r="F1318" s="12"/>
      <c r="G1318"/>
      <c r="H1318" s="15">
        <v>216000</v>
      </c>
      <c r="I1318" s="15">
        <v>206000</v>
      </c>
      <c r="J1318" s="12">
        <v>192800</v>
      </c>
      <c r="K1318" s="9"/>
      <c r="L1318" s="9" t="str">
        <f t="shared" si="148"/>
        <v>8</v>
      </c>
      <c r="M1318" s="9" t="str">
        <f>INDEX(Chapter,MATCH(L1318,Chapter!$A$1:$A$681,0),8)</f>
        <v>שירותים ממלכתיים</v>
      </c>
      <c r="N1318" s="9" t="str">
        <f t="shared" si="149"/>
        <v>81</v>
      </c>
      <c r="O1318" s="9" t="str">
        <f>INDEX(Chapter,MATCH(N1318,Chapter!$A$1:$A$681,0),8)</f>
        <v>חינוך</v>
      </c>
      <c r="P1318" s="9" t="str">
        <f t="shared" si="150"/>
        <v>817</v>
      </c>
      <c r="Q1318" s="9" t="str">
        <f>INDEX(Chapter,MATCH(P1318,Chapter!$A$1:$A$681,0),8)</f>
        <v>שירותים נוספים לבתי״ס וגנ״י</v>
      </c>
      <c r="R1318" s="9" t="str">
        <f t="shared" si="151"/>
        <v>8173</v>
      </c>
      <c r="S1318" s="9" t="str">
        <f>INDEX(Chapter,MATCH(R1318,Chapter!$A$1:$A$681,0),8)</f>
        <v>שרות פסיכולוגי חינוכי</v>
      </c>
      <c r="T1318" s="9"/>
      <c r="U1318" s="9" t="str">
        <f t="shared" si="152"/>
        <v>5</v>
      </c>
      <c r="V1318" s="9" t="str">
        <f>IF($L1318&lt;"6",INDEX(Revenue_type,MATCH(U1318*1,type!$A$118:$A$168,0),8),INDEX(Expenditure_type,MATCH(U1318*1,type!$A$2:$A$117,0),8))</f>
        <v>הוצאות מנהליות</v>
      </c>
      <c r="W1318" s="9" t="str">
        <f t="shared" si="153"/>
        <v>52</v>
      </c>
      <c r="X1318" s="9" t="str">
        <f>IF($L1318&lt;"6",INDEX(Revenue_type,MATCH(W1318*1,type!$A$118:$A$168,0),8),INDEX(Expenditure_type,MATCH(W1318*1,type!$A$2:$A$117,0),8))</f>
        <v>השתלמויות וספרות מקצועית</v>
      </c>
      <c r="Y1318" s="9" t="str">
        <f t="shared" si="154"/>
        <v>521</v>
      </c>
      <c r="Z1318" s="9" t="str">
        <f>IF($L1318&lt;"6",INDEX(Revenue_type,MATCH(Y1318*1,type!$A$118:$A$168,0),8),INDEX(Expenditure_type,MATCH(Y1318*1,type!$A$2:$A$117,0),8))</f>
        <v>השתלמויות וספרות מקצועית</v>
      </c>
    </row>
    <row r="1319" spans="1:26" ht="15.75" customHeight="1" outlineLevel="2">
      <c r="A1319" s="19">
        <v>560</v>
      </c>
      <c r="B1319" s="18">
        <v>817301</v>
      </c>
      <c r="C1319"/>
      <c r="D1319"/>
      <c r="E1319" s="17" t="s">
        <v>2703</v>
      </c>
      <c r="F1319" s="12"/>
      <c r="G1319"/>
      <c r="H1319" s="15">
        <v>7000</v>
      </c>
      <c r="I1319" s="15">
        <v>7000</v>
      </c>
      <c r="J1319" s="12">
        <v>7000</v>
      </c>
      <c r="K1319" s="9"/>
      <c r="L1319" s="9" t="str">
        <f t="shared" si="148"/>
        <v>8</v>
      </c>
      <c r="M1319" s="9" t="str">
        <f>INDEX(Chapter,MATCH(L1319,Chapter!$A$1:$A$681,0),8)</f>
        <v>שירותים ממלכתיים</v>
      </c>
      <c r="N1319" s="9" t="str">
        <f t="shared" si="149"/>
        <v>81</v>
      </c>
      <c r="O1319" s="9" t="str">
        <f>INDEX(Chapter,MATCH(N1319,Chapter!$A$1:$A$681,0),8)</f>
        <v>חינוך</v>
      </c>
      <c r="P1319" s="9" t="str">
        <f t="shared" si="150"/>
        <v>817</v>
      </c>
      <c r="Q1319" s="9" t="str">
        <f>INDEX(Chapter,MATCH(P1319,Chapter!$A$1:$A$681,0),8)</f>
        <v>שירותים נוספים לבתי״ס וגנ״י</v>
      </c>
      <c r="R1319" s="9" t="str">
        <f t="shared" si="151"/>
        <v>8173</v>
      </c>
      <c r="S1319" s="9" t="str">
        <f>INDEX(Chapter,MATCH(R1319,Chapter!$A$1:$A$681,0),8)</f>
        <v>שרות פסיכולוגי חינוכי</v>
      </c>
      <c r="T1319" s="9"/>
      <c r="U1319" s="9" t="str">
        <f t="shared" si="152"/>
        <v>5</v>
      </c>
      <c r="V1319" s="9" t="str">
        <f>IF($L1319&lt;"6",INDEX(Revenue_type,MATCH(U1319*1,type!$A$118:$A$168,0),8),INDEX(Expenditure_type,MATCH(U1319*1,type!$A$2:$A$117,0),8))</f>
        <v>הוצאות מנהליות</v>
      </c>
      <c r="W1319" s="9" t="str">
        <f t="shared" si="153"/>
        <v>56</v>
      </c>
      <c r="X1319" s="9" t="str">
        <f>IF($L1319&lt;"6",INDEX(Revenue_type,MATCH(W1319*1,type!$A$118:$A$168,0),8),INDEX(Expenditure_type,MATCH(W1319*1,type!$A$2:$A$117,0),8))</f>
        <v>הוצאות משרדיות</v>
      </c>
      <c r="Y1319" s="9" t="str">
        <f t="shared" si="154"/>
        <v>560</v>
      </c>
      <c r="Z1319" s="9" t="e">
        <f>IF($L1319&lt;"6",INDEX(Revenue_type,MATCH(Y1319*1,type!$A$118:$A$168,0),8),INDEX(Expenditure_type,MATCH(Y1319*1,type!$A$2:$A$117,0),8))</f>
        <v>#N/A</v>
      </c>
    </row>
    <row r="1320" spans="1:26" ht="15.75" customHeight="1" outlineLevel="2">
      <c r="A1320" s="19">
        <v>740</v>
      </c>
      <c r="B1320" s="18">
        <v>817301</v>
      </c>
      <c r="C1320"/>
      <c r="D1320"/>
      <c r="E1320" s="17" t="s">
        <v>2704</v>
      </c>
      <c r="F1320" s="12"/>
      <c r="G1320"/>
      <c r="H1320" s="15">
        <v>15000</v>
      </c>
      <c r="I1320" s="15">
        <v>15000</v>
      </c>
      <c r="J1320" s="12">
        <v>15000</v>
      </c>
      <c r="K1320" s="9"/>
      <c r="L1320" s="9" t="str">
        <f t="shared" si="148"/>
        <v>8</v>
      </c>
      <c r="M1320" s="9" t="str">
        <f>INDEX(Chapter,MATCH(L1320,Chapter!$A$1:$A$681,0),8)</f>
        <v>שירותים ממלכתיים</v>
      </c>
      <c r="N1320" s="9" t="str">
        <f t="shared" si="149"/>
        <v>81</v>
      </c>
      <c r="O1320" s="9" t="str">
        <f>INDEX(Chapter,MATCH(N1320,Chapter!$A$1:$A$681,0),8)</f>
        <v>חינוך</v>
      </c>
      <c r="P1320" s="9" t="str">
        <f t="shared" si="150"/>
        <v>817</v>
      </c>
      <c r="Q1320" s="9" t="str">
        <f>INDEX(Chapter,MATCH(P1320,Chapter!$A$1:$A$681,0),8)</f>
        <v>שירותים נוספים לבתי״ס וגנ״י</v>
      </c>
      <c r="R1320" s="9" t="str">
        <f t="shared" si="151"/>
        <v>8173</v>
      </c>
      <c r="S1320" s="9" t="str">
        <f>INDEX(Chapter,MATCH(R1320,Chapter!$A$1:$A$681,0),8)</f>
        <v>שרות פסיכולוגי חינוכי</v>
      </c>
      <c r="T1320" s="9"/>
      <c r="U1320" s="9" t="str">
        <f t="shared" si="152"/>
        <v>7</v>
      </c>
      <c r="V1320" s="9" t="str">
        <f>IF($L1320&lt;"6",INDEX(Revenue_type,MATCH(U1320*1,type!$A$118:$A$168,0),8),INDEX(Expenditure_type,MATCH(U1320*1,type!$A$2:$A$117,0),8))</f>
        <v>הוצאות לפעולות</v>
      </c>
      <c r="W1320" s="9" t="str">
        <f t="shared" si="153"/>
        <v>74</v>
      </c>
      <c r="X1320" s="9" t="str">
        <f>IF($L1320&lt;"6",INDEX(Revenue_type,MATCH(W1320*1,type!$A$118:$A$168,0),8),INDEX(Expenditure_type,MATCH(W1320*1,type!$A$2:$A$117,0),8))</f>
        <v>כלים, מכשירים וציוד</v>
      </c>
      <c r="Y1320" s="9" t="str">
        <f t="shared" si="154"/>
        <v>740</v>
      </c>
      <c r="Z1320" s="9" t="e">
        <f>IF($L1320&lt;"6",INDEX(Revenue_type,MATCH(Y1320*1,type!$A$118:$A$168,0),8),INDEX(Expenditure_type,MATCH(Y1320*1,type!$A$2:$A$117,0),8))</f>
        <v>#N/A</v>
      </c>
    </row>
    <row r="1321" spans="1:26" ht="15.75" customHeight="1" outlineLevel="2">
      <c r="A1321" s="19">
        <v>780</v>
      </c>
      <c r="B1321" s="18">
        <v>817301</v>
      </c>
      <c r="C1321"/>
      <c r="D1321"/>
      <c r="E1321" s="17" t="s">
        <v>2996</v>
      </c>
      <c r="F1321" s="12"/>
      <c r="G1321"/>
      <c r="H1321" s="15">
        <v>65000</v>
      </c>
      <c r="I1321" s="15">
        <v>72000</v>
      </c>
      <c r="J1321" s="12">
        <v>15900</v>
      </c>
      <c r="K1321" s="9"/>
      <c r="L1321" s="9" t="str">
        <f t="shared" si="148"/>
        <v>8</v>
      </c>
      <c r="M1321" s="9" t="str">
        <f>INDEX(Chapter,MATCH(L1321,Chapter!$A$1:$A$681,0),8)</f>
        <v>שירותים ממלכתיים</v>
      </c>
      <c r="N1321" s="9" t="str">
        <f t="shared" si="149"/>
        <v>81</v>
      </c>
      <c r="O1321" s="9" t="str">
        <f>INDEX(Chapter,MATCH(N1321,Chapter!$A$1:$A$681,0),8)</f>
        <v>חינוך</v>
      </c>
      <c r="P1321" s="9" t="str">
        <f t="shared" si="150"/>
        <v>817</v>
      </c>
      <c r="Q1321" s="9" t="str">
        <f>INDEX(Chapter,MATCH(P1321,Chapter!$A$1:$A$681,0),8)</f>
        <v>שירותים נוספים לבתי״ס וגנ״י</v>
      </c>
      <c r="R1321" s="9" t="str">
        <f t="shared" si="151"/>
        <v>8173</v>
      </c>
      <c r="S1321" s="9" t="str">
        <f>INDEX(Chapter,MATCH(R1321,Chapter!$A$1:$A$681,0),8)</f>
        <v>שרות פסיכולוגי חינוכי</v>
      </c>
      <c r="T1321" s="9"/>
      <c r="U1321" s="9" t="str">
        <f t="shared" si="152"/>
        <v>7</v>
      </c>
      <c r="V1321" s="9" t="str">
        <f>IF($L1321&lt;"6",INDEX(Revenue_type,MATCH(U1321*1,type!$A$118:$A$168,0),8),INDEX(Expenditure_type,MATCH(U1321*1,type!$A$2:$A$117,0),8))</f>
        <v>הוצאות לפעולות</v>
      </c>
      <c r="W1321" s="9" t="str">
        <f t="shared" si="153"/>
        <v>78</v>
      </c>
      <c r="X1321" s="9" t="str">
        <f>IF($L1321&lt;"6",INDEX(Revenue_type,MATCH(W1321*1,type!$A$118:$A$168,0),8),INDEX(Expenditure_type,MATCH(W1321*1,type!$A$2:$A$117,0),8))</f>
        <v>הוצאות שונות</v>
      </c>
      <c r="Y1321" s="9" t="str">
        <f t="shared" si="154"/>
        <v>780</v>
      </c>
      <c r="Z1321" s="9" t="e">
        <f>IF($L1321&lt;"6",INDEX(Revenue_type,MATCH(Y1321*1,type!$A$118:$A$168,0),8),INDEX(Expenditure_type,MATCH(Y1321*1,type!$A$2:$A$117,0),8))</f>
        <v>#N/A</v>
      </c>
    </row>
    <row r="1322" spans="1:26" ht="15.75" customHeight="1" outlineLevel="2">
      <c r="A1322" s="19">
        <v>750</v>
      </c>
      <c r="B1322" s="18">
        <v>817402</v>
      </c>
      <c r="C1322"/>
      <c r="D1322"/>
      <c r="E1322" s="17" t="s">
        <v>2997</v>
      </c>
      <c r="F1322" s="12"/>
      <c r="G1322"/>
      <c r="H1322" s="15">
        <v>160000</v>
      </c>
      <c r="I1322" s="15">
        <v>160000</v>
      </c>
      <c r="J1322" s="12">
        <v>154700</v>
      </c>
      <c r="K1322" s="9"/>
      <c r="L1322" s="9" t="str">
        <f t="shared" si="148"/>
        <v>8</v>
      </c>
      <c r="M1322" s="9" t="str">
        <f>INDEX(Chapter,MATCH(L1322,Chapter!$A$1:$A$681,0),8)</f>
        <v>שירותים ממלכתיים</v>
      </c>
      <c r="N1322" s="9" t="str">
        <f t="shared" si="149"/>
        <v>81</v>
      </c>
      <c r="O1322" s="9" t="str">
        <f>INDEX(Chapter,MATCH(N1322,Chapter!$A$1:$A$681,0),8)</f>
        <v>חינוך</v>
      </c>
      <c r="P1322" s="9" t="str">
        <f t="shared" si="150"/>
        <v>817</v>
      </c>
      <c r="Q1322" s="9" t="str">
        <f>INDEX(Chapter,MATCH(P1322,Chapter!$A$1:$A$681,0),8)</f>
        <v>שירותים נוספים לבתי״ס וגנ״י</v>
      </c>
      <c r="R1322" s="9" t="str">
        <f t="shared" si="151"/>
        <v>8174</v>
      </c>
      <c r="S1322" s="9" t="str">
        <f>INDEX(Chapter,MATCH(R1322,Chapter!$A$1:$A$681,0),8)</f>
        <v>שרות בריאות לתלמיד</v>
      </c>
      <c r="T1322" s="9"/>
      <c r="U1322" s="9" t="str">
        <f t="shared" si="152"/>
        <v>7</v>
      </c>
      <c r="V1322" s="9" t="str">
        <f>IF($L1322&lt;"6",INDEX(Revenue_type,MATCH(U1322*1,type!$A$118:$A$168,0),8),INDEX(Expenditure_type,MATCH(U1322*1,type!$A$2:$A$117,0),8))</f>
        <v>הוצאות לפעולות</v>
      </c>
      <c r="W1322" s="9" t="str">
        <f t="shared" si="153"/>
        <v>75</v>
      </c>
      <c r="X1322" s="9" t="str">
        <f>IF($L1322&lt;"6",INDEX(Revenue_type,MATCH(W1322*1,type!$A$118:$A$168,0),8),INDEX(Expenditure_type,MATCH(W1322*1,type!$A$2:$A$117,0),8))</f>
        <v>עבודות קבלניות</v>
      </c>
      <c r="Y1322" s="9" t="str">
        <f t="shared" si="154"/>
        <v>750</v>
      </c>
      <c r="Z1322" s="9" t="e">
        <f>IF($L1322&lt;"6",INDEX(Revenue_type,MATCH(Y1322*1,type!$A$118:$A$168,0),8),INDEX(Expenditure_type,MATCH(Y1322*1,type!$A$2:$A$117,0),8))</f>
        <v>#N/A</v>
      </c>
    </row>
    <row r="1323" spans="1:26" ht="15.75" customHeight="1" outlineLevel="2">
      <c r="A1323" s="19">
        <v>440</v>
      </c>
      <c r="B1323" s="18">
        <v>817501</v>
      </c>
      <c r="C1323"/>
      <c r="D1323"/>
      <c r="E1323" s="17" t="s">
        <v>2998</v>
      </c>
      <c r="F1323" s="12"/>
      <c r="G1323"/>
      <c r="H1323" s="15">
        <v>1565000</v>
      </c>
      <c r="I1323" s="15">
        <v>1450000</v>
      </c>
      <c r="J1323" s="12">
        <v>1396900</v>
      </c>
      <c r="K1323" s="9"/>
      <c r="L1323" s="9" t="str">
        <f t="shared" si="148"/>
        <v>8</v>
      </c>
      <c r="M1323" s="9" t="str">
        <f>INDEX(Chapter,MATCH(L1323,Chapter!$A$1:$A$681,0),8)</f>
        <v>שירותים ממלכתיים</v>
      </c>
      <c r="N1323" s="9" t="str">
        <f t="shared" si="149"/>
        <v>81</v>
      </c>
      <c r="O1323" s="9" t="str">
        <f>INDEX(Chapter,MATCH(N1323,Chapter!$A$1:$A$681,0),8)</f>
        <v>חינוך</v>
      </c>
      <c r="P1323" s="9" t="str">
        <f t="shared" si="150"/>
        <v>817</v>
      </c>
      <c r="Q1323" s="9" t="str">
        <f>INDEX(Chapter,MATCH(P1323,Chapter!$A$1:$A$681,0),8)</f>
        <v>שירותים נוספים לבתי״ס וגנ״י</v>
      </c>
      <c r="R1323" s="9" t="str">
        <f t="shared" si="151"/>
        <v>8175</v>
      </c>
      <c r="S1323" s="9" t="str">
        <f>INDEX(Chapter,MATCH(R1323,Chapter!$A$1:$A$681,0),8)</f>
        <v>בטוח תלמידים</v>
      </c>
      <c r="T1323" s="9"/>
      <c r="U1323" s="9" t="str">
        <f t="shared" si="152"/>
        <v>4</v>
      </c>
      <c r="V1323" s="9" t="str">
        <f>IF($L1323&lt;"6",INDEX(Revenue_type,MATCH(U1323*1,type!$A$118:$A$168,0),8),INDEX(Expenditure_type,MATCH(U1323*1,type!$A$2:$A$117,0),8))</f>
        <v>אחזקת בינים ואספקת ציוד</v>
      </c>
      <c r="W1323" s="9" t="str">
        <f t="shared" si="153"/>
        <v>44</v>
      </c>
      <c r="X1323" s="9" t="str">
        <f>IF($L1323&lt;"6",INDEX(Revenue_type,MATCH(W1323*1,type!$A$118:$A$168,0),8),INDEX(Expenditure_type,MATCH(W1323*1,type!$A$2:$A$117,0),8))</f>
        <v>ביטוח</v>
      </c>
      <c r="Y1323" s="9" t="str">
        <f t="shared" si="154"/>
        <v>440</v>
      </c>
      <c r="Z1323" s="9" t="e">
        <f>IF($L1323&lt;"6",INDEX(Revenue_type,MATCH(Y1323*1,type!$A$118:$A$168,0),8),INDEX(Expenditure_type,MATCH(Y1323*1,type!$A$2:$A$117,0),8))</f>
        <v>#N/A</v>
      </c>
    </row>
    <row r="1324" spans="1:26" ht="15.75" customHeight="1" outlineLevel="2">
      <c r="A1324" s="19">
        <v>181</v>
      </c>
      <c r="B1324" s="18">
        <v>817600</v>
      </c>
      <c r="C1324"/>
      <c r="D1324"/>
      <c r="E1324" s="17" t="s">
        <v>2695</v>
      </c>
      <c r="F1324" s="12"/>
      <c r="G1324"/>
      <c r="H1324" s="15">
        <v>0</v>
      </c>
      <c r="I1324" s="15">
        <v>0</v>
      </c>
      <c r="J1324" s="12">
        <v>4700</v>
      </c>
      <c r="K1324" s="9"/>
      <c r="L1324" s="9" t="str">
        <f t="shared" si="148"/>
        <v>8</v>
      </c>
      <c r="M1324" s="9" t="str">
        <f>INDEX(Chapter,MATCH(L1324,Chapter!$A$1:$A$681,0),8)</f>
        <v>שירותים ממלכתיים</v>
      </c>
      <c r="N1324" s="9" t="str">
        <f t="shared" si="149"/>
        <v>81</v>
      </c>
      <c r="O1324" s="9" t="str">
        <f>INDEX(Chapter,MATCH(N1324,Chapter!$A$1:$A$681,0),8)</f>
        <v>חינוך</v>
      </c>
      <c r="P1324" s="9" t="str">
        <f t="shared" si="150"/>
        <v>817</v>
      </c>
      <c r="Q1324" s="9" t="str">
        <f>INDEX(Chapter,MATCH(P1324,Chapter!$A$1:$A$681,0),8)</f>
        <v>שירותים נוספים לבתי״ס וגנ״י</v>
      </c>
      <c r="R1324" s="9" t="str">
        <f t="shared" si="151"/>
        <v>8176</v>
      </c>
      <c r="S1324" s="9" t="str">
        <f>INDEX(Chapter,MATCH(R1324,Chapter!$A$1:$A$681,0),8)</f>
        <v>רווחה חינוכית</v>
      </c>
      <c r="T1324" s="9"/>
      <c r="U1324" s="9" t="str">
        <f t="shared" si="152"/>
        <v>1</v>
      </c>
      <c r="V1324" s="9" t="str">
        <f>IF($L1324&lt;"6",INDEX(Revenue_type,MATCH(U1324*1,type!$A$118:$A$168,0),8),INDEX(Expenditure_type,MATCH(U1324*1,type!$A$2:$A$117,0),8))</f>
        <v>משכורות וש"ע לעובדים לפי תקן</v>
      </c>
      <c r="W1324" s="9" t="str">
        <f t="shared" si="153"/>
        <v>18</v>
      </c>
      <c r="X1324" s="9" t="str">
        <f>IF($L1324&lt;"6",INDEX(Revenue_type,MATCH(W1324*1,type!$A$118:$A$168,0),8),INDEX(Expenditure_type,MATCH(W1324*1,type!$A$2:$A$117,0),8))</f>
        <v>נלוות לשכר</v>
      </c>
      <c r="Y1324" s="9" t="str">
        <f t="shared" si="154"/>
        <v>181</v>
      </c>
      <c r="Z1324" s="9" t="str">
        <f>IF($L1324&lt;"6",INDEX(Revenue_type,MATCH(Y1324*1,type!$A$118:$A$168,0),8),INDEX(Expenditure_type,MATCH(Y1324*1,type!$A$2:$A$117,0),8))</f>
        <v>הפרשות סוציאליות</v>
      </c>
    </row>
    <row r="1325" spans="1:26" ht="15.75" customHeight="1" outlineLevel="2">
      <c r="A1325" s="19">
        <v>210</v>
      </c>
      <c r="B1325" s="18">
        <v>817600</v>
      </c>
      <c r="C1325"/>
      <c r="D1325"/>
      <c r="E1325" s="17" t="s">
        <v>2689</v>
      </c>
      <c r="F1325" s="12"/>
      <c r="G1325"/>
      <c r="H1325" s="15">
        <v>901000</v>
      </c>
      <c r="I1325" s="15">
        <v>671000</v>
      </c>
      <c r="J1325" s="12">
        <v>722300</v>
      </c>
      <c r="K1325" s="9"/>
      <c r="L1325" s="9" t="str">
        <f t="shared" si="148"/>
        <v>8</v>
      </c>
      <c r="M1325" s="9" t="str">
        <f>INDEX(Chapter,MATCH(L1325,Chapter!$A$1:$A$681,0),8)</f>
        <v>שירותים ממלכתיים</v>
      </c>
      <c r="N1325" s="9" t="str">
        <f t="shared" si="149"/>
        <v>81</v>
      </c>
      <c r="O1325" s="9" t="str">
        <f>INDEX(Chapter,MATCH(N1325,Chapter!$A$1:$A$681,0),8)</f>
        <v>חינוך</v>
      </c>
      <c r="P1325" s="9" t="str">
        <f t="shared" si="150"/>
        <v>817</v>
      </c>
      <c r="Q1325" s="9" t="str">
        <f>INDEX(Chapter,MATCH(P1325,Chapter!$A$1:$A$681,0),8)</f>
        <v>שירותים נוספים לבתי״ס וגנ״י</v>
      </c>
      <c r="R1325" s="9" t="str">
        <f t="shared" si="151"/>
        <v>8176</v>
      </c>
      <c r="S1325" s="9" t="str">
        <f>INDEX(Chapter,MATCH(R1325,Chapter!$A$1:$A$681,0),8)</f>
        <v>רווחה חינוכית</v>
      </c>
      <c r="T1325" s="9"/>
      <c r="U1325" s="9" t="str">
        <f t="shared" si="152"/>
        <v>2</v>
      </c>
      <c r="V1325" s="9" t="str">
        <f>IF($L1325&lt;"6",INDEX(Revenue_type,MATCH(U1325*1,type!$A$118:$A$168,0),8),INDEX(Expenditure_type,MATCH(U1325*1,type!$A$2:$A$117,0),8))</f>
        <v>משכורות וש"ע לעובדים בלי תקן</v>
      </c>
      <c r="W1325" s="9" t="str">
        <f t="shared" si="153"/>
        <v>21</v>
      </c>
      <c r="X1325" s="9" t="str">
        <f>IF($L1325&lt;"6",INDEX(Revenue_type,MATCH(W1325*1,type!$A$118:$A$168,0),8),INDEX(Expenditure_type,MATCH(W1325*1,type!$A$2:$A$117,0),8))</f>
        <v>השכר הקובע</v>
      </c>
      <c r="Y1325" s="9" t="str">
        <f t="shared" si="154"/>
        <v>210</v>
      </c>
      <c r="Z1325" s="9" t="e">
        <f>IF($L1325&lt;"6",INDEX(Revenue_type,MATCH(Y1325*1,type!$A$118:$A$168,0),8),INDEX(Expenditure_type,MATCH(Y1325*1,type!$A$2:$A$117,0),8))</f>
        <v>#N/A</v>
      </c>
    </row>
    <row r="1326" spans="1:26" ht="15.75" customHeight="1" outlineLevel="2">
      <c r="A1326" s="19">
        <v>220</v>
      </c>
      <c r="B1326" s="18">
        <v>817600</v>
      </c>
      <c r="C1326"/>
      <c r="D1326"/>
      <c r="E1326" s="17" t="s">
        <v>2690</v>
      </c>
      <c r="F1326" s="12"/>
      <c r="G1326"/>
      <c r="H1326" s="15">
        <v>7000</v>
      </c>
      <c r="I1326" s="15">
        <v>16000</v>
      </c>
      <c r="J1326" s="12">
        <v>15100</v>
      </c>
      <c r="K1326" s="9"/>
      <c r="L1326" s="9" t="str">
        <f t="shared" si="148"/>
        <v>8</v>
      </c>
      <c r="M1326" s="9" t="str">
        <f>INDEX(Chapter,MATCH(L1326,Chapter!$A$1:$A$681,0),8)</f>
        <v>שירותים ממלכתיים</v>
      </c>
      <c r="N1326" s="9" t="str">
        <f t="shared" si="149"/>
        <v>81</v>
      </c>
      <c r="O1326" s="9" t="str">
        <f>INDEX(Chapter,MATCH(N1326,Chapter!$A$1:$A$681,0),8)</f>
        <v>חינוך</v>
      </c>
      <c r="P1326" s="9" t="str">
        <f t="shared" si="150"/>
        <v>817</v>
      </c>
      <c r="Q1326" s="9" t="str">
        <f>INDEX(Chapter,MATCH(P1326,Chapter!$A$1:$A$681,0),8)</f>
        <v>שירותים נוספים לבתי״ס וגנ״י</v>
      </c>
      <c r="R1326" s="9" t="str">
        <f t="shared" si="151"/>
        <v>8176</v>
      </c>
      <c r="S1326" s="9" t="str">
        <f>INDEX(Chapter,MATCH(R1326,Chapter!$A$1:$A$681,0),8)</f>
        <v>רווחה חינוכית</v>
      </c>
      <c r="T1326" s="9"/>
      <c r="U1326" s="9" t="str">
        <f t="shared" si="152"/>
        <v>2</v>
      </c>
      <c r="V1326" s="9" t="str">
        <f>IF($L1326&lt;"6",INDEX(Revenue_type,MATCH(U1326*1,type!$A$118:$A$168,0),8),INDEX(Expenditure_type,MATCH(U1326*1,type!$A$2:$A$117,0),8))</f>
        <v>משכורות וש"ע לעובדים בלי תקן</v>
      </c>
      <c r="W1326" s="9" t="str">
        <f t="shared" si="153"/>
        <v>22</v>
      </c>
      <c r="X1326" s="9" t="str">
        <f>IF($L1326&lt;"6",INDEX(Revenue_type,MATCH(W1326*1,type!$A$118:$A$168,0),8),INDEX(Expenditure_type,MATCH(W1326*1,type!$A$2:$A$117,0),8))</f>
        <v>תוספות שאינן נכללות בשכר הקובע</v>
      </c>
      <c r="Y1326" s="9" t="str">
        <f t="shared" si="154"/>
        <v>220</v>
      </c>
      <c r="Z1326" s="9" t="e">
        <f>IF($L1326&lt;"6",INDEX(Revenue_type,MATCH(Y1326*1,type!$A$118:$A$168,0),8),INDEX(Expenditure_type,MATCH(Y1326*1,type!$A$2:$A$117,0),8))</f>
        <v>#N/A</v>
      </c>
    </row>
    <row r="1327" spans="1:26" ht="15.75" customHeight="1" outlineLevel="2">
      <c r="A1327" s="19">
        <v>233</v>
      </c>
      <c r="B1327" s="18">
        <v>817600</v>
      </c>
      <c r="C1327"/>
      <c r="D1327"/>
      <c r="E1327" s="17" t="s">
        <v>2693</v>
      </c>
      <c r="F1327" s="12"/>
      <c r="G1327"/>
      <c r="H1327" s="15">
        <v>0</v>
      </c>
      <c r="I1327" s="15">
        <v>12000</v>
      </c>
      <c r="J1327" s="12">
        <v>10800</v>
      </c>
      <c r="K1327" s="9"/>
      <c r="L1327" s="9" t="str">
        <f t="shared" si="148"/>
        <v>8</v>
      </c>
      <c r="M1327" s="9" t="str">
        <f>INDEX(Chapter,MATCH(L1327,Chapter!$A$1:$A$681,0),8)</f>
        <v>שירותים ממלכתיים</v>
      </c>
      <c r="N1327" s="9" t="str">
        <f t="shared" si="149"/>
        <v>81</v>
      </c>
      <c r="O1327" s="9" t="str">
        <f>INDEX(Chapter,MATCH(N1327,Chapter!$A$1:$A$681,0),8)</f>
        <v>חינוך</v>
      </c>
      <c r="P1327" s="9" t="str">
        <f t="shared" si="150"/>
        <v>817</v>
      </c>
      <c r="Q1327" s="9" t="str">
        <f>INDEX(Chapter,MATCH(P1327,Chapter!$A$1:$A$681,0),8)</f>
        <v>שירותים נוספים לבתי״ס וגנ״י</v>
      </c>
      <c r="R1327" s="9" t="str">
        <f t="shared" si="151"/>
        <v>8176</v>
      </c>
      <c r="S1327" s="9" t="str">
        <f>INDEX(Chapter,MATCH(R1327,Chapter!$A$1:$A$681,0),8)</f>
        <v>רווחה חינוכית</v>
      </c>
      <c r="T1327" s="9"/>
      <c r="U1327" s="9" t="str">
        <f t="shared" si="152"/>
        <v>2</v>
      </c>
      <c r="V1327" s="9" t="str">
        <f>IF($L1327&lt;"6",INDEX(Revenue_type,MATCH(U1327*1,type!$A$118:$A$168,0),8),INDEX(Expenditure_type,MATCH(U1327*1,type!$A$2:$A$117,0),8))</f>
        <v>משכורות וש"ע לעובדים בלי תקן</v>
      </c>
      <c r="W1327" s="9" t="str">
        <f t="shared" si="153"/>
        <v>23</v>
      </c>
      <c r="X1327" s="9" t="str">
        <f>IF($L1327&lt;"6",INDEX(Revenue_type,MATCH(W1327*1,type!$A$118:$A$168,0),8),INDEX(Expenditure_type,MATCH(W1327*1,type!$A$2:$A$117,0),8))</f>
        <v>שעות נוספות</v>
      </c>
      <c r="Y1327" s="9" t="str">
        <f t="shared" si="154"/>
        <v>233</v>
      </c>
      <c r="Z1327" s="9" t="e">
        <f>IF($L1327&lt;"6",INDEX(Revenue_type,MATCH(Y1327*1,type!$A$118:$A$168,0),8),INDEX(Expenditure_type,MATCH(Y1327*1,type!$A$2:$A$117,0),8))</f>
        <v>#N/A</v>
      </c>
    </row>
    <row r="1328" spans="1:26" ht="15.75" customHeight="1" outlineLevel="2">
      <c r="A1328" s="19">
        <v>240</v>
      </c>
      <c r="B1328" s="18">
        <v>817600</v>
      </c>
      <c r="C1328"/>
      <c r="D1328"/>
      <c r="E1328" s="17" t="s">
        <v>2694</v>
      </c>
      <c r="F1328" s="12"/>
      <c r="G1328"/>
      <c r="H1328" s="15">
        <v>33000</v>
      </c>
      <c r="I1328" s="15">
        <v>21000</v>
      </c>
      <c r="J1328" s="12">
        <v>24900</v>
      </c>
      <c r="K1328" s="9"/>
      <c r="L1328" s="9" t="str">
        <f t="shared" si="148"/>
        <v>8</v>
      </c>
      <c r="M1328" s="9" t="str">
        <f>INDEX(Chapter,MATCH(L1328,Chapter!$A$1:$A$681,0),8)</f>
        <v>שירותים ממלכתיים</v>
      </c>
      <c r="N1328" s="9" t="str">
        <f t="shared" si="149"/>
        <v>81</v>
      </c>
      <c r="O1328" s="9" t="str">
        <f>INDEX(Chapter,MATCH(N1328,Chapter!$A$1:$A$681,0),8)</f>
        <v>חינוך</v>
      </c>
      <c r="P1328" s="9" t="str">
        <f t="shared" si="150"/>
        <v>817</v>
      </c>
      <c r="Q1328" s="9" t="str">
        <f>INDEX(Chapter,MATCH(P1328,Chapter!$A$1:$A$681,0),8)</f>
        <v>שירותים נוספים לבתי״ס וגנ״י</v>
      </c>
      <c r="R1328" s="9" t="str">
        <f t="shared" si="151"/>
        <v>8176</v>
      </c>
      <c r="S1328" s="9" t="str">
        <f>INDEX(Chapter,MATCH(R1328,Chapter!$A$1:$A$681,0),8)</f>
        <v>רווחה חינוכית</v>
      </c>
      <c r="T1328" s="9"/>
      <c r="U1328" s="9" t="str">
        <f t="shared" si="152"/>
        <v>2</v>
      </c>
      <c r="V1328" s="9" t="str">
        <f>IF($L1328&lt;"6",INDEX(Revenue_type,MATCH(U1328*1,type!$A$118:$A$168,0),8),INDEX(Expenditure_type,MATCH(U1328*1,type!$A$2:$A$117,0),8))</f>
        <v>משכורות וש"ע לעובדים בלי תקן</v>
      </c>
      <c r="W1328" s="9" t="str">
        <f t="shared" si="153"/>
        <v>24</v>
      </c>
      <c r="X1328" s="9" t="str">
        <f>IF($L1328&lt;"6",INDEX(Revenue_type,MATCH(W1328*1,type!$A$118:$A$168,0),8),INDEX(Expenditure_type,MATCH(W1328*1,type!$A$2:$A$117,0),8))</f>
        <v>החזר הוצאות</v>
      </c>
      <c r="Y1328" s="9" t="str">
        <f t="shared" si="154"/>
        <v>240</v>
      </c>
      <c r="Z1328" s="9" t="e">
        <f>IF($L1328&lt;"6",INDEX(Revenue_type,MATCH(Y1328*1,type!$A$118:$A$168,0),8),INDEX(Expenditure_type,MATCH(Y1328*1,type!$A$2:$A$117,0),8))</f>
        <v>#N/A</v>
      </c>
    </row>
    <row r="1329" spans="1:26" ht="15.75" customHeight="1" outlineLevel="2">
      <c r="A1329" s="19">
        <v>281</v>
      </c>
      <c r="B1329" s="18">
        <v>817600</v>
      </c>
      <c r="C1329"/>
      <c r="D1329"/>
      <c r="E1329" s="17" t="s">
        <v>2695</v>
      </c>
      <c r="F1329" s="12"/>
      <c r="G1329"/>
      <c r="H1329" s="15">
        <v>103000</v>
      </c>
      <c r="I1329" s="15">
        <v>75000</v>
      </c>
      <c r="J1329" s="12">
        <v>81500</v>
      </c>
      <c r="K1329" s="9"/>
      <c r="L1329" s="9" t="str">
        <f t="shared" si="148"/>
        <v>8</v>
      </c>
      <c r="M1329" s="9" t="str">
        <f>INDEX(Chapter,MATCH(L1329,Chapter!$A$1:$A$681,0),8)</f>
        <v>שירותים ממלכתיים</v>
      </c>
      <c r="N1329" s="9" t="str">
        <f t="shared" si="149"/>
        <v>81</v>
      </c>
      <c r="O1329" s="9" t="str">
        <f>INDEX(Chapter,MATCH(N1329,Chapter!$A$1:$A$681,0),8)</f>
        <v>חינוך</v>
      </c>
      <c r="P1329" s="9" t="str">
        <f t="shared" si="150"/>
        <v>817</v>
      </c>
      <c r="Q1329" s="9" t="str">
        <f>INDEX(Chapter,MATCH(P1329,Chapter!$A$1:$A$681,0),8)</f>
        <v>שירותים נוספים לבתי״ס וגנ״י</v>
      </c>
      <c r="R1329" s="9" t="str">
        <f t="shared" si="151"/>
        <v>8176</v>
      </c>
      <c r="S1329" s="9" t="str">
        <f>INDEX(Chapter,MATCH(R1329,Chapter!$A$1:$A$681,0),8)</f>
        <v>רווחה חינוכית</v>
      </c>
      <c r="T1329" s="9"/>
      <c r="U1329" s="9" t="str">
        <f t="shared" si="152"/>
        <v>2</v>
      </c>
      <c r="V1329" s="9" t="str">
        <f>IF($L1329&lt;"6",INDEX(Revenue_type,MATCH(U1329*1,type!$A$118:$A$168,0),8),INDEX(Expenditure_type,MATCH(U1329*1,type!$A$2:$A$117,0),8))</f>
        <v>משכורות וש"ע לעובדים בלי תקן</v>
      </c>
      <c r="W1329" s="9" t="str">
        <f t="shared" si="153"/>
        <v>28</v>
      </c>
      <c r="X1329" s="9" t="str">
        <f>IF($L1329&lt;"6",INDEX(Revenue_type,MATCH(W1329*1,type!$A$118:$A$168,0),8),INDEX(Expenditure_type,MATCH(W1329*1,type!$A$2:$A$117,0),8))</f>
        <v>נלוות לשכר</v>
      </c>
      <c r="Y1329" s="9" t="str">
        <f t="shared" si="154"/>
        <v>281</v>
      </c>
      <c r="Z1329" s="9" t="str">
        <f>IF($L1329&lt;"6",INDEX(Revenue_type,MATCH(Y1329*1,type!$A$118:$A$168,0),8),INDEX(Expenditure_type,MATCH(Y1329*1,type!$A$2:$A$117,0),8))</f>
        <v>הפרשות סוציאליות</v>
      </c>
    </row>
    <row r="1330" spans="1:26" ht="15.75" customHeight="1" outlineLevel="2">
      <c r="A1330" s="19">
        <v>282</v>
      </c>
      <c r="B1330" s="18">
        <v>817600</v>
      </c>
      <c r="C1330"/>
      <c r="D1330"/>
      <c r="E1330" s="17" t="s">
        <v>2696</v>
      </c>
      <c r="F1330" s="12"/>
      <c r="G1330"/>
      <c r="H1330" s="15">
        <v>111000</v>
      </c>
      <c r="I1330" s="15">
        <v>55000</v>
      </c>
      <c r="J1330" s="12">
        <v>55300</v>
      </c>
      <c r="K1330" s="9"/>
      <c r="L1330" s="9" t="str">
        <f t="shared" si="148"/>
        <v>8</v>
      </c>
      <c r="M1330" s="9" t="str">
        <f>INDEX(Chapter,MATCH(L1330,Chapter!$A$1:$A$681,0),8)</f>
        <v>שירותים ממלכתיים</v>
      </c>
      <c r="N1330" s="9" t="str">
        <f t="shared" si="149"/>
        <v>81</v>
      </c>
      <c r="O1330" s="9" t="str">
        <f>INDEX(Chapter,MATCH(N1330,Chapter!$A$1:$A$681,0),8)</f>
        <v>חינוך</v>
      </c>
      <c r="P1330" s="9" t="str">
        <f t="shared" si="150"/>
        <v>817</v>
      </c>
      <c r="Q1330" s="9" t="str">
        <f>INDEX(Chapter,MATCH(P1330,Chapter!$A$1:$A$681,0),8)</f>
        <v>שירותים נוספים לבתי״ס וגנ״י</v>
      </c>
      <c r="R1330" s="9" t="str">
        <f t="shared" si="151"/>
        <v>8176</v>
      </c>
      <c r="S1330" s="9" t="str">
        <f>INDEX(Chapter,MATCH(R1330,Chapter!$A$1:$A$681,0),8)</f>
        <v>רווחה חינוכית</v>
      </c>
      <c r="T1330" s="9"/>
      <c r="U1330" s="9" t="str">
        <f t="shared" si="152"/>
        <v>2</v>
      </c>
      <c r="V1330" s="9" t="str">
        <f>IF($L1330&lt;"6",INDEX(Revenue_type,MATCH(U1330*1,type!$A$118:$A$168,0),8),INDEX(Expenditure_type,MATCH(U1330*1,type!$A$2:$A$117,0),8))</f>
        <v>משכורות וש"ע לעובדים בלי תקן</v>
      </c>
      <c r="W1330" s="9" t="str">
        <f t="shared" si="153"/>
        <v>28</v>
      </c>
      <c r="X1330" s="9" t="str">
        <f>IF($L1330&lt;"6",INDEX(Revenue_type,MATCH(W1330*1,type!$A$118:$A$168,0),8),INDEX(Expenditure_type,MATCH(W1330*1,type!$A$2:$A$117,0),8))</f>
        <v>נלוות לשכר</v>
      </c>
      <c r="Y1330" s="9" t="str">
        <f t="shared" si="154"/>
        <v>282</v>
      </c>
      <c r="Z1330" s="9" t="str">
        <f>IF($L1330&lt;"6",INDEX(Revenue_type,MATCH(Y1330*1,type!$A$118:$A$168,0),8),INDEX(Expenditure_type,MATCH(Y1330*1,type!$A$2:$A$117,0),8))</f>
        <v>מיסיום ועלויות</v>
      </c>
    </row>
    <row r="1331" spans="1:26" ht="15.75" customHeight="1" outlineLevel="2">
      <c r="A1331" s="19">
        <v>750</v>
      </c>
      <c r="B1331" s="18">
        <v>817601</v>
      </c>
      <c r="C1331"/>
      <c r="D1331"/>
      <c r="E1331" s="17" t="s">
        <v>2999</v>
      </c>
      <c r="F1331" s="12"/>
      <c r="G1331"/>
      <c r="H1331" s="15">
        <v>0</v>
      </c>
      <c r="I1331" s="15">
        <v>0</v>
      </c>
      <c r="J1331" s="12">
        <v>1537100</v>
      </c>
      <c r="K1331" s="9"/>
      <c r="L1331" s="9" t="str">
        <f t="shared" si="148"/>
        <v>8</v>
      </c>
      <c r="M1331" s="9" t="str">
        <f>INDEX(Chapter,MATCH(L1331,Chapter!$A$1:$A$681,0),8)</f>
        <v>שירותים ממלכתיים</v>
      </c>
      <c r="N1331" s="9" t="str">
        <f t="shared" si="149"/>
        <v>81</v>
      </c>
      <c r="O1331" s="9" t="str">
        <f>INDEX(Chapter,MATCH(N1331,Chapter!$A$1:$A$681,0),8)</f>
        <v>חינוך</v>
      </c>
      <c r="P1331" s="9" t="str">
        <f t="shared" si="150"/>
        <v>817</v>
      </c>
      <c r="Q1331" s="9" t="str">
        <f>INDEX(Chapter,MATCH(P1331,Chapter!$A$1:$A$681,0),8)</f>
        <v>שירותים נוספים לבתי״ס וגנ״י</v>
      </c>
      <c r="R1331" s="9" t="str">
        <f t="shared" si="151"/>
        <v>8176</v>
      </c>
      <c r="S1331" s="9" t="str">
        <f>INDEX(Chapter,MATCH(R1331,Chapter!$A$1:$A$681,0),8)</f>
        <v>רווחה חינוכית</v>
      </c>
      <c r="T1331" s="9"/>
      <c r="U1331" s="9" t="str">
        <f t="shared" si="152"/>
        <v>7</v>
      </c>
      <c r="V1331" s="9" t="str">
        <f>IF($L1331&lt;"6",INDEX(Revenue_type,MATCH(U1331*1,type!$A$118:$A$168,0),8),INDEX(Expenditure_type,MATCH(U1331*1,type!$A$2:$A$117,0),8))</f>
        <v>הוצאות לפעולות</v>
      </c>
      <c r="W1331" s="9" t="str">
        <f t="shared" si="153"/>
        <v>75</v>
      </c>
      <c r="X1331" s="9" t="str">
        <f>IF($L1331&lt;"6",INDEX(Revenue_type,MATCH(W1331*1,type!$A$118:$A$168,0),8),INDEX(Expenditure_type,MATCH(W1331*1,type!$A$2:$A$117,0),8))</f>
        <v>עבודות קבלניות</v>
      </c>
      <c r="Y1331" s="9" t="str">
        <f t="shared" si="154"/>
        <v>750</v>
      </c>
      <c r="Z1331" s="9" t="e">
        <f>IF($L1331&lt;"6",INDEX(Revenue_type,MATCH(Y1331*1,type!$A$118:$A$168,0),8),INDEX(Expenditure_type,MATCH(Y1331*1,type!$A$2:$A$117,0),8))</f>
        <v>#N/A</v>
      </c>
    </row>
    <row r="1332" spans="1:26" ht="15.75" customHeight="1" outlineLevel="2">
      <c r="A1332" s="19">
        <v>751</v>
      </c>
      <c r="B1332" s="18">
        <v>817601</v>
      </c>
      <c r="C1332"/>
      <c r="D1332"/>
      <c r="E1332" s="17" t="s">
        <v>3000</v>
      </c>
      <c r="F1332" s="12"/>
      <c r="G1332"/>
      <c r="H1332" s="15">
        <v>761000</v>
      </c>
      <c r="I1332" s="15">
        <v>761000</v>
      </c>
      <c r="J1332" s="12">
        <v>789100</v>
      </c>
      <c r="K1332" s="9"/>
      <c r="L1332" s="9" t="str">
        <f t="shared" si="148"/>
        <v>8</v>
      </c>
      <c r="M1332" s="9" t="str">
        <f>INDEX(Chapter,MATCH(L1332,Chapter!$A$1:$A$681,0),8)</f>
        <v>שירותים ממלכתיים</v>
      </c>
      <c r="N1332" s="9" t="str">
        <f t="shared" si="149"/>
        <v>81</v>
      </c>
      <c r="O1332" s="9" t="str">
        <f>INDEX(Chapter,MATCH(N1332,Chapter!$A$1:$A$681,0),8)</f>
        <v>חינוך</v>
      </c>
      <c r="P1332" s="9" t="str">
        <f t="shared" si="150"/>
        <v>817</v>
      </c>
      <c r="Q1332" s="9" t="str">
        <f>INDEX(Chapter,MATCH(P1332,Chapter!$A$1:$A$681,0),8)</f>
        <v>שירותים נוספים לבתי״ס וגנ״י</v>
      </c>
      <c r="R1332" s="9" t="str">
        <f t="shared" si="151"/>
        <v>8176</v>
      </c>
      <c r="S1332" s="9" t="str">
        <f>INDEX(Chapter,MATCH(R1332,Chapter!$A$1:$A$681,0),8)</f>
        <v>רווחה חינוכית</v>
      </c>
      <c r="T1332" s="9"/>
      <c r="U1332" s="9" t="str">
        <f t="shared" si="152"/>
        <v>7</v>
      </c>
      <c r="V1332" s="9" t="str">
        <f>IF($L1332&lt;"6",INDEX(Revenue_type,MATCH(U1332*1,type!$A$118:$A$168,0),8),INDEX(Expenditure_type,MATCH(U1332*1,type!$A$2:$A$117,0),8))</f>
        <v>הוצאות לפעולות</v>
      </c>
      <c r="W1332" s="9" t="str">
        <f t="shared" si="153"/>
        <v>75</v>
      </c>
      <c r="X1332" s="9" t="str">
        <f>IF($L1332&lt;"6",INDEX(Revenue_type,MATCH(W1332*1,type!$A$118:$A$168,0),8),INDEX(Expenditure_type,MATCH(W1332*1,type!$A$2:$A$117,0),8))</f>
        <v>עבודות קבלניות</v>
      </c>
      <c r="Y1332" s="9" t="str">
        <f t="shared" si="154"/>
        <v>751</v>
      </c>
      <c r="Z1332" s="9" t="e">
        <f>IF($L1332&lt;"6",INDEX(Revenue_type,MATCH(Y1332*1,type!$A$118:$A$168,0),8),INDEX(Expenditure_type,MATCH(Y1332*1,type!$A$2:$A$117,0),8))</f>
        <v>#N/A</v>
      </c>
    </row>
    <row r="1333" spans="1:26" ht="15.75" customHeight="1" outlineLevel="2">
      <c r="A1333" s="19">
        <v>750</v>
      </c>
      <c r="B1333" s="18">
        <v>817602</v>
      </c>
      <c r="C1333"/>
      <c r="D1333"/>
      <c r="E1333" s="17" t="s">
        <v>3001</v>
      </c>
      <c r="F1333" s="12"/>
      <c r="G1333"/>
      <c r="H1333" s="15">
        <v>1000000</v>
      </c>
      <c r="I1333" s="15">
        <v>2300000</v>
      </c>
      <c r="J1333" s="12">
        <v>114800</v>
      </c>
      <c r="K1333" s="9"/>
      <c r="L1333" s="9" t="str">
        <f t="shared" si="148"/>
        <v>8</v>
      </c>
      <c r="M1333" s="9" t="str">
        <f>INDEX(Chapter,MATCH(L1333,Chapter!$A$1:$A$681,0),8)</f>
        <v>שירותים ממלכתיים</v>
      </c>
      <c r="N1333" s="9" t="str">
        <f t="shared" si="149"/>
        <v>81</v>
      </c>
      <c r="O1333" s="9" t="str">
        <f>INDEX(Chapter,MATCH(N1333,Chapter!$A$1:$A$681,0),8)</f>
        <v>חינוך</v>
      </c>
      <c r="P1333" s="9" t="str">
        <f t="shared" si="150"/>
        <v>817</v>
      </c>
      <c r="Q1333" s="9" t="str">
        <f>INDEX(Chapter,MATCH(P1333,Chapter!$A$1:$A$681,0),8)</f>
        <v>שירותים נוספים לבתי״ס וגנ״י</v>
      </c>
      <c r="R1333" s="9" t="str">
        <f t="shared" si="151"/>
        <v>8176</v>
      </c>
      <c r="S1333" s="9" t="str">
        <f>INDEX(Chapter,MATCH(R1333,Chapter!$A$1:$A$681,0),8)</f>
        <v>רווחה חינוכית</v>
      </c>
      <c r="T1333" s="9"/>
      <c r="U1333" s="9" t="str">
        <f t="shared" si="152"/>
        <v>7</v>
      </c>
      <c r="V1333" s="9" t="str">
        <f>IF($L1333&lt;"6",INDEX(Revenue_type,MATCH(U1333*1,type!$A$118:$A$168,0),8),INDEX(Expenditure_type,MATCH(U1333*1,type!$A$2:$A$117,0),8))</f>
        <v>הוצאות לפעולות</v>
      </c>
      <c r="W1333" s="9" t="str">
        <f t="shared" si="153"/>
        <v>75</v>
      </c>
      <c r="X1333" s="9" t="str">
        <f>IF($L1333&lt;"6",INDEX(Revenue_type,MATCH(W1333*1,type!$A$118:$A$168,0),8),INDEX(Expenditure_type,MATCH(W1333*1,type!$A$2:$A$117,0),8))</f>
        <v>עבודות קבלניות</v>
      </c>
      <c r="Y1333" s="9" t="str">
        <f t="shared" si="154"/>
        <v>750</v>
      </c>
      <c r="Z1333" s="9" t="e">
        <f>IF($L1333&lt;"6",INDEX(Revenue_type,MATCH(Y1333*1,type!$A$118:$A$168,0),8),INDEX(Expenditure_type,MATCH(Y1333*1,type!$A$2:$A$117,0),8))</f>
        <v>#N/A</v>
      </c>
    </row>
    <row r="1334" spans="1:26" ht="15.75" customHeight="1" outlineLevel="2">
      <c r="A1334" s="19">
        <v>751</v>
      </c>
      <c r="B1334" s="18">
        <v>817602</v>
      </c>
      <c r="C1334"/>
      <c r="D1334"/>
      <c r="E1334" s="17" t="s">
        <v>3002</v>
      </c>
      <c r="F1334" s="12"/>
      <c r="G1334"/>
      <c r="H1334" s="15">
        <v>1428000</v>
      </c>
      <c r="I1334" s="15">
        <v>1428000</v>
      </c>
      <c r="J1334" s="12">
        <v>1436100</v>
      </c>
      <c r="K1334" s="9"/>
      <c r="L1334" s="9" t="str">
        <f t="shared" si="148"/>
        <v>8</v>
      </c>
      <c r="M1334" s="9" t="str">
        <f>INDEX(Chapter,MATCH(L1334,Chapter!$A$1:$A$681,0),8)</f>
        <v>שירותים ממלכתיים</v>
      </c>
      <c r="N1334" s="9" t="str">
        <f t="shared" si="149"/>
        <v>81</v>
      </c>
      <c r="O1334" s="9" t="str">
        <f>INDEX(Chapter,MATCH(N1334,Chapter!$A$1:$A$681,0),8)</f>
        <v>חינוך</v>
      </c>
      <c r="P1334" s="9" t="str">
        <f t="shared" si="150"/>
        <v>817</v>
      </c>
      <c r="Q1334" s="9" t="str">
        <f>INDEX(Chapter,MATCH(P1334,Chapter!$A$1:$A$681,0),8)</f>
        <v>שירותים נוספים לבתי״ס וגנ״י</v>
      </c>
      <c r="R1334" s="9" t="str">
        <f t="shared" si="151"/>
        <v>8176</v>
      </c>
      <c r="S1334" s="9" t="str">
        <f>INDEX(Chapter,MATCH(R1334,Chapter!$A$1:$A$681,0),8)</f>
        <v>רווחה חינוכית</v>
      </c>
      <c r="T1334" s="9"/>
      <c r="U1334" s="9" t="str">
        <f t="shared" si="152"/>
        <v>7</v>
      </c>
      <c r="V1334" s="9" t="str">
        <f>IF($L1334&lt;"6",INDEX(Revenue_type,MATCH(U1334*1,type!$A$118:$A$168,0),8),INDEX(Expenditure_type,MATCH(U1334*1,type!$A$2:$A$117,0),8))</f>
        <v>הוצאות לפעולות</v>
      </c>
      <c r="W1334" s="9" t="str">
        <f t="shared" si="153"/>
        <v>75</v>
      </c>
      <c r="X1334" s="9" t="str">
        <f>IF($L1334&lt;"6",INDEX(Revenue_type,MATCH(W1334*1,type!$A$118:$A$168,0),8),INDEX(Expenditure_type,MATCH(W1334*1,type!$A$2:$A$117,0),8))</f>
        <v>עבודות קבלניות</v>
      </c>
      <c r="Y1334" s="9" t="str">
        <f t="shared" si="154"/>
        <v>751</v>
      </c>
      <c r="Z1334" s="9" t="e">
        <f>IF($L1334&lt;"6",INDEX(Revenue_type,MATCH(Y1334*1,type!$A$118:$A$168,0),8),INDEX(Expenditure_type,MATCH(Y1334*1,type!$A$2:$A$117,0),8))</f>
        <v>#N/A</v>
      </c>
    </row>
    <row r="1335" spans="1:26" ht="15.75" customHeight="1" outlineLevel="2">
      <c r="A1335" s="19">
        <v>750</v>
      </c>
      <c r="B1335" s="18">
        <v>817603</v>
      </c>
      <c r="C1335"/>
      <c r="D1335"/>
      <c r="E1335" s="21" t="s">
        <v>2958</v>
      </c>
      <c r="F1335" s="12"/>
      <c r="G1335"/>
      <c r="H1335" s="15">
        <v>1840000</v>
      </c>
      <c r="I1335" s="15">
        <v>1832000</v>
      </c>
      <c r="J1335" s="12">
        <v>1832000</v>
      </c>
      <c r="K1335" s="9"/>
      <c r="L1335" s="9" t="str">
        <f t="shared" si="148"/>
        <v>8</v>
      </c>
      <c r="M1335" s="9" t="str">
        <f>INDEX(Chapter,MATCH(L1335,Chapter!$A$1:$A$681,0),8)</f>
        <v>שירותים ממלכתיים</v>
      </c>
      <c r="N1335" s="9" t="str">
        <f t="shared" si="149"/>
        <v>81</v>
      </c>
      <c r="O1335" s="9" t="str">
        <f>INDEX(Chapter,MATCH(N1335,Chapter!$A$1:$A$681,0),8)</f>
        <v>חינוך</v>
      </c>
      <c r="P1335" s="9" t="str">
        <f t="shared" si="150"/>
        <v>817</v>
      </c>
      <c r="Q1335" s="9" t="str">
        <f>INDEX(Chapter,MATCH(P1335,Chapter!$A$1:$A$681,0),8)</f>
        <v>שירותים נוספים לבתי״ס וגנ״י</v>
      </c>
      <c r="R1335" s="9" t="str">
        <f t="shared" si="151"/>
        <v>8176</v>
      </c>
      <c r="S1335" s="9" t="str">
        <f>INDEX(Chapter,MATCH(R1335,Chapter!$A$1:$A$681,0),8)</f>
        <v>רווחה חינוכית</v>
      </c>
      <c r="T1335" s="9"/>
      <c r="U1335" s="9" t="str">
        <f t="shared" si="152"/>
        <v>7</v>
      </c>
      <c r="V1335" s="9" t="str">
        <f>IF($L1335&lt;"6",INDEX(Revenue_type,MATCH(U1335*1,type!$A$118:$A$168,0),8),INDEX(Expenditure_type,MATCH(U1335*1,type!$A$2:$A$117,0),8))</f>
        <v>הוצאות לפעולות</v>
      </c>
      <c r="W1335" s="9" t="str">
        <f t="shared" si="153"/>
        <v>75</v>
      </c>
      <c r="X1335" s="9" t="str">
        <f>IF($L1335&lt;"6",INDEX(Revenue_type,MATCH(W1335*1,type!$A$118:$A$168,0),8),INDEX(Expenditure_type,MATCH(W1335*1,type!$A$2:$A$117,0),8))</f>
        <v>עבודות קבלניות</v>
      </c>
      <c r="Y1335" s="9" t="str">
        <f t="shared" si="154"/>
        <v>750</v>
      </c>
      <c r="Z1335" s="9" t="e">
        <f>IF($L1335&lt;"6",INDEX(Revenue_type,MATCH(Y1335*1,type!$A$118:$A$168,0),8),INDEX(Expenditure_type,MATCH(Y1335*1,type!$A$2:$A$117,0),8))</f>
        <v>#N/A</v>
      </c>
    </row>
    <row r="1336" spans="1:26" ht="15.75" customHeight="1" outlineLevel="2">
      <c r="A1336" s="19">
        <v>751</v>
      </c>
      <c r="B1336" s="18">
        <v>817603</v>
      </c>
      <c r="C1336"/>
      <c r="D1336"/>
      <c r="E1336" s="21" t="s">
        <v>3003</v>
      </c>
      <c r="F1336" s="12"/>
      <c r="G1336"/>
      <c r="H1336" s="15">
        <v>27000</v>
      </c>
      <c r="I1336" s="15">
        <v>27000</v>
      </c>
      <c r="J1336" s="12">
        <v>13900</v>
      </c>
      <c r="K1336" s="9"/>
      <c r="L1336" s="9" t="str">
        <f t="shared" si="148"/>
        <v>8</v>
      </c>
      <c r="M1336" s="9" t="str">
        <f>INDEX(Chapter,MATCH(L1336,Chapter!$A$1:$A$681,0),8)</f>
        <v>שירותים ממלכתיים</v>
      </c>
      <c r="N1336" s="9" t="str">
        <f t="shared" si="149"/>
        <v>81</v>
      </c>
      <c r="O1336" s="9" t="str">
        <f>INDEX(Chapter,MATCH(N1336,Chapter!$A$1:$A$681,0),8)</f>
        <v>חינוך</v>
      </c>
      <c r="P1336" s="9" t="str">
        <f t="shared" si="150"/>
        <v>817</v>
      </c>
      <c r="Q1336" s="9" t="str">
        <f>INDEX(Chapter,MATCH(P1336,Chapter!$A$1:$A$681,0),8)</f>
        <v>שירותים נוספים לבתי״ס וגנ״י</v>
      </c>
      <c r="R1336" s="9" t="str">
        <f t="shared" si="151"/>
        <v>8176</v>
      </c>
      <c r="S1336" s="9" t="str">
        <f>INDEX(Chapter,MATCH(R1336,Chapter!$A$1:$A$681,0),8)</f>
        <v>רווחה חינוכית</v>
      </c>
      <c r="T1336" s="9"/>
      <c r="U1336" s="9" t="str">
        <f t="shared" si="152"/>
        <v>7</v>
      </c>
      <c r="V1336" s="9" t="str">
        <f>IF($L1336&lt;"6",INDEX(Revenue_type,MATCH(U1336*1,type!$A$118:$A$168,0),8),INDEX(Expenditure_type,MATCH(U1336*1,type!$A$2:$A$117,0),8))</f>
        <v>הוצאות לפעולות</v>
      </c>
      <c r="W1336" s="9" t="str">
        <f t="shared" si="153"/>
        <v>75</v>
      </c>
      <c r="X1336" s="9" t="str">
        <f>IF($L1336&lt;"6",INDEX(Revenue_type,MATCH(W1336*1,type!$A$118:$A$168,0),8),INDEX(Expenditure_type,MATCH(W1336*1,type!$A$2:$A$117,0),8))</f>
        <v>עבודות קבלניות</v>
      </c>
      <c r="Y1336" s="9" t="str">
        <f t="shared" si="154"/>
        <v>751</v>
      </c>
      <c r="Z1336" s="9" t="e">
        <f>IF($L1336&lt;"6",INDEX(Revenue_type,MATCH(Y1336*1,type!$A$118:$A$168,0),8),INDEX(Expenditure_type,MATCH(Y1336*1,type!$A$2:$A$117,0),8))</f>
        <v>#N/A</v>
      </c>
    </row>
    <row r="1337" spans="1:26" ht="15.75" customHeight="1" outlineLevel="2">
      <c r="A1337" s="19">
        <v>110</v>
      </c>
      <c r="B1337" s="18">
        <v>817700</v>
      </c>
      <c r="C1337"/>
      <c r="D1337"/>
      <c r="E1337" s="21" t="s">
        <v>2689</v>
      </c>
      <c r="F1337" s="12"/>
      <c r="G1337"/>
      <c r="H1337" s="15">
        <v>2637000</v>
      </c>
      <c r="I1337" s="15">
        <v>2833000</v>
      </c>
      <c r="J1337" s="12">
        <v>2434000</v>
      </c>
      <c r="K1337" s="9"/>
      <c r="L1337" s="9" t="str">
        <f t="shared" si="148"/>
        <v>8</v>
      </c>
      <c r="M1337" s="9" t="str">
        <f>INDEX(Chapter,MATCH(L1337,Chapter!$A$1:$A$681,0),8)</f>
        <v>שירותים ממלכתיים</v>
      </c>
      <c r="N1337" s="9" t="str">
        <f t="shared" si="149"/>
        <v>81</v>
      </c>
      <c r="O1337" s="9" t="str">
        <f>INDEX(Chapter,MATCH(N1337,Chapter!$A$1:$A$681,0),8)</f>
        <v>חינוך</v>
      </c>
      <c r="P1337" s="9" t="str">
        <f t="shared" si="150"/>
        <v>817</v>
      </c>
      <c r="Q1337" s="9" t="str">
        <f>INDEX(Chapter,MATCH(P1337,Chapter!$A$1:$A$681,0),8)</f>
        <v>שירותים נוספים לבתי״ס וגנ״י</v>
      </c>
      <c r="R1337" s="9" t="str">
        <f t="shared" si="151"/>
        <v>8177</v>
      </c>
      <c r="S1337" s="9" t="str">
        <f>INDEX(Chapter,MATCH(R1337,Chapter!$A$1:$A$681,0),8)</f>
        <v>קב״סים</v>
      </c>
      <c r="T1337" s="9"/>
      <c r="U1337" s="9" t="str">
        <f t="shared" si="152"/>
        <v>1</v>
      </c>
      <c r="V1337" s="9" t="str">
        <f>IF($L1337&lt;"6",INDEX(Revenue_type,MATCH(U1337*1,type!$A$118:$A$168,0),8),INDEX(Expenditure_type,MATCH(U1337*1,type!$A$2:$A$117,0),8))</f>
        <v>משכורות וש"ע לעובדים לפי תקן</v>
      </c>
      <c r="W1337" s="9" t="str">
        <f t="shared" si="153"/>
        <v>11</v>
      </c>
      <c r="X1337" s="9" t="str">
        <f>IF($L1337&lt;"6",INDEX(Revenue_type,MATCH(W1337*1,type!$A$118:$A$168,0),8),INDEX(Expenditure_type,MATCH(W1337*1,type!$A$2:$A$117,0),8))</f>
        <v>השכר הקובע</v>
      </c>
      <c r="Y1337" s="9" t="str">
        <f t="shared" si="154"/>
        <v>110</v>
      </c>
      <c r="Z1337" s="9" t="e">
        <f>IF($L1337&lt;"6",INDEX(Revenue_type,MATCH(Y1337*1,type!$A$118:$A$168,0),8),INDEX(Expenditure_type,MATCH(Y1337*1,type!$A$2:$A$117,0),8))</f>
        <v>#N/A</v>
      </c>
    </row>
    <row r="1338" spans="1:26" ht="15.75" customHeight="1" outlineLevel="2">
      <c r="A1338" s="19">
        <v>120</v>
      </c>
      <c r="B1338" s="18">
        <v>817700</v>
      </c>
      <c r="C1338"/>
      <c r="D1338"/>
      <c r="E1338" s="21" t="s">
        <v>2690</v>
      </c>
      <c r="F1338" s="12"/>
      <c r="G1338"/>
      <c r="H1338" s="15">
        <v>285000</v>
      </c>
      <c r="I1338" s="15">
        <v>282000</v>
      </c>
      <c r="J1338" s="12">
        <v>243200</v>
      </c>
      <c r="K1338" s="9"/>
      <c r="L1338" s="9" t="str">
        <f t="shared" si="148"/>
        <v>8</v>
      </c>
      <c r="M1338" s="9" t="str">
        <f>INDEX(Chapter,MATCH(L1338,Chapter!$A$1:$A$681,0),8)</f>
        <v>שירותים ממלכתיים</v>
      </c>
      <c r="N1338" s="9" t="str">
        <f t="shared" si="149"/>
        <v>81</v>
      </c>
      <c r="O1338" s="9" t="str">
        <f>INDEX(Chapter,MATCH(N1338,Chapter!$A$1:$A$681,0),8)</f>
        <v>חינוך</v>
      </c>
      <c r="P1338" s="9" t="str">
        <f t="shared" si="150"/>
        <v>817</v>
      </c>
      <c r="Q1338" s="9" t="str">
        <f>INDEX(Chapter,MATCH(P1338,Chapter!$A$1:$A$681,0),8)</f>
        <v>שירותים נוספים לבתי״ס וגנ״י</v>
      </c>
      <c r="R1338" s="9" t="str">
        <f t="shared" si="151"/>
        <v>8177</v>
      </c>
      <c r="S1338" s="9" t="str">
        <f>INDEX(Chapter,MATCH(R1338,Chapter!$A$1:$A$681,0),8)</f>
        <v>קב״סים</v>
      </c>
      <c r="T1338" s="9"/>
      <c r="U1338" s="9" t="str">
        <f t="shared" si="152"/>
        <v>1</v>
      </c>
      <c r="V1338" s="9" t="str">
        <f>IF($L1338&lt;"6",INDEX(Revenue_type,MATCH(U1338*1,type!$A$118:$A$168,0),8),INDEX(Expenditure_type,MATCH(U1338*1,type!$A$2:$A$117,0),8))</f>
        <v>משכורות וש"ע לעובדים לפי תקן</v>
      </c>
      <c r="W1338" s="9" t="str">
        <f t="shared" si="153"/>
        <v>12</v>
      </c>
      <c r="X1338" s="9" t="str">
        <f>IF($L1338&lt;"6",INDEX(Revenue_type,MATCH(W1338*1,type!$A$118:$A$168,0),8),INDEX(Expenditure_type,MATCH(W1338*1,type!$A$2:$A$117,0),8))</f>
        <v>תוספות שאינן נכללות בשכר הקובע</v>
      </c>
      <c r="Y1338" s="9" t="str">
        <f t="shared" si="154"/>
        <v>120</v>
      </c>
      <c r="Z1338" s="9" t="e">
        <f>IF($L1338&lt;"6",INDEX(Revenue_type,MATCH(Y1338*1,type!$A$118:$A$168,0),8),INDEX(Expenditure_type,MATCH(Y1338*1,type!$A$2:$A$117,0),8))</f>
        <v>#N/A</v>
      </c>
    </row>
    <row r="1339" spans="1:26" ht="15.75" customHeight="1" outlineLevel="2">
      <c r="A1339" s="19">
        <v>130</v>
      </c>
      <c r="B1339" s="18">
        <v>817700</v>
      </c>
      <c r="C1339"/>
      <c r="D1339"/>
      <c r="E1339" s="21" t="s">
        <v>2691</v>
      </c>
      <c r="F1339" s="12"/>
      <c r="G1339"/>
      <c r="H1339" s="15">
        <v>146000</v>
      </c>
      <c r="I1339" s="15">
        <v>102000</v>
      </c>
      <c r="J1339" s="12">
        <v>165400</v>
      </c>
      <c r="K1339" s="9"/>
      <c r="L1339" s="9" t="str">
        <f t="shared" si="148"/>
        <v>8</v>
      </c>
      <c r="M1339" s="9" t="str">
        <f>INDEX(Chapter,MATCH(L1339,Chapter!$A$1:$A$681,0),8)</f>
        <v>שירותים ממלכתיים</v>
      </c>
      <c r="N1339" s="9" t="str">
        <f t="shared" si="149"/>
        <v>81</v>
      </c>
      <c r="O1339" s="9" t="str">
        <f>INDEX(Chapter,MATCH(N1339,Chapter!$A$1:$A$681,0),8)</f>
        <v>חינוך</v>
      </c>
      <c r="P1339" s="9" t="str">
        <f t="shared" si="150"/>
        <v>817</v>
      </c>
      <c r="Q1339" s="9" t="str">
        <f>INDEX(Chapter,MATCH(P1339,Chapter!$A$1:$A$681,0),8)</f>
        <v>שירותים נוספים לבתי״ס וגנ״י</v>
      </c>
      <c r="R1339" s="9" t="str">
        <f t="shared" si="151"/>
        <v>8177</v>
      </c>
      <c r="S1339" s="9" t="str">
        <f>INDEX(Chapter,MATCH(R1339,Chapter!$A$1:$A$681,0),8)</f>
        <v>קב״סים</v>
      </c>
      <c r="T1339" s="9"/>
      <c r="U1339" s="9" t="str">
        <f t="shared" si="152"/>
        <v>1</v>
      </c>
      <c r="V1339" s="9" t="str">
        <f>IF($L1339&lt;"6",INDEX(Revenue_type,MATCH(U1339*1,type!$A$118:$A$168,0),8),INDEX(Expenditure_type,MATCH(U1339*1,type!$A$2:$A$117,0),8))</f>
        <v>משכורות וש"ע לעובדים לפי תקן</v>
      </c>
      <c r="W1339" s="9" t="str">
        <f t="shared" si="153"/>
        <v>13</v>
      </c>
      <c r="X1339" s="9" t="str">
        <f>IF($L1339&lt;"6",INDEX(Revenue_type,MATCH(W1339*1,type!$A$118:$A$168,0),8),INDEX(Expenditure_type,MATCH(W1339*1,type!$A$2:$A$117,0),8))</f>
        <v>שעות נוספות</v>
      </c>
      <c r="Y1339" s="9" t="str">
        <f t="shared" si="154"/>
        <v>130</v>
      </c>
      <c r="Z1339" s="9" t="e">
        <f>IF($L1339&lt;"6",INDEX(Revenue_type,MATCH(Y1339*1,type!$A$118:$A$168,0),8),INDEX(Expenditure_type,MATCH(Y1339*1,type!$A$2:$A$117,0),8))</f>
        <v>#N/A</v>
      </c>
    </row>
    <row r="1340" spans="1:26" ht="15.75" customHeight="1" outlineLevel="2">
      <c r="A1340" s="19">
        <v>131</v>
      </c>
      <c r="B1340" s="18">
        <v>817700</v>
      </c>
      <c r="C1340"/>
      <c r="D1340"/>
      <c r="E1340" s="21" t="s">
        <v>2692</v>
      </c>
      <c r="F1340" s="12"/>
      <c r="G1340"/>
      <c r="H1340" s="15">
        <v>21000</v>
      </c>
      <c r="I1340" s="15">
        <v>27000</v>
      </c>
      <c r="J1340" s="12">
        <v>23400</v>
      </c>
      <c r="K1340" s="9"/>
      <c r="L1340" s="9" t="str">
        <f t="shared" si="148"/>
        <v>8</v>
      </c>
      <c r="M1340" s="9" t="str">
        <f>INDEX(Chapter,MATCH(L1340,Chapter!$A$1:$A$681,0),8)</f>
        <v>שירותים ממלכתיים</v>
      </c>
      <c r="N1340" s="9" t="str">
        <f t="shared" si="149"/>
        <v>81</v>
      </c>
      <c r="O1340" s="9" t="str">
        <f>INDEX(Chapter,MATCH(N1340,Chapter!$A$1:$A$681,0),8)</f>
        <v>חינוך</v>
      </c>
      <c r="P1340" s="9" t="str">
        <f t="shared" si="150"/>
        <v>817</v>
      </c>
      <c r="Q1340" s="9" t="str">
        <f>INDEX(Chapter,MATCH(P1340,Chapter!$A$1:$A$681,0),8)</f>
        <v>שירותים נוספים לבתי״ס וגנ״י</v>
      </c>
      <c r="R1340" s="9" t="str">
        <f t="shared" si="151"/>
        <v>8177</v>
      </c>
      <c r="S1340" s="9" t="str">
        <f>INDEX(Chapter,MATCH(R1340,Chapter!$A$1:$A$681,0),8)</f>
        <v>קב״סים</v>
      </c>
      <c r="T1340" s="9"/>
      <c r="U1340" s="9" t="str">
        <f t="shared" si="152"/>
        <v>1</v>
      </c>
      <c r="V1340" s="9" t="str">
        <f>IF($L1340&lt;"6",INDEX(Revenue_type,MATCH(U1340*1,type!$A$118:$A$168,0),8),INDEX(Expenditure_type,MATCH(U1340*1,type!$A$2:$A$117,0),8))</f>
        <v>משכורות וש"ע לעובדים לפי תקן</v>
      </c>
      <c r="W1340" s="9" t="str">
        <f t="shared" si="153"/>
        <v>13</v>
      </c>
      <c r="X1340" s="9" t="str">
        <f>IF($L1340&lt;"6",INDEX(Revenue_type,MATCH(W1340*1,type!$A$118:$A$168,0),8),INDEX(Expenditure_type,MATCH(W1340*1,type!$A$2:$A$117,0),8))</f>
        <v>שעות נוספות</v>
      </c>
      <c r="Y1340" s="9" t="str">
        <f t="shared" si="154"/>
        <v>131</v>
      </c>
      <c r="Z1340" s="9" t="e">
        <f>IF($L1340&lt;"6",INDEX(Revenue_type,MATCH(Y1340*1,type!$A$118:$A$168,0),8),INDEX(Expenditure_type,MATCH(Y1340*1,type!$A$2:$A$117,0),8))</f>
        <v>#N/A</v>
      </c>
    </row>
    <row r="1341" spans="1:26" ht="15.75" customHeight="1" outlineLevel="2">
      <c r="A1341" s="19">
        <v>140</v>
      </c>
      <c r="B1341" s="18">
        <v>817700</v>
      </c>
      <c r="C1341"/>
      <c r="D1341"/>
      <c r="E1341" s="17" t="s">
        <v>2694</v>
      </c>
      <c r="F1341" s="12"/>
      <c r="G1341"/>
      <c r="H1341" s="15">
        <v>571000</v>
      </c>
      <c r="I1341" s="15">
        <v>653000</v>
      </c>
      <c r="J1341" s="12">
        <v>570700</v>
      </c>
      <c r="K1341" s="9"/>
      <c r="L1341" s="9" t="str">
        <f t="shared" si="148"/>
        <v>8</v>
      </c>
      <c r="M1341" s="9" t="str">
        <f>INDEX(Chapter,MATCH(L1341,Chapter!$A$1:$A$681,0),8)</f>
        <v>שירותים ממלכתיים</v>
      </c>
      <c r="N1341" s="9" t="str">
        <f t="shared" si="149"/>
        <v>81</v>
      </c>
      <c r="O1341" s="9" t="str">
        <f>INDEX(Chapter,MATCH(N1341,Chapter!$A$1:$A$681,0),8)</f>
        <v>חינוך</v>
      </c>
      <c r="P1341" s="9" t="str">
        <f t="shared" si="150"/>
        <v>817</v>
      </c>
      <c r="Q1341" s="9" t="str">
        <f>INDEX(Chapter,MATCH(P1341,Chapter!$A$1:$A$681,0),8)</f>
        <v>שירותים נוספים לבתי״ס וגנ״י</v>
      </c>
      <c r="R1341" s="9" t="str">
        <f t="shared" si="151"/>
        <v>8177</v>
      </c>
      <c r="S1341" s="9" t="str">
        <f>INDEX(Chapter,MATCH(R1341,Chapter!$A$1:$A$681,0),8)</f>
        <v>קב״סים</v>
      </c>
      <c r="T1341" s="9"/>
      <c r="U1341" s="9" t="str">
        <f t="shared" si="152"/>
        <v>1</v>
      </c>
      <c r="V1341" s="9" t="str">
        <f>IF($L1341&lt;"6",INDEX(Revenue_type,MATCH(U1341*1,type!$A$118:$A$168,0),8),INDEX(Expenditure_type,MATCH(U1341*1,type!$A$2:$A$117,0),8))</f>
        <v>משכורות וש"ע לעובדים לפי תקן</v>
      </c>
      <c r="W1341" s="9" t="str">
        <f t="shared" si="153"/>
        <v>14</v>
      </c>
      <c r="X1341" s="9" t="str">
        <f>IF($L1341&lt;"6",INDEX(Revenue_type,MATCH(W1341*1,type!$A$118:$A$168,0),8),INDEX(Expenditure_type,MATCH(W1341*1,type!$A$2:$A$117,0),8))</f>
        <v>החזר הוצאות</v>
      </c>
      <c r="Y1341" s="9" t="str">
        <f t="shared" si="154"/>
        <v>140</v>
      </c>
      <c r="Z1341" s="9" t="e">
        <f>IF($L1341&lt;"6",INDEX(Revenue_type,MATCH(Y1341*1,type!$A$118:$A$168,0),8),INDEX(Expenditure_type,MATCH(Y1341*1,type!$A$2:$A$117,0),8))</f>
        <v>#N/A</v>
      </c>
    </row>
    <row r="1342" spans="1:26" ht="15.75" customHeight="1" outlineLevel="2">
      <c r="A1342" s="19">
        <v>181</v>
      </c>
      <c r="B1342" s="18">
        <v>817700</v>
      </c>
      <c r="C1342"/>
      <c r="D1342"/>
      <c r="E1342" s="17" t="s">
        <v>2695</v>
      </c>
      <c r="F1342" s="12"/>
      <c r="G1342"/>
      <c r="H1342" s="15">
        <v>493000</v>
      </c>
      <c r="I1342" s="15">
        <v>521000</v>
      </c>
      <c r="J1342" s="12">
        <v>433600</v>
      </c>
      <c r="K1342" s="9"/>
      <c r="L1342" s="9" t="str">
        <f t="shared" si="148"/>
        <v>8</v>
      </c>
      <c r="M1342" s="9" t="str">
        <f>INDEX(Chapter,MATCH(L1342,Chapter!$A$1:$A$681,0),8)</f>
        <v>שירותים ממלכתיים</v>
      </c>
      <c r="N1342" s="9" t="str">
        <f t="shared" si="149"/>
        <v>81</v>
      </c>
      <c r="O1342" s="9" t="str">
        <f>INDEX(Chapter,MATCH(N1342,Chapter!$A$1:$A$681,0),8)</f>
        <v>חינוך</v>
      </c>
      <c r="P1342" s="9" t="str">
        <f t="shared" si="150"/>
        <v>817</v>
      </c>
      <c r="Q1342" s="9" t="str">
        <f>INDEX(Chapter,MATCH(P1342,Chapter!$A$1:$A$681,0),8)</f>
        <v>שירותים נוספים לבתי״ס וגנ״י</v>
      </c>
      <c r="R1342" s="9" t="str">
        <f t="shared" si="151"/>
        <v>8177</v>
      </c>
      <c r="S1342" s="9" t="str">
        <f>INDEX(Chapter,MATCH(R1342,Chapter!$A$1:$A$681,0),8)</f>
        <v>קב״סים</v>
      </c>
      <c r="T1342" s="9"/>
      <c r="U1342" s="9" t="str">
        <f t="shared" si="152"/>
        <v>1</v>
      </c>
      <c r="V1342" s="9" t="str">
        <f>IF($L1342&lt;"6",INDEX(Revenue_type,MATCH(U1342*1,type!$A$118:$A$168,0),8),INDEX(Expenditure_type,MATCH(U1342*1,type!$A$2:$A$117,0),8))</f>
        <v>משכורות וש"ע לעובדים לפי תקן</v>
      </c>
      <c r="W1342" s="9" t="str">
        <f t="shared" si="153"/>
        <v>18</v>
      </c>
      <c r="X1342" s="9" t="str">
        <f>IF($L1342&lt;"6",INDEX(Revenue_type,MATCH(W1342*1,type!$A$118:$A$168,0),8),INDEX(Expenditure_type,MATCH(W1342*1,type!$A$2:$A$117,0),8))</f>
        <v>נלוות לשכר</v>
      </c>
      <c r="Y1342" s="9" t="str">
        <f t="shared" si="154"/>
        <v>181</v>
      </c>
      <c r="Z1342" s="9" t="str">
        <f>IF($L1342&lt;"6",INDEX(Revenue_type,MATCH(Y1342*1,type!$A$118:$A$168,0),8),INDEX(Expenditure_type,MATCH(Y1342*1,type!$A$2:$A$117,0),8))</f>
        <v>הפרשות סוציאליות</v>
      </c>
    </row>
    <row r="1343" spans="1:26" ht="15.75" customHeight="1" outlineLevel="2">
      <c r="A1343" s="19">
        <v>182</v>
      </c>
      <c r="B1343" s="18">
        <v>817700</v>
      </c>
      <c r="C1343"/>
      <c r="D1343"/>
      <c r="E1343" s="21" t="s">
        <v>2696</v>
      </c>
      <c r="F1343" s="12"/>
      <c r="G1343"/>
      <c r="H1343" s="15">
        <v>505000</v>
      </c>
      <c r="I1343" s="15">
        <v>547000</v>
      </c>
      <c r="J1343" s="12">
        <v>456100</v>
      </c>
      <c r="K1343" s="9"/>
      <c r="L1343" s="9" t="str">
        <f t="shared" si="148"/>
        <v>8</v>
      </c>
      <c r="M1343" s="9" t="str">
        <f>INDEX(Chapter,MATCH(L1343,Chapter!$A$1:$A$681,0),8)</f>
        <v>שירותים ממלכתיים</v>
      </c>
      <c r="N1343" s="9" t="str">
        <f t="shared" si="149"/>
        <v>81</v>
      </c>
      <c r="O1343" s="9" t="str">
        <f>INDEX(Chapter,MATCH(N1343,Chapter!$A$1:$A$681,0),8)</f>
        <v>חינוך</v>
      </c>
      <c r="P1343" s="9" t="str">
        <f t="shared" si="150"/>
        <v>817</v>
      </c>
      <c r="Q1343" s="9" t="str">
        <f>INDEX(Chapter,MATCH(P1343,Chapter!$A$1:$A$681,0),8)</f>
        <v>שירותים נוספים לבתי״ס וגנ״י</v>
      </c>
      <c r="R1343" s="9" t="str">
        <f t="shared" si="151"/>
        <v>8177</v>
      </c>
      <c r="S1343" s="9" t="str">
        <f>INDEX(Chapter,MATCH(R1343,Chapter!$A$1:$A$681,0),8)</f>
        <v>קב״סים</v>
      </c>
      <c r="T1343" s="9"/>
      <c r="U1343" s="9" t="str">
        <f t="shared" si="152"/>
        <v>1</v>
      </c>
      <c r="V1343" s="9" t="str">
        <f>IF($L1343&lt;"6",INDEX(Revenue_type,MATCH(U1343*1,type!$A$118:$A$168,0),8),INDEX(Expenditure_type,MATCH(U1343*1,type!$A$2:$A$117,0),8))</f>
        <v>משכורות וש"ע לעובדים לפי תקן</v>
      </c>
      <c r="W1343" s="9" t="str">
        <f t="shared" si="153"/>
        <v>18</v>
      </c>
      <c r="X1343" s="9" t="str">
        <f>IF($L1343&lt;"6",INDEX(Revenue_type,MATCH(W1343*1,type!$A$118:$A$168,0),8),INDEX(Expenditure_type,MATCH(W1343*1,type!$A$2:$A$117,0),8))</f>
        <v>נלוות לשכר</v>
      </c>
      <c r="Y1343" s="9" t="str">
        <f t="shared" si="154"/>
        <v>182</v>
      </c>
      <c r="Z1343" s="9" t="str">
        <f>IF($L1343&lt;"6",INDEX(Revenue_type,MATCH(Y1343*1,type!$A$118:$A$168,0),8),INDEX(Expenditure_type,MATCH(Y1343*1,type!$A$2:$A$117,0),8))</f>
        <v>מיסיום ועלויות</v>
      </c>
    </row>
    <row r="1344" spans="1:26" ht="15.75" customHeight="1" outlineLevel="2">
      <c r="A1344" s="19">
        <v>210</v>
      </c>
      <c r="B1344" s="18">
        <v>817700</v>
      </c>
      <c r="C1344"/>
      <c r="D1344"/>
      <c r="E1344" s="21" t="s">
        <v>2689</v>
      </c>
      <c r="F1344" s="12"/>
      <c r="G1344"/>
      <c r="H1344" s="15">
        <v>57000</v>
      </c>
      <c r="I1344" s="15">
        <v>0</v>
      </c>
      <c r="J1344" s="12">
        <v>27200</v>
      </c>
      <c r="K1344" s="9"/>
      <c r="L1344" s="9" t="str">
        <f t="shared" si="148"/>
        <v>8</v>
      </c>
      <c r="M1344" s="9" t="str">
        <f>INDEX(Chapter,MATCH(L1344,Chapter!$A$1:$A$681,0),8)</f>
        <v>שירותים ממלכתיים</v>
      </c>
      <c r="N1344" s="9" t="str">
        <f t="shared" si="149"/>
        <v>81</v>
      </c>
      <c r="O1344" s="9" t="str">
        <f>INDEX(Chapter,MATCH(N1344,Chapter!$A$1:$A$681,0),8)</f>
        <v>חינוך</v>
      </c>
      <c r="P1344" s="9" t="str">
        <f t="shared" si="150"/>
        <v>817</v>
      </c>
      <c r="Q1344" s="9" t="str">
        <f>INDEX(Chapter,MATCH(P1344,Chapter!$A$1:$A$681,0),8)</f>
        <v>שירותים נוספים לבתי״ס וגנ״י</v>
      </c>
      <c r="R1344" s="9" t="str">
        <f t="shared" si="151"/>
        <v>8177</v>
      </c>
      <c r="S1344" s="9" t="str">
        <f>INDEX(Chapter,MATCH(R1344,Chapter!$A$1:$A$681,0),8)</f>
        <v>קב״סים</v>
      </c>
      <c r="T1344" s="9"/>
      <c r="U1344" s="9" t="str">
        <f t="shared" si="152"/>
        <v>2</v>
      </c>
      <c r="V1344" s="9" t="str">
        <f>IF($L1344&lt;"6",INDEX(Revenue_type,MATCH(U1344*1,type!$A$118:$A$168,0),8),INDEX(Expenditure_type,MATCH(U1344*1,type!$A$2:$A$117,0),8))</f>
        <v>משכורות וש"ע לעובדים בלי תקן</v>
      </c>
      <c r="W1344" s="9" t="str">
        <f t="shared" si="153"/>
        <v>21</v>
      </c>
      <c r="X1344" s="9" t="str">
        <f>IF($L1344&lt;"6",INDEX(Revenue_type,MATCH(W1344*1,type!$A$118:$A$168,0),8),INDEX(Expenditure_type,MATCH(W1344*1,type!$A$2:$A$117,0),8))</f>
        <v>השכר הקובע</v>
      </c>
      <c r="Y1344" s="9" t="str">
        <f t="shared" si="154"/>
        <v>210</v>
      </c>
      <c r="Z1344" s="9" t="e">
        <f>IF($L1344&lt;"6",INDEX(Revenue_type,MATCH(Y1344*1,type!$A$118:$A$168,0),8),INDEX(Expenditure_type,MATCH(Y1344*1,type!$A$2:$A$117,0),8))</f>
        <v>#N/A</v>
      </c>
    </row>
    <row r="1345" spans="1:26" ht="15.75" customHeight="1" outlineLevel="2">
      <c r="A1345" s="19">
        <v>220</v>
      </c>
      <c r="B1345" s="28">
        <v>817700</v>
      </c>
      <c r="C1345"/>
      <c r="D1345"/>
      <c r="E1345" s="29" t="s">
        <v>2690</v>
      </c>
      <c r="F1345" s="12"/>
      <c r="G1345"/>
      <c r="H1345" s="15">
        <v>2000</v>
      </c>
      <c r="I1345" s="15">
        <v>0</v>
      </c>
      <c r="J1345" s="12">
        <v>300</v>
      </c>
      <c r="K1345" s="9"/>
      <c r="L1345" s="9" t="str">
        <f t="shared" si="148"/>
        <v>8</v>
      </c>
      <c r="M1345" s="9" t="str">
        <f>INDEX(Chapter,MATCH(L1345,Chapter!$A$1:$A$681,0),8)</f>
        <v>שירותים ממלכתיים</v>
      </c>
      <c r="N1345" s="9" t="str">
        <f t="shared" si="149"/>
        <v>81</v>
      </c>
      <c r="O1345" s="9" t="str">
        <f>INDEX(Chapter,MATCH(N1345,Chapter!$A$1:$A$681,0),8)</f>
        <v>חינוך</v>
      </c>
      <c r="P1345" s="9" t="str">
        <f t="shared" si="150"/>
        <v>817</v>
      </c>
      <c r="Q1345" s="9" t="str">
        <f>INDEX(Chapter,MATCH(P1345,Chapter!$A$1:$A$681,0),8)</f>
        <v>שירותים נוספים לבתי״ס וגנ״י</v>
      </c>
      <c r="R1345" s="9" t="str">
        <f t="shared" si="151"/>
        <v>8177</v>
      </c>
      <c r="S1345" s="9" t="str">
        <f>INDEX(Chapter,MATCH(R1345,Chapter!$A$1:$A$681,0),8)</f>
        <v>קב״סים</v>
      </c>
      <c r="T1345" s="9"/>
      <c r="U1345" s="9" t="str">
        <f t="shared" si="152"/>
        <v>2</v>
      </c>
      <c r="V1345" s="9" t="str">
        <f>IF($L1345&lt;"6",INDEX(Revenue_type,MATCH(U1345*1,type!$A$118:$A$168,0),8),INDEX(Expenditure_type,MATCH(U1345*1,type!$A$2:$A$117,0),8))</f>
        <v>משכורות וש"ע לעובדים בלי תקן</v>
      </c>
      <c r="W1345" s="9" t="str">
        <f t="shared" si="153"/>
        <v>22</v>
      </c>
      <c r="X1345" s="9" t="str">
        <f>IF($L1345&lt;"6",INDEX(Revenue_type,MATCH(W1345*1,type!$A$118:$A$168,0),8),INDEX(Expenditure_type,MATCH(W1345*1,type!$A$2:$A$117,0),8))</f>
        <v>תוספות שאינן נכללות בשכר הקובע</v>
      </c>
      <c r="Y1345" s="9" t="str">
        <f t="shared" si="154"/>
        <v>220</v>
      </c>
      <c r="Z1345" s="9" t="e">
        <f>IF($L1345&lt;"6",INDEX(Revenue_type,MATCH(Y1345*1,type!$A$118:$A$168,0),8),INDEX(Expenditure_type,MATCH(Y1345*1,type!$A$2:$A$117,0),8))</f>
        <v>#N/A</v>
      </c>
    </row>
    <row r="1346" spans="1:26" ht="15.75" customHeight="1" outlineLevel="2">
      <c r="A1346" s="19">
        <v>240</v>
      </c>
      <c r="B1346" s="28">
        <v>817700</v>
      </c>
      <c r="C1346"/>
      <c r="D1346"/>
      <c r="E1346" s="29" t="s">
        <v>2694</v>
      </c>
      <c r="F1346" s="12"/>
      <c r="G1346"/>
      <c r="H1346" s="15">
        <v>26000</v>
      </c>
      <c r="I1346" s="15">
        <v>0</v>
      </c>
      <c r="J1346" s="12">
        <v>5200</v>
      </c>
      <c r="K1346" s="9"/>
      <c r="L1346" s="9" t="str">
        <f t="shared" si="148"/>
        <v>8</v>
      </c>
      <c r="M1346" s="9" t="str">
        <f>INDEX(Chapter,MATCH(L1346,Chapter!$A$1:$A$681,0),8)</f>
        <v>שירותים ממלכתיים</v>
      </c>
      <c r="N1346" s="9" t="str">
        <f t="shared" si="149"/>
        <v>81</v>
      </c>
      <c r="O1346" s="9" t="str">
        <f>INDEX(Chapter,MATCH(N1346,Chapter!$A$1:$A$681,0),8)</f>
        <v>חינוך</v>
      </c>
      <c r="P1346" s="9" t="str">
        <f t="shared" si="150"/>
        <v>817</v>
      </c>
      <c r="Q1346" s="9" t="str">
        <f>INDEX(Chapter,MATCH(P1346,Chapter!$A$1:$A$681,0),8)</f>
        <v>שירותים נוספים לבתי״ס וגנ״י</v>
      </c>
      <c r="R1346" s="9" t="str">
        <f t="shared" si="151"/>
        <v>8177</v>
      </c>
      <c r="S1346" s="9" t="str">
        <f>INDEX(Chapter,MATCH(R1346,Chapter!$A$1:$A$681,0),8)</f>
        <v>קב״סים</v>
      </c>
      <c r="T1346" s="9"/>
      <c r="U1346" s="9" t="str">
        <f t="shared" si="152"/>
        <v>2</v>
      </c>
      <c r="V1346" s="9" t="str">
        <f>IF($L1346&lt;"6",INDEX(Revenue_type,MATCH(U1346*1,type!$A$118:$A$168,0),8),INDEX(Expenditure_type,MATCH(U1346*1,type!$A$2:$A$117,0),8))</f>
        <v>משכורות וש"ע לעובדים בלי תקן</v>
      </c>
      <c r="W1346" s="9" t="str">
        <f t="shared" si="153"/>
        <v>24</v>
      </c>
      <c r="X1346" s="9" t="str">
        <f>IF($L1346&lt;"6",INDEX(Revenue_type,MATCH(W1346*1,type!$A$118:$A$168,0),8),INDEX(Expenditure_type,MATCH(W1346*1,type!$A$2:$A$117,0),8))</f>
        <v>החזר הוצאות</v>
      </c>
      <c r="Y1346" s="9" t="str">
        <f t="shared" si="154"/>
        <v>240</v>
      </c>
      <c r="Z1346" s="9" t="e">
        <f>IF($L1346&lt;"6",INDEX(Revenue_type,MATCH(Y1346*1,type!$A$118:$A$168,0),8),INDEX(Expenditure_type,MATCH(Y1346*1,type!$A$2:$A$117,0),8))</f>
        <v>#N/A</v>
      </c>
    </row>
    <row r="1347" spans="1:26" ht="15.75" customHeight="1" outlineLevel="2">
      <c r="A1347" s="19">
        <v>281</v>
      </c>
      <c r="B1347" s="28">
        <v>817700</v>
      </c>
      <c r="C1347"/>
      <c r="D1347"/>
      <c r="E1347" s="29" t="s">
        <v>2695</v>
      </c>
      <c r="F1347" s="12"/>
      <c r="G1347"/>
      <c r="H1347" s="15">
        <v>10000</v>
      </c>
      <c r="I1347" s="15">
        <v>0</v>
      </c>
      <c r="J1347" s="12">
        <v>3500</v>
      </c>
      <c r="K1347" s="9"/>
      <c r="L1347" s="9" t="str">
        <f t="shared" ref="L1347:L1410" si="155">IF(LEFT($B1347,1)*1=0,LEFT($B1347,2),LEFT($B1347,1))</f>
        <v>8</v>
      </c>
      <c r="M1347" s="9" t="str">
        <f>INDEX(Chapter,MATCH(L1347,Chapter!$A$1:$A$681,0),8)</f>
        <v>שירותים ממלכתיים</v>
      </c>
      <c r="N1347" s="9" t="str">
        <f t="shared" ref="N1347:N1410" si="156">IF(LEFT($B1347,1)*1=0,LEFT($B1347,3),LEFT($B1347,2))</f>
        <v>81</v>
      </c>
      <c r="O1347" s="9" t="str">
        <f>INDEX(Chapter,MATCH(N1347,Chapter!$A$1:$A$681,0),8)</f>
        <v>חינוך</v>
      </c>
      <c r="P1347" s="9" t="str">
        <f t="shared" ref="P1347:P1410" si="157">IF(LEFT($B1347,1)*1=0,LEFT($B1347,4),LEFT($B1347,3))</f>
        <v>817</v>
      </c>
      <c r="Q1347" s="9" t="str">
        <f>INDEX(Chapter,MATCH(P1347,Chapter!$A$1:$A$681,0),8)</f>
        <v>שירותים נוספים לבתי״ס וגנ״י</v>
      </c>
      <c r="R1347" s="9" t="str">
        <f t="shared" ref="R1347:R1410" si="158">LEFT($B1347,4)</f>
        <v>8177</v>
      </c>
      <c r="S1347" s="9" t="str">
        <f>INDEX(Chapter,MATCH(R1347,Chapter!$A$1:$A$681,0),8)</f>
        <v>קב״סים</v>
      </c>
      <c r="T1347" s="9"/>
      <c r="U1347" s="9" t="str">
        <f t="shared" ref="U1347:U1410" si="159">LEFT($A1347,1)</f>
        <v>2</v>
      </c>
      <c r="V1347" s="9" t="str">
        <f>IF($L1347&lt;"6",INDEX(Revenue_type,MATCH(U1347*1,type!$A$118:$A$168,0),8),INDEX(Expenditure_type,MATCH(U1347*1,type!$A$2:$A$117,0),8))</f>
        <v>משכורות וש"ע לעובדים בלי תקן</v>
      </c>
      <c r="W1347" s="9" t="str">
        <f t="shared" ref="W1347:W1410" si="160">LEFT($A1347,2)</f>
        <v>28</v>
      </c>
      <c r="X1347" s="9" t="str">
        <f>IF($L1347&lt;"6",INDEX(Revenue_type,MATCH(W1347*1,type!$A$118:$A$168,0),8),INDEX(Expenditure_type,MATCH(W1347*1,type!$A$2:$A$117,0),8))</f>
        <v>נלוות לשכר</v>
      </c>
      <c r="Y1347" s="9" t="str">
        <f t="shared" ref="Y1347:Y1410" si="161">LEFT($A1347,3)</f>
        <v>281</v>
      </c>
      <c r="Z1347" s="9" t="str">
        <f>IF($L1347&lt;"6",INDEX(Revenue_type,MATCH(Y1347*1,type!$A$118:$A$168,0),8),INDEX(Expenditure_type,MATCH(Y1347*1,type!$A$2:$A$117,0),8))</f>
        <v>הפרשות סוציאליות</v>
      </c>
    </row>
    <row r="1348" spans="1:26" ht="15.75" customHeight="1" outlineLevel="2">
      <c r="A1348" s="19">
        <v>282</v>
      </c>
      <c r="B1348" s="28">
        <v>817700</v>
      </c>
      <c r="C1348"/>
      <c r="D1348"/>
      <c r="E1348" s="29" t="s">
        <v>2696</v>
      </c>
      <c r="F1348" s="12"/>
      <c r="G1348"/>
      <c r="H1348" s="15">
        <v>12000</v>
      </c>
      <c r="I1348" s="15">
        <v>0</v>
      </c>
      <c r="J1348" s="12">
        <v>4000</v>
      </c>
      <c r="K1348" s="9"/>
      <c r="L1348" s="9" t="str">
        <f t="shared" si="155"/>
        <v>8</v>
      </c>
      <c r="M1348" s="9" t="str">
        <f>INDEX(Chapter,MATCH(L1348,Chapter!$A$1:$A$681,0),8)</f>
        <v>שירותים ממלכתיים</v>
      </c>
      <c r="N1348" s="9" t="str">
        <f t="shared" si="156"/>
        <v>81</v>
      </c>
      <c r="O1348" s="9" t="str">
        <f>INDEX(Chapter,MATCH(N1348,Chapter!$A$1:$A$681,0),8)</f>
        <v>חינוך</v>
      </c>
      <c r="P1348" s="9" t="str">
        <f t="shared" si="157"/>
        <v>817</v>
      </c>
      <c r="Q1348" s="9" t="str">
        <f>INDEX(Chapter,MATCH(P1348,Chapter!$A$1:$A$681,0),8)</f>
        <v>שירותים נוספים לבתי״ס וגנ״י</v>
      </c>
      <c r="R1348" s="9" t="str">
        <f t="shared" si="158"/>
        <v>8177</v>
      </c>
      <c r="S1348" s="9" t="str">
        <f>INDEX(Chapter,MATCH(R1348,Chapter!$A$1:$A$681,0),8)</f>
        <v>קב״סים</v>
      </c>
      <c r="T1348" s="9"/>
      <c r="U1348" s="9" t="str">
        <f t="shared" si="159"/>
        <v>2</v>
      </c>
      <c r="V1348" s="9" t="str">
        <f>IF($L1348&lt;"6",INDEX(Revenue_type,MATCH(U1348*1,type!$A$118:$A$168,0),8),INDEX(Expenditure_type,MATCH(U1348*1,type!$A$2:$A$117,0),8))</f>
        <v>משכורות וש"ע לעובדים בלי תקן</v>
      </c>
      <c r="W1348" s="9" t="str">
        <f t="shared" si="160"/>
        <v>28</v>
      </c>
      <c r="X1348" s="9" t="str">
        <f>IF($L1348&lt;"6",INDEX(Revenue_type,MATCH(W1348*1,type!$A$118:$A$168,0),8),INDEX(Expenditure_type,MATCH(W1348*1,type!$A$2:$A$117,0),8))</f>
        <v>נלוות לשכר</v>
      </c>
      <c r="Y1348" s="9" t="str">
        <f t="shared" si="161"/>
        <v>282</v>
      </c>
      <c r="Z1348" s="9" t="str">
        <f>IF($L1348&lt;"6",INDEX(Revenue_type,MATCH(Y1348*1,type!$A$118:$A$168,0),8),INDEX(Expenditure_type,MATCH(Y1348*1,type!$A$2:$A$117,0),8))</f>
        <v>מיסיום ועלויות</v>
      </c>
    </row>
    <row r="1349" spans="1:26" ht="15.75" customHeight="1" outlineLevel="2">
      <c r="A1349" s="19">
        <v>420</v>
      </c>
      <c r="B1349" s="28">
        <v>817705</v>
      </c>
      <c r="C1349"/>
      <c r="D1349"/>
      <c r="E1349" s="29" t="s">
        <v>2812</v>
      </c>
      <c r="F1349" s="12"/>
      <c r="G1349"/>
      <c r="H1349" s="15">
        <v>142000</v>
      </c>
      <c r="I1349" s="15">
        <v>142000</v>
      </c>
      <c r="J1349" s="12">
        <v>71400</v>
      </c>
      <c r="K1349" s="9"/>
      <c r="L1349" s="9" t="str">
        <f t="shared" si="155"/>
        <v>8</v>
      </c>
      <c r="M1349" s="9" t="str">
        <f>INDEX(Chapter,MATCH(L1349,Chapter!$A$1:$A$681,0),8)</f>
        <v>שירותים ממלכתיים</v>
      </c>
      <c r="N1349" s="9" t="str">
        <f t="shared" si="156"/>
        <v>81</v>
      </c>
      <c r="O1349" s="9" t="str">
        <f>INDEX(Chapter,MATCH(N1349,Chapter!$A$1:$A$681,0),8)</f>
        <v>חינוך</v>
      </c>
      <c r="P1349" s="9" t="str">
        <f t="shared" si="157"/>
        <v>817</v>
      </c>
      <c r="Q1349" s="9" t="str">
        <f>INDEX(Chapter,MATCH(P1349,Chapter!$A$1:$A$681,0),8)</f>
        <v>שירותים נוספים לבתי״ס וגנ״י</v>
      </c>
      <c r="R1349" s="9" t="str">
        <f t="shared" si="158"/>
        <v>8177</v>
      </c>
      <c r="S1349" s="9" t="str">
        <f>INDEX(Chapter,MATCH(R1349,Chapter!$A$1:$A$681,0),8)</f>
        <v>קב״סים</v>
      </c>
      <c r="T1349" s="9"/>
      <c r="U1349" s="9" t="str">
        <f t="shared" si="159"/>
        <v>4</v>
      </c>
      <c r="V1349" s="9" t="str">
        <f>IF($L1349&lt;"6",INDEX(Revenue_type,MATCH(U1349*1,type!$A$118:$A$168,0),8),INDEX(Expenditure_type,MATCH(U1349*1,type!$A$2:$A$117,0),8))</f>
        <v>אחזקת בינים ואספקת ציוד</v>
      </c>
      <c r="W1349" s="9" t="str">
        <f t="shared" si="160"/>
        <v>42</v>
      </c>
      <c r="X1349" s="9" t="str">
        <f>IF($L1349&lt;"6",INDEX(Revenue_type,MATCH(W1349*1,type!$A$118:$A$168,0),8),INDEX(Expenditure_type,MATCH(W1349*1,type!$A$2:$A$117,0),8))</f>
        <v>תחזוקת מבנים</v>
      </c>
      <c r="Y1349" s="9" t="str">
        <f t="shared" si="161"/>
        <v>420</v>
      </c>
      <c r="Z1349" s="9" t="e">
        <f>IF($L1349&lt;"6",INDEX(Revenue_type,MATCH(Y1349*1,type!$A$118:$A$168,0),8),INDEX(Expenditure_type,MATCH(Y1349*1,type!$A$2:$A$117,0),8))</f>
        <v>#N/A</v>
      </c>
    </row>
    <row r="1350" spans="1:26" ht="15.75" customHeight="1" outlineLevel="2">
      <c r="A1350" s="19">
        <v>560</v>
      </c>
      <c r="B1350" s="28">
        <v>817705</v>
      </c>
      <c r="C1350"/>
      <c r="D1350"/>
      <c r="E1350" s="29" t="s">
        <v>2703</v>
      </c>
      <c r="F1350" s="12"/>
      <c r="G1350"/>
      <c r="H1350" s="15">
        <v>18000</v>
      </c>
      <c r="I1350" s="15">
        <v>18000</v>
      </c>
      <c r="J1350" s="12">
        <v>15200</v>
      </c>
      <c r="K1350" s="9"/>
      <c r="L1350" s="9" t="str">
        <f t="shared" si="155"/>
        <v>8</v>
      </c>
      <c r="M1350" s="9" t="str">
        <f>INDEX(Chapter,MATCH(L1350,Chapter!$A$1:$A$681,0),8)</f>
        <v>שירותים ממלכתיים</v>
      </c>
      <c r="N1350" s="9" t="str">
        <f t="shared" si="156"/>
        <v>81</v>
      </c>
      <c r="O1350" s="9" t="str">
        <f>INDEX(Chapter,MATCH(N1350,Chapter!$A$1:$A$681,0),8)</f>
        <v>חינוך</v>
      </c>
      <c r="P1350" s="9" t="str">
        <f t="shared" si="157"/>
        <v>817</v>
      </c>
      <c r="Q1350" s="9" t="str">
        <f>INDEX(Chapter,MATCH(P1350,Chapter!$A$1:$A$681,0),8)</f>
        <v>שירותים נוספים לבתי״ס וגנ״י</v>
      </c>
      <c r="R1350" s="9" t="str">
        <f t="shared" si="158"/>
        <v>8177</v>
      </c>
      <c r="S1350" s="9" t="str">
        <f>INDEX(Chapter,MATCH(R1350,Chapter!$A$1:$A$681,0),8)</f>
        <v>קב״סים</v>
      </c>
      <c r="T1350" s="9"/>
      <c r="U1350" s="9" t="str">
        <f t="shared" si="159"/>
        <v>5</v>
      </c>
      <c r="V1350" s="9" t="str">
        <f>IF($L1350&lt;"6",INDEX(Revenue_type,MATCH(U1350*1,type!$A$118:$A$168,0),8),INDEX(Expenditure_type,MATCH(U1350*1,type!$A$2:$A$117,0),8))</f>
        <v>הוצאות מנהליות</v>
      </c>
      <c r="W1350" s="9" t="str">
        <f t="shared" si="160"/>
        <v>56</v>
      </c>
      <c r="X1350" s="9" t="str">
        <f>IF($L1350&lt;"6",INDEX(Revenue_type,MATCH(W1350*1,type!$A$118:$A$168,0),8),INDEX(Expenditure_type,MATCH(W1350*1,type!$A$2:$A$117,0),8))</f>
        <v>הוצאות משרדיות</v>
      </c>
      <c r="Y1350" s="9" t="str">
        <f t="shared" si="161"/>
        <v>560</v>
      </c>
      <c r="Z1350" s="9" t="e">
        <f>IF($L1350&lt;"6",INDEX(Revenue_type,MATCH(Y1350*1,type!$A$118:$A$168,0),8),INDEX(Expenditure_type,MATCH(Y1350*1,type!$A$2:$A$117,0),8))</f>
        <v>#N/A</v>
      </c>
    </row>
    <row r="1351" spans="1:26" ht="15.75" customHeight="1" outlineLevel="2">
      <c r="A1351" s="19">
        <v>561</v>
      </c>
      <c r="B1351" s="28">
        <v>817705</v>
      </c>
      <c r="C1351"/>
      <c r="D1351"/>
      <c r="E1351" s="29" t="s">
        <v>3004</v>
      </c>
      <c r="F1351" s="12"/>
      <c r="G1351"/>
      <c r="H1351" s="15">
        <v>11000</v>
      </c>
      <c r="I1351" s="15">
        <v>11000</v>
      </c>
      <c r="J1351" s="12">
        <v>8500</v>
      </c>
      <c r="K1351" s="9"/>
      <c r="L1351" s="9" t="str">
        <f t="shared" si="155"/>
        <v>8</v>
      </c>
      <c r="M1351" s="9" t="str">
        <f>INDEX(Chapter,MATCH(L1351,Chapter!$A$1:$A$681,0),8)</f>
        <v>שירותים ממלכתיים</v>
      </c>
      <c r="N1351" s="9" t="str">
        <f t="shared" si="156"/>
        <v>81</v>
      </c>
      <c r="O1351" s="9" t="str">
        <f>INDEX(Chapter,MATCH(N1351,Chapter!$A$1:$A$681,0),8)</f>
        <v>חינוך</v>
      </c>
      <c r="P1351" s="9" t="str">
        <f t="shared" si="157"/>
        <v>817</v>
      </c>
      <c r="Q1351" s="9" t="str">
        <f>INDEX(Chapter,MATCH(P1351,Chapter!$A$1:$A$681,0),8)</f>
        <v>שירותים נוספים לבתי״ס וגנ״י</v>
      </c>
      <c r="R1351" s="9" t="str">
        <f t="shared" si="158"/>
        <v>8177</v>
      </c>
      <c r="S1351" s="9" t="str">
        <f>INDEX(Chapter,MATCH(R1351,Chapter!$A$1:$A$681,0),8)</f>
        <v>קב״סים</v>
      </c>
      <c r="T1351" s="9"/>
      <c r="U1351" s="9" t="str">
        <f t="shared" si="159"/>
        <v>5</v>
      </c>
      <c r="V1351" s="9" t="str">
        <f>IF($L1351&lt;"6",INDEX(Revenue_type,MATCH(U1351*1,type!$A$118:$A$168,0),8),INDEX(Expenditure_type,MATCH(U1351*1,type!$A$2:$A$117,0),8))</f>
        <v>הוצאות מנהליות</v>
      </c>
      <c r="W1351" s="9" t="str">
        <f t="shared" si="160"/>
        <v>56</v>
      </c>
      <c r="X1351" s="9" t="str">
        <f>IF($L1351&lt;"6",INDEX(Revenue_type,MATCH(W1351*1,type!$A$118:$A$168,0),8),INDEX(Expenditure_type,MATCH(W1351*1,type!$A$2:$A$117,0),8))</f>
        <v>הוצאות משרדיות</v>
      </c>
      <c r="Y1351" s="9" t="str">
        <f t="shared" si="161"/>
        <v>561</v>
      </c>
      <c r="Z1351" s="9" t="e">
        <f>IF($L1351&lt;"6",INDEX(Revenue_type,MATCH(Y1351*1,type!$A$118:$A$168,0),8),INDEX(Expenditure_type,MATCH(Y1351*1,type!$A$2:$A$117,0),8))</f>
        <v>#N/A</v>
      </c>
    </row>
    <row r="1352" spans="1:26" ht="15.75" customHeight="1" outlineLevel="2">
      <c r="A1352" s="19">
        <v>750</v>
      </c>
      <c r="B1352" s="28">
        <v>817705</v>
      </c>
      <c r="C1352"/>
      <c r="D1352"/>
      <c r="E1352" s="29" t="s">
        <v>2705</v>
      </c>
      <c r="F1352" s="12"/>
      <c r="G1352"/>
      <c r="H1352" s="15">
        <v>200000</v>
      </c>
      <c r="I1352" s="15">
        <v>180000</v>
      </c>
      <c r="J1352" s="12">
        <v>150100</v>
      </c>
      <c r="K1352" s="9"/>
      <c r="L1352" s="9" t="str">
        <f t="shared" si="155"/>
        <v>8</v>
      </c>
      <c r="M1352" s="9" t="str">
        <f>INDEX(Chapter,MATCH(L1352,Chapter!$A$1:$A$681,0),8)</f>
        <v>שירותים ממלכתיים</v>
      </c>
      <c r="N1352" s="9" t="str">
        <f t="shared" si="156"/>
        <v>81</v>
      </c>
      <c r="O1352" s="9" t="str">
        <f>INDEX(Chapter,MATCH(N1352,Chapter!$A$1:$A$681,0),8)</f>
        <v>חינוך</v>
      </c>
      <c r="P1352" s="9" t="str">
        <f t="shared" si="157"/>
        <v>817</v>
      </c>
      <c r="Q1352" s="9" t="str">
        <f>INDEX(Chapter,MATCH(P1352,Chapter!$A$1:$A$681,0),8)</f>
        <v>שירותים נוספים לבתי״ס וגנ״י</v>
      </c>
      <c r="R1352" s="9" t="str">
        <f t="shared" si="158"/>
        <v>8177</v>
      </c>
      <c r="S1352" s="9" t="str">
        <f>INDEX(Chapter,MATCH(R1352,Chapter!$A$1:$A$681,0),8)</f>
        <v>קב״סים</v>
      </c>
      <c r="T1352" s="9"/>
      <c r="U1352" s="9" t="str">
        <f t="shared" si="159"/>
        <v>7</v>
      </c>
      <c r="V1352" s="9" t="str">
        <f>IF($L1352&lt;"6",INDEX(Revenue_type,MATCH(U1352*1,type!$A$118:$A$168,0),8),INDEX(Expenditure_type,MATCH(U1352*1,type!$A$2:$A$117,0),8))</f>
        <v>הוצאות לפעולות</v>
      </c>
      <c r="W1352" s="9" t="str">
        <f t="shared" si="160"/>
        <v>75</v>
      </c>
      <c r="X1352" s="9" t="str">
        <f>IF($L1352&lt;"6",INDEX(Revenue_type,MATCH(W1352*1,type!$A$118:$A$168,0),8),INDEX(Expenditure_type,MATCH(W1352*1,type!$A$2:$A$117,0),8))</f>
        <v>עבודות קבלניות</v>
      </c>
      <c r="Y1352" s="9" t="str">
        <f t="shared" si="161"/>
        <v>750</v>
      </c>
      <c r="Z1352" s="9" t="e">
        <f>IF($L1352&lt;"6",INDEX(Revenue_type,MATCH(Y1352*1,type!$A$118:$A$168,0),8),INDEX(Expenditure_type,MATCH(Y1352*1,type!$A$2:$A$117,0),8))</f>
        <v>#N/A</v>
      </c>
    </row>
    <row r="1353" spans="1:26" ht="15.75" customHeight="1" outlineLevel="2">
      <c r="A1353" s="19">
        <v>751</v>
      </c>
      <c r="B1353" s="28">
        <v>817705</v>
      </c>
      <c r="C1353"/>
      <c r="D1353"/>
      <c r="E1353" s="29" t="s">
        <v>3005</v>
      </c>
      <c r="F1353" s="12"/>
      <c r="G1353"/>
      <c r="H1353" s="15">
        <v>742000</v>
      </c>
      <c r="I1353" s="15">
        <v>742000</v>
      </c>
      <c r="J1353" s="12">
        <v>657700</v>
      </c>
      <c r="K1353" s="9"/>
      <c r="L1353" s="9" t="str">
        <f t="shared" si="155"/>
        <v>8</v>
      </c>
      <c r="M1353" s="9" t="str">
        <f>INDEX(Chapter,MATCH(L1353,Chapter!$A$1:$A$681,0),8)</f>
        <v>שירותים ממלכתיים</v>
      </c>
      <c r="N1353" s="9" t="str">
        <f t="shared" si="156"/>
        <v>81</v>
      </c>
      <c r="O1353" s="9" t="str">
        <f>INDEX(Chapter,MATCH(N1353,Chapter!$A$1:$A$681,0),8)</f>
        <v>חינוך</v>
      </c>
      <c r="P1353" s="9" t="str">
        <f t="shared" si="157"/>
        <v>817</v>
      </c>
      <c r="Q1353" s="9" t="str">
        <f>INDEX(Chapter,MATCH(P1353,Chapter!$A$1:$A$681,0),8)</f>
        <v>שירותים נוספים לבתי״ס וגנ״י</v>
      </c>
      <c r="R1353" s="9" t="str">
        <f t="shared" si="158"/>
        <v>8177</v>
      </c>
      <c r="S1353" s="9" t="str">
        <f>INDEX(Chapter,MATCH(R1353,Chapter!$A$1:$A$681,0),8)</f>
        <v>קב״סים</v>
      </c>
      <c r="T1353" s="9"/>
      <c r="U1353" s="9" t="str">
        <f t="shared" si="159"/>
        <v>7</v>
      </c>
      <c r="V1353" s="9" t="str">
        <f>IF($L1353&lt;"6",INDEX(Revenue_type,MATCH(U1353*1,type!$A$118:$A$168,0),8),INDEX(Expenditure_type,MATCH(U1353*1,type!$A$2:$A$117,0),8))</f>
        <v>הוצאות לפעולות</v>
      </c>
      <c r="W1353" s="9" t="str">
        <f t="shared" si="160"/>
        <v>75</v>
      </c>
      <c r="X1353" s="9" t="str">
        <f>IF($L1353&lt;"6",INDEX(Revenue_type,MATCH(W1353*1,type!$A$118:$A$168,0),8),INDEX(Expenditure_type,MATCH(W1353*1,type!$A$2:$A$117,0),8))</f>
        <v>עבודות קבלניות</v>
      </c>
      <c r="Y1353" s="9" t="str">
        <f t="shared" si="161"/>
        <v>751</v>
      </c>
      <c r="Z1353" s="9" t="e">
        <f>IF($L1353&lt;"6",INDEX(Revenue_type,MATCH(Y1353*1,type!$A$118:$A$168,0),8),INDEX(Expenditure_type,MATCH(Y1353*1,type!$A$2:$A$117,0),8))</f>
        <v>#N/A</v>
      </c>
    </row>
    <row r="1354" spans="1:26" ht="15.75" customHeight="1" outlineLevel="2">
      <c r="A1354" s="19">
        <v>753</v>
      </c>
      <c r="B1354" s="28">
        <v>817705</v>
      </c>
      <c r="C1354"/>
      <c r="D1354"/>
      <c r="E1354" s="29" t="s">
        <v>2620</v>
      </c>
      <c r="F1354" s="12"/>
      <c r="G1354"/>
      <c r="H1354" s="15">
        <v>145000</v>
      </c>
      <c r="I1354" s="15">
        <v>130000</v>
      </c>
      <c r="J1354" s="12">
        <v>110700</v>
      </c>
      <c r="K1354" s="9"/>
      <c r="L1354" s="9" t="str">
        <f t="shared" si="155"/>
        <v>8</v>
      </c>
      <c r="M1354" s="9" t="str">
        <f>INDEX(Chapter,MATCH(L1354,Chapter!$A$1:$A$681,0),8)</f>
        <v>שירותים ממלכתיים</v>
      </c>
      <c r="N1354" s="9" t="str">
        <f t="shared" si="156"/>
        <v>81</v>
      </c>
      <c r="O1354" s="9" t="str">
        <f>INDEX(Chapter,MATCH(N1354,Chapter!$A$1:$A$681,0),8)</f>
        <v>חינוך</v>
      </c>
      <c r="P1354" s="9" t="str">
        <f t="shared" si="157"/>
        <v>817</v>
      </c>
      <c r="Q1354" s="9" t="str">
        <f>INDEX(Chapter,MATCH(P1354,Chapter!$A$1:$A$681,0),8)</f>
        <v>שירותים נוספים לבתי״ס וגנ״י</v>
      </c>
      <c r="R1354" s="9" t="str">
        <f t="shared" si="158"/>
        <v>8177</v>
      </c>
      <c r="S1354" s="9" t="str">
        <f>INDEX(Chapter,MATCH(R1354,Chapter!$A$1:$A$681,0),8)</f>
        <v>קב״סים</v>
      </c>
      <c r="T1354" s="9"/>
      <c r="U1354" s="9" t="str">
        <f t="shared" si="159"/>
        <v>7</v>
      </c>
      <c r="V1354" s="9" t="str">
        <f>IF($L1354&lt;"6",INDEX(Revenue_type,MATCH(U1354*1,type!$A$118:$A$168,0),8),INDEX(Expenditure_type,MATCH(U1354*1,type!$A$2:$A$117,0),8))</f>
        <v>הוצאות לפעולות</v>
      </c>
      <c r="W1354" s="9" t="str">
        <f t="shared" si="160"/>
        <v>75</v>
      </c>
      <c r="X1354" s="9" t="str">
        <f>IF($L1354&lt;"6",INDEX(Revenue_type,MATCH(W1354*1,type!$A$118:$A$168,0),8),INDEX(Expenditure_type,MATCH(W1354*1,type!$A$2:$A$117,0),8))</f>
        <v>עבודות קבלניות</v>
      </c>
      <c r="Y1354" s="9" t="str">
        <f t="shared" si="161"/>
        <v>753</v>
      </c>
      <c r="Z1354" s="9" t="e">
        <f>IF($L1354&lt;"6",INDEX(Revenue_type,MATCH(Y1354*1,type!$A$118:$A$168,0),8),INDEX(Expenditure_type,MATCH(Y1354*1,type!$A$2:$A$117,0),8))</f>
        <v>#N/A</v>
      </c>
    </row>
    <row r="1355" spans="1:26" ht="15.75" customHeight="1" outlineLevel="2">
      <c r="A1355" s="19">
        <v>754</v>
      </c>
      <c r="B1355" s="28">
        <v>817705</v>
      </c>
      <c r="C1355"/>
      <c r="D1355"/>
      <c r="E1355" s="29" t="s">
        <v>3006</v>
      </c>
      <c r="F1355" s="12"/>
      <c r="G1355"/>
      <c r="H1355" s="15">
        <v>368000</v>
      </c>
      <c r="I1355" s="15">
        <v>368000</v>
      </c>
      <c r="J1355" s="12">
        <v>245400</v>
      </c>
      <c r="K1355" s="9"/>
      <c r="L1355" s="9" t="str">
        <f t="shared" si="155"/>
        <v>8</v>
      </c>
      <c r="M1355" s="9" t="str">
        <f>INDEX(Chapter,MATCH(L1355,Chapter!$A$1:$A$681,0),8)</f>
        <v>שירותים ממלכתיים</v>
      </c>
      <c r="N1355" s="9" t="str">
        <f t="shared" si="156"/>
        <v>81</v>
      </c>
      <c r="O1355" s="9" t="str">
        <f>INDEX(Chapter,MATCH(N1355,Chapter!$A$1:$A$681,0),8)</f>
        <v>חינוך</v>
      </c>
      <c r="P1355" s="9" t="str">
        <f t="shared" si="157"/>
        <v>817</v>
      </c>
      <c r="Q1355" s="9" t="str">
        <f>INDEX(Chapter,MATCH(P1355,Chapter!$A$1:$A$681,0),8)</f>
        <v>שירותים נוספים לבתי״ס וגנ״י</v>
      </c>
      <c r="R1355" s="9" t="str">
        <f t="shared" si="158"/>
        <v>8177</v>
      </c>
      <c r="S1355" s="9" t="str">
        <f>INDEX(Chapter,MATCH(R1355,Chapter!$A$1:$A$681,0),8)</f>
        <v>קב״סים</v>
      </c>
      <c r="T1355" s="9"/>
      <c r="U1355" s="9" t="str">
        <f t="shared" si="159"/>
        <v>7</v>
      </c>
      <c r="V1355" s="9" t="str">
        <f>IF($L1355&lt;"6",INDEX(Revenue_type,MATCH(U1355*1,type!$A$118:$A$168,0),8),INDEX(Expenditure_type,MATCH(U1355*1,type!$A$2:$A$117,0),8))</f>
        <v>הוצאות לפעולות</v>
      </c>
      <c r="W1355" s="9" t="str">
        <f t="shared" si="160"/>
        <v>75</v>
      </c>
      <c r="X1355" s="9" t="str">
        <f>IF($L1355&lt;"6",INDEX(Revenue_type,MATCH(W1355*1,type!$A$118:$A$168,0),8),INDEX(Expenditure_type,MATCH(W1355*1,type!$A$2:$A$117,0),8))</f>
        <v>עבודות קבלניות</v>
      </c>
      <c r="Y1355" s="9" t="str">
        <f t="shared" si="161"/>
        <v>754</v>
      </c>
      <c r="Z1355" s="9" t="e">
        <f>IF($L1355&lt;"6",INDEX(Revenue_type,MATCH(Y1355*1,type!$A$118:$A$168,0),8),INDEX(Expenditure_type,MATCH(Y1355*1,type!$A$2:$A$117,0),8))</f>
        <v>#N/A</v>
      </c>
    </row>
    <row r="1356" spans="1:26" ht="15.75" customHeight="1" outlineLevel="2">
      <c r="A1356" s="19">
        <v>780</v>
      </c>
      <c r="B1356" s="28">
        <v>817705</v>
      </c>
      <c r="C1356"/>
      <c r="D1356"/>
      <c r="E1356" s="29" t="s">
        <v>2463</v>
      </c>
      <c r="F1356" s="12"/>
      <c r="G1356"/>
      <c r="H1356" s="15">
        <v>874000</v>
      </c>
      <c r="I1356" s="15">
        <v>874000</v>
      </c>
      <c r="J1356" s="12">
        <v>805400</v>
      </c>
      <c r="K1356" s="9"/>
      <c r="L1356" s="9" t="str">
        <f t="shared" si="155"/>
        <v>8</v>
      </c>
      <c r="M1356" s="9" t="str">
        <f>INDEX(Chapter,MATCH(L1356,Chapter!$A$1:$A$681,0),8)</f>
        <v>שירותים ממלכתיים</v>
      </c>
      <c r="N1356" s="9" t="str">
        <f t="shared" si="156"/>
        <v>81</v>
      </c>
      <c r="O1356" s="9" t="str">
        <f>INDEX(Chapter,MATCH(N1356,Chapter!$A$1:$A$681,0),8)</f>
        <v>חינוך</v>
      </c>
      <c r="P1356" s="9" t="str">
        <f t="shared" si="157"/>
        <v>817</v>
      </c>
      <c r="Q1356" s="9" t="str">
        <f>INDEX(Chapter,MATCH(P1356,Chapter!$A$1:$A$681,0),8)</f>
        <v>שירותים נוספים לבתי״ס וגנ״י</v>
      </c>
      <c r="R1356" s="9" t="str">
        <f t="shared" si="158"/>
        <v>8177</v>
      </c>
      <c r="S1356" s="9" t="str">
        <f>INDEX(Chapter,MATCH(R1356,Chapter!$A$1:$A$681,0),8)</f>
        <v>קב״סים</v>
      </c>
      <c r="T1356" s="9"/>
      <c r="U1356" s="9" t="str">
        <f t="shared" si="159"/>
        <v>7</v>
      </c>
      <c r="V1356" s="9" t="str">
        <f>IF($L1356&lt;"6",INDEX(Revenue_type,MATCH(U1356*1,type!$A$118:$A$168,0),8),INDEX(Expenditure_type,MATCH(U1356*1,type!$A$2:$A$117,0),8))</f>
        <v>הוצאות לפעולות</v>
      </c>
      <c r="W1356" s="9" t="str">
        <f t="shared" si="160"/>
        <v>78</v>
      </c>
      <c r="X1356" s="9" t="str">
        <f>IF($L1356&lt;"6",INDEX(Revenue_type,MATCH(W1356*1,type!$A$118:$A$168,0),8),INDEX(Expenditure_type,MATCH(W1356*1,type!$A$2:$A$117,0),8))</f>
        <v>הוצאות שונות</v>
      </c>
      <c r="Y1356" s="9" t="str">
        <f t="shared" si="161"/>
        <v>780</v>
      </c>
      <c r="Z1356" s="9" t="e">
        <f>IF($L1356&lt;"6",INDEX(Revenue_type,MATCH(Y1356*1,type!$A$118:$A$168,0),8),INDEX(Expenditure_type,MATCH(Y1356*1,type!$A$2:$A$117,0),8))</f>
        <v>#N/A</v>
      </c>
    </row>
    <row r="1357" spans="1:26" ht="15.75" customHeight="1" outlineLevel="2">
      <c r="A1357" s="19">
        <v>781</v>
      </c>
      <c r="B1357" s="28">
        <v>817705</v>
      </c>
      <c r="C1357"/>
      <c r="D1357"/>
      <c r="E1357" s="38" t="s">
        <v>3007</v>
      </c>
      <c r="F1357" s="12"/>
      <c r="G1357"/>
      <c r="H1357" s="15">
        <v>150000</v>
      </c>
      <c r="I1357" s="15">
        <v>150000</v>
      </c>
      <c r="J1357" s="12">
        <v>150000</v>
      </c>
      <c r="K1357" s="9"/>
      <c r="L1357" s="9" t="str">
        <f t="shared" si="155"/>
        <v>8</v>
      </c>
      <c r="M1357" s="9" t="str">
        <f>INDEX(Chapter,MATCH(L1357,Chapter!$A$1:$A$681,0),8)</f>
        <v>שירותים ממלכתיים</v>
      </c>
      <c r="N1357" s="9" t="str">
        <f t="shared" si="156"/>
        <v>81</v>
      </c>
      <c r="O1357" s="9" t="str">
        <f>INDEX(Chapter,MATCH(N1357,Chapter!$A$1:$A$681,0),8)</f>
        <v>חינוך</v>
      </c>
      <c r="P1357" s="9" t="str">
        <f t="shared" si="157"/>
        <v>817</v>
      </c>
      <c r="Q1357" s="9" t="str">
        <f>INDEX(Chapter,MATCH(P1357,Chapter!$A$1:$A$681,0),8)</f>
        <v>שירותים נוספים לבתי״ס וגנ״י</v>
      </c>
      <c r="R1357" s="9" t="str">
        <f t="shared" si="158"/>
        <v>8177</v>
      </c>
      <c r="S1357" s="9" t="str">
        <f>INDEX(Chapter,MATCH(R1357,Chapter!$A$1:$A$681,0),8)</f>
        <v>קב״סים</v>
      </c>
      <c r="T1357" s="9"/>
      <c r="U1357" s="9" t="str">
        <f t="shared" si="159"/>
        <v>7</v>
      </c>
      <c r="V1357" s="9" t="str">
        <f>IF($L1357&lt;"6",INDEX(Revenue_type,MATCH(U1357*1,type!$A$118:$A$168,0),8),INDEX(Expenditure_type,MATCH(U1357*1,type!$A$2:$A$117,0),8))</f>
        <v>הוצאות לפעולות</v>
      </c>
      <c r="W1357" s="9" t="str">
        <f t="shared" si="160"/>
        <v>78</v>
      </c>
      <c r="X1357" s="9" t="str">
        <f>IF($L1357&lt;"6",INDEX(Revenue_type,MATCH(W1357*1,type!$A$118:$A$168,0),8),INDEX(Expenditure_type,MATCH(W1357*1,type!$A$2:$A$117,0),8))</f>
        <v>הוצאות שונות</v>
      </c>
      <c r="Y1357" s="9" t="str">
        <f t="shared" si="161"/>
        <v>781</v>
      </c>
      <c r="Z1357" s="9" t="e">
        <f>IF($L1357&lt;"6",INDEX(Revenue_type,MATCH(Y1357*1,type!$A$118:$A$168,0),8),INDEX(Expenditure_type,MATCH(Y1357*1,type!$A$2:$A$117,0),8))</f>
        <v>#N/A</v>
      </c>
    </row>
    <row r="1358" spans="1:26" ht="15.75" customHeight="1" outlineLevel="2">
      <c r="A1358" s="19">
        <v>783</v>
      </c>
      <c r="B1358" s="28">
        <v>817705</v>
      </c>
      <c r="C1358"/>
      <c r="D1358"/>
      <c r="E1358" s="29" t="s">
        <v>3008</v>
      </c>
      <c r="F1358" s="12"/>
      <c r="G1358"/>
      <c r="H1358" s="15">
        <v>470000</v>
      </c>
      <c r="I1358" s="15">
        <v>470000</v>
      </c>
      <c r="J1358" s="12">
        <v>400000</v>
      </c>
      <c r="K1358" s="9"/>
      <c r="L1358" s="9" t="str">
        <f t="shared" si="155"/>
        <v>8</v>
      </c>
      <c r="M1358" s="9" t="str">
        <f>INDEX(Chapter,MATCH(L1358,Chapter!$A$1:$A$681,0),8)</f>
        <v>שירותים ממלכתיים</v>
      </c>
      <c r="N1358" s="9" t="str">
        <f t="shared" si="156"/>
        <v>81</v>
      </c>
      <c r="O1358" s="9" t="str">
        <f>INDEX(Chapter,MATCH(N1358,Chapter!$A$1:$A$681,0),8)</f>
        <v>חינוך</v>
      </c>
      <c r="P1358" s="9" t="str">
        <f t="shared" si="157"/>
        <v>817</v>
      </c>
      <c r="Q1358" s="9" t="str">
        <f>INDEX(Chapter,MATCH(P1358,Chapter!$A$1:$A$681,0),8)</f>
        <v>שירותים נוספים לבתי״ס וגנ״י</v>
      </c>
      <c r="R1358" s="9" t="str">
        <f t="shared" si="158"/>
        <v>8177</v>
      </c>
      <c r="S1358" s="9" t="str">
        <f>INDEX(Chapter,MATCH(R1358,Chapter!$A$1:$A$681,0),8)</f>
        <v>קב״סים</v>
      </c>
      <c r="T1358" s="9"/>
      <c r="U1358" s="9" t="str">
        <f t="shared" si="159"/>
        <v>7</v>
      </c>
      <c r="V1358" s="9" t="str">
        <f>IF($L1358&lt;"6",INDEX(Revenue_type,MATCH(U1358*1,type!$A$118:$A$168,0),8),INDEX(Expenditure_type,MATCH(U1358*1,type!$A$2:$A$117,0),8))</f>
        <v>הוצאות לפעולות</v>
      </c>
      <c r="W1358" s="9" t="str">
        <f t="shared" si="160"/>
        <v>78</v>
      </c>
      <c r="X1358" s="9" t="str">
        <f>IF($L1358&lt;"6",INDEX(Revenue_type,MATCH(W1358*1,type!$A$118:$A$168,0),8),INDEX(Expenditure_type,MATCH(W1358*1,type!$A$2:$A$117,0),8))</f>
        <v>הוצאות שונות</v>
      </c>
      <c r="Y1358" s="9" t="str">
        <f t="shared" si="161"/>
        <v>783</v>
      </c>
      <c r="Z1358" s="9" t="e">
        <f>IF($L1358&lt;"6",INDEX(Revenue_type,MATCH(Y1358*1,type!$A$118:$A$168,0),8),INDEX(Expenditure_type,MATCH(Y1358*1,type!$A$2:$A$117,0),8))</f>
        <v>#N/A</v>
      </c>
    </row>
    <row r="1359" spans="1:26" ht="15.75" customHeight="1" outlineLevel="2">
      <c r="A1359" s="19">
        <v>110</v>
      </c>
      <c r="B1359" s="28">
        <v>817800</v>
      </c>
      <c r="C1359"/>
      <c r="D1359"/>
      <c r="E1359" s="29" t="s">
        <v>2689</v>
      </c>
      <c r="F1359" s="12"/>
      <c r="G1359"/>
      <c r="H1359" s="15">
        <v>390000</v>
      </c>
      <c r="I1359" s="15">
        <v>546000</v>
      </c>
      <c r="J1359" s="12">
        <v>462600</v>
      </c>
      <c r="K1359" s="9"/>
      <c r="L1359" s="9" t="str">
        <f t="shared" si="155"/>
        <v>8</v>
      </c>
      <c r="M1359" s="9" t="str">
        <f>INDEX(Chapter,MATCH(L1359,Chapter!$A$1:$A$681,0),8)</f>
        <v>שירותים ממלכתיים</v>
      </c>
      <c r="N1359" s="9" t="str">
        <f t="shared" si="156"/>
        <v>81</v>
      </c>
      <c r="O1359" s="9" t="str">
        <f>INDEX(Chapter,MATCH(N1359,Chapter!$A$1:$A$681,0),8)</f>
        <v>חינוך</v>
      </c>
      <c r="P1359" s="9" t="str">
        <f t="shared" si="157"/>
        <v>817</v>
      </c>
      <c r="Q1359" s="9" t="str">
        <f>INDEX(Chapter,MATCH(P1359,Chapter!$A$1:$A$681,0),8)</f>
        <v>שירותים נוספים לבתי״ס וגנ״י</v>
      </c>
      <c r="R1359" s="9" t="str">
        <f t="shared" si="158"/>
        <v>8178</v>
      </c>
      <c r="S1359" s="9" t="str">
        <f>INDEX(Chapter,MATCH(R1359,Chapter!$A$1:$A$681,0),8)</f>
        <v>הסעות ילדים</v>
      </c>
      <c r="T1359" s="9"/>
      <c r="U1359" s="9" t="str">
        <f t="shared" si="159"/>
        <v>1</v>
      </c>
      <c r="V1359" s="9" t="str">
        <f>IF($L1359&lt;"6",INDEX(Revenue_type,MATCH(U1359*1,type!$A$118:$A$168,0),8),INDEX(Expenditure_type,MATCH(U1359*1,type!$A$2:$A$117,0),8))</f>
        <v>משכורות וש"ע לעובדים לפי תקן</v>
      </c>
      <c r="W1359" s="9" t="str">
        <f t="shared" si="160"/>
        <v>11</v>
      </c>
      <c r="X1359" s="9" t="str">
        <f>IF($L1359&lt;"6",INDEX(Revenue_type,MATCH(W1359*1,type!$A$118:$A$168,0),8),INDEX(Expenditure_type,MATCH(W1359*1,type!$A$2:$A$117,0),8))</f>
        <v>השכר הקובע</v>
      </c>
      <c r="Y1359" s="9" t="str">
        <f t="shared" si="161"/>
        <v>110</v>
      </c>
      <c r="Z1359" s="9" t="e">
        <f>IF($L1359&lt;"6",INDEX(Revenue_type,MATCH(Y1359*1,type!$A$118:$A$168,0),8),INDEX(Expenditure_type,MATCH(Y1359*1,type!$A$2:$A$117,0),8))</f>
        <v>#N/A</v>
      </c>
    </row>
    <row r="1360" spans="1:26" ht="15.75" customHeight="1" outlineLevel="2">
      <c r="A1360" s="19">
        <v>120</v>
      </c>
      <c r="B1360" s="28">
        <v>817800</v>
      </c>
      <c r="C1360"/>
      <c r="D1360"/>
      <c r="E1360" s="22" t="s">
        <v>2711</v>
      </c>
      <c r="F1360" s="12"/>
      <c r="G1360"/>
      <c r="H1360" s="15">
        <v>47000</v>
      </c>
      <c r="I1360" s="15">
        <v>57000</v>
      </c>
      <c r="J1360" s="12">
        <v>49500</v>
      </c>
      <c r="K1360" s="9"/>
      <c r="L1360" s="9" t="str">
        <f t="shared" si="155"/>
        <v>8</v>
      </c>
      <c r="M1360" s="9" t="str">
        <f>INDEX(Chapter,MATCH(L1360,Chapter!$A$1:$A$681,0),8)</f>
        <v>שירותים ממלכתיים</v>
      </c>
      <c r="N1360" s="9" t="str">
        <f t="shared" si="156"/>
        <v>81</v>
      </c>
      <c r="O1360" s="9" t="str">
        <f>INDEX(Chapter,MATCH(N1360,Chapter!$A$1:$A$681,0),8)</f>
        <v>חינוך</v>
      </c>
      <c r="P1360" s="9" t="str">
        <f t="shared" si="157"/>
        <v>817</v>
      </c>
      <c r="Q1360" s="9" t="str">
        <f>INDEX(Chapter,MATCH(P1360,Chapter!$A$1:$A$681,0),8)</f>
        <v>שירותים נוספים לבתי״ס וגנ״י</v>
      </c>
      <c r="R1360" s="9" t="str">
        <f t="shared" si="158"/>
        <v>8178</v>
      </c>
      <c r="S1360" s="9" t="str">
        <f>INDEX(Chapter,MATCH(R1360,Chapter!$A$1:$A$681,0),8)</f>
        <v>הסעות ילדים</v>
      </c>
      <c r="T1360" s="9"/>
      <c r="U1360" s="9" t="str">
        <f t="shared" si="159"/>
        <v>1</v>
      </c>
      <c r="V1360" s="9" t="str">
        <f>IF($L1360&lt;"6",INDEX(Revenue_type,MATCH(U1360*1,type!$A$118:$A$168,0),8),INDEX(Expenditure_type,MATCH(U1360*1,type!$A$2:$A$117,0),8))</f>
        <v>משכורות וש"ע לעובדים לפי תקן</v>
      </c>
      <c r="W1360" s="9" t="str">
        <f t="shared" si="160"/>
        <v>12</v>
      </c>
      <c r="X1360" s="9" t="str">
        <f>IF($L1360&lt;"6",INDEX(Revenue_type,MATCH(W1360*1,type!$A$118:$A$168,0),8),INDEX(Expenditure_type,MATCH(W1360*1,type!$A$2:$A$117,0),8))</f>
        <v>תוספות שאינן נכללות בשכר הקובע</v>
      </c>
      <c r="Y1360" s="9" t="str">
        <f t="shared" si="161"/>
        <v>120</v>
      </c>
      <c r="Z1360" s="9" t="e">
        <f>IF($L1360&lt;"6",INDEX(Revenue_type,MATCH(Y1360*1,type!$A$118:$A$168,0),8),INDEX(Expenditure_type,MATCH(Y1360*1,type!$A$2:$A$117,0),8))</f>
        <v>#N/A</v>
      </c>
    </row>
    <row r="1361" spans="1:26" ht="15.75" customHeight="1" outlineLevel="2">
      <c r="A1361" s="19">
        <v>130</v>
      </c>
      <c r="B1361" s="28">
        <v>817800</v>
      </c>
      <c r="C1361"/>
      <c r="D1361"/>
      <c r="E1361" s="29" t="s">
        <v>2691</v>
      </c>
      <c r="F1361" s="12"/>
      <c r="G1361"/>
      <c r="H1361" s="15">
        <v>11000</v>
      </c>
      <c r="I1361" s="15">
        <v>5000</v>
      </c>
      <c r="J1361" s="12">
        <v>18100</v>
      </c>
      <c r="K1361" s="9"/>
      <c r="L1361" s="9" t="str">
        <f t="shared" si="155"/>
        <v>8</v>
      </c>
      <c r="M1361" s="9" t="str">
        <f>INDEX(Chapter,MATCH(L1361,Chapter!$A$1:$A$681,0),8)</f>
        <v>שירותים ממלכתיים</v>
      </c>
      <c r="N1361" s="9" t="str">
        <f t="shared" si="156"/>
        <v>81</v>
      </c>
      <c r="O1361" s="9" t="str">
        <f>INDEX(Chapter,MATCH(N1361,Chapter!$A$1:$A$681,0),8)</f>
        <v>חינוך</v>
      </c>
      <c r="P1361" s="9" t="str">
        <f t="shared" si="157"/>
        <v>817</v>
      </c>
      <c r="Q1361" s="9" t="str">
        <f>INDEX(Chapter,MATCH(P1361,Chapter!$A$1:$A$681,0),8)</f>
        <v>שירותים נוספים לבתי״ס וגנ״י</v>
      </c>
      <c r="R1361" s="9" t="str">
        <f t="shared" si="158"/>
        <v>8178</v>
      </c>
      <c r="S1361" s="9" t="str">
        <f>INDEX(Chapter,MATCH(R1361,Chapter!$A$1:$A$681,0),8)</f>
        <v>הסעות ילדים</v>
      </c>
      <c r="T1361" s="9"/>
      <c r="U1361" s="9" t="str">
        <f t="shared" si="159"/>
        <v>1</v>
      </c>
      <c r="V1361" s="9" t="str">
        <f>IF($L1361&lt;"6",INDEX(Revenue_type,MATCH(U1361*1,type!$A$118:$A$168,0),8),INDEX(Expenditure_type,MATCH(U1361*1,type!$A$2:$A$117,0),8))</f>
        <v>משכורות וש"ע לעובדים לפי תקן</v>
      </c>
      <c r="W1361" s="9" t="str">
        <f t="shared" si="160"/>
        <v>13</v>
      </c>
      <c r="X1361" s="9" t="str">
        <f>IF($L1361&lt;"6",INDEX(Revenue_type,MATCH(W1361*1,type!$A$118:$A$168,0),8),INDEX(Expenditure_type,MATCH(W1361*1,type!$A$2:$A$117,0),8))</f>
        <v>שעות נוספות</v>
      </c>
      <c r="Y1361" s="9" t="str">
        <f t="shared" si="161"/>
        <v>130</v>
      </c>
      <c r="Z1361" s="9" t="e">
        <f>IF($L1361&lt;"6",INDEX(Revenue_type,MATCH(Y1361*1,type!$A$118:$A$168,0),8),INDEX(Expenditure_type,MATCH(Y1361*1,type!$A$2:$A$117,0),8))</f>
        <v>#N/A</v>
      </c>
    </row>
    <row r="1362" spans="1:26" ht="15.75" customHeight="1" outlineLevel="2">
      <c r="A1362" s="19">
        <v>131</v>
      </c>
      <c r="B1362" s="18">
        <v>817800</v>
      </c>
      <c r="C1362"/>
      <c r="D1362"/>
      <c r="E1362" s="25" t="s">
        <v>2692</v>
      </c>
      <c r="F1362" s="12"/>
      <c r="G1362"/>
      <c r="H1362" s="15">
        <v>0</v>
      </c>
      <c r="I1362" s="15">
        <v>0</v>
      </c>
      <c r="J1362" s="12">
        <v>100</v>
      </c>
      <c r="K1362" s="9"/>
      <c r="L1362" s="9" t="str">
        <f t="shared" si="155"/>
        <v>8</v>
      </c>
      <c r="M1362" s="9" t="str">
        <f>INDEX(Chapter,MATCH(L1362,Chapter!$A$1:$A$681,0),8)</f>
        <v>שירותים ממלכתיים</v>
      </c>
      <c r="N1362" s="9" t="str">
        <f t="shared" si="156"/>
        <v>81</v>
      </c>
      <c r="O1362" s="9" t="str">
        <f>INDEX(Chapter,MATCH(N1362,Chapter!$A$1:$A$681,0),8)</f>
        <v>חינוך</v>
      </c>
      <c r="P1362" s="9" t="str">
        <f t="shared" si="157"/>
        <v>817</v>
      </c>
      <c r="Q1362" s="9" t="str">
        <f>INDEX(Chapter,MATCH(P1362,Chapter!$A$1:$A$681,0),8)</f>
        <v>שירותים נוספים לבתי״ס וגנ״י</v>
      </c>
      <c r="R1362" s="9" t="str">
        <f t="shared" si="158"/>
        <v>8178</v>
      </c>
      <c r="S1362" s="9" t="str">
        <f>INDEX(Chapter,MATCH(R1362,Chapter!$A$1:$A$681,0),8)</f>
        <v>הסעות ילדים</v>
      </c>
      <c r="T1362" s="9"/>
      <c r="U1362" s="9" t="str">
        <f t="shared" si="159"/>
        <v>1</v>
      </c>
      <c r="V1362" s="9" t="str">
        <f>IF($L1362&lt;"6",INDEX(Revenue_type,MATCH(U1362*1,type!$A$118:$A$168,0),8),INDEX(Expenditure_type,MATCH(U1362*1,type!$A$2:$A$117,0),8))</f>
        <v>משכורות וש"ע לעובדים לפי תקן</v>
      </c>
      <c r="W1362" s="9" t="str">
        <f t="shared" si="160"/>
        <v>13</v>
      </c>
      <c r="X1362" s="9" t="str">
        <f>IF($L1362&lt;"6",INDEX(Revenue_type,MATCH(W1362*1,type!$A$118:$A$168,0),8),INDEX(Expenditure_type,MATCH(W1362*1,type!$A$2:$A$117,0),8))</f>
        <v>שעות נוספות</v>
      </c>
      <c r="Y1362" s="9" t="str">
        <f t="shared" si="161"/>
        <v>131</v>
      </c>
      <c r="Z1362" s="9" t="e">
        <f>IF($L1362&lt;"6",INDEX(Revenue_type,MATCH(Y1362*1,type!$A$118:$A$168,0),8),INDEX(Expenditure_type,MATCH(Y1362*1,type!$A$2:$A$117,0),8))</f>
        <v>#N/A</v>
      </c>
    </row>
    <row r="1363" spans="1:26" ht="15.75" customHeight="1" outlineLevel="2">
      <c r="A1363" s="19">
        <v>133</v>
      </c>
      <c r="B1363" s="18">
        <v>817800</v>
      </c>
      <c r="C1363"/>
      <c r="D1363"/>
      <c r="E1363" s="25" t="s">
        <v>2931</v>
      </c>
      <c r="F1363" s="12"/>
      <c r="G1363"/>
      <c r="H1363" s="15">
        <v>7000</v>
      </c>
      <c r="I1363" s="15">
        <v>9000</v>
      </c>
      <c r="J1363" s="12">
        <v>7900</v>
      </c>
      <c r="K1363" s="9"/>
      <c r="L1363" s="9" t="str">
        <f t="shared" si="155"/>
        <v>8</v>
      </c>
      <c r="M1363" s="9" t="str">
        <f>INDEX(Chapter,MATCH(L1363,Chapter!$A$1:$A$681,0),8)</f>
        <v>שירותים ממלכתיים</v>
      </c>
      <c r="N1363" s="9" t="str">
        <f t="shared" si="156"/>
        <v>81</v>
      </c>
      <c r="O1363" s="9" t="str">
        <f>INDEX(Chapter,MATCH(N1363,Chapter!$A$1:$A$681,0),8)</f>
        <v>חינוך</v>
      </c>
      <c r="P1363" s="9" t="str">
        <f t="shared" si="157"/>
        <v>817</v>
      </c>
      <c r="Q1363" s="9" t="str">
        <f>INDEX(Chapter,MATCH(P1363,Chapter!$A$1:$A$681,0),8)</f>
        <v>שירותים נוספים לבתי״ס וגנ״י</v>
      </c>
      <c r="R1363" s="9" t="str">
        <f t="shared" si="158"/>
        <v>8178</v>
      </c>
      <c r="S1363" s="9" t="str">
        <f>INDEX(Chapter,MATCH(R1363,Chapter!$A$1:$A$681,0),8)</f>
        <v>הסעות ילדים</v>
      </c>
      <c r="T1363" s="9"/>
      <c r="U1363" s="9" t="str">
        <f t="shared" si="159"/>
        <v>1</v>
      </c>
      <c r="V1363" s="9" t="str">
        <f>IF($L1363&lt;"6",INDEX(Revenue_type,MATCH(U1363*1,type!$A$118:$A$168,0),8),INDEX(Expenditure_type,MATCH(U1363*1,type!$A$2:$A$117,0),8))</f>
        <v>משכורות וש"ע לעובדים לפי תקן</v>
      </c>
      <c r="W1363" s="9" t="str">
        <f t="shared" si="160"/>
        <v>13</v>
      </c>
      <c r="X1363" s="9" t="str">
        <f>IF($L1363&lt;"6",INDEX(Revenue_type,MATCH(W1363*1,type!$A$118:$A$168,0),8),INDEX(Expenditure_type,MATCH(W1363*1,type!$A$2:$A$117,0),8))</f>
        <v>שעות נוספות</v>
      </c>
      <c r="Y1363" s="9" t="str">
        <f t="shared" si="161"/>
        <v>133</v>
      </c>
      <c r="Z1363" s="9" t="e">
        <f>IF($L1363&lt;"6",INDEX(Revenue_type,MATCH(Y1363*1,type!$A$118:$A$168,0),8),INDEX(Expenditure_type,MATCH(Y1363*1,type!$A$2:$A$117,0),8))</f>
        <v>#N/A</v>
      </c>
    </row>
    <row r="1364" spans="1:26" ht="15.75" customHeight="1" outlineLevel="2">
      <c r="A1364" s="19">
        <v>140</v>
      </c>
      <c r="B1364" s="18">
        <v>817800</v>
      </c>
      <c r="C1364"/>
      <c r="D1364"/>
      <c r="E1364" s="17" t="s">
        <v>2694</v>
      </c>
      <c r="F1364" s="12"/>
      <c r="G1364"/>
      <c r="H1364" s="15">
        <v>24000</v>
      </c>
      <c r="I1364" s="15">
        <v>31000</v>
      </c>
      <c r="J1364" s="12">
        <v>26400</v>
      </c>
      <c r="K1364" s="9"/>
      <c r="L1364" s="9" t="str">
        <f t="shared" si="155"/>
        <v>8</v>
      </c>
      <c r="M1364" s="9" t="str">
        <f>INDEX(Chapter,MATCH(L1364,Chapter!$A$1:$A$681,0),8)</f>
        <v>שירותים ממלכתיים</v>
      </c>
      <c r="N1364" s="9" t="str">
        <f t="shared" si="156"/>
        <v>81</v>
      </c>
      <c r="O1364" s="9" t="str">
        <f>INDEX(Chapter,MATCH(N1364,Chapter!$A$1:$A$681,0),8)</f>
        <v>חינוך</v>
      </c>
      <c r="P1364" s="9" t="str">
        <f t="shared" si="157"/>
        <v>817</v>
      </c>
      <c r="Q1364" s="9" t="str">
        <f>INDEX(Chapter,MATCH(P1364,Chapter!$A$1:$A$681,0),8)</f>
        <v>שירותים נוספים לבתי״ס וגנ״י</v>
      </c>
      <c r="R1364" s="9" t="str">
        <f t="shared" si="158"/>
        <v>8178</v>
      </c>
      <c r="S1364" s="9" t="str">
        <f>INDEX(Chapter,MATCH(R1364,Chapter!$A$1:$A$681,0),8)</f>
        <v>הסעות ילדים</v>
      </c>
      <c r="T1364" s="9"/>
      <c r="U1364" s="9" t="str">
        <f t="shared" si="159"/>
        <v>1</v>
      </c>
      <c r="V1364" s="9" t="str">
        <f>IF($L1364&lt;"6",INDEX(Revenue_type,MATCH(U1364*1,type!$A$118:$A$168,0),8),INDEX(Expenditure_type,MATCH(U1364*1,type!$A$2:$A$117,0),8))</f>
        <v>משכורות וש"ע לעובדים לפי תקן</v>
      </c>
      <c r="W1364" s="9" t="str">
        <f t="shared" si="160"/>
        <v>14</v>
      </c>
      <c r="X1364" s="9" t="str">
        <f>IF($L1364&lt;"6",INDEX(Revenue_type,MATCH(W1364*1,type!$A$118:$A$168,0),8),INDEX(Expenditure_type,MATCH(W1364*1,type!$A$2:$A$117,0),8))</f>
        <v>החזר הוצאות</v>
      </c>
      <c r="Y1364" s="9" t="str">
        <f t="shared" si="161"/>
        <v>140</v>
      </c>
      <c r="Z1364" s="9" t="e">
        <f>IF($L1364&lt;"6",INDEX(Revenue_type,MATCH(Y1364*1,type!$A$118:$A$168,0),8),INDEX(Expenditure_type,MATCH(Y1364*1,type!$A$2:$A$117,0),8))</f>
        <v>#N/A</v>
      </c>
    </row>
    <row r="1365" spans="1:26" ht="15.75" customHeight="1" outlineLevel="2">
      <c r="A1365" s="19">
        <v>181</v>
      </c>
      <c r="B1365" s="18">
        <v>817800</v>
      </c>
      <c r="C1365"/>
      <c r="D1365"/>
      <c r="E1365" s="17" t="s">
        <v>2695</v>
      </c>
      <c r="F1365" s="12"/>
      <c r="G1365"/>
      <c r="H1365" s="15">
        <v>54000</v>
      </c>
      <c r="I1365" s="15">
        <v>76000</v>
      </c>
      <c r="J1365" s="12">
        <v>61700</v>
      </c>
      <c r="K1365" s="9"/>
      <c r="L1365" s="9" t="str">
        <f t="shared" si="155"/>
        <v>8</v>
      </c>
      <c r="M1365" s="9" t="str">
        <f>INDEX(Chapter,MATCH(L1365,Chapter!$A$1:$A$681,0),8)</f>
        <v>שירותים ממלכתיים</v>
      </c>
      <c r="N1365" s="9" t="str">
        <f t="shared" si="156"/>
        <v>81</v>
      </c>
      <c r="O1365" s="9" t="str">
        <f>INDEX(Chapter,MATCH(N1365,Chapter!$A$1:$A$681,0),8)</f>
        <v>חינוך</v>
      </c>
      <c r="P1365" s="9" t="str">
        <f t="shared" si="157"/>
        <v>817</v>
      </c>
      <c r="Q1365" s="9" t="str">
        <f>INDEX(Chapter,MATCH(P1365,Chapter!$A$1:$A$681,0),8)</f>
        <v>שירותים נוספים לבתי״ס וגנ״י</v>
      </c>
      <c r="R1365" s="9" t="str">
        <f t="shared" si="158"/>
        <v>8178</v>
      </c>
      <c r="S1365" s="9" t="str">
        <f>INDEX(Chapter,MATCH(R1365,Chapter!$A$1:$A$681,0),8)</f>
        <v>הסעות ילדים</v>
      </c>
      <c r="T1365" s="9"/>
      <c r="U1365" s="9" t="str">
        <f t="shared" si="159"/>
        <v>1</v>
      </c>
      <c r="V1365" s="9" t="str">
        <f>IF($L1365&lt;"6",INDEX(Revenue_type,MATCH(U1365*1,type!$A$118:$A$168,0),8),INDEX(Expenditure_type,MATCH(U1365*1,type!$A$2:$A$117,0),8))</f>
        <v>משכורות וש"ע לעובדים לפי תקן</v>
      </c>
      <c r="W1365" s="9" t="str">
        <f t="shared" si="160"/>
        <v>18</v>
      </c>
      <c r="X1365" s="9" t="str">
        <f>IF($L1365&lt;"6",INDEX(Revenue_type,MATCH(W1365*1,type!$A$118:$A$168,0),8),INDEX(Expenditure_type,MATCH(W1365*1,type!$A$2:$A$117,0),8))</f>
        <v>נלוות לשכר</v>
      </c>
      <c r="Y1365" s="9" t="str">
        <f t="shared" si="161"/>
        <v>181</v>
      </c>
      <c r="Z1365" s="9" t="str">
        <f>IF($L1365&lt;"6",INDEX(Revenue_type,MATCH(Y1365*1,type!$A$118:$A$168,0),8),INDEX(Expenditure_type,MATCH(Y1365*1,type!$A$2:$A$117,0),8))</f>
        <v>הפרשות סוציאליות</v>
      </c>
    </row>
    <row r="1366" spans="1:26" ht="15.75" customHeight="1" outlineLevel="2">
      <c r="A1366" s="19">
        <v>182</v>
      </c>
      <c r="B1366" s="18">
        <v>817800</v>
      </c>
      <c r="C1366"/>
      <c r="D1366"/>
      <c r="E1366" s="17" t="s">
        <v>2696</v>
      </c>
      <c r="F1366" s="12"/>
      <c r="G1366"/>
      <c r="H1366" s="15">
        <v>71000</v>
      </c>
      <c r="I1366" s="15">
        <v>102000</v>
      </c>
      <c r="J1366" s="12">
        <v>83700</v>
      </c>
      <c r="K1366" s="9"/>
      <c r="L1366" s="9" t="str">
        <f t="shared" si="155"/>
        <v>8</v>
      </c>
      <c r="M1366" s="9" t="str">
        <f>INDEX(Chapter,MATCH(L1366,Chapter!$A$1:$A$681,0),8)</f>
        <v>שירותים ממלכתיים</v>
      </c>
      <c r="N1366" s="9" t="str">
        <f t="shared" si="156"/>
        <v>81</v>
      </c>
      <c r="O1366" s="9" t="str">
        <f>INDEX(Chapter,MATCH(N1366,Chapter!$A$1:$A$681,0),8)</f>
        <v>חינוך</v>
      </c>
      <c r="P1366" s="9" t="str">
        <f t="shared" si="157"/>
        <v>817</v>
      </c>
      <c r="Q1366" s="9" t="str">
        <f>INDEX(Chapter,MATCH(P1366,Chapter!$A$1:$A$681,0),8)</f>
        <v>שירותים נוספים לבתי״ס וגנ״י</v>
      </c>
      <c r="R1366" s="9" t="str">
        <f t="shared" si="158"/>
        <v>8178</v>
      </c>
      <c r="S1366" s="9" t="str">
        <f>INDEX(Chapter,MATCH(R1366,Chapter!$A$1:$A$681,0),8)</f>
        <v>הסעות ילדים</v>
      </c>
      <c r="T1366" s="9"/>
      <c r="U1366" s="9" t="str">
        <f t="shared" si="159"/>
        <v>1</v>
      </c>
      <c r="V1366" s="9" t="str">
        <f>IF($L1366&lt;"6",INDEX(Revenue_type,MATCH(U1366*1,type!$A$118:$A$168,0),8),INDEX(Expenditure_type,MATCH(U1366*1,type!$A$2:$A$117,0),8))</f>
        <v>משכורות וש"ע לעובדים לפי תקן</v>
      </c>
      <c r="W1366" s="9" t="str">
        <f t="shared" si="160"/>
        <v>18</v>
      </c>
      <c r="X1366" s="9" t="str">
        <f>IF($L1366&lt;"6",INDEX(Revenue_type,MATCH(W1366*1,type!$A$118:$A$168,0),8),INDEX(Expenditure_type,MATCH(W1366*1,type!$A$2:$A$117,0),8))</f>
        <v>נלוות לשכר</v>
      </c>
      <c r="Y1366" s="9" t="str">
        <f t="shared" si="161"/>
        <v>182</v>
      </c>
      <c r="Z1366" s="9" t="str">
        <f>IF($L1366&lt;"6",INDEX(Revenue_type,MATCH(Y1366*1,type!$A$118:$A$168,0),8),INDEX(Expenditure_type,MATCH(Y1366*1,type!$A$2:$A$117,0),8))</f>
        <v>מיסיום ועלויות</v>
      </c>
    </row>
    <row r="1367" spans="1:26" ht="15.75" customHeight="1" outlineLevel="2">
      <c r="A1367" s="19">
        <v>210</v>
      </c>
      <c r="B1367" s="18">
        <v>817800</v>
      </c>
      <c r="C1367"/>
      <c r="D1367"/>
      <c r="E1367" s="21" t="s">
        <v>2689</v>
      </c>
      <c r="F1367" s="12"/>
      <c r="G1367"/>
      <c r="H1367" s="15">
        <v>9613000</v>
      </c>
      <c r="I1367" s="15">
        <v>6610000</v>
      </c>
      <c r="J1367" s="12">
        <v>6205400</v>
      </c>
      <c r="K1367" s="9"/>
      <c r="L1367" s="9" t="str">
        <f t="shared" si="155"/>
        <v>8</v>
      </c>
      <c r="M1367" s="9" t="str">
        <f>INDEX(Chapter,MATCH(L1367,Chapter!$A$1:$A$681,0),8)</f>
        <v>שירותים ממלכתיים</v>
      </c>
      <c r="N1367" s="9" t="str">
        <f t="shared" si="156"/>
        <v>81</v>
      </c>
      <c r="O1367" s="9" t="str">
        <f>INDEX(Chapter,MATCH(N1367,Chapter!$A$1:$A$681,0),8)</f>
        <v>חינוך</v>
      </c>
      <c r="P1367" s="9" t="str">
        <f t="shared" si="157"/>
        <v>817</v>
      </c>
      <c r="Q1367" s="9" t="str">
        <f>INDEX(Chapter,MATCH(P1367,Chapter!$A$1:$A$681,0),8)</f>
        <v>שירותים נוספים לבתי״ס וגנ״י</v>
      </c>
      <c r="R1367" s="9" t="str">
        <f t="shared" si="158"/>
        <v>8178</v>
      </c>
      <c r="S1367" s="9" t="str">
        <f>INDEX(Chapter,MATCH(R1367,Chapter!$A$1:$A$681,0),8)</f>
        <v>הסעות ילדים</v>
      </c>
      <c r="T1367" s="9"/>
      <c r="U1367" s="9" t="str">
        <f t="shared" si="159"/>
        <v>2</v>
      </c>
      <c r="V1367" s="9" t="str">
        <f>IF($L1367&lt;"6",INDEX(Revenue_type,MATCH(U1367*1,type!$A$118:$A$168,0),8),INDEX(Expenditure_type,MATCH(U1367*1,type!$A$2:$A$117,0),8))</f>
        <v>משכורות וש"ע לעובדים בלי תקן</v>
      </c>
      <c r="W1367" s="9" t="str">
        <f t="shared" si="160"/>
        <v>21</v>
      </c>
      <c r="X1367" s="9" t="str">
        <f>IF($L1367&lt;"6",INDEX(Revenue_type,MATCH(W1367*1,type!$A$118:$A$168,0),8),INDEX(Expenditure_type,MATCH(W1367*1,type!$A$2:$A$117,0),8))</f>
        <v>השכר הקובע</v>
      </c>
      <c r="Y1367" s="9" t="str">
        <f t="shared" si="161"/>
        <v>210</v>
      </c>
      <c r="Z1367" s="9" t="e">
        <f>IF($L1367&lt;"6",INDEX(Revenue_type,MATCH(Y1367*1,type!$A$118:$A$168,0),8),INDEX(Expenditure_type,MATCH(Y1367*1,type!$A$2:$A$117,0),8))</f>
        <v>#N/A</v>
      </c>
    </row>
    <row r="1368" spans="1:26" ht="15.75" customHeight="1" outlineLevel="2">
      <c r="A1368" s="19">
        <v>220</v>
      </c>
      <c r="B1368" s="18">
        <v>817800</v>
      </c>
      <c r="C1368"/>
      <c r="D1368"/>
      <c r="E1368" s="17" t="s">
        <v>2711</v>
      </c>
      <c r="F1368" s="12"/>
      <c r="G1368"/>
      <c r="H1368" s="15">
        <v>839000</v>
      </c>
      <c r="I1368" s="15">
        <v>577000</v>
      </c>
      <c r="J1368" s="12">
        <v>545700</v>
      </c>
      <c r="K1368" s="9"/>
      <c r="L1368" s="9" t="str">
        <f t="shared" si="155"/>
        <v>8</v>
      </c>
      <c r="M1368" s="9" t="str">
        <f>INDEX(Chapter,MATCH(L1368,Chapter!$A$1:$A$681,0),8)</f>
        <v>שירותים ממלכתיים</v>
      </c>
      <c r="N1368" s="9" t="str">
        <f t="shared" si="156"/>
        <v>81</v>
      </c>
      <c r="O1368" s="9" t="str">
        <f>INDEX(Chapter,MATCH(N1368,Chapter!$A$1:$A$681,0),8)</f>
        <v>חינוך</v>
      </c>
      <c r="P1368" s="9" t="str">
        <f t="shared" si="157"/>
        <v>817</v>
      </c>
      <c r="Q1368" s="9" t="str">
        <f>INDEX(Chapter,MATCH(P1368,Chapter!$A$1:$A$681,0),8)</f>
        <v>שירותים נוספים לבתי״ס וגנ״י</v>
      </c>
      <c r="R1368" s="9" t="str">
        <f t="shared" si="158"/>
        <v>8178</v>
      </c>
      <c r="S1368" s="9" t="str">
        <f>INDEX(Chapter,MATCH(R1368,Chapter!$A$1:$A$681,0),8)</f>
        <v>הסעות ילדים</v>
      </c>
      <c r="T1368" s="9"/>
      <c r="U1368" s="9" t="str">
        <f t="shared" si="159"/>
        <v>2</v>
      </c>
      <c r="V1368" s="9" t="str">
        <f>IF($L1368&lt;"6",INDEX(Revenue_type,MATCH(U1368*1,type!$A$118:$A$168,0),8),INDEX(Expenditure_type,MATCH(U1368*1,type!$A$2:$A$117,0),8))</f>
        <v>משכורות וש"ע לעובדים בלי תקן</v>
      </c>
      <c r="W1368" s="9" t="str">
        <f t="shared" si="160"/>
        <v>22</v>
      </c>
      <c r="X1368" s="9" t="str">
        <f>IF($L1368&lt;"6",INDEX(Revenue_type,MATCH(W1368*1,type!$A$118:$A$168,0),8),INDEX(Expenditure_type,MATCH(W1368*1,type!$A$2:$A$117,0),8))</f>
        <v>תוספות שאינן נכללות בשכר הקובע</v>
      </c>
      <c r="Y1368" s="9" t="str">
        <f t="shared" si="161"/>
        <v>220</v>
      </c>
      <c r="Z1368" s="9" t="e">
        <f>IF($L1368&lt;"6",INDEX(Revenue_type,MATCH(Y1368*1,type!$A$118:$A$168,0),8),INDEX(Expenditure_type,MATCH(Y1368*1,type!$A$2:$A$117,0),8))</f>
        <v>#N/A</v>
      </c>
    </row>
    <row r="1369" spans="1:26" ht="15.75" customHeight="1" outlineLevel="2">
      <c r="A1369" s="19">
        <v>230</v>
      </c>
      <c r="B1369" s="18">
        <v>817800</v>
      </c>
      <c r="C1369"/>
      <c r="D1369"/>
      <c r="E1369" s="17" t="s">
        <v>2691</v>
      </c>
      <c r="F1369" s="12"/>
      <c r="G1369"/>
      <c r="H1369" s="15">
        <v>68000</v>
      </c>
      <c r="I1369" s="15">
        <v>60000</v>
      </c>
      <c r="J1369" s="12">
        <v>66700</v>
      </c>
      <c r="K1369" s="9"/>
      <c r="L1369" s="9" t="str">
        <f t="shared" si="155"/>
        <v>8</v>
      </c>
      <c r="M1369" s="9" t="str">
        <f>INDEX(Chapter,MATCH(L1369,Chapter!$A$1:$A$681,0),8)</f>
        <v>שירותים ממלכתיים</v>
      </c>
      <c r="N1369" s="9" t="str">
        <f t="shared" si="156"/>
        <v>81</v>
      </c>
      <c r="O1369" s="9" t="str">
        <f>INDEX(Chapter,MATCH(N1369,Chapter!$A$1:$A$681,0),8)</f>
        <v>חינוך</v>
      </c>
      <c r="P1369" s="9" t="str">
        <f t="shared" si="157"/>
        <v>817</v>
      </c>
      <c r="Q1369" s="9" t="str">
        <f>INDEX(Chapter,MATCH(P1369,Chapter!$A$1:$A$681,0),8)</f>
        <v>שירותים נוספים לבתי״ס וגנ״י</v>
      </c>
      <c r="R1369" s="9" t="str">
        <f t="shared" si="158"/>
        <v>8178</v>
      </c>
      <c r="S1369" s="9" t="str">
        <f>INDEX(Chapter,MATCH(R1369,Chapter!$A$1:$A$681,0),8)</f>
        <v>הסעות ילדים</v>
      </c>
      <c r="T1369" s="9"/>
      <c r="U1369" s="9" t="str">
        <f t="shared" si="159"/>
        <v>2</v>
      </c>
      <c r="V1369" s="9" t="str">
        <f>IF($L1369&lt;"6",INDEX(Revenue_type,MATCH(U1369*1,type!$A$118:$A$168,0),8),INDEX(Expenditure_type,MATCH(U1369*1,type!$A$2:$A$117,0),8))</f>
        <v>משכורות וש"ע לעובדים בלי תקן</v>
      </c>
      <c r="W1369" s="9" t="str">
        <f t="shared" si="160"/>
        <v>23</v>
      </c>
      <c r="X1369" s="9" t="str">
        <f>IF($L1369&lt;"6",INDEX(Revenue_type,MATCH(W1369*1,type!$A$118:$A$168,0),8),INDEX(Expenditure_type,MATCH(W1369*1,type!$A$2:$A$117,0),8))</f>
        <v>שעות נוספות</v>
      </c>
      <c r="Y1369" s="9" t="str">
        <f t="shared" si="161"/>
        <v>230</v>
      </c>
      <c r="Z1369" s="9" t="e">
        <f>IF($L1369&lt;"6",INDEX(Revenue_type,MATCH(Y1369*1,type!$A$118:$A$168,0),8),INDEX(Expenditure_type,MATCH(Y1369*1,type!$A$2:$A$117,0),8))</f>
        <v>#N/A</v>
      </c>
    </row>
    <row r="1370" spans="1:26" ht="15.75" customHeight="1" outlineLevel="2">
      <c r="A1370" s="19">
        <v>233</v>
      </c>
      <c r="B1370" s="18">
        <v>817800</v>
      </c>
      <c r="C1370"/>
      <c r="D1370"/>
      <c r="E1370" s="17" t="s">
        <v>2693</v>
      </c>
      <c r="F1370" s="12"/>
      <c r="G1370"/>
      <c r="H1370" s="15">
        <v>7000</v>
      </c>
      <c r="I1370" s="15">
        <v>35000</v>
      </c>
      <c r="J1370" s="12">
        <v>19100</v>
      </c>
      <c r="K1370" s="9"/>
      <c r="L1370" s="9" t="str">
        <f t="shared" si="155"/>
        <v>8</v>
      </c>
      <c r="M1370" s="9" t="str">
        <f>INDEX(Chapter,MATCH(L1370,Chapter!$A$1:$A$681,0),8)</f>
        <v>שירותים ממלכתיים</v>
      </c>
      <c r="N1370" s="9" t="str">
        <f t="shared" si="156"/>
        <v>81</v>
      </c>
      <c r="O1370" s="9" t="str">
        <f>INDEX(Chapter,MATCH(N1370,Chapter!$A$1:$A$681,0),8)</f>
        <v>חינוך</v>
      </c>
      <c r="P1370" s="9" t="str">
        <f t="shared" si="157"/>
        <v>817</v>
      </c>
      <c r="Q1370" s="9" t="str">
        <f>INDEX(Chapter,MATCH(P1370,Chapter!$A$1:$A$681,0),8)</f>
        <v>שירותים נוספים לבתי״ס וגנ״י</v>
      </c>
      <c r="R1370" s="9" t="str">
        <f t="shared" si="158"/>
        <v>8178</v>
      </c>
      <c r="S1370" s="9" t="str">
        <f>INDEX(Chapter,MATCH(R1370,Chapter!$A$1:$A$681,0),8)</f>
        <v>הסעות ילדים</v>
      </c>
      <c r="T1370" s="9"/>
      <c r="U1370" s="9" t="str">
        <f t="shared" si="159"/>
        <v>2</v>
      </c>
      <c r="V1370" s="9" t="str">
        <f>IF($L1370&lt;"6",INDEX(Revenue_type,MATCH(U1370*1,type!$A$118:$A$168,0),8),INDEX(Expenditure_type,MATCH(U1370*1,type!$A$2:$A$117,0),8))</f>
        <v>משכורות וש"ע לעובדים בלי תקן</v>
      </c>
      <c r="W1370" s="9" t="str">
        <f t="shared" si="160"/>
        <v>23</v>
      </c>
      <c r="X1370" s="9" t="str">
        <f>IF($L1370&lt;"6",INDEX(Revenue_type,MATCH(W1370*1,type!$A$118:$A$168,0),8),INDEX(Expenditure_type,MATCH(W1370*1,type!$A$2:$A$117,0),8))</f>
        <v>שעות נוספות</v>
      </c>
      <c r="Y1370" s="9" t="str">
        <f t="shared" si="161"/>
        <v>233</v>
      </c>
      <c r="Z1370" s="9" t="e">
        <f>IF($L1370&lt;"6",INDEX(Revenue_type,MATCH(Y1370*1,type!$A$118:$A$168,0),8),INDEX(Expenditure_type,MATCH(Y1370*1,type!$A$2:$A$117,0),8))</f>
        <v>#N/A</v>
      </c>
    </row>
    <row r="1371" spans="1:26" ht="15.75" customHeight="1" outlineLevel="2">
      <c r="A1371" s="19">
        <v>240</v>
      </c>
      <c r="B1371" s="18">
        <v>817800</v>
      </c>
      <c r="C1371"/>
      <c r="D1371"/>
      <c r="E1371" s="21" t="s">
        <v>2694</v>
      </c>
      <c r="F1371" s="12"/>
      <c r="G1371"/>
      <c r="H1371" s="15">
        <v>1272000</v>
      </c>
      <c r="I1371" s="15">
        <v>768000</v>
      </c>
      <c r="J1371" s="12">
        <v>894400</v>
      </c>
      <c r="K1371" s="9"/>
      <c r="L1371" s="9" t="str">
        <f t="shared" si="155"/>
        <v>8</v>
      </c>
      <c r="M1371" s="9" t="str">
        <f>INDEX(Chapter,MATCH(L1371,Chapter!$A$1:$A$681,0),8)</f>
        <v>שירותים ממלכתיים</v>
      </c>
      <c r="N1371" s="9" t="str">
        <f t="shared" si="156"/>
        <v>81</v>
      </c>
      <c r="O1371" s="9" t="str">
        <f>INDEX(Chapter,MATCH(N1371,Chapter!$A$1:$A$681,0),8)</f>
        <v>חינוך</v>
      </c>
      <c r="P1371" s="9" t="str">
        <f t="shared" si="157"/>
        <v>817</v>
      </c>
      <c r="Q1371" s="9" t="str">
        <f>INDEX(Chapter,MATCH(P1371,Chapter!$A$1:$A$681,0),8)</f>
        <v>שירותים נוספים לבתי״ס וגנ״י</v>
      </c>
      <c r="R1371" s="9" t="str">
        <f t="shared" si="158"/>
        <v>8178</v>
      </c>
      <c r="S1371" s="9" t="str">
        <f>INDEX(Chapter,MATCH(R1371,Chapter!$A$1:$A$681,0),8)</f>
        <v>הסעות ילדים</v>
      </c>
      <c r="T1371" s="9"/>
      <c r="U1371" s="9" t="str">
        <f t="shared" si="159"/>
        <v>2</v>
      </c>
      <c r="V1371" s="9" t="str">
        <f>IF($L1371&lt;"6",INDEX(Revenue_type,MATCH(U1371*1,type!$A$118:$A$168,0),8),INDEX(Expenditure_type,MATCH(U1371*1,type!$A$2:$A$117,0),8))</f>
        <v>משכורות וש"ע לעובדים בלי תקן</v>
      </c>
      <c r="W1371" s="9" t="str">
        <f t="shared" si="160"/>
        <v>24</v>
      </c>
      <c r="X1371" s="9" t="str">
        <f>IF($L1371&lt;"6",INDEX(Revenue_type,MATCH(W1371*1,type!$A$118:$A$168,0),8),INDEX(Expenditure_type,MATCH(W1371*1,type!$A$2:$A$117,0),8))</f>
        <v>החזר הוצאות</v>
      </c>
      <c r="Y1371" s="9" t="str">
        <f t="shared" si="161"/>
        <v>240</v>
      </c>
      <c r="Z1371" s="9" t="e">
        <f>IF($L1371&lt;"6",INDEX(Revenue_type,MATCH(Y1371*1,type!$A$118:$A$168,0),8),INDEX(Expenditure_type,MATCH(Y1371*1,type!$A$2:$A$117,0),8))</f>
        <v>#N/A</v>
      </c>
    </row>
    <row r="1372" spans="1:26" ht="15.75" customHeight="1" outlineLevel="2">
      <c r="A1372" s="19">
        <v>281</v>
      </c>
      <c r="B1372" s="18">
        <v>817800</v>
      </c>
      <c r="C1372"/>
      <c r="D1372"/>
      <c r="E1372" s="17" t="s">
        <v>2695</v>
      </c>
      <c r="F1372" s="12"/>
      <c r="G1372"/>
      <c r="H1372" s="15">
        <v>1322000</v>
      </c>
      <c r="I1372" s="15">
        <v>932000</v>
      </c>
      <c r="J1372" s="12">
        <v>850700</v>
      </c>
      <c r="K1372" s="9"/>
      <c r="L1372" s="9" t="str">
        <f t="shared" si="155"/>
        <v>8</v>
      </c>
      <c r="M1372" s="9" t="str">
        <f>INDEX(Chapter,MATCH(L1372,Chapter!$A$1:$A$681,0),8)</f>
        <v>שירותים ממלכתיים</v>
      </c>
      <c r="N1372" s="9" t="str">
        <f t="shared" si="156"/>
        <v>81</v>
      </c>
      <c r="O1372" s="9" t="str">
        <f>INDEX(Chapter,MATCH(N1372,Chapter!$A$1:$A$681,0),8)</f>
        <v>חינוך</v>
      </c>
      <c r="P1372" s="9" t="str">
        <f t="shared" si="157"/>
        <v>817</v>
      </c>
      <c r="Q1372" s="9" t="str">
        <f>INDEX(Chapter,MATCH(P1372,Chapter!$A$1:$A$681,0),8)</f>
        <v>שירותים נוספים לבתי״ס וגנ״י</v>
      </c>
      <c r="R1372" s="9" t="str">
        <f t="shared" si="158"/>
        <v>8178</v>
      </c>
      <c r="S1372" s="9" t="str">
        <f>INDEX(Chapter,MATCH(R1372,Chapter!$A$1:$A$681,0),8)</f>
        <v>הסעות ילדים</v>
      </c>
      <c r="T1372" s="9"/>
      <c r="U1372" s="9" t="str">
        <f t="shared" si="159"/>
        <v>2</v>
      </c>
      <c r="V1372" s="9" t="str">
        <f>IF($L1372&lt;"6",INDEX(Revenue_type,MATCH(U1372*1,type!$A$118:$A$168,0),8),INDEX(Expenditure_type,MATCH(U1372*1,type!$A$2:$A$117,0),8))</f>
        <v>משכורות וש"ע לעובדים בלי תקן</v>
      </c>
      <c r="W1372" s="9" t="str">
        <f t="shared" si="160"/>
        <v>28</v>
      </c>
      <c r="X1372" s="9" t="str">
        <f>IF($L1372&lt;"6",INDEX(Revenue_type,MATCH(W1372*1,type!$A$118:$A$168,0),8),INDEX(Expenditure_type,MATCH(W1372*1,type!$A$2:$A$117,0),8))</f>
        <v>נלוות לשכר</v>
      </c>
      <c r="Y1372" s="9" t="str">
        <f t="shared" si="161"/>
        <v>281</v>
      </c>
      <c r="Z1372" s="9" t="str">
        <f>IF($L1372&lt;"6",INDEX(Revenue_type,MATCH(Y1372*1,type!$A$118:$A$168,0),8),INDEX(Expenditure_type,MATCH(Y1372*1,type!$A$2:$A$117,0),8))</f>
        <v>הפרשות סוציאליות</v>
      </c>
    </row>
    <row r="1373" spans="1:26" ht="15.75" customHeight="1" outlineLevel="2">
      <c r="A1373" s="19">
        <v>282</v>
      </c>
      <c r="B1373" s="18">
        <v>817800</v>
      </c>
      <c r="C1373"/>
      <c r="D1373"/>
      <c r="E1373" s="21" t="s">
        <v>2696</v>
      </c>
      <c r="F1373" s="12"/>
      <c r="G1373"/>
      <c r="H1373" s="15">
        <v>1969000</v>
      </c>
      <c r="I1373" s="15">
        <v>1327000</v>
      </c>
      <c r="J1373" s="12">
        <v>1201300</v>
      </c>
      <c r="K1373" s="9"/>
      <c r="L1373" s="9" t="str">
        <f t="shared" si="155"/>
        <v>8</v>
      </c>
      <c r="M1373" s="9" t="str">
        <f>INDEX(Chapter,MATCH(L1373,Chapter!$A$1:$A$681,0),8)</f>
        <v>שירותים ממלכתיים</v>
      </c>
      <c r="N1373" s="9" t="str">
        <f t="shared" si="156"/>
        <v>81</v>
      </c>
      <c r="O1373" s="9" t="str">
        <f>INDEX(Chapter,MATCH(N1373,Chapter!$A$1:$A$681,0),8)</f>
        <v>חינוך</v>
      </c>
      <c r="P1373" s="9" t="str">
        <f t="shared" si="157"/>
        <v>817</v>
      </c>
      <c r="Q1373" s="9" t="str">
        <f>INDEX(Chapter,MATCH(P1373,Chapter!$A$1:$A$681,0),8)</f>
        <v>שירותים נוספים לבתי״ס וגנ״י</v>
      </c>
      <c r="R1373" s="9" t="str">
        <f t="shared" si="158"/>
        <v>8178</v>
      </c>
      <c r="S1373" s="9" t="str">
        <f>INDEX(Chapter,MATCH(R1373,Chapter!$A$1:$A$681,0),8)</f>
        <v>הסעות ילדים</v>
      </c>
      <c r="T1373" s="9"/>
      <c r="U1373" s="9" t="str">
        <f t="shared" si="159"/>
        <v>2</v>
      </c>
      <c r="V1373" s="9" t="str">
        <f>IF($L1373&lt;"6",INDEX(Revenue_type,MATCH(U1373*1,type!$A$118:$A$168,0),8),INDEX(Expenditure_type,MATCH(U1373*1,type!$A$2:$A$117,0),8))</f>
        <v>משכורות וש"ע לעובדים בלי תקן</v>
      </c>
      <c r="W1373" s="9" t="str">
        <f t="shared" si="160"/>
        <v>28</v>
      </c>
      <c r="X1373" s="9" t="str">
        <f>IF($L1373&lt;"6",INDEX(Revenue_type,MATCH(W1373*1,type!$A$118:$A$168,0),8),INDEX(Expenditure_type,MATCH(W1373*1,type!$A$2:$A$117,0),8))</f>
        <v>נלוות לשכר</v>
      </c>
      <c r="Y1373" s="9" t="str">
        <f t="shared" si="161"/>
        <v>282</v>
      </c>
      <c r="Z1373" s="9" t="str">
        <f>IF($L1373&lt;"6",INDEX(Revenue_type,MATCH(Y1373*1,type!$A$118:$A$168,0),8),INDEX(Expenditure_type,MATCH(Y1373*1,type!$A$2:$A$117,0),8))</f>
        <v>מיסיום ועלויות</v>
      </c>
    </row>
    <row r="1374" spans="1:26" ht="15.75" customHeight="1" outlineLevel="2">
      <c r="A1374" s="19">
        <v>710</v>
      </c>
      <c r="B1374" s="18">
        <v>817801</v>
      </c>
      <c r="C1374"/>
      <c r="D1374"/>
      <c r="E1374" s="17" t="s">
        <v>3009</v>
      </c>
      <c r="F1374" s="12"/>
      <c r="G1374"/>
      <c r="H1374" s="15">
        <v>19339000</v>
      </c>
      <c r="I1374" s="15">
        <v>16500000</v>
      </c>
      <c r="J1374" s="12">
        <v>16151000</v>
      </c>
      <c r="K1374" s="9"/>
      <c r="L1374" s="9" t="str">
        <f t="shared" si="155"/>
        <v>8</v>
      </c>
      <c r="M1374" s="9" t="str">
        <f>INDEX(Chapter,MATCH(L1374,Chapter!$A$1:$A$681,0),8)</f>
        <v>שירותים ממלכתיים</v>
      </c>
      <c r="N1374" s="9" t="str">
        <f t="shared" si="156"/>
        <v>81</v>
      </c>
      <c r="O1374" s="9" t="str">
        <f>INDEX(Chapter,MATCH(N1374,Chapter!$A$1:$A$681,0),8)</f>
        <v>חינוך</v>
      </c>
      <c r="P1374" s="9" t="str">
        <f t="shared" si="157"/>
        <v>817</v>
      </c>
      <c r="Q1374" s="9" t="str">
        <f>INDEX(Chapter,MATCH(P1374,Chapter!$A$1:$A$681,0),8)</f>
        <v>שירותים נוספים לבתי״ס וגנ״י</v>
      </c>
      <c r="R1374" s="9" t="str">
        <f t="shared" si="158"/>
        <v>8178</v>
      </c>
      <c r="S1374" s="9" t="str">
        <f>INDEX(Chapter,MATCH(R1374,Chapter!$A$1:$A$681,0),8)</f>
        <v>הסעות ילדים</v>
      </c>
      <c r="T1374" s="9"/>
      <c r="U1374" s="9" t="str">
        <f t="shared" si="159"/>
        <v>7</v>
      </c>
      <c r="V1374" s="9" t="str">
        <f>IF($L1374&lt;"6",INDEX(Revenue_type,MATCH(U1374*1,type!$A$118:$A$168,0),8),INDEX(Expenditure_type,MATCH(U1374*1,type!$A$2:$A$117,0),8))</f>
        <v>הוצאות לפעולות</v>
      </c>
      <c r="W1374" s="9" t="str">
        <f t="shared" si="160"/>
        <v>71</v>
      </c>
      <c r="X1374" s="9" t="str">
        <f>IF($L1374&lt;"6",INDEX(Revenue_type,MATCH(W1374*1,type!$A$118:$A$168,0),8),INDEX(Expenditure_type,MATCH(W1374*1,type!$A$2:$A$117,0),8))</f>
        <v>הובלות והסעות קבלניות</v>
      </c>
      <c r="Y1374" s="9" t="str">
        <f t="shared" si="161"/>
        <v>710</v>
      </c>
      <c r="Z1374" s="9" t="e">
        <f>IF($L1374&lt;"6",INDEX(Revenue_type,MATCH(Y1374*1,type!$A$118:$A$168,0),8),INDEX(Expenditure_type,MATCH(Y1374*1,type!$A$2:$A$117,0),8))</f>
        <v>#N/A</v>
      </c>
    </row>
    <row r="1375" spans="1:26" ht="15.75" customHeight="1" outlineLevel="2">
      <c r="A1375" s="19">
        <v>710</v>
      </c>
      <c r="B1375" s="18">
        <v>817802</v>
      </c>
      <c r="C1375"/>
      <c r="D1375"/>
      <c r="E1375" s="17" t="s">
        <v>3010</v>
      </c>
      <c r="F1375" s="12"/>
      <c r="G1375"/>
      <c r="H1375" s="15">
        <v>6670000</v>
      </c>
      <c r="I1375" s="15">
        <v>5900000</v>
      </c>
      <c r="J1375" s="12">
        <v>4515600</v>
      </c>
      <c r="K1375" s="9"/>
      <c r="L1375" s="9" t="str">
        <f t="shared" si="155"/>
        <v>8</v>
      </c>
      <c r="M1375" s="9" t="str">
        <f>INDEX(Chapter,MATCH(L1375,Chapter!$A$1:$A$681,0),8)</f>
        <v>שירותים ממלכתיים</v>
      </c>
      <c r="N1375" s="9" t="str">
        <f t="shared" si="156"/>
        <v>81</v>
      </c>
      <c r="O1375" s="9" t="str">
        <f>INDEX(Chapter,MATCH(N1375,Chapter!$A$1:$A$681,0),8)</f>
        <v>חינוך</v>
      </c>
      <c r="P1375" s="9" t="str">
        <f t="shared" si="157"/>
        <v>817</v>
      </c>
      <c r="Q1375" s="9" t="str">
        <f>INDEX(Chapter,MATCH(P1375,Chapter!$A$1:$A$681,0),8)</f>
        <v>שירותים נוספים לבתי״ס וגנ״י</v>
      </c>
      <c r="R1375" s="9" t="str">
        <f t="shared" si="158"/>
        <v>8178</v>
      </c>
      <c r="S1375" s="9" t="str">
        <f>INDEX(Chapter,MATCH(R1375,Chapter!$A$1:$A$681,0),8)</f>
        <v>הסעות ילדים</v>
      </c>
      <c r="T1375" s="9"/>
      <c r="U1375" s="9" t="str">
        <f t="shared" si="159"/>
        <v>7</v>
      </c>
      <c r="V1375" s="9" t="str">
        <f>IF($L1375&lt;"6",INDEX(Revenue_type,MATCH(U1375*1,type!$A$118:$A$168,0),8),INDEX(Expenditure_type,MATCH(U1375*1,type!$A$2:$A$117,0),8))</f>
        <v>הוצאות לפעולות</v>
      </c>
      <c r="W1375" s="9" t="str">
        <f t="shared" si="160"/>
        <v>71</v>
      </c>
      <c r="X1375" s="9" t="str">
        <f>IF($L1375&lt;"6",INDEX(Revenue_type,MATCH(W1375*1,type!$A$118:$A$168,0),8),INDEX(Expenditure_type,MATCH(W1375*1,type!$A$2:$A$117,0),8))</f>
        <v>הובלות והסעות קבלניות</v>
      </c>
      <c r="Y1375" s="9" t="str">
        <f t="shared" si="161"/>
        <v>710</v>
      </c>
      <c r="Z1375" s="9" t="e">
        <f>IF($L1375&lt;"6",INDEX(Revenue_type,MATCH(Y1375*1,type!$A$118:$A$168,0),8),INDEX(Expenditure_type,MATCH(Y1375*1,type!$A$2:$A$117,0),8))</f>
        <v>#N/A</v>
      </c>
    </row>
    <row r="1376" spans="1:26" ht="15.75" customHeight="1" outlineLevel="2">
      <c r="A1376" s="19">
        <v>711</v>
      </c>
      <c r="B1376" s="18">
        <v>817802</v>
      </c>
      <c r="C1376"/>
      <c r="D1376"/>
      <c r="E1376" s="21" t="s">
        <v>3011</v>
      </c>
      <c r="F1376" s="12"/>
      <c r="G1376"/>
      <c r="H1376" s="15">
        <v>2065000</v>
      </c>
      <c r="I1376" s="15">
        <v>598000</v>
      </c>
      <c r="J1376" s="12">
        <v>1087700</v>
      </c>
      <c r="K1376" s="9"/>
      <c r="L1376" s="9" t="str">
        <f t="shared" si="155"/>
        <v>8</v>
      </c>
      <c r="M1376" s="9" t="str">
        <f>INDEX(Chapter,MATCH(L1376,Chapter!$A$1:$A$681,0),8)</f>
        <v>שירותים ממלכתיים</v>
      </c>
      <c r="N1376" s="9" t="str">
        <f t="shared" si="156"/>
        <v>81</v>
      </c>
      <c r="O1376" s="9" t="str">
        <f>INDEX(Chapter,MATCH(N1376,Chapter!$A$1:$A$681,0),8)</f>
        <v>חינוך</v>
      </c>
      <c r="P1376" s="9" t="str">
        <f t="shared" si="157"/>
        <v>817</v>
      </c>
      <c r="Q1376" s="9" t="str">
        <f>INDEX(Chapter,MATCH(P1376,Chapter!$A$1:$A$681,0),8)</f>
        <v>שירותים נוספים לבתי״ס וגנ״י</v>
      </c>
      <c r="R1376" s="9" t="str">
        <f t="shared" si="158"/>
        <v>8178</v>
      </c>
      <c r="S1376" s="9" t="str">
        <f>INDEX(Chapter,MATCH(R1376,Chapter!$A$1:$A$681,0),8)</f>
        <v>הסעות ילדים</v>
      </c>
      <c r="T1376" s="9"/>
      <c r="U1376" s="9" t="str">
        <f t="shared" si="159"/>
        <v>7</v>
      </c>
      <c r="V1376" s="9" t="str">
        <f>IF($L1376&lt;"6",INDEX(Revenue_type,MATCH(U1376*1,type!$A$118:$A$168,0),8),INDEX(Expenditure_type,MATCH(U1376*1,type!$A$2:$A$117,0),8))</f>
        <v>הוצאות לפעולות</v>
      </c>
      <c r="W1376" s="9" t="str">
        <f t="shared" si="160"/>
        <v>71</v>
      </c>
      <c r="X1376" s="9" t="str">
        <f>IF($L1376&lt;"6",INDEX(Revenue_type,MATCH(W1376*1,type!$A$118:$A$168,0),8),INDEX(Expenditure_type,MATCH(W1376*1,type!$A$2:$A$117,0),8))</f>
        <v>הובלות והסעות קבלניות</v>
      </c>
      <c r="Y1376" s="9" t="str">
        <f t="shared" si="161"/>
        <v>711</v>
      </c>
      <c r="Z1376" s="9" t="e">
        <f>IF($L1376&lt;"6",INDEX(Revenue_type,MATCH(Y1376*1,type!$A$118:$A$168,0),8),INDEX(Expenditure_type,MATCH(Y1376*1,type!$A$2:$A$117,0),8))</f>
        <v>#N/A</v>
      </c>
    </row>
    <row r="1377" spans="1:26" ht="15.75" customHeight="1" outlineLevel="2">
      <c r="A1377" s="19">
        <v>712</v>
      </c>
      <c r="B1377" s="18">
        <v>817802</v>
      </c>
      <c r="C1377"/>
      <c r="D1377"/>
      <c r="E1377" s="37" t="s">
        <v>3012</v>
      </c>
      <c r="F1377" s="12"/>
      <c r="G1377"/>
      <c r="H1377" s="15">
        <v>51000</v>
      </c>
      <c r="I1377" s="15">
        <v>51000</v>
      </c>
      <c r="J1377" s="12">
        <v>0</v>
      </c>
      <c r="K1377" s="9"/>
      <c r="L1377" s="9" t="str">
        <f t="shared" si="155"/>
        <v>8</v>
      </c>
      <c r="M1377" s="9" t="str">
        <f>INDEX(Chapter,MATCH(L1377,Chapter!$A$1:$A$681,0),8)</f>
        <v>שירותים ממלכתיים</v>
      </c>
      <c r="N1377" s="9" t="str">
        <f t="shared" si="156"/>
        <v>81</v>
      </c>
      <c r="O1377" s="9" t="str">
        <f>INDEX(Chapter,MATCH(N1377,Chapter!$A$1:$A$681,0),8)</f>
        <v>חינוך</v>
      </c>
      <c r="P1377" s="9" t="str">
        <f t="shared" si="157"/>
        <v>817</v>
      </c>
      <c r="Q1377" s="9" t="str">
        <f>INDEX(Chapter,MATCH(P1377,Chapter!$A$1:$A$681,0),8)</f>
        <v>שירותים נוספים לבתי״ס וגנ״י</v>
      </c>
      <c r="R1377" s="9" t="str">
        <f t="shared" si="158"/>
        <v>8178</v>
      </c>
      <c r="S1377" s="9" t="str">
        <f>INDEX(Chapter,MATCH(R1377,Chapter!$A$1:$A$681,0),8)</f>
        <v>הסעות ילדים</v>
      </c>
      <c r="T1377" s="9"/>
      <c r="U1377" s="9" t="str">
        <f t="shared" si="159"/>
        <v>7</v>
      </c>
      <c r="V1377" s="9" t="str">
        <f>IF($L1377&lt;"6",INDEX(Revenue_type,MATCH(U1377*1,type!$A$118:$A$168,0),8),INDEX(Expenditure_type,MATCH(U1377*1,type!$A$2:$A$117,0),8))</f>
        <v>הוצאות לפעולות</v>
      </c>
      <c r="W1377" s="9" t="str">
        <f t="shared" si="160"/>
        <v>71</v>
      </c>
      <c r="X1377" s="9" t="str">
        <f>IF($L1377&lt;"6",INDEX(Revenue_type,MATCH(W1377*1,type!$A$118:$A$168,0),8),INDEX(Expenditure_type,MATCH(W1377*1,type!$A$2:$A$117,0),8))</f>
        <v>הובלות והסעות קבלניות</v>
      </c>
      <c r="Y1377" s="9" t="str">
        <f t="shared" si="161"/>
        <v>712</v>
      </c>
      <c r="Z1377" s="9" t="e">
        <f>IF($L1377&lt;"6",INDEX(Revenue_type,MATCH(Y1377*1,type!$A$118:$A$168,0),8),INDEX(Expenditure_type,MATCH(Y1377*1,type!$A$2:$A$117,0),8))</f>
        <v>#N/A</v>
      </c>
    </row>
    <row r="1378" spans="1:26" ht="15.75" customHeight="1" outlineLevel="2">
      <c r="A1378" s="19">
        <v>110</v>
      </c>
      <c r="B1378" s="18">
        <v>817900</v>
      </c>
      <c r="C1378"/>
      <c r="D1378"/>
      <c r="E1378" s="21" t="s">
        <v>2689</v>
      </c>
      <c r="F1378" s="12"/>
      <c r="G1378"/>
      <c r="H1378" s="15">
        <v>948000</v>
      </c>
      <c r="I1378" s="15">
        <v>987000</v>
      </c>
      <c r="J1378" s="12">
        <v>1098200</v>
      </c>
      <c r="K1378" s="9"/>
      <c r="L1378" s="9" t="str">
        <f t="shared" si="155"/>
        <v>8</v>
      </c>
      <c r="M1378" s="9" t="str">
        <f>INDEX(Chapter,MATCH(L1378,Chapter!$A$1:$A$681,0),8)</f>
        <v>שירותים ממלכתיים</v>
      </c>
      <c r="N1378" s="9" t="str">
        <f t="shared" si="156"/>
        <v>81</v>
      </c>
      <c r="O1378" s="9" t="str">
        <f>INDEX(Chapter,MATCH(N1378,Chapter!$A$1:$A$681,0),8)</f>
        <v>חינוך</v>
      </c>
      <c r="P1378" s="9" t="str">
        <f t="shared" si="157"/>
        <v>817</v>
      </c>
      <c r="Q1378" s="9" t="str">
        <f>INDEX(Chapter,MATCH(P1378,Chapter!$A$1:$A$681,0),8)</f>
        <v>שירותים נוספים לבתי״ס וגנ״י</v>
      </c>
      <c r="R1378" s="9" t="str">
        <f t="shared" si="158"/>
        <v>8179</v>
      </c>
      <c r="S1378" s="9" t="str">
        <f>INDEX(Chapter,MATCH(R1378,Chapter!$A$1:$A$681,0),8)</f>
        <v>שירותים אחרים</v>
      </c>
      <c r="T1378" s="9"/>
      <c r="U1378" s="9" t="str">
        <f t="shared" si="159"/>
        <v>1</v>
      </c>
      <c r="V1378" s="9" t="str">
        <f>IF($L1378&lt;"6",INDEX(Revenue_type,MATCH(U1378*1,type!$A$118:$A$168,0),8),INDEX(Expenditure_type,MATCH(U1378*1,type!$A$2:$A$117,0),8))</f>
        <v>משכורות וש"ע לעובדים לפי תקן</v>
      </c>
      <c r="W1378" s="9" t="str">
        <f t="shared" si="160"/>
        <v>11</v>
      </c>
      <c r="X1378" s="9" t="str">
        <f>IF($L1378&lt;"6",INDEX(Revenue_type,MATCH(W1378*1,type!$A$118:$A$168,0),8),INDEX(Expenditure_type,MATCH(W1378*1,type!$A$2:$A$117,0),8))</f>
        <v>השכר הקובע</v>
      </c>
      <c r="Y1378" s="9" t="str">
        <f t="shared" si="161"/>
        <v>110</v>
      </c>
      <c r="Z1378" s="9" t="e">
        <f>IF($L1378&lt;"6",INDEX(Revenue_type,MATCH(Y1378*1,type!$A$118:$A$168,0),8),INDEX(Expenditure_type,MATCH(Y1378*1,type!$A$2:$A$117,0),8))</f>
        <v>#N/A</v>
      </c>
    </row>
    <row r="1379" spans="1:26" ht="15.75" customHeight="1" outlineLevel="2">
      <c r="A1379" s="19">
        <v>120</v>
      </c>
      <c r="B1379" s="18">
        <v>817900</v>
      </c>
      <c r="C1379"/>
      <c r="D1379"/>
      <c r="E1379" s="21" t="s">
        <v>2690</v>
      </c>
      <c r="F1379" s="12"/>
      <c r="G1379"/>
      <c r="H1379" s="15">
        <v>89000</v>
      </c>
      <c r="I1379" s="15">
        <v>82000</v>
      </c>
      <c r="J1379" s="12">
        <v>92300</v>
      </c>
      <c r="K1379" s="9"/>
      <c r="L1379" s="9" t="str">
        <f t="shared" si="155"/>
        <v>8</v>
      </c>
      <c r="M1379" s="9" t="str">
        <f>INDEX(Chapter,MATCH(L1379,Chapter!$A$1:$A$681,0),8)</f>
        <v>שירותים ממלכתיים</v>
      </c>
      <c r="N1379" s="9" t="str">
        <f t="shared" si="156"/>
        <v>81</v>
      </c>
      <c r="O1379" s="9" t="str">
        <f>INDEX(Chapter,MATCH(N1379,Chapter!$A$1:$A$681,0),8)</f>
        <v>חינוך</v>
      </c>
      <c r="P1379" s="9" t="str">
        <f t="shared" si="157"/>
        <v>817</v>
      </c>
      <c r="Q1379" s="9" t="str">
        <f>INDEX(Chapter,MATCH(P1379,Chapter!$A$1:$A$681,0),8)</f>
        <v>שירותים נוספים לבתי״ס וגנ״י</v>
      </c>
      <c r="R1379" s="9" t="str">
        <f t="shared" si="158"/>
        <v>8179</v>
      </c>
      <c r="S1379" s="9" t="str">
        <f>INDEX(Chapter,MATCH(R1379,Chapter!$A$1:$A$681,0),8)</f>
        <v>שירותים אחרים</v>
      </c>
      <c r="T1379" s="9"/>
      <c r="U1379" s="9" t="str">
        <f t="shared" si="159"/>
        <v>1</v>
      </c>
      <c r="V1379" s="9" t="str">
        <f>IF($L1379&lt;"6",INDEX(Revenue_type,MATCH(U1379*1,type!$A$118:$A$168,0),8),INDEX(Expenditure_type,MATCH(U1379*1,type!$A$2:$A$117,0),8))</f>
        <v>משכורות וש"ע לעובדים לפי תקן</v>
      </c>
      <c r="W1379" s="9" t="str">
        <f t="shared" si="160"/>
        <v>12</v>
      </c>
      <c r="X1379" s="9" t="str">
        <f>IF($L1379&lt;"6",INDEX(Revenue_type,MATCH(W1379*1,type!$A$118:$A$168,0),8),INDEX(Expenditure_type,MATCH(W1379*1,type!$A$2:$A$117,0),8))</f>
        <v>תוספות שאינן נכללות בשכר הקובע</v>
      </c>
      <c r="Y1379" s="9" t="str">
        <f t="shared" si="161"/>
        <v>120</v>
      </c>
      <c r="Z1379" s="9" t="e">
        <f>IF($L1379&lt;"6",INDEX(Revenue_type,MATCH(Y1379*1,type!$A$118:$A$168,0),8),INDEX(Expenditure_type,MATCH(Y1379*1,type!$A$2:$A$117,0),8))</f>
        <v>#N/A</v>
      </c>
    </row>
    <row r="1380" spans="1:26" ht="15.75" customHeight="1" outlineLevel="2">
      <c r="A1380" s="19">
        <v>130</v>
      </c>
      <c r="B1380" s="18">
        <v>817900</v>
      </c>
      <c r="C1380"/>
      <c r="D1380"/>
      <c r="E1380" s="21" t="s">
        <v>2691</v>
      </c>
      <c r="F1380" s="12"/>
      <c r="G1380"/>
      <c r="H1380" s="15">
        <v>10000</v>
      </c>
      <c r="I1380" s="15">
        <v>16000</v>
      </c>
      <c r="J1380" s="12">
        <v>15700</v>
      </c>
      <c r="K1380" s="9"/>
      <c r="L1380" s="9" t="str">
        <f t="shared" si="155"/>
        <v>8</v>
      </c>
      <c r="M1380" s="9" t="str">
        <f>INDEX(Chapter,MATCH(L1380,Chapter!$A$1:$A$681,0),8)</f>
        <v>שירותים ממלכתיים</v>
      </c>
      <c r="N1380" s="9" t="str">
        <f t="shared" si="156"/>
        <v>81</v>
      </c>
      <c r="O1380" s="9" t="str">
        <f>INDEX(Chapter,MATCH(N1380,Chapter!$A$1:$A$681,0),8)</f>
        <v>חינוך</v>
      </c>
      <c r="P1380" s="9" t="str">
        <f t="shared" si="157"/>
        <v>817</v>
      </c>
      <c r="Q1380" s="9" t="str">
        <f>INDEX(Chapter,MATCH(P1380,Chapter!$A$1:$A$681,0),8)</f>
        <v>שירותים נוספים לבתי״ס וגנ״י</v>
      </c>
      <c r="R1380" s="9" t="str">
        <f t="shared" si="158"/>
        <v>8179</v>
      </c>
      <c r="S1380" s="9" t="str">
        <f>INDEX(Chapter,MATCH(R1380,Chapter!$A$1:$A$681,0),8)</f>
        <v>שירותים אחרים</v>
      </c>
      <c r="T1380" s="9"/>
      <c r="U1380" s="9" t="str">
        <f t="shared" si="159"/>
        <v>1</v>
      </c>
      <c r="V1380" s="9" t="str">
        <f>IF($L1380&lt;"6",INDEX(Revenue_type,MATCH(U1380*1,type!$A$118:$A$168,0),8),INDEX(Expenditure_type,MATCH(U1380*1,type!$A$2:$A$117,0),8))</f>
        <v>משכורות וש"ע לעובדים לפי תקן</v>
      </c>
      <c r="W1380" s="9" t="str">
        <f t="shared" si="160"/>
        <v>13</v>
      </c>
      <c r="X1380" s="9" t="str">
        <f>IF($L1380&lt;"6",INDEX(Revenue_type,MATCH(W1380*1,type!$A$118:$A$168,0),8),INDEX(Expenditure_type,MATCH(W1380*1,type!$A$2:$A$117,0),8))</f>
        <v>שעות נוספות</v>
      </c>
      <c r="Y1380" s="9" t="str">
        <f t="shared" si="161"/>
        <v>130</v>
      </c>
      <c r="Z1380" s="9" t="e">
        <f>IF($L1380&lt;"6",INDEX(Revenue_type,MATCH(Y1380*1,type!$A$118:$A$168,0),8),INDEX(Expenditure_type,MATCH(Y1380*1,type!$A$2:$A$117,0),8))</f>
        <v>#N/A</v>
      </c>
    </row>
    <row r="1381" spans="1:26" ht="15.75" customHeight="1" outlineLevel="2">
      <c r="A1381" s="19">
        <v>131</v>
      </c>
      <c r="B1381" s="18">
        <v>817900</v>
      </c>
      <c r="C1381"/>
      <c r="D1381"/>
      <c r="E1381" s="17" t="s">
        <v>2692</v>
      </c>
      <c r="F1381" s="12"/>
      <c r="G1381"/>
      <c r="H1381" s="15">
        <v>9000</v>
      </c>
      <c r="I1381" s="15">
        <v>8000</v>
      </c>
      <c r="J1381" s="12">
        <v>8700</v>
      </c>
      <c r="K1381" s="9"/>
      <c r="L1381" s="9" t="str">
        <f t="shared" si="155"/>
        <v>8</v>
      </c>
      <c r="M1381" s="9" t="str">
        <f>INDEX(Chapter,MATCH(L1381,Chapter!$A$1:$A$681,0),8)</f>
        <v>שירותים ממלכתיים</v>
      </c>
      <c r="N1381" s="9" t="str">
        <f t="shared" si="156"/>
        <v>81</v>
      </c>
      <c r="O1381" s="9" t="str">
        <f>INDEX(Chapter,MATCH(N1381,Chapter!$A$1:$A$681,0),8)</f>
        <v>חינוך</v>
      </c>
      <c r="P1381" s="9" t="str">
        <f t="shared" si="157"/>
        <v>817</v>
      </c>
      <c r="Q1381" s="9" t="str">
        <f>INDEX(Chapter,MATCH(P1381,Chapter!$A$1:$A$681,0),8)</f>
        <v>שירותים נוספים לבתי״ס וגנ״י</v>
      </c>
      <c r="R1381" s="9" t="str">
        <f t="shared" si="158"/>
        <v>8179</v>
      </c>
      <c r="S1381" s="9" t="str">
        <f>INDEX(Chapter,MATCH(R1381,Chapter!$A$1:$A$681,0),8)</f>
        <v>שירותים אחרים</v>
      </c>
      <c r="T1381" s="9"/>
      <c r="U1381" s="9" t="str">
        <f t="shared" si="159"/>
        <v>1</v>
      </c>
      <c r="V1381" s="9" t="str">
        <f>IF($L1381&lt;"6",INDEX(Revenue_type,MATCH(U1381*1,type!$A$118:$A$168,0),8),INDEX(Expenditure_type,MATCH(U1381*1,type!$A$2:$A$117,0),8))</f>
        <v>משכורות וש"ע לעובדים לפי תקן</v>
      </c>
      <c r="W1381" s="9" t="str">
        <f t="shared" si="160"/>
        <v>13</v>
      </c>
      <c r="X1381" s="9" t="str">
        <f>IF($L1381&lt;"6",INDEX(Revenue_type,MATCH(W1381*1,type!$A$118:$A$168,0),8),INDEX(Expenditure_type,MATCH(W1381*1,type!$A$2:$A$117,0),8))</f>
        <v>שעות נוספות</v>
      </c>
      <c r="Y1381" s="9" t="str">
        <f t="shared" si="161"/>
        <v>131</v>
      </c>
      <c r="Z1381" s="9" t="e">
        <f>IF($L1381&lt;"6",INDEX(Revenue_type,MATCH(Y1381*1,type!$A$118:$A$168,0),8),INDEX(Expenditure_type,MATCH(Y1381*1,type!$A$2:$A$117,0),8))</f>
        <v>#N/A</v>
      </c>
    </row>
    <row r="1382" spans="1:26" ht="15.75" customHeight="1" outlineLevel="2">
      <c r="A1382" s="19">
        <v>133</v>
      </c>
      <c r="B1382" s="18">
        <v>817900</v>
      </c>
      <c r="C1382"/>
      <c r="D1382"/>
      <c r="E1382" s="17" t="s">
        <v>2693</v>
      </c>
      <c r="F1382" s="12"/>
      <c r="G1382"/>
      <c r="H1382" s="15">
        <v>205000</v>
      </c>
      <c r="I1382" s="15">
        <v>178000</v>
      </c>
      <c r="J1382" s="12">
        <v>226100</v>
      </c>
      <c r="K1382" s="9"/>
      <c r="L1382" s="9" t="str">
        <f t="shared" si="155"/>
        <v>8</v>
      </c>
      <c r="M1382" s="9" t="str">
        <f>INDEX(Chapter,MATCH(L1382,Chapter!$A$1:$A$681,0),8)</f>
        <v>שירותים ממלכתיים</v>
      </c>
      <c r="N1382" s="9" t="str">
        <f t="shared" si="156"/>
        <v>81</v>
      </c>
      <c r="O1382" s="9" t="str">
        <f>INDEX(Chapter,MATCH(N1382,Chapter!$A$1:$A$681,0),8)</f>
        <v>חינוך</v>
      </c>
      <c r="P1382" s="9" t="str">
        <f t="shared" si="157"/>
        <v>817</v>
      </c>
      <c r="Q1382" s="9" t="str">
        <f>INDEX(Chapter,MATCH(P1382,Chapter!$A$1:$A$681,0),8)</f>
        <v>שירותים נוספים לבתי״ס וגנ״י</v>
      </c>
      <c r="R1382" s="9" t="str">
        <f t="shared" si="158"/>
        <v>8179</v>
      </c>
      <c r="S1382" s="9" t="str">
        <f>INDEX(Chapter,MATCH(R1382,Chapter!$A$1:$A$681,0),8)</f>
        <v>שירותים אחרים</v>
      </c>
      <c r="T1382" s="9"/>
      <c r="U1382" s="9" t="str">
        <f t="shared" si="159"/>
        <v>1</v>
      </c>
      <c r="V1382" s="9" t="str">
        <f>IF($L1382&lt;"6",INDEX(Revenue_type,MATCH(U1382*1,type!$A$118:$A$168,0),8),INDEX(Expenditure_type,MATCH(U1382*1,type!$A$2:$A$117,0),8))</f>
        <v>משכורות וש"ע לעובדים לפי תקן</v>
      </c>
      <c r="W1382" s="9" t="str">
        <f t="shared" si="160"/>
        <v>13</v>
      </c>
      <c r="X1382" s="9" t="str">
        <f>IF($L1382&lt;"6",INDEX(Revenue_type,MATCH(W1382*1,type!$A$118:$A$168,0),8),INDEX(Expenditure_type,MATCH(W1382*1,type!$A$2:$A$117,0),8))</f>
        <v>שעות נוספות</v>
      </c>
      <c r="Y1382" s="9" t="str">
        <f t="shared" si="161"/>
        <v>133</v>
      </c>
      <c r="Z1382" s="9" t="e">
        <f>IF($L1382&lt;"6",INDEX(Revenue_type,MATCH(Y1382*1,type!$A$118:$A$168,0),8),INDEX(Expenditure_type,MATCH(Y1382*1,type!$A$2:$A$117,0),8))</f>
        <v>#N/A</v>
      </c>
    </row>
    <row r="1383" spans="1:26" ht="15.75" customHeight="1" outlineLevel="2">
      <c r="A1383" s="19">
        <v>140</v>
      </c>
      <c r="B1383" s="18">
        <v>817900</v>
      </c>
      <c r="C1383"/>
      <c r="D1383"/>
      <c r="E1383" s="21" t="s">
        <v>2694</v>
      </c>
      <c r="F1383" s="12"/>
      <c r="G1383"/>
      <c r="H1383" s="15">
        <v>237000</v>
      </c>
      <c r="I1383" s="15">
        <v>237000</v>
      </c>
      <c r="J1383" s="12">
        <v>271000</v>
      </c>
      <c r="K1383" s="9"/>
      <c r="L1383" s="9" t="str">
        <f t="shared" si="155"/>
        <v>8</v>
      </c>
      <c r="M1383" s="9" t="str">
        <f>INDEX(Chapter,MATCH(L1383,Chapter!$A$1:$A$681,0),8)</f>
        <v>שירותים ממלכתיים</v>
      </c>
      <c r="N1383" s="9" t="str">
        <f t="shared" si="156"/>
        <v>81</v>
      </c>
      <c r="O1383" s="9" t="str">
        <f>INDEX(Chapter,MATCH(N1383,Chapter!$A$1:$A$681,0),8)</f>
        <v>חינוך</v>
      </c>
      <c r="P1383" s="9" t="str">
        <f t="shared" si="157"/>
        <v>817</v>
      </c>
      <c r="Q1383" s="9" t="str">
        <f>INDEX(Chapter,MATCH(P1383,Chapter!$A$1:$A$681,0),8)</f>
        <v>שירותים נוספים לבתי״ס וגנ״י</v>
      </c>
      <c r="R1383" s="9" t="str">
        <f t="shared" si="158"/>
        <v>8179</v>
      </c>
      <c r="S1383" s="9" t="str">
        <f>INDEX(Chapter,MATCH(R1383,Chapter!$A$1:$A$681,0),8)</f>
        <v>שירותים אחרים</v>
      </c>
      <c r="T1383" s="9"/>
      <c r="U1383" s="9" t="str">
        <f t="shared" si="159"/>
        <v>1</v>
      </c>
      <c r="V1383" s="9" t="str">
        <f>IF($L1383&lt;"6",INDEX(Revenue_type,MATCH(U1383*1,type!$A$118:$A$168,0),8),INDEX(Expenditure_type,MATCH(U1383*1,type!$A$2:$A$117,0),8))</f>
        <v>משכורות וש"ע לעובדים לפי תקן</v>
      </c>
      <c r="W1383" s="9" t="str">
        <f t="shared" si="160"/>
        <v>14</v>
      </c>
      <c r="X1383" s="9" t="str">
        <f>IF($L1383&lt;"6",INDEX(Revenue_type,MATCH(W1383*1,type!$A$118:$A$168,0),8),INDEX(Expenditure_type,MATCH(W1383*1,type!$A$2:$A$117,0),8))</f>
        <v>החזר הוצאות</v>
      </c>
      <c r="Y1383" s="9" t="str">
        <f t="shared" si="161"/>
        <v>140</v>
      </c>
      <c r="Z1383" s="9" t="e">
        <f>IF($L1383&lt;"6",INDEX(Revenue_type,MATCH(Y1383*1,type!$A$118:$A$168,0),8),INDEX(Expenditure_type,MATCH(Y1383*1,type!$A$2:$A$117,0),8))</f>
        <v>#N/A</v>
      </c>
    </row>
    <row r="1384" spans="1:26" ht="15.75" customHeight="1" outlineLevel="2">
      <c r="A1384" s="19">
        <v>181</v>
      </c>
      <c r="B1384" s="18">
        <v>817900</v>
      </c>
      <c r="C1384"/>
      <c r="D1384"/>
      <c r="E1384" s="17" t="s">
        <v>2695</v>
      </c>
      <c r="F1384" s="12"/>
      <c r="G1384"/>
      <c r="H1384" s="15">
        <v>189000</v>
      </c>
      <c r="I1384" s="15">
        <v>188000</v>
      </c>
      <c r="J1384" s="12">
        <v>206800</v>
      </c>
      <c r="K1384" s="9"/>
      <c r="L1384" s="9" t="str">
        <f t="shared" si="155"/>
        <v>8</v>
      </c>
      <c r="M1384" s="9" t="str">
        <f>INDEX(Chapter,MATCH(L1384,Chapter!$A$1:$A$681,0),8)</f>
        <v>שירותים ממלכתיים</v>
      </c>
      <c r="N1384" s="9" t="str">
        <f t="shared" si="156"/>
        <v>81</v>
      </c>
      <c r="O1384" s="9" t="str">
        <f>INDEX(Chapter,MATCH(N1384,Chapter!$A$1:$A$681,0),8)</f>
        <v>חינוך</v>
      </c>
      <c r="P1384" s="9" t="str">
        <f t="shared" si="157"/>
        <v>817</v>
      </c>
      <c r="Q1384" s="9" t="str">
        <f>INDEX(Chapter,MATCH(P1384,Chapter!$A$1:$A$681,0),8)</f>
        <v>שירותים נוספים לבתי״ס וגנ״י</v>
      </c>
      <c r="R1384" s="9" t="str">
        <f t="shared" si="158"/>
        <v>8179</v>
      </c>
      <c r="S1384" s="9" t="str">
        <f>INDEX(Chapter,MATCH(R1384,Chapter!$A$1:$A$681,0),8)</f>
        <v>שירותים אחרים</v>
      </c>
      <c r="T1384" s="9"/>
      <c r="U1384" s="9" t="str">
        <f t="shared" si="159"/>
        <v>1</v>
      </c>
      <c r="V1384" s="9" t="str">
        <f>IF($L1384&lt;"6",INDEX(Revenue_type,MATCH(U1384*1,type!$A$118:$A$168,0),8),INDEX(Expenditure_type,MATCH(U1384*1,type!$A$2:$A$117,0),8))</f>
        <v>משכורות וש"ע לעובדים לפי תקן</v>
      </c>
      <c r="W1384" s="9" t="str">
        <f t="shared" si="160"/>
        <v>18</v>
      </c>
      <c r="X1384" s="9" t="str">
        <f>IF($L1384&lt;"6",INDEX(Revenue_type,MATCH(W1384*1,type!$A$118:$A$168,0),8),INDEX(Expenditure_type,MATCH(W1384*1,type!$A$2:$A$117,0),8))</f>
        <v>נלוות לשכר</v>
      </c>
      <c r="Y1384" s="9" t="str">
        <f t="shared" si="161"/>
        <v>181</v>
      </c>
      <c r="Z1384" s="9" t="str">
        <f>IF($L1384&lt;"6",INDEX(Revenue_type,MATCH(Y1384*1,type!$A$118:$A$168,0),8),INDEX(Expenditure_type,MATCH(Y1384*1,type!$A$2:$A$117,0),8))</f>
        <v>הפרשות סוציאליות</v>
      </c>
    </row>
    <row r="1385" spans="1:26" ht="15.75" customHeight="1" outlineLevel="2">
      <c r="A1385" s="19">
        <v>182</v>
      </c>
      <c r="B1385" s="18">
        <v>817900</v>
      </c>
      <c r="C1385"/>
      <c r="D1385"/>
      <c r="E1385" s="17" t="s">
        <v>2696</v>
      </c>
      <c r="F1385" s="12"/>
      <c r="G1385"/>
      <c r="H1385" s="15">
        <v>233000</v>
      </c>
      <c r="I1385" s="15">
        <v>232000</v>
      </c>
      <c r="J1385" s="12">
        <v>259600</v>
      </c>
      <c r="K1385" s="9"/>
      <c r="L1385" s="9" t="str">
        <f t="shared" si="155"/>
        <v>8</v>
      </c>
      <c r="M1385" s="9" t="str">
        <f>INDEX(Chapter,MATCH(L1385,Chapter!$A$1:$A$681,0),8)</f>
        <v>שירותים ממלכתיים</v>
      </c>
      <c r="N1385" s="9" t="str">
        <f t="shared" si="156"/>
        <v>81</v>
      </c>
      <c r="O1385" s="9" t="str">
        <f>INDEX(Chapter,MATCH(N1385,Chapter!$A$1:$A$681,0),8)</f>
        <v>חינוך</v>
      </c>
      <c r="P1385" s="9" t="str">
        <f t="shared" si="157"/>
        <v>817</v>
      </c>
      <c r="Q1385" s="9" t="str">
        <f>INDEX(Chapter,MATCH(P1385,Chapter!$A$1:$A$681,0),8)</f>
        <v>שירותים נוספים לבתי״ס וגנ״י</v>
      </c>
      <c r="R1385" s="9" t="str">
        <f t="shared" si="158"/>
        <v>8179</v>
      </c>
      <c r="S1385" s="9" t="str">
        <f>INDEX(Chapter,MATCH(R1385,Chapter!$A$1:$A$681,0),8)</f>
        <v>שירותים אחרים</v>
      </c>
      <c r="T1385" s="9"/>
      <c r="U1385" s="9" t="str">
        <f t="shared" si="159"/>
        <v>1</v>
      </c>
      <c r="V1385" s="9" t="str">
        <f>IF($L1385&lt;"6",INDEX(Revenue_type,MATCH(U1385*1,type!$A$118:$A$168,0),8),INDEX(Expenditure_type,MATCH(U1385*1,type!$A$2:$A$117,0),8))</f>
        <v>משכורות וש"ע לעובדים לפי תקן</v>
      </c>
      <c r="W1385" s="9" t="str">
        <f t="shared" si="160"/>
        <v>18</v>
      </c>
      <c r="X1385" s="9" t="str">
        <f>IF($L1385&lt;"6",INDEX(Revenue_type,MATCH(W1385*1,type!$A$118:$A$168,0),8),INDEX(Expenditure_type,MATCH(W1385*1,type!$A$2:$A$117,0),8))</f>
        <v>נלוות לשכר</v>
      </c>
      <c r="Y1385" s="9" t="str">
        <f t="shared" si="161"/>
        <v>182</v>
      </c>
      <c r="Z1385" s="9" t="str">
        <f>IF($L1385&lt;"6",INDEX(Revenue_type,MATCH(Y1385*1,type!$A$118:$A$168,0),8),INDEX(Expenditure_type,MATCH(Y1385*1,type!$A$2:$A$117,0),8))</f>
        <v>מיסיום ועלויות</v>
      </c>
    </row>
    <row r="1386" spans="1:26" ht="15.75" customHeight="1" outlineLevel="2">
      <c r="A1386" s="19">
        <v>210</v>
      </c>
      <c r="B1386" s="18">
        <v>817900</v>
      </c>
      <c r="C1386"/>
      <c r="D1386"/>
      <c r="E1386" s="21" t="s">
        <v>2689</v>
      </c>
      <c r="F1386" s="12"/>
      <c r="G1386"/>
      <c r="H1386" s="15">
        <v>0</v>
      </c>
      <c r="I1386" s="15">
        <v>0</v>
      </c>
      <c r="J1386" s="12">
        <v>114900</v>
      </c>
      <c r="K1386" s="9"/>
      <c r="L1386" s="9" t="str">
        <f t="shared" si="155"/>
        <v>8</v>
      </c>
      <c r="M1386" s="9" t="str">
        <f>INDEX(Chapter,MATCH(L1386,Chapter!$A$1:$A$681,0),8)</f>
        <v>שירותים ממלכתיים</v>
      </c>
      <c r="N1386" s="9" t="str">
        <f t="shared" si="156"/>
        <v>81</v>
      </c>
      <c r="O1386" s="9" t="str">
        <f>INDEX(Chapter,MATCH(N1386,Chapter!$A$1:$A$681,0),8)</f>
        <v>חינוך</v>
      </c>
      <c r="P1386" s="9" t="str">
        <f t="shared" si="157"/>
        <v>817</v>
      </c>
      <c r="Q1386" s="9" t="str">
        <f>INDEX(Chapter,MATCH(P1386,Chapter!$A$1:$A$681,0),8)</f>
        <v>שירותים נוספים לבתי״ס וגנ״י</v>
      </c>
      <c r="R1386" s="9" t="str">
        <f t="shared" si="158"/>
        <v>8179</v>
      </c>
      <c r="S1386" s="9" t="str">
        <f>INDEX(Chapter,MATCH(R1386,Chapter!$A$1:$A$681,0),8)</f>
        <v>שירותים אחרים</v>
      </c>
      <c r="T1386" s="9"/>
      <c r="U1386" s="9" t="str">
        <f t="shared" si="159"/>
        <v>2</v>
      </c>
      <c r="V1386" s="9" t="str">
        <f>IF($L1386&lt;"6",INDEX(Revenue_type,MATCH(U1386*1,type!$A$118:$A$168,0),8),INDEX(Expenditure_type,MATCH(U1386*1,type!$A$2:$A$117,0),8))</f>
        <v>משכורות וש"ע לעובדים בלי תקן</v>
      </c>
      <c r="W1386" s="9" t="str">
        <f t="shared" si="160"/>
        <v>21</v>
      </c>
      <c r="X1386" s="9" t="str">
        <f>IF($L1386&lt;"6",INDEX(Revenue_type,MATCH(W1386*1,type!$A$118:$A$168,0),8),INDEX(Expenditure_type,MATCH(W1386*1,type!$A$2:$A$117,0),8))</f>
        <v>השכר הקובע</v>
      </c>
      <c r="Y1386" s="9" t="str">
        <f t="shared" si="161"/>
        <v>210</v>
      </c>
      <c r="Z1386" s="9" t="e">
        <f>IF($L1386&lt;"6",INDEX(Revenue_type,MATCH(Y1386*1,type!$A$118:$A$168,0),8),INDEX(Expenditure_type,MATCH(Y1386*1,type!$A$2:$A$117,0),8))</f>
        <v>#N/A</v>
      </c>
    </row>
    <row r="1387" spans="1:26" ht="15.75" customHeight="1" outlineLevel="2">
      <c r="A1387" s="19">
        <v>220</v>
      </c>
      <c r="B1387" s="18">
        <v>817900</v>
      </c>
      <c r="C1387"/>
      <c r="D1387"/>
      <c r="E1387" s="21" t="s">
        <v>2690</v>
      </c>
      <c r="F1387" s="12"/>
      <c r="G1387"/>
      <c r="H1387" s="15">
        <v>0</v>
      </c>
      <c r="I1387" s="15">
        <v>0</v>
      </c>
      <c r="J1387" s="12">
        <v>5600</v>
      </c>
      <c r="K1387" s="9"/>
      <c r="L1387" s="9" t="str">
        <f t="shared" si="155"/>
        <v>8</v>
      </c>
      <c r="M1387" s="9" t="str">
        <f>INDEX(Chapter,MATCH(L1387,Chapter!$A$1:$A$681,0),8)</f>
        <v>שירותים ממלכתיים</v>
      </c>
      <c r="N1387" s="9" t="str">
        <f t="shared" si="156"/>
        <v>81</v>
      </c>
      <c r="O1387" s="9" t="str">
        <f>INDEX(Chapter,MATCH(N1387,Chapter!$A$1:$A$681,0),8)</f>
        <v>חינוך</v>
      </c>
      <c r="P1387" s="9" t="str">
        <f t="shared" si="157"/>
        <v>817</v>
      </c>
      <c r="Q1387" s="9" t="str">
        <f>INDEX(Chapter,MATCH(P1387,Chapter!$A$1:$A$681,0),8)</f>
        <v>שירותים נוספים לבתי״ס וגנ״י</v>
      </c>
      <c r="R1387" s="9" t="str">
        <f t="shared" si="158"/>
        <v>8179</v>
      </c>
      <c r="S1387" s="9" t="str">
        <f>INDEX(Chapter,MATCH(R1387,Chapter!$A$1:$A$681,0),8)</f>
        <v>שירותים אחרים</v>
      </c>
      <c r="T1387" s="9"/>
      <c r="U1387" s="9" t="str">
        <f t="shared" si="159"/>
        <v>2</v>
      </c>
      <c r="V1387" s="9" t="str">
        <f>IF($L1387&lt;"6",INDEX(Revenue_type,MATCH(U1387*1,type!$A$118:$A$168,0),8),INDEX(Expenditure_type,MATCH(U1387*1,type!$A$2:$A$117,0),8))</f>
        <v>משכורות וש"ע לעובדים בלי תקן</v>
      </c>
      <c r="W1387" s="9" t="str">
        <f t="shared" si="160"/>
        <v>22</v>
      </c>
      <c r="X1387" s="9" t="str">
        <f>IF($L1387&lt;"6",INDEX(Revenue_type,MATCH(W1387*1,type!$A$118:$A$168,0),8),INDEX(Expenditure_type,MATCH(W1387*1,type!$A$2:$A$117,0),8))</f>
        <v>תוספות שאינן נכללות בשכר הקובע</v>
      </c>
      <c r="Y1387" s="9" t="str">
        <f t="shared" si="161"/>
        <v>220</v>
      </c>
      <c r="Z1387" s="9" t="e">
        <f>IF($L1387&lt;"6",INDEX(Revenue_type,MATCH(Y1387*1,type!$A$118:$A$168,0),8),INDEX(Expenditure_type,MATCH(Y1387*1,type!$A$2:$A$117,0),8))</f>
        <v>#N/A</v>
      </c>
    </row>
    <row r="1388" spans="1:26" ht="15.75" customHeight="1" outlineLevel="2">
      <c r="A1388" s="19">
        <v>233</v>
      </c>
      <c r="B1388" s="18">
        <v>817900</v>
      </c>
      <c r="C1388"/>
      <c r="D1388"/>
      <c r="E1388" s="17" t="s">
        <v>2693</v>
      </c>
      <c r="F1388" s="12"/>
      <c r="G1388"/>
      <c r="H1388" s="15">
        <v>0</v>
      </c>
      <c r="I1388" s="15">
        <v>0</v>
      </c>
      <c r="J1388" s="12">
        <v>3900</v>
      </c>
      <c r="K1388" s="9"/>
      <c r="L1388" s="9" t="str">
        <f t="shared" si="155"/>
        <v>8</v>
      </c>
      <c r="M1388" s="9" t="str">
        <f>INDEX(Chapter,MATCH(L1388,Chapter!$A$1:$A$681,0),8)</f>
        <v>שירותים ממלכתיים</v>
      </c>
      <c r="N1388" s="9" t="str">
        <f t="shared" si="156"/>
        <v>81</v>
      </c>
      <c r="O1388" s="9" t="str">
        <f>INDEX(Chapter,MATCH(N1388,Chapter!$A$1:$A$681,0),8)</f>
        <v>חינוך</v>
      </c>
      <c r="P1388" s="9" t="str">
        <f t="shared" si="157"/>
        <v>817</v>
      </c>
      <c r="Q1388" s="9" t="str">
        <f>INDEX(Chapter,MATCH(P1388,Chapter!$A$1:$A$681,0),8)</f>
        <v>שירותים נוספים לבתי״ס וגנ״י</v>
      </c>
      <c r="R1388" s="9" t="str">
        <f t="shared" si="158"/>
        <v>8179</v>
      </c>
      <c r="S1388" s="9" t="str">
        <f>INDEX(Chapter,MATCH(R1388,Chapter!$A$1:$A$681,0),8)</f>
        <v>שירותים אחרים</v>
      </c>
      <c r="T1388" s="9"/>
      <c r="U1388" s="9" t="str">
        <f t="shared" si="159"/>
        <v>2</v>
      </c>
      <c r="V1388" s="9" t="str">
        <f>IF($L1388&lt;"6",INDEX(Revenue_type,MATCH(U1388*1,type!$A$118:$A$168,0),8),INDEX(Expenditure_type,MATCH(U1388*1,type!$A$2:$A$117,0),8))</f>
        <v>משכורות וש"ע לעובדים בלי תקן</v>
      </c>
      <c r="W1388" s="9" t="str">
        <f t="shared" si="160"/>
        <v>23</v>
      </c>
      <c r="X1388" s="9" t="str">
        <f>IF($L1388&lt;"6",INDEX(Revenue_type,MATCH(W1388*1,type!$A$118:$A$168,0),8),INDEX(Expenditure_type,MATCH(W1388*1,type!$A$2:$A$117,0),8))</f>
        <v>שעות נוספות</v>
      </c>
      <c r="Y1388" s="9" t="str">
        <f t="shared" si="161"/>
        <v>233</v>
      </c>
      <c r="Z1388" s="9" t="e">
        <f>IF($L1388&lt;"6",INDEX(Revenue_type,MATCH(Y1388*1,type!$A$118:$A$168,0),8),INDEX(Expenditure_type,MATCH(Y1388*1,type!$A$2:$A$117,0),8))</f>
        <v>#N/A</v>
      </c>
    </row>
    <row r="1389" spans="1:26" ht="15.75" customHeight="1" outlineLevel="2">
      <c r="A1389" s="19">
        <v>240</v>
      </c>
      <c r="B1389" s="18">
        <v>817900</v>
      </c>
      <c r="C1389"/>
      <c r="D1389"/>
      <c r="E1389" s="21" t="s">
        <v>2694</v>
      </c>
      <c r="F1389" s="12"/>
      <c r="G1389"/>
      <c r="H1389" s="15">
        <v>0</v>
      </c>
      <c r="I1389" s="15">
        <v>0</v>
      </c>
      <c r="J1389" s="12">
        <v>30500</v>
      </c>
      <c r="K1389" s="9"/>
      <c r="L1389" s="9" t="str">
        <f t="shared" si="155"/>
        <v>8</v>
      </c>
      <c r="M1389" s="9" t="str">
        <f>INDEX(Chapter,MATCH(L1389,Chapter!$A$1:$A$681,0),8)</f>
        <v>שירותים ממלכתיים</v>
      </c>
      <c r="N1389" s="9" t="str">
        <f t="shared" si="156"/>
        <v>81</v>
      </c>
      <c r="O1389" s="9" t="str">
        <f>INDEX(Chapter,MATCH(N1389,Chapter!$A$1:$A$681,0),8)</f>
        <v>חינוך</v>
      </c>
      <c r="P1389" s="9" t="str">
        <f t="shared" si="157"/>
        <v>817</v>
      </c>
      <c r="Q1389" s="9" t="str">
        <f>INDEX(Chapter,MATCH(P1389,Chapter!$A$1:$A$681,0),8)</f>
        <v>שירותים נוספים לבתי״ס וגנ״י</v>
      </c>
      <c r="R1389" s="9" t="str">
        <f t="shared" si="158"/>
        <v>8179</v>
      </c>
      <c r="S1389" s="9" t="str">
        <f>INDEX(Chapter,MATCH(R1389,Chapter!$A$1:$A$681,0),8)</f>
        <v>שירותים אחרים</v>
      </c>
      <c r="T1389" s="9"/>
      <c r="U1389" s="9" t="str">
        <f t="shared" si="159"/>
        <v>2</v>
      </c>
      <c r="V1389" s="9" t="str">
        <f>IF($L1389&lt;"6",INDEX(Revenue_type,MATCH(U1389*1,type!$A$118:$A$168,0),8),INDEX(Expenditure_type,MATCH(U1389*1,type!$A$2:$A$117,0),8))</f>
        <v>משכורות וש"ע לעובדים בלי תקן</v>
      </c>
      <c r="W1389" s="9" t="str">
        <f t="shared" si="160"/>
        <v>24</v>
      </c>
      <c r="X1389" s="9" t="str">
        <f>IF($L1389&lt;"6",INDEX(Revenue_type,MATCH(W1389*1,type!$A$118:$A$168,0),8),INDEX(Expenditure_type,MATCH(W1389*1,type!$A$2:$A$117,0),8))</f>
        <v>החזר הוצאות</v>
      </c>
      <c r="Y1389" s="9" t="str">
        <f t="shared" si="161"/>
        <v>240</v>
      </c>
      <c r="Z1389" s="9" t="e">
        <f>IF($L1389&lt;"6",INDEX(Revenue_type,MATCH(Y1389*1,type!$A$118:$A$168,0),8),INDEX(Expenditure_type,MATCH(Y1389*1,type!$A$2:$A$117,0),8))</f>
        <v>#N/A</v>
      </c>
    </row>
    <row r="1390" spans="1:26" ht="15.75" customHeight="1" outlineLevel="2">
      <c r="A1390" s="19">
        <v>281</v>
      </c>
      <c r="B1390" s="18">
        <v>817900</v>
      </c>
      <c r="C1390"/>
      <c r="D1390"/>
      <c r="E1390" s="21" t="s">
        <v>2695</v>
      </c>
      <c r="F1390" s="12"/>
      <c r="G1390"/>
      <c r="H1390" s="15">
        <v>0</v>
      </c>
      <c r="I1390" s="15">
        <v>0</v>
      </c>
      <c r="J1390" s="12">
        <v>17700</v>
      </c>
      <c r="K1390" s="9"/>
      <c r="L1390" s="9" t="str">
        <f t="shared" si="155"/>
        <v>8</v>
      </c>
      <c r="M1390" s="9" t="str">
        <f>INDEX(Chapter,MATCH(L1390,Chapter!$A$1:$A$681,0),8)</f>
        <v>שירותים ממלכתיים</v>
      </c>
      <c r="N1390" s="9" t="str">
        <f t="shared" si="156"/>
        <v>81</v>
      </c>
      <c r="O1390" s="9" t="str">
        <f>INDEX(Chapter,MATCH(N1390,Chapter!$A$1:$A$681,0),8)</f>
        <v>חינוך</v>
      </c>
      <c r="P1390" s="9" t="str">
        <f t="shared" si="157"/>
        <v>817</v>
      </c>
      <c r="Q1390" s="9" t="str">
        <f>INDEX(Chapter,MATCH(P1390,Chapter!$A$1:$A$681,0),8)</f>
        <v>שירותים נוספים לבתי״ס וגנ״י</v>
      </c>
      <c r="R1390" s="9" t="str">
        <f t="shared" si="158"/>
        <v>8179</v>
      </c>
      <c r="S1390" s="9" t="str">
        <f>INDEX(Chapter,MATCH(R1390,Chapter!$A$1:$A$681,0),8)</f>
        <v>שירותים אחרים</v>
      </c>
      <c r="T1390" s="9"/>
      <c r="U1390" s="9" t="str">
        <f t="shared" si="159"/>
        <v>2</v>
      </c>
      <c r="V1390" s="9" t="str">
        <f>IF($L1390&lt;"6",INDEX(Revenue_type,MATCH(U1390*1,type!$A$118:$A$168,0),8),INDEX(Expenditure_type,MATCH(U1390*1,type!$A$2:$A$117,0),8))</f>
        <v>משכורות וש"ע לעובדים בלי תקן</v>
      </c>
      <c r="W1390" s="9" t="str">
        <f t="shared" si="160"/>
        <v>28</v>
      </c>
      <c r="X1390" s="9" t="str">
        <f>IF($L1390&lt;"6",INDEX(Revenue_type,MATCH(W1390*1,type!$A$118:$A$168,0),8),INDEX(Expenditure_type,MATCH(W1390*1,type!$A$2:$A$117,0),8))</f>
        <v>נלוות לשכר</v>
      </c>
      <c r="Y1390" s="9" t="str">
        <f t="shared" si="161"/>
        <v>281</v>
      </c>
      <c r="Z1390" s="9" t="str">
        <f>IF($L1390&lt;"6",INDEX(Revenue_type,MATCH(Y1390*1,type!$A$118:$A$168,0),8),INDEX(Expenditure_type,MATCH(Y1390*1,type!$A$2:$A$117,0),8))</f>
        <v>הפרשות סוציאליות</v>
      </c>
    </row>
    <row r="1391" spans="1:26" ht="15.75" customHeight="1" outlineLevel="2">
      <c r="A1391" s="19">
        <v>282</v>
      </c>
      <c r="B1391" s="18">
        <v>817900</v>
      </c>
      <c r="C1391"/>
      <c r="D1391"/>
      <c r="E1391" s="17" t="s">
        <v>2696</v>
      </c>
      <c r="F1391" s="12"/>
      <c r="G1391"/>
      <c r="H1391" s="15">
        <v>0</v>
      </c>
      <c r="I1391" s="15">
        <v>0</v>
      </c>
      <c r="J1391" s="12">
        <v>20800</v>
      </c>
      <c r="K1391" s="9"/>
      <c r="L1391" s="9" t="str">
        <f t="shared" si="155"/>
        <v>8</v>
      </c>
      <c r="M1391" s="9" t="str">
        <f>INDEX(Chapter,MATCH(L1391,Chapter!$A$1:$A$681,0),8)</f>
        <v>שירותים ממלכתיים</v>
      </c>
      <c r="N1391" s="9" t="str">
        <f t="shared" si="156"/>
        <v>81</v>
      </c>
      <c r="O1391" s="9" t="str">
        <f>INDEX(Chapter,MATCH(N1391,Chapter!$A$1:$A$681,0),8)</f>
        <v>חינוך</v>
      </c>
      <c r="P1391" s="9" t="str">
        <f t="shared" si="157"/>
        <v>817</v>
      </c>
      <c r="Q1391" s="9" t="str">
        <f>INDEX(Chapter,MATCH(P1391,Chapter!$A$1:$A$681,0),8)</f>
        <v>שירותים נוספים לבתי״ס וגנ״י</v>
      </c>
      <c r="R1391" s="9" t="str">
        <f t="shared" si="158"/>
        <v>8179</v>
      </c>
      <c r="S1391" s="9" t="str">
        <f>INDEX(Chapter,MATCH(R1391,Chapter!$A$1:$A$681,0),8)</f>
        <v>שירותים אחרים</v>
      </c>
      <c r="T1391" s="9"/>
      <c r="U1391" s="9" t="str">
        <f t="shared" si="159"/>
        <v>2</v>
      </c>
      <c r="V1391" s="9" t="str">
        <f>IF($L1391&lt;"6",INDEX(Revenue_type,MATCH(U1391*1,type!$A$118:$A$168,0),8),INDEX(Expenditure_type,MATCH(U1391*1,type!$A$2:$A$117,0),8))</f>
        <v>משכורות וש"ע לעובדים בלי תקן</v>
      </c>
      <c r="W1391" s="9" t="str">
        <f t="shared" si="160"/>
        <v>28</v>
      </c>
      <c r="X1391" s="9" t="str">
        <f>IF($L1391&lt;"6",INDEX(Revenue_type,MATCH(W1391*1,type!$A$118:$A$168,0),8),INDEX(Expenditure_type,MATCH(W1391*1,type!$A$2:$A$117,0),8))</f>
        <v>נלוות לשכר</v>
      </c>
      <c r="Y1391" s="9" t="str">
        <f t="shared" si="161"/>
        <v>282</v>
      </c>
      <c r="Z1391" s="9" t="str">
        <f>IF($L1391&lt;"6",INDEX(Revenue_type,MATCH(Y1391*1,type!$A$118:$A$168,0),8),INDEX(Expenditure_type,MATCH(Y1391*1,type!$A$2:$A$117,0),8))</f>
        <v>מיסיום ועלויות</v>
      </c>
    </row>
    <row r="1392" spans="1:26" ht="15.75" customHeight="1" outlineLevel="2">
      <c r="A1392" s="19">
        <v>320</v>
      </c>
      <c r="B1392" s="18">
        <v>817900</v>
      </c>
      <c r="C1392"/>
      <c r="D1392"/>
      <c r="E1392" s="17" t="s">
        <v>2712</v>
      </c>
      <c r="F1392" s="12"/>
      <c r="G1392"/>
      <c r="H1392" s="15">
        <v>0</v>
      </c>
      <c r="I1392" s="15">
        <v>0</v>
      </c>
      <c r="J1392" s="12">
        <v>5700</v>
      </c>
      <c r="K1392" s="9"/>
      <c r="L1392" s="9" t="str">
        <f t="shared" si="155"/>
        <v>8</v>
      </c>
      <c r="M1392" s="9" t="str">
        <f>INDEX(Chapter,MATCH(L1392,Chapter!$A$1:$A$681,0),8)</f>
        <v>שירותים ממלכתיים</v>
      </c>
      <c r="N1392" s="9" t="str">
        <f t="shared" si="156"/>
        <v>81</v>
      </c>
      <c r="O1392" s="9" t="str">
        <f>INDEX(Chapter,MATCH(N1392,Chapter!$A$1:$A$681,0),8)</f>
        <v>חינוך</v>
      </c>
      <c r="P1392" s="9" t="str">
        <f t="shared" si="157"/>
        <v>817</v>
      </c>
      <c r="Q1392" s="9" t="str">
        <f>INDEX(Chapter,MATCH(P1392,Chapter!$A$1:$A$681,0),8)</f>
        <v>שירותים נוספים לבתי״ס וגנ״י</v>
      </c>
      <c r="R1392" s="9" t="str">
        <f t="shared" si="158"/>
        <v>8179</v>
      </c>
      <c r="S1392" s="9" t="str">
        <f>INDEX(Chapter,MATCH(R1392,Chapter!$A$1:$A$681,0),8)</f>
        <v>שירותים אחרים</v>
      </c>
      <c r="T1392" s="9"/>
      <c r="U1392" s="9" t="str">
        <f t="shared" si="159"/>
        <v>3</v>
      </c>
      <c r="V1392" s="9" t="str">
        <f>IF($L1392&lt;"6",INDEX(Revenue_type,MATCH(U1392*1,type!$A$118:$A$168,0),8),INDEX(Expenditure_type,MATCH(U1392*1,type!$A$2:$A$117,0),8))</f>
        <v>פנסיה ופיצויים</v>
      </c>
      <c r="W1392" s="9" t="str">
        <f t="shared" si="160"/>
        <v>32</v>
      </c>
      <c r="X1392" s="9" t="str">
        <f>IF($L1392&lt;"6",INDEX(Revenue_type,MATCH(W1392*1,type!$A$118:$A$168,0),8),INDEX(Expenditure_type,MATCH(W1392*1,type!$A$2:$A$117,0),8))</f>
        <v>פיצויים</v>
      </c>
      <c r="Y1392" s="9" t="str">
        <f t="shared" si="161"/>
        <v>320</v>
      </c>
      <c r="Z1392" s="9" t="e">
        <f>IF($L1392&lt;"6",INDEX(Revenue_type,MATCH(Y1392*1,type!$A$118:$A$168,0),8),INDEX(Expenditure_type,MATCH(Y1392*1,type!$A$2:$A$117,0),8))</f>
        <v>#N/A</v>
      </c>
    </row>
    <row r="1393" spans="1:26" ht="15.75" customHeight="1" outlineLevel="2">
      <c r="A1393" s="19">
        <v>750</v>
      </c>
      <c r="B1393" s="18">
        <v>817901</v>
      </c>
      <c r="C1393"/>
      <c r="D1393"/>
      <c r="E1393" s="22" t="s">
        <v>3013</v>
      </c>
      <c r="F1393" s="12"/>
      <c r="G1393"/>
      <c r="H1393" s="15">
        <v>1349000</v>
      </c>
      <c r="I1393" s="15">
        <v>1349000</v>
      </c>
      <c r="J1393" s="12">
        <v>1175900</v>
      </c>
      <c r="K1393" s="9"/>
      <c r="L1393" s="9" t="str">
        <f t="shared" si="155"/>
        <v>8</v>
      </c>
      <c r="M1393" s="9" t="str">
        <f>INDEX(Chapter,MATCH(L1393,Chapter!$A$1:$A$681,0),8)</f>
        <v>שירותים ממלכתיים</v>
      </c>
      <c r="N1393" s="9" t="str">
        <f t="shared" si="156"/>
        <v>81</v>
      </c>
      <c r="O1393" s="9" t="str">
        <f>INDEX(Chapter,MATCH(N1393,Chapter!$A$1:$A$681,0),8)</f>
        <v>חינוך</v>
      </c>
      <c r="P1393" s="9" t="str">
        <f t="shared" si="157"/>
        <v>817</v>
      </c>
      <c r="Q1393" s="9" t="str">
        <f>INDEX(Chapter,MATCH(P1393,Chapter!$A$1:$A$681,0),8)</f>
        <v>שירותים נוספים לבתי״ס וגנ״י</v>
      </c>
      <c r="R1393" s="9" t="str">
        <f t="shared" si="158"/>
        <v>8179</v>
      </c>
      <c r="S1393" s="9" t="str">
        <f>INDEX(Chapter,MATCH(R1393,Chapter!$A$1:$A$681,0),8)</f>
        <v>שירותים אחרים</v>
      </c>
      <c r="T1393" s="9"/>
      <c r="U1393" s="9" t="str">
        <f t="shared" si="159"/>
        <v>7</v>
      </c>
      <c r="V1393" s="9" t="str">
        <f>IF($L1393&lt;"6",INDEX(Revenue_type,MATCH(U1393*1,type!$A$118:$A$168,0),8),INDEX(Expenditure_type,MATCH(U1393*1,type!$A$2:$A$117,0),8))</f>
        <v>הוצאות לפעולות</v>
      </c>
      <c r="W1393" s="9" t="str">
        <f t="shared" si="160"/>
        <v>75</v>
      </c>
      <c r="X1393" s="9" t="str">
        <f>IF($L1393&lt;"6",INDEX(Revenue_type,MATCH(W1393*1,type!$A$118:$A$168,0),8),INDEX(Expenditure_type,MATCH(W1393*1,type!$A$2:$A$117,0),8))</f>
        <v>עבודות קבלניות</v>
      </c>
      <c r="Y1393" s="9" t="str">
        <f t="shared" si="161"/>
        <v>750</v>
      </c>
      <c r="Z1393" s="9" t="e">
        <f>IF($L1393&lt;"6",INDEX(Revenue_type,MATCH(Y1393*1,type!$A$118:$A$168,0),8),INDEX(Expenditure_type,MATCH(Y1393*1,type!$A$2:$A$117,0),8))</f>
        <v>#N/A</v>
      </c>
    </row>
    <row r="1394" spans="1:26" ht="15.75" customHeight="1" outlineLevel="2">
      <c r="A1394" s="19">
        <v>750</v>
      </c>
      <c r="B1394" s="18">
        <v>817902</v>
      </c>
      <c r="C1394"/>
      <c r="D1394"/>
      <c r="E1394" s="17" t="s">
        <v>3014</v>
      </c>
      <c r="F1394" s="12"/>
      <c r="G1394"/>
      <c r="H1394" s="15">
        <v>1550000</v>
      </c>
      <c r="I1394" s="15">
        <v>1550000</v>
      </c>
      <c r="J1394" s="12">
        <v>1253900</v>
      </c>
      <c r="K1394" s="9"/>
      <c r="L1394" s="9" t="str">
        <f t="shared" si="155"/>
        <v>8</v>
      </c>
      <c r="M1394" s="9" t="str">
        <f>INDEX(Chapter,MATCH(L1394,Chapter!$A$1:$A$681,0),8)</f>
        <v>שירותים ממלכתיים</v>
      </c>
      <c r="N1394" s="9" t="str">
        <f t="shared" si="156"/>
        <v>81</v>
      </c>
      <c r="O1394" s="9" t="str">
        <f>INDEX(Chapter,MATCH(N1394,Chapter!$A$1:$A$681,0),8)</f>
        <v>חינוך</v>
      </c>
      <c r="P1394" s="9" t="str">
        <f t="shared" si="157"/>
        <v>817</v>
      </c>
      <c r="Q1394" s="9" t="str">
        <f>INDEX(Chapter,MATCH(P1394,Chapter!$A$1:$A$681,0),8)</f>
        <v>שירותים נוספים לבתי״ס וגנ״י</v>
      </c>
      <c r="R1394" s="9" t="str">
        <f t="shared" si="158"/>
        <v>8179</v>
      </c>
      <c r="S1394" s="9" t="str">
        <f>INDEX(Chapter,MATCH(R1394,Chapter!$A$1:$A$681,0),8)</f>
        <v>שירותים אחרים</v>
      </c>
      <c r="T1394" s="9"/>
      <c r="U1394" s="9" t="str">
        <f t="shared" si="159"/>
        <v>7</v>
      </c>
      <c r="V1394" s="9" t="str">
        <f>IF($L1394&lt;"6",INDEX(Revenue_type,MATCH(U1394*1,type!$A$118:$A$168,0),8),INDEX(Expenditure_type,MATCH(U1394*1,type!$A$2:$A$117,0),8))</f>
        <v>הוצאות לפעולות</v>
      </c>
      <c r="W1394" s="9" t="str">
        <f t="shared" si="160"/>
        <v>75</v>
      </c>
      <c r="X1394" s="9" t="str">
        <f>IF($L1394&lt;"6",INDEX(Revenue_type,MATCH(W1394*1,type!$A$118:$A$168,0),8),INDEX(Expenditure_type,MATCH(W1394*1,type!$A$2:$A$117,0),8))</f>
        <v>עבודות קבלניות</v>
      </c>
      <c r="Y1394" s="9" t="str">
        <f t="shared" si="161"/>
        <v>750</v>
      </c>
      <c r="Z1394" s="9" t="e">
        <f>IF($L1394&lt;"6",INDEX(Revenue_type,MATCH(Y1394*1,type!$A$118:$A$168,0),8),INDEX(Expenditure_type,MATCH(Y1394*1,type!$A$2:$A$117,0),8))</f>
        <v>#N/A</v>
      </c>
    </row>
    <row r="1395" spans="1:26" ht="15.75" customHeight="1" outlineLevel="2">
      <c r="A1395" s="19">
        <v>750</v>
      </c>
      <c r="B1395" s="18">
        <v>817903</v>
      </c>
      <c r="C1395"/>
      <c r="D1395"/>
      <c r="E1395" s="17" t="s">
        <v>3015</v>
      </c>
      <c r="F1395" s="12"/>
      <c r="G1395"/>
      <c r="H1395" s="15">
        <v>272000</v>
      </c>
      <c r="I1395" s="15">
        <v>272000</v>
      </c>
      <c r="J1395" s="12">
        <v>276600</v>
      </c>
      <c r="K1395" s="9"/>
      <c r="L1395" s="9" t="str">
        <f t="shared" si="155"/>
        <v>8</v>
      </c>
      <c r="M1395" s="9" t="str">
        <f>INDEX(Chapter,MATCH(L1395,Chapter!$A$1:$A$681,0),8)</f>
        <v>שירותים ממלכתיים</v>
      </c>
      <c r="N1395" s="9" t="str">
        <f t="shared" si="156"/>
        <v>81</v>
      </c>
      <c r="O1395" s="9" t="str">
        <f>INDEX(Chapter,MATCH(N1395,Chapter!$A$1:$A$681,0),8)</f>
        <v>חינוך</v>
      </c>
      <c r="P1395" s="9" t="str">
        <f t="shared" si="157"/>
        <v>817</v>
      </c>
      <c r="Q1395" s="9" t="str">
        <f>INDEX(Chapter,MATCH(P1395,Chapter!$A$1:$A$681,0),8)</f>
        <v>שירותים נוספים לבתי״ס וגנ״י</v>
      </c>
      <c r="R1395" s="9" t="str">
        <f t="shared" si="158"/>
        <v>8179</v>
      </c>
      <c r="S1395" s="9" t="str">
        <f>INDEX(Chapter,MATCH(R1395,Chapter!$A$1:$A$681,0),8)</f>
        <v>שירותים אחרים</v>
      </c>
      <c r="T1395" s="9"/>
      <c r="U1395" s="9" t="str">
        <f t="shared" si="159"/>
        <v>7</v>
      </c>
      <c r="V1395" s="9" t="str">
        <f>IF($L1395&lt;"6",INDEX(Revenue_type,MATCH(U1395*1,type!$A$118:$A$168,0),8),INDEX(Expenditure_type,MATCH(U1395*1,type!$A$2:$A$117,0),8))</f>
        <v>הוצאות לפעולות</v>
      </c>
      <c r="W1395" s="9" t="str">
        <f t="shared" si="160"/>
        <v>75</v>
      </c>
      <c r="X1395" s="9" t="str">
        <f>IF($L1395&lt;"6",INDEX(Revenue_type,MATCH(W1395*1,type!$A$118:$A$168,0),8),INDEX(Expenditure_type,MATCH(W1395*1,type!$A$2:$A$117,0),8))</f>
        <v>עבודות קבלניות</v>
      </c>
      <c r="Y1395" s="9" t="str">
        <f t="shared" si="161"/>
        <v>750</v>
      </c>
      <c r="Z1395" s="9" t="e">
        <f>IF($L1395&lt;"6",INDEX(Revenue_type,MATCH(Y1395*1,type!$A$118:$A$168,0),8),INDEX(Expenditure_type,MATCH(Y1395*1,type!$A$2:$A$117,0),8))</f>
        <v>#N/A</v>
      </c>
    </row>
    <row r="1396" spans="1:26" ht="15.75" customHeight="1" outlineLevel="2">
      <c r="A1396" s="19">
        <v>750</v>
      </c>
      <c r="B1396" s="18">
        <v>817904</v>
      </c>
      <c r="C1396"/>
      <c r="D1396"/>
      <c r="E1396" s="17" t="s">
        <v>3016</v>
      </c>
      <c r="F1396" s="12"/>
      <c r="G1396"/>
      <c r="H1396" s="15">
        <v>150000</v>
      </c>
      <c r="I1396" s="15">
        <v>150000</v>
      </c>
      <c r="J1396" s="12">
        <v>170000</v>
      </c>
      <c r="K1396" s="9"/>
      <c r="L1396" s="9" t="str">
        <f t="shared" si="155"/>
        <v>8</v>
      </c>
      <c r="M1396" s="9" t="str">
        <f>INDEX(Chapter,MATCH(L1396,Chapter!$A$1:$A$681,0),8)</f>
        <v>שירותים ממלכתיים</v>
      </c>
      <c r="N1396" s="9" t="str">
        <f t="shared" si="156"/>
        <v>81</v>
      </c>
      <c r="O1396" s="9" t="str">
        <f>INDEX(Chapter,MATCH(N1396,Chapter!$A$1:$A$681,0),8)</f>
        <v>חינוך</v>
      </c>
      <c r="P1396" s="9" t="str">
        <f t="shared" si="157"/>
        <v>817</v>
      </c>
      <c r="Q1396" s="9" t="str">
        <f>INDEX(Chapter,MATCH(P1396,Chapter!$A$1:$A$681,0),8)</f>
        <v>שירותים נוספים לבתי״ס וגנ״י</v>
      </c>
      <c r="R1396" s="9" t="str">
        <f t="shared" si="158"/>
        <v>8179</v>
      </c>
      <c r="S1396" s="9" t="str">
        <f>INDEX(Chapter,MATCH(R1396,Chapter!$A$1:$A$681,0),8)</f>
        <v>שירותים אחרים</v>
      </c>
      <c r="T1396" s="9"/>
      <c r="U1396" s="9" t="str">
        <f t="shared" si="159"/>
        <v>7</v>
      </c>
      <c r="V1396" s="9" t="str">
        <f>IF($L1396&lt;"6",INDEX(Revenue_type,MATCH(U1396*1,type!$A$118:$A$168,0),8),INDEX(Expenditure_type,MATCH(U1396*1,type!$A$2:$A$117,0),8))</f>
        <v>הוצאות לפעולות</v>
      </c>
      <c r="W1396" s="9" t="str">
        <f t="shared" si="160"/>
        <v>75</v>
      </c>
      <c r="X1396" s="9" t="str">
        <f>IF($L1396&lt;"6",INDEX(Revenue_type,MATCH(W1396*1,type!$A$118:$A$168,0),8),INDEX(Expenditure_type,MATCH(W1396*1,type!$A$2:$A$117,0),8))</f>
        <v>עבודות קבלניות</v>
      </c>
      <c r="Y1396" s="9" t="str">
        <f t="shared" si="161"/>
        <v>750</v>
      </c>
      <c r="Z1396" s="9" t="e">
        <f>IF($L1396&lt;"6",INDEX(Revenue_type,MATCH(Y1396*1,type!$A$118:$A$168,0),8),INDEX(Expenditure_type,MATCH(Y1396*1,type!$A$2:$A$117,0),8))</f>
        <v>#N/A</v>
      </c>
    </row>
    <row r="1397" spans="1:26" ht="15.75" customHeight="1" outlineLevel="2">
      <c r="A1397" s="19">
        <v>110</v>
      </c>
      <c r="B1397" s="18">
        <v>818000</v>
      </c>
      <c r="C1397"/>
      <c r="D1397"/>
      <c r="E1397" s="17" t="s">
        <v>2689</v>
      </c>
      <c r="F1397" s="12"/>
      <c r="G1397"/>
      <c r="H1397" s="15">
        <v>105000</v>
      </c>
      <c r="I1397" s="15">
        <v>107000</v>
      </c>
      <c r="J1397" s="12">
        <v>103300</v>
      </c>
      <c r="K1397" s="9"/>
      <c r="L1397" s="9" t="str">
        <f t="shared" si="155"/>
        <v>8</v>
      </c>
      <c r="M1397" s="9" t="str">
        <f>INDEX(Chapter,MATCH(L1397,Chapter!$A$1:$A$681,0),8)</f>
        <v>שירותים ממלכתיים</v>
      </c>
      <c r="N1397" s="9" t="str">
        <f t="shared" si="156"/>
        <v>81</v>
      </c>
      <c r="O1397" s="9" t="str">
        <f>INDEX(Chapter,MATCH(N1397,Chapter!$A$1:$A$681,0),8)</f>
        <v>חינוך</v>
      </c>
      <c r="P1397" s="9" t="str">
        <f t="shared" si="157"/>
        <v>818</v>
      </c>
      <c r="Q1397" s="9" t="str">
        <f>INDEX(Chapter,MATCH(P1397,Chapter!$A$1:$A$681,0),8)</f>
        <v>חינוך מבוגרים</v>
      </c>
      <c r="R1397" s="9" t="str">
        <f t="shared" si="158"/>
        <v>8180</v>
      </c>
      <c r="S1397" s="9" t="e">
        <f>INDEX(Chapter,MATCH(R1397,Chapter!$A$1:$A$681,0),8)</f>
        <v>#N/A</v>
      </c>
      <c r="T1397" s="9"/>
      <c r="U1397" s="9" t="str">
        <f t="shared" si="159"/>
        <v>1</v>
      </c>
      <c r="V1397" s="9" t="str">
        <f>IF($L1397&lt;"6",INDEX(Revenue_type,MATCH(U1397*1,type!$A$118:$A$168,0),8),INDEX(Expenditure_type,MATCH(U1397*1,type!$A$2:$A$117,0),8))</f>
        <v>משכורות וש"ע לעובדים לפי תקן</v>
      </c>
      <c r="W1397" s="9" t="str">
        <f t="shared" si="160"/>
        <v>11</v>
      </c>
      <c r="X1397" s="9" t="str">
        <f>IF($L1397&lt;"6",INDEX(Revenue_type,MATCH(W1397*1,type!$A$118:$A$168,0),8),INDEX(Expenditure_type,MATCH(W1397*1,type!$A$2:$A$117,0),8))</f>
        <v>השכר הקובע</v>
      </c>
      <c r="Y1397" s="9" t="str">
        <f t="shared" si="161"/>
        <v>110</v>
      </c>
      <c r="Z1397" s="9" t="e">
        <f>IF($L1397&lt;"6",INDEX(Revenue_type,MATCH(Y1397*1,type!$A$118:$A$168,0),8),INDEX(Expenditure_type,MATCH(Y1397*1,type!$A$2:$A$117,0),8))</f>
        <v>#N/A</v>
      </c>
    </row>
    <row r="1398" spans="1:26" ht="15.75" customHeight="1" outlineLevel="2">
      <c r="A1398" s="19">
        <v>120</v>
      </c>
      <c r="B1398" s="18">
        <v>818000</v>
      </c>
      <c r="C1398"/>
      <c r="D1398"/>
      <c r="E1398" s="17" t="s">
        <v>2690</v>
      </c>
      <c r="F1398" s="12"/>
      <c r="G1398"/>
      <c r="H1398" s="15">
        <v>15000</v>
      </c>
      <c r="I1398" s="15">
        <v>16000</v>
      </c>
      <c r="J1398" s="12">
        <v>16300</v>
      </c>
      <c r="K1398" s="9"/>
      <c r="L1398" s="9" t="str">
        <f t="shared" si="155"/>
        <v>8</v>
      </c>
      <c r="M1398" s="9" t="str">
        <f>INDEX(Chapter,MATCH(L1398,Chapter!$A$1:$A$681,0),8)</f>
        <v>שירותים ממלכתיים</v>
      </c>
      <c r="N1398" s="9" t="str">
        <f t="shared" si="156"/>
        <v>81</v>
      </c>
      <c r="O1398" s="9" t="str">
        <f>INDEX(Chapter,MATCH(N1398,Chapter!$A$1:$A$681,0),8)</f>
        <v>חינוך</v>
      </c>
      <c r="P1398" s="9" t="str">
        <f t="shared" si="157"/>
        <v>818</v>
      </c>
      <c r="Q1398" s="9" t="str">
        <f>INDEX(Chapter,MATCH(P1398,Chapter!$A$1:$A$681,0),8)</f>
        <v>חינוך מבוגרים</v>
      </c>
      <c r="R1398" s="9" t="str">
        <f t="shared" si="158"/>
        <v>8180</v>
      </c>
      <c r="S1398" s="9" t="e">
        <f>INDEX(Chapter,MATCH(R1398,Chapter!$A$1:$A$681,0),8)</f>
        <v>#N/A</v>
      </c>
      <c r="T1398" s="9"/>
      <c r="U1398" s="9" t="str">
        <f t="shared" si="159"/>
        <v>1</v>
      </c>
      <c r="V1398" s="9" t="str">
        <f>IF($L1398&lt;"6",INDEX(Revenue_type,MATCH(U1398*1,type!$A$118:$A$168,0),8),INDEX(Expenditure_type,MATCH(U1398*1,type!$A$2:$A$117,0),8))</f>
        <v>משכורות וש"ע לעובדים לפי תקן</v>
      </c>
      <c r="W1398" s="9" t="str">
        <f t="shared" si="160"/>
        <v>12</v>
      </c>
      <c r="X1398" s="9" t="str">
        <f>IF($L1398&lt;"6",INDEX(Revenue_type,MATCH(W1398*1,type!$A$118:$A$168,0),8),INDEX(Expenditure_type,MATCH(W1398*1,type!$A$2:$A$117,0),8))</f>
        <v>תוספות שאינן נכללות בשכר הקובע</v>
      </c>
      <c r="Y1398" s="9" t="str">
        <f t="shared" si="161"/>
        <v>120</v>
      </c>
      <c r="Z1398" s="9" t="e">
        <f>IF($L1398&lt;"6",INDEX(Revenue_type,MATCH(Y1398*1,type!$A$118:$A$168,0),8),INDEX(Expenditure_type,MATCH(Y1398*1,type!$A$2:$A$117,0),8))</f>
        <v>#N/A</v>
      </c>
    </row>
    <row r="1399" spans="1:26" ht="15.75" customHeight="1" outlineLevel="2">
      <c r="A1399" s="19">
        <v>133</v>
      </c>
      <c r="B1399" s="18">
        <v>818000</v>
      </c>
      <c r="C1399"/>
      <c r="D1399"/>
      <c r="E1399" s="17" t="s">
        <v>2761</v>
      </c>
      <c r="F1399" s="12"/>
      <c r="G1399"/>
      <c r="H1399" s="15">
        <v>8000</v>
      </c>
      <c r="I1399" s="15">
        <v>32000</v>
      </c>
      <c r="J1399" s="12">
        <v>31300</v>
      </c>
      <c r="K1399" s="9"/>
      <c r="L1399" s="9" t="str">
        <f t="shared" si="155"/>
        <v>8</v>
      </c>
      <c r="M1399" s="9" t="str">
        <f>INDEX(Chapter,MATCH(L1399,Chapter!$A$1:$A$681,0),8)</f>
        <v>שירותים ממלכתיים</v>
      </c>
      <c r="N1399" s="9" t="str">
        <f t="shared" si="156"/>
        <v>81</v>
      </c>
      <c r="O1399" s="9" t="str">
        <f>INDEX(Chapter,MATCH(N1399,Chapter!$A$1:$A$681,0),8)</f>
        <v>חינוך</v>
      </c>
      <c r="P1399" s="9" t="str">
        <f t="shared" si="157"/>
        <v>818</v>
      </c>
      <c r="Q1399" s="9" t="str">
        <f>INDEX(Chapter,MATCH(P1399,Chapter!$A$1:$A$681,0),8)</f>
        <v>חינוך מבוגרים</v>
      </c>
      <c r="R1399" s="9" t="str">
        <f t="shared" si="158"/>
        <v>8180</v>
      </c>
      <c r="S1399" s="9" t="e">
        <f>INDEX(Chapter,MATCH(R1399,Chapter!$A$1:$A$681,0),8)</f>
        <v>#N/A</v>
      </c>
      <c r="T1399" s="9"/>
      <c r="U1399" s="9" t="str">
        <f t="shared" si="159"/>
        <v>1</v>
      </c>
      <c r="V1399" s="9" t="str">
        <f>IF($L1399&lt;"6",INDEX(Revenue_type,MATCH(U1399*1,type!$A$118:$A$168,0),8),INDEX(Expenditure_type,MATCH(U1399*1,type!$A$2:$A$117,0),8))</f>
        <v>משכורות וש"ע לעובדים לפי תקן</v>
      </c>
      <c r="W1399" s="9" t="str">
        <f t="shared" si="160"/>
        <v>13</v>
      </c>
      <c r="X1399" s="9" t="str">
        <f>IF($L1399&lt;"6",INDEX(Revenue_type,MATCH(W1399*1,type!$A$118:$A$168,0),8),INDEX(Expenditure_type,MATCH(W1399*1,type!$A$2:$A$117,0),8))</f>
        <v>שעות נוספות</v>
      </c>
      <c r="Y1399" s="9" t="str">
        <f t="shared" si="161"/>
        <v>133</v>
      </c>
      <c r="Z1399" s="9" t="e">
        <f>IF($L1399&lt;"6",INDEX(Revenue_type,MATCH(Y1399*1,type!$A$118:$A$168,0),8),INDEX(Expenditure_type,MATCH(Y1399*1,type!$A$2:$A$117,0),8))</f>
        <v>#N/A</v>
      </c>
    </row>
    <row r="1400" spans="1:26" ht="15.75" customHeight="1" outlineLevel="2">
      <c r="A1400" s="19">
        <v>140</v>
      </c>
      <c r="B1400" s="18">
        <v>818000</v>
      </c>
      <c r="C1400"/>
      <c r="D1400"/>
      <c r="E1400" s="17" t="s">
        <v>2694</v>
      </c>
      <c r="F1400" s="12"/>
      <c r="G1400"/>
      <c r="H1400" s="15">
        <v>26000</v>
      </c>
      <c r="I1400" s="15">
        <v>32000</v>
      </c>
      <c r="J1400" s="12">
        <v>37400</v>
      </c>
      <c r="K1400" s="9"/>
      <c r="L1400" s="9" t="str">
        <f t="shared" si="155"/>
        <v>8</v>
      </c>
      <c r="M1400" s="9" t="str">
        <f>INDEX(Chapter,MATCH(L1400,Chapter!$A$1:$A$681,0),8)</f>
        <v>שירותים ממלכתיים</v>
      </c>
      <c r="N1400" s="9" t="str">
        <f t="shared" si="156"/>
        <v>81</v>
      </c>
      <c r="O1400" s="9" t="str">
        <f>INDEX(Chapter,MATCH(N1400,Chapter!$A$1:$A$681,0),8)</f>
        <v>חינוך</v>
      </c>
      <c r="P1400" s="9" t="str">
        <f t="shared" si="157"/>
        <v>818</v>
      </c>
      <c r="Q1400" s="9" t="str">
        <f>INDEX(Chapter,MATCH(P1400,Chapter!$A$1:$A$681,0),8)</f>
        <v>חינוך מבוגרים</v>
      </c>
      <c r="R1400" s="9" t="str">
        <f t="shared" si="158"/>
        <v>8180</v>
      </c>
      <c r="S1400" s="9" t="e">
        <f>INDEX(Chapter,MATCH(R1400,Chapter!$A$1:$A$681,0),8)</f>
        <v>#N/A</v>
      </c>
      <c r="T1400" s="9"/>
      <c r="U1400" s="9" t="str">
        <f t="shared" si="159"/>
        <v>1</v>
      </c>
      <c r="V1400" s="9" t="str">
        <f>IF($L1400&lt;"6",INDEX(Revenue_type,MATCH(U1400*1,type!$A$118:$A$168,0),8),INDEX(Expenditure_type,MATCH(U1400*1,type!$A$2:$A$117,0),8))</f>
        <v>משכורות וש"ע לעובדים לפי תקן</v>
      </c>
      <c r="W1400" s="9" t="str">
        <f t="shared" si="160"/>
        <v>14</v>
      </c>
      <c r="X1400" s="9" t="str">
        <f>IF($L1400&lt;"6",INDEX(Revenue_type,MATCH(W1400*1,type!$A$118:$A$168,0),8),INDEX(Expenditure_type,MATCH(W1400*1,type!$A$2:$A$117,0),8))</f>
        <v>החזר הוצאות</v>
      </c>
      <c r="Y1400" s="9" t="str">
        <f t="shared" si="161"/>
        <v>140</v>
      </c>
      <c r="Z1400" s="9" t="e">
        <f>IF($L1400&lt;"6",INDEX(Revenue_type,MATCH(Y1400*1,type!$A$118:$A$168,0),8),INDEX(Expenditure_type,MATCH(Y1400*1,type!$A$2:$A$117,0),8))</f>
        <v>#N/A</v>
      </c>
    </row>
    <row r="1401" spans="1:26" ht="15.75" customHeight="1" outlineLevel="2">
      <c r="A1401" s="19">
        <v>181</v>
      </c>
      <c r="B1401" s="18">
        <v>818000</v>
      </c>
      <c r="C1401"/>
      <c r="D1401"/>
      <c r="E1401" s="17" t="s">
        <v>2695</v>
      </c>
      <c r="F1401" s="12"/>
      <c r="G1401"/>
      <c r="H1401" s="15">
        <v>22000</v>
      </c>
      <c r="I1401" s="15">
        <v>25000</v>
      </c>
      <c r="J1401" s="12">
        <v>24200</v>
      </c>
      <c r="K1401" s="9"/>
      <c r="L1401" s="9" t="str">
        <f t="shared" si="155"/>
        <v>8</v>
      </c>
      <c r="M1401" s="9" t="str">
        <f>INDEX(Chapter,MATCH(L1401,Chapter!$A$1:$A$681,0),8)</f>
        <v>שירותים ממלכתיים</v>
      </c>
      <c r="N1401" s="9" t="str">
        <f t="shared" si="156"/>
        <v>81</v>
      </c>
      <c r="O1401" s="9" t="str">
        <f>INDEX(Chapter,MATCH(N1401,Chapter!$A$1:$A$681,0),8)</f>
        <v>חינוך</v>
      </c>
      <c r="P1401" s="9" t="str">
        <f t="shared" si="157"/>
        <v>818</v>
      </c>
      <c r="Q1401" s="9" t="str">
        <f>INDEX(Chapter,MATCH(P1401,Chapter!$A$1:$A$681,0),8)</f>
        <v>חינוך מבוגרים</v>
      </c>
      <c r="R1401" s="9" t="str">
        <f t="shared" si="158"/>
        <v>8180</v>
      </c>
      <c r="S1401" s="9" t="e">
        <f>INDEX(Chapter,MATCH(R1401,Chapter!$A$1:$A$681,0),8)</f>
        <v>#N/A</v>
      </c>
      <c r="T1401" s="9"/>
      <c r="U1401" s="9" t="str">
        <f t="shared" si="159"/>
        <v>1</v>
      </c>
      <c r="V1401" s="9" t="str">
        <f>IF($L1401&lt;"6",INDEX(Revenue_type,MATCH(U1401*1,type!$A$118:$A$168,0),8),INDEX(Expenditure_type,MATCH(U1401*1,type!$A$2:$A$117,0),8))</f>
        <v>משכורות וש"ע לעובדים לפי תקן</v>
      </c>
      <c r="W1401" s="9" t="str">
        <f t="shared" si="160"/>
        <v>18</v>
      </c>
      <c r="X1401" s="9" t="str">
        <f>IF($L1401&lt;"6",INDEX(Revenue_type,MATCH(W1401*1,type!$A$118:$A$168,0),8),INDEX(Expenditure_type,MATCH(W1401*1,type!$A$2:$A$117,0),8))</f>
        <v>נלוות לשכר</v>
      </c>
      <c r="Y1401" s="9" t="str">
        <f t="shared" si="161"/>
        <v>181</v>
      </c>
      <c r="Z1401" s="9" t="str">
        <f>IF($L1401&lt;"6",INDEX(Revenue_type,MATCH(Y1401*1,type!$A$118:$A$168,0),8),INDEX(Expenditure_type,MATCH(Y1401*1,type!$A$2:$A$117,0),8))</f>
        <v>הפרשות סוציאליות</v>
      </c>
    </row>
    <row r="1402" spans="1:26" ht="15.75" customHeight="1" outlineLevel="2">
      <c r="A1402" s="19">
        <v>182</v>
      </c>
      <c r="B1402" s="18">
        <v>818000</v>
      </c>
      <c r="C1402"/>
      <c r="D1402"/>
      <c r="E1402" s="17" t="s">
        <v>2696</v>
      </c>
      <c r="F1402" s="12"/>
      <c r="G1402"/>
      <c r="H1402" s="15">
        <v>12000</v>
      </c>
      <c r="I1402" s="15">
        <v>16000</v>
      </c>
      <c r="J1402" s="12">
        <v>15100</v>
      </c>
      <c r="K1402" s="9"/>
      <c r="L1402" s="9" t="str">
        <f t="shared" si="155"/>
        <v>8</v>
      </c>
      <c r="M1402" s="9" t="str">
        <f>INDEX(Chapter,MATCH(L1402,Chapter!$A$1:$A$681,0),8)</f>
        <v>שירותים ממלכתיים</v>
      </c>
      <c r="N1402" s="9" t="str">
        <f t="shared" si="156"/>
        <v>81</v>
      </c>
      <c r="O1402" s="9" t="str">
        <f>INDEX(Chapter,MATCH(N1402,Chapter!$A$1:$A$681,0),8)</f>
        <v>חינוך</v>
      </c>
      <c r="P1402" s="9" t="str">
        <f t="shared" si="157"/>
        <v>818</v>
      </c>
      <c r="Q1402" s="9" t="str">
        <f>INDEX(Chapter,MATCH(P1402,Chapter!$A$1:$A$681,0),8)</f>
        <v>חינוך מבוגרים</v>
      </c>
      <c r="R1402" s="9" t="str">
        <f t="shared" si="158"/>
        <v>8180</v>
      </c>
      <c r="S1402" s="9" t="e">
        <f>INDEX(Chapter,MATCH(R1402,Chapter!$A$1:$A$681,0),8)</f>
        <v>#N/A</v>
      </c>
      <c r="T1402" s="9"/>
      <c r="U1402" s="9" t="str">
        <f t="shared" si="159"/>
        <v>1</v>
      </c>
      <c r="V1402" s="9" t="str">
        <f>IF($L1402&lt;"6",INDEX(Revenue_type,MATCH(U1402*1,type!$A$118:$A$168,0),8),INDEX(Expenditure_type,MATCH(U1402*1,type!$A$2:$A$117,0),8))</f>
        <v>משכורות וש"ע לעובדים לפי תקן</v>
      </c>
      <c r="W1402" s="9" t="str">
        <f t="shared" si="160"/>
        <v>18</v>
      </c>
      <c r="X1402" s="9" t="str">
        <f>IF($L1402&lt;"6",INDEX(Revenue_type,MATCH(W1402*1,type!$A$118:$A$168,0),8),INDEX(Expenditure_type,MATCH(W1402*1,type!$A$2:$A$117,0),8))</f>
        <v>נלוות לשכר</v>
      </c>
      <c r="Y1402" s="9" t="str">
        <f t="shared" si="161"/>
        <v>182</v>
      </c>
      <c r="Z1402" s="9" t="str">
        <f>IF($L1402&lt;"6",INDEX(Revenue_type,MATCH(Y1402*1,type!$A$118:$A$168,0),8),INDEX(Expenditure_type,MATCH(Y1402*1,type!$A$2:$A$117,0),8))</f>
        <v>מיסיום ועלויות</v>
      </c>
    </row>
    <row r="1403" spans="1:26" ht="15.75" customHeight="1" outlineLevel="2">
      <c r="A1403" s="19">
        <v>780</v>
      </c>
      <c r="B1403" s="18">
        <v>818101</v>
      </c>
      <c r="C1403"/>
      <c r="D1403"/>
      <c r="E1403" s="17" t="s">
        <v>3017</v>
      </c>
      <c r="F1403" s="12"/>
      <c r="G1403"/>
      <c r="H1403" s="15">
        <v>730000</v>
      </c>
      <c r="I1403" s="15">
        <v>730000</v>
      </c>
      <c r="J1403" s="12">
        <v>647500</v>
      </c>
      <c r="K1403" s="9"/>
      <c r="L1403" s="9" t="str">
        <f t="shared" si="155"/>
        <v>8</v>
      </c>
      <c r="M1403" s="9" t="str">
        <f>INDEX(Chapter,MATCH(L1403,Chapter!$A$1:$A$681,0),8)</f>
        <v>שירותים ממלכתיים</v>
      </c>
      <c r="N1403" s="9" t="str">
        <f t="shared" si="156"/>
        <v>81</v>
      </c>
      <c r="O1403" s="9" t="str">
        <f>INDEX(Chapter,MATCH(N1403,Chapter!$A$1:$A$681,0),8)</f>
        <v>חינוך</v>
      </c>
      <c r="P1403" s="9" t="str">
        <f t="shared" si="157"/>
        <v>818</v>
      </c>
      <c r="Q1403" s="9" t="str">
        <f>INDEX(Chapter,MATCH(P1403,Chapter!$A$1:$A$681,0),8)</f>
        <v>חינוך מבוגרים</v>
      </c>
      <c r="R1403" s="9" t="str">
        <f t="shared" si="158"/>
        <v>8181</v>
      </c>
      <c r="S1403" s="9" t="e">
        <f>INDEX(Chapter,MATCH(R1403,Chapter!$A$1:$A$681,0),8)</f>
        <v>#N/A</v>
      </c>
      <c r="T1403" s="9"/>
      <c r="U1403" s="9" t="str">
        <f t="shared" si="159"/>
        <v>7</v>
      </c>
      <c r="V1403" s="9" t="str">
        <f>IF($L1403&lt;"6",INDEX(Revenue_type,MATCH(U1403*1,type!$A$118:$A$168,0),8),INDEX(Expenditure_type,MATCH(U1403*1,type!$A$2:$A$117,0),8))</f>
        <v>הוצאות לפעולות</v>
      </c>
      <c r="W1403" s="9" t="str">
        <f t="shared" si="160"/>
        <v>78</v>
      </c>
      <c r="X1403" s="9" t="str">
        <f>IF($L1403&lt;"6",INDEX(Revenue_type,MATCH(W1403*1,type!$A$118:$A$168,0),8),INDEX(Expenditure_type,MATCH(W1403*1,type!$A$2:$A$117,0),8))</f>
        <v>הוצאות שונות</v>
      </c>
      <c r="Y1403" s="9" t="str">
        <f t="shared" si="161"/>
        <v>780</v>
      </c>
      <c r="Z1403" s="9" t="e">
        <f>IF($L1403&lt;"6",INDEX(Revenue_type,MATCH(Y1403*1,type!$A$118:$A$168,0),8),INDEX(Expenditure_type,MATCH(Y1403*1,type!$A$2:$A$117,0),8))</f>
        <v>#N/A</v>
      </c>
    </row>
    <row r="1404" spans="1:26" ht="15.75" customHeight="1" outlineLevel="2">
      <c r="A1404" s="19">
        <v>110</v>
      </c>
      <c r="B1404" s="18">
        <v>821000</v>
      </c>
      <c r="C1404"/>
      <c r="D1404"/>
      <c r="E1404" s="37" t="s">
        <v>2689</v>
      </c>
      <c r="F1404" s="12"/>
      <c r="G1404"/>
      <c r="H1404" s="15">
        <v>242000</v>
      </c>
      <c r="I1404" s="15">
        <v>240000</v>
      </c>
      <c r="J1404" s="12">
        <v>238400</v>
      </c>
      <c r="K1404" s="9"/>
      <c r="L1404" s="9" t="str">
        <f t="shared" si="155"/>
        <v>8</v>
      </c>
      <c r="M1404" s="9" t="str">
        <f>INDEX(Chapter,MATCH(L1404,Chapter!$A$1:$A$681,0),8)</f>
        <v>שירותים ממלכתיים</v>
      </c>
      <c r="N1404" s="9" t="str">
        <f t="shared" si="156"/>
        <v>82</v>
      </c>
      <c r="O1404" s="9" t="str">
        <f>INDEX(Chapter,MATCH(N1404,Chapter!$A$1:$A$681,0),8)</f>
        <v>תרבות</v>
      </c>
      <c r="P1404" s="9" t="str">
        <f t="shared" si="157"/>
        <v>821</v>
      </c>
      <c r="Q1404" s="9" t="str">
        <f>INDEX(Chapter,MATCH(P1404,Chapter!$A$1:$A$681,0),8)</f>
        <v>מינהל התרבות</v>
      </c>
      <c r="R1404" s="9" t="str">
        <f t="shared" si="158"/>
        <v>8210</v>
      </c>
      <c r="S1404" s="9" t="e">
        <f>INDEX(Chapter,MATCH(R1404,Chapter!$A$1:$A$681,0),8)</f>
        <v>#N/A</v>
      </c>
      <c r="T1404" s="9"/>
      <c r="U1404" s="9" t="str">
        <f t="shared" si="159"/>
        <v>1</v>
      </c>
      <c r="V1404" s="9" t="str">
        <f>IF($L1404&lt;"6",INDEX(Revenue_type,MATCH(U1404*1,type!$A$118:$A$168,0),8),INDEX(Expenditure_type,MATCH(U1404*1,type!$A$2:$A$117,0),8))</f>
        <v>משכורות וש"ע לעובדים לפי תקן</v>
      </c>
      <c r="W1404" s="9" t="str">
        <f t="shared" si="160"/>
        <v>11</v>
      </c>
      <c r="X1404" s="9" t="str">
        <f>IF($L1404&lt;"6",INDEX(Revenue_type,MATCH(W1404*1,type!$A$118:$A$168,0),8),INDEX(Expenditure_type,MATCH(W1404*1,type!$A$2:$A$117,0),8))</f>
        <v>השכר הקובע</v>
      </c>
      <c r="Y1404" s="9" t="str">
        <f t="shared" si="161"/>
        <v>110</v>
      </c>
      <c r="Z1404" s="9" t="e">
        <f>IF($L1404&lt;"6",INDEX(Revenue_type,MATCH(Y1404*1,type!$A$118:$A$168,0),8),INDEX(Expenditure_type,MATCH(Y1404*1,type!$A$2:$A$117,0),8))</f>
        <v>#N/A</v>
      </c>
    </row>
    <row r="1405" spans="1:26" ht="15.75" customHeight="1" outlineLevel="2">
      <c r="A1405" s="19">
        <v>120</v>
      </c>
      <c r="B1405" s="18">
        <v>821000</v>
      </c>
      <c r="C1405"/>
      <c r="D1405"/>
      <c r="E1405" s="37" t="s">
        <v>2690</v>
      </c>
      <c r="F1405" s="12"/>
      <c r="G1405"/>
      <c r="H1405" s="15">
        <v>28000</v>
      </c>
      <c r="I1405" s="15">
        <v>21000</v>
      </c>
      <c r="J1405" s="12">
        <v>21100</v>
      </c>
      <c r="K1405" s="9"/>
      <c r="L1405" s="9" t="str">
        <f t="shared" si="155"/>
        <v>8</v>
      </c>
      <c r="M1405" s="9" t="str">
        <f>INDEX(Chapter,MATCH(L1405,Chapter!$A$1:$A$681,0),8)</f>
        <v>שירותים ממלכתיים</v>
      </c>
      <c r="N1405" s="9" t="str">
        <f t="shared" si="156"/>
        <v>82</v>
      </c>
      <c r="O1405" s="9" t="str">
        <f>INDEX(Chapter,MATCH(N1405,Chapter!$A$1:$A$681,0),8)</f>
        <v>תרבות</v>
      </c>
      <c r="P1405" s="9" t="str">
        <f t="shared" si="157"/>
        <v>821</v>
      </c>
      <c r="Q1405" s="9" t="str">
        <f>INDEX(Chapter,MATCH(P1405,Chapter!$A$1:$A$681,0),8)</f>
        <v>מינהל התרבות</v>
      </c>
      <c r="R1405" s="9" t="str">
        <f t="shared" si="158"/>
        <v>8210</v>
      </c>
      <c r="S1405" s="9" t="e">
        <f>INDEX(Chapter,MATCH(R1405,Chapter!$A$1:$A$681,0),8)</f>
        <v>#N/A</v>
      </c>
      <c r="T1405" s="9"/>
      <c r="U1405" s="9" t="str">
        <f t="shared" si="159"/>
        <v>1</v>
      </c>
      <c r="V1405" s="9" t="str">
        <f>IF($L1405&lt;"6",INDEX(Revenue_type,MATCH(U1405*1,type!$A$118:$A$168,0),8),INDEX(Expenditure_type,MATCH(U1405*1,type!$A$2:$A$117,0),8))</f>
        <v>משכורות וש"ע לעובדים לפי תקן</v>
      </c>
      <c r="W1405" s="9" t="str">
        <f t="shared" si="160"/>
        <v>12</v>
      </c>
      <c r="X1405" s="9" t="str">
        <f>IF($L1405&lt;"6",INDEX(Revenue_type,MATCH(W1405*1,type!$A$118:$A$168,0),8),INDEX(Expenditure_type,MATCH(W1405*1,type!$A$2:$A$117,0),8))</f>
        <v>תוספות שאינן נכללות בשכר הקובע</v>
      </c>
      <c r="Y1405" s="9" t="str">
        <f t="shared" si="161"/>
        <v>120</v>
      </c>
      <c r="Z1405" s="9" t="e">
        <f>IF($L1405&lt;"6",INDEX(Revenue_type,MATCH(Y1405*1,type!$A$118:$A$168,0),8),INDEX(Expenditure_type,MATCH(Y1405*1,type!$A$2:$A$117,0),8))</f>
        <v>#N/A</v>
      </c>
    </row>
    <row r="1406" spans="1:26" ht="15.75" customHeight="1" outlineLevel="2">
      <c r="A1406" s="19">
        <v>133</v>
      </c>
      <c r="B1406" s="18">
        <v>821000</v>
      </c>
      <c r="C1406"/>
      <c r="D1406"/>
      <c r="E1406" s="37" t="s">
        <v>2693</v>
      </c>
      <c r="F1406" s="12"/>
      <c r="G1406"/>
      <c r="H1406" s="15">
        <v>2000</v>
      </c>
      <c r="I1406" s="15">
        <v>2000</v>
      </c>
      <c r="J1406" s="12">
        <v>1700</v>
      </c>
      <c r="K1406" s="9"/>
      <c r="L1406" s="9" t="str">
        <f t="shared" si="155"/>
        <v>8</v>
      </c>
      <c r="M1406" s="9" t="str">
        <f>INDEX(Chapter,MATCH(L1406,Chapter!$A$1:$A$681,0),8)</f>
        <v>שירותים ממלכתיים</v>
      </c>
      <c r="N1406" s="9" t="str">
        <f t="shared" si="156"/>
        <v>82</v>
      </c>
      <c r="O1406" s="9" t="str">
        <f>INDEX(Chapter,MATCH(N1406,Chapter!$A$1:$A$681,0),8)</f>
        <v>תרבות</v>
      </c>
      <c r="P1406" s="9" t="str">
        <f t="shared" si="157"/>
        <v>821</v>
      </c>
      <c r="Q1406" s="9" t="str">
        <f>INDEX(Chapter,MATCH(P1406,Chapter!$A$1:$A$681,0),8)</f>
        <v>מינהל התרבות</v>
      </c>
      <c r="R1406" s="9" t="str">
        <f t="shared" si="158"/>
        <v>8210</v>
      </c>
      <c r="S1406" s="9" t="e">
        <f>INDEX(Chapter,MATCH(R1406,Chapter!$A$1:$A$681,0),8)</f>
        <v>#N/A</v>
      </c>
      <c r="T1406" s="9"/>
      <c r="U1406" s="9" t="str">
        <f t="shared" si="159"/>
        <v>1</v>
      </c>
      <c r="V1406" s="9" t="str">
        <f>IF($L1406&lt;"6",INDEX(Revenue_type,MATCH(U1406*1,type!$A$118:$A$168,0),8),INDEX(Expenditure_type,MATCH(U1406*1,type!$A$2:$A$117,0),8))</f>
        <v>משכורות וש"ע לעובדים לפי תקן</v>
      </c>
      <c r="W1406" s="9" t="str">
        <f t="shared" si="160"/>
        <v>13</v>
      </c>
      <c r="X1406" s="9" t="str">
        <f>IF($L1406&lt;"6",INDEX(Revenue_type,MATCH(W1406*1,type!$A$118:$A$168,0),8),INDEX(Expenditure_type,MATCH(W1406*1,type!$A$2:$A$117,0),8))</f>
        <v>שעות נוספות</v>
      </c>
      <c r="Y1406" s="9" t="str">
        <f t="shared" si="161"/>
        <v>133</v>
      </c>
      <c r="Z1406" s="9" t="e">
        <f>IF($L1406&lt;"6",INDEX(Revenue_type,MATCH(Y1406*1,type!$A$118:$A$168,0),8),INDEX(Expenditure_type,MATCH(Y1406*1,type!$A$2:$A$117,0),8))</f>
        <v>#N/A</v>
      </c>
    </row>
    <row r="1407" spans="1:26" ht="15.75" customHeight="1" outlineLevel="2">
      <c r="A1407" s="19">
        <v>140</v>
      </c>
      <c r="B1407" s="18">
        <v>821000</v>
      </c>
      <c r="C1407"/>
      <c r="D1407"/>
      <c r="E1407" s="37" t="s">
        <v>2694</v>
      </c>
      <c r="F1407" s="12"/>
      <c r="G1407"/>
      <c r="H1407" s="15">
        <v>35000</v>
      </c>
      <c r="I1407" s="15">
        <v>26000</v>
      </c>
      <c r="J1407" s="12">
        <v>26300</v>
      </c>
      <c r="K1407" s="9"/>
      <c r="L1407" s="9" t="str">
        <f t="shared" si="155"/>
        <v>8</v>
      </c>
      <c r="M1407" s="9" t="str">
        <f>INDEX(Chapter,MATCH(L1407,Chapter!$A$1:$A$681,0),8)</f>
        <v>שירותים ממלכתיים</v>
      </c>
      <c r="N1407" s="9" t="str">
        <f t="shared" si="156"/>
        <v>82</v>
      </c>
      <c r="O1407" s="9" t="str">
        <f>INDEX(Chapter,MATCH(N1407,Chapter!$A$1:$A$681,0),8)</f>
        <v>תרבות</v>
      </c>
      <c r="P1407" s="9" t="str">
        <f t="shared" si="157"/>
        <v>821</v>
      </c>
      <c r="Q1407" s="9" t="str">
        <f>INDEX(Chapter,MATCH(P1407,Chapter!$A$1:$A$681,0),8)</f>
        <v>מינהל התרבות</v>
      </c>
      <c r="R1407" s="9" t="str">
        <f t="shared" si="158"/>
        <v>8210</v>
      </c>
      <c r="S1407" s="9" t="e">
        <f>INDEX(Chapter,MATCH(R1407,Chapter!$A$1:$A$681,0),8)</f>
        <v>#N/A</v>
      </c>
      <c r="T1407" s="9"/>
      <c r="U1407" s="9" t="str">
        <f t="shared" si="159"/>
        <v>1</v>
      </c>
      <c r="V1407" s="9" t="str">
        <f>IF($L1407&lt;"6",INDEX(Revenue_type,MATCH(U1407*1,type!$A$118:$A$168,0),8),INDEX(Expenditure_type,MATCH(U1407*1,type!$A$2:$A$117,0),8))</f>
        <v>משכורות וש"ע לעובדים לפי תקן</v>
      </c>
      <c r="W1407" s="9" t="str">
        <f t="shared" si="160"/>
        <v>14</v>
      </c>
      <c r="X1407" s="9" t="str">
        <f>IF($L1407&lt;"6",INDEX(Revenue_type,MATCH(W1407*1,type!$A$118:$A$168,0),8),INDEX(Expenditure_type,MATCH(W1407*1,type!$A$2:$A$117,0),8))</f>
        <v>החזר הוצאות</v>
      </c>
      <c r="Y1407" s="9" t="str">
        <f t="shared" si="161"/>
        <v>140</v>
      </c>
      <c r="Z1407" s="9" t="e">
        <f>IF($L1407&lt;"6",INDEX(Revenue_type,MATCH(Y1407*1,type!$A$118:$A$168,0),8),INDEX(Expenditure_type,MATCH(Y1407*1,type!$A$2:$A$117,0),8))</f>
        <v>#N/A</v>
      </c>
    </row>
    <row r="1408" spans="1:26" ht="15.75" customHeight="1" outlineLevel="2">
      <c r="A1408" s="19">
        <v>181</v>
      </c>
      <c r="B1408" s="18">
        <v>821000</v>
      </c>
      <c r="C1408"/>
      <c r="D1408"/>
      <c r="E1408" s="37" t="s">
        <v>2695</v>
      </c>
      <c r="F1408" s="12"/>
      <c r="G1408"/>
      <c r="H1408" s="15">
        <v>45000</v>
      </c>
      <c r="I1408" s="15">
        <v>38000</v>
      </c>
      <c r="J1408" s="12">
        <v>36900</v>
      </c>
      <c r="K1408" s="9"/>
      <c r="L1408" s="9" t="str">
        <f t="shared" si="155"/>
        <v>8</v>
      </c>
      <c r="M1408" s="9" t="str">
        <f>INDEX(Chapter,MATCH(L1408,Chapter!$A$1:$A$681,0),8)</f>
        <v>שירותים ממלכתיים</v>
      </c>
      <c r="N1408" s="9" t="str">
        <f t="shared" si="156"/>
        <v>82</v>
      </c>
      <c r="O1408" s="9" t="str">
        <f>INDEX(Chapter,MATCH(N1408,Chapter!$A$1:$A$681,0),8)</f>
        <v>תרבות</v>
      </c>
      <c r="P1408" s="9" t="str">
        <f t="shared" si="157"/>
        <v>821</v>
      </c>
      <c r="Q1408" s="9" t="str">
        <f>INDEX(Chapter,MATCH(P1408,Chapter!$A$1:$A$681,0),8)</f>
        <v>מינהל התרבות</v>
      </c>
      <c r="R1408" s="9" t="str">
        <f t="shared" si="158"/>
        <v>8210</v>
      </c>
      <c r="S1408" s="9" t="e">
        <f>INDEX(Chapter,MATCH(R1408,Chapter!$A$1:$A$681,0),8)</f>
        <v>#N/A</v>
      </c>
      <c r="T1408" s="9"/>
      <c r="U1408" s="9" t="str">
        <f t="shared" si="159"/>
        <v>1</v>
      </c>
      <c r="V1408" s="9" t="str">
        <f>IF($L1408&lt;"6",INDEX(Revenue_type,MATCH(U1408*1,type!$A$118:$A$168,0),8),INDEX(Expenditure_type,MATCH(U1408*1,type!$A$2:$A$117,0),8))</f>
        <v>משכורות וש"ע לעובדים לפי תקן</v>
      </c>
      <c r="W1408" s="9" t="str">
        <f t="shared" si="160"/>
        <v>18</v>
      </c>
      <c r="X1408" s="9" t="str">
        <f>IF($L1408&lt;"6",INDEX(Revenue_type,MATCH(W1408*1,type!$A$118:$A$168,0),8),INDEX(Expenditure_type,MATCH(W1408*1,type!$A$2:$A$117,0),8))</f>
        <v>נלוות לשכר</v>
      </c>
      <c r="Y1408" s="9" t="str">
        <f t="shared" si="161"/>
        <v>181</v>
      </c>
      <c r="Z1408" s="9" t="str">
        <f>IF($L1408&lt;"6",INDEX(Revenue_type,MATCH(Y1408*1,type!$A$118:$A$168,0),8),INDEX(Expenditure_type,MATCH(Y1408*1,type!$A$2:$A$117,0),8))</f>
        <v>הפרשות סוציאליות</v>
      </c>
    </row>
    <row r="1409" spans="1:26" ht="15.75" customHeight="1" outlineLevel="2">
      <c r="A1409" s="19">
        <v>182</v>
      </c>
      <c r="B1409" s="18">
        <v>821000</v>
      </c>
      <c r="C1409"/>
      <c r="D1409"/>
      <c r="E1409" s="37" t="s">
        <v>2696</v>
      </c>
      <c r="F1409" s="12"/>
      <c r="G1409"/>
      <c r="H1409" s="15">
        <v>24000</v>
      </c>
      <c r="I1409" s="15">
        <v>25000</v>
      </c>
      <c r="J1409" s="12">
        <v>23100</v>
      </c>
      <c r="K1409" s="9"/>
      <c r="L1409" s="9" t="str">
        <f t="shared" si="155"/>
        <v>8</v>
      </c>
      <c r="M1409" s="9" t="str">
        <f>INDEX(Chapter,MATCH(L1409,Chapter!$A$1:$A$681,0),8)</f>
        <v>שירותים ממלכתיים</v>
      </c>
      <c r="N1409" s="9" t="str">
        <f t="shared" si="156"/>
        <v>82</v>
      </c>
      <c r="O1409" s="9" t="str">
        <f>INDEX(Chapter,MATCH(N1409,Chapter!$A$1:$A$681,0),8)</f>
        <v>תרבות</v>
      </c>
      <c r="P1409" s="9" t="str">
        <f t="shared" si="157"/>
        <v>821</v>
      </c>
      <c r="Q1409" s="9" t="str">
        <f>INDEX(Chapter,MATCH(P1409,Chapter!$A$1:$A$681,0),8)</f>
        <v>מינהל התרבות</v>
      </c>
      <c r="R1409" s="9" t="str">
        <f t="shared" si="158"/>
        <v>8210</v>
      </c>
      <c r="S1409" s="9" t="e">
        <f>INDEX(Chapter,MATCH(R1409,Chapter!$A$1:$A$681,0),8)</f>
        <v>#N/A</v>
      </c>
      <c r="T1409" s="9"/>
      <c r="U1409" s="9" t="str">
        <f t="shared" si="159"/>
        <v>1</v>
      </c>
      <c r="V1409" s="9" t="str">
        <f>IF($L1409&lt;"6",INDEX(Revenue_type,MATCH(U1409*1,type!$A$118:$A$168,0),8),INDEX(Expenditure_type,MATCH(U1409*1,type!$A$2:$A$117,0),8))</f>
        <v>משכורות וש"ע לעובדים לפי תקן</v>
      </c>
      <c r="W1409" s="9" t="str">
        <f t="shared" si="160"/>
        <v>18</v>
      </c>
      <c r="X1409" s="9" t="str">
        <f>IF($L1409&lt;"6",INDEX(Revenue_type,MATCH(W1409*1,type!$A$118:$A$168,0),8),INDEX(Expenditure_type,MATCH(W1409*1,type!$A$2:$A$117,0),8))</f>
        <v>נלוות לשכר</v>
      </c>
      <c r="Y1409" s="9" t="str">
        <f t="shared" si="161"/>
        <v>182</v>
      </c>
      <c r="Z1409" s="9" t="str">
        <f>IF($L1409&lt;"6",INDEX(Revenue_type,MATCH(Y1409*1,type!$A$118:$A$168,0),8),INDEX(Expenditure_type,MATCH(Y1409*1,type!$A$2:$A$117,0),8))</f>
        <v>מיסיום ועלויות</v>
      </c>
    </row>
    <row r="1410" spans="1:26" ht="15.75" customHeight="1" outlineLevel="2">
      <c r="A1410" s="19">
        <v>870</v>
      </c>
      <c r="B1410" s="18">
        <v>821008</v>
      </c>
      <c r="C1410"/>
      <c r="D1410"/>
      <c r="E1410" s="37" t="s">
        <v>3018</v>
      </c>
      <c r="F1410" s="12"/>
      <c r="G1410"/>
      <c r="H1410" s="15">
        <v>598000</v>
      </c>
      <c r="I1410" s="15">
        <v>329000</v>
      </c>
      <c r="J1410" s="12">
        <v>0</v>
      </c>
      <c r="K1410" s="9"/>
      <c r="L1410" s="9" t="str">
        <f t="shared" si="155"/>
        <v>8</v>
      </c>
      <c r="M1410" s="9" t="str">
        <f>INDEX(Chapter,MATCH(L1410,Chapter!$A$1:$A$681,0),8)</f>
        <v>שירותים ממלכתיים</v>
      </c>
      <c r="N1410" s="9" t="str">
        <f t="shared" si="156"/>
        <v>82</v>
      </c>
      <c r="O1410" s="9" t="str">
        <f>INDEX(Chapter,MATCH(N1410,Chapter!$A$1:$A$681,0),8)</f>
        <v>תרבות</v>
      </c>
      <c r="P1410" s="9" t="str">
        <f t="shared" si="157"/>
        <v>821</v>
      </c>
      <c r="Q1410" s="9" t="str">
        <f>INDEX(Chapter,MATCH(P1410,Chapter!$A$1:$A$681,0),8)</f>
        <v>מינהל התרבות</v>
      </c>
      <c r="R1410" s="9" t="str">
        <f t="shared" si="158"/>
        <v>8210</v>
      </c>
      <c r="S1410" s="9" t="e">
        <f>INDEX(Chapter,MATCH(R1410,Chapter!$A$1:$A$681,0),8)</f>
        <v>#N/A</v>
      </c>
      <c r="T1410" s="9"/>
      <c r="U1410" s="9" t="str">
        <f t="shared" si="159"/>
        <v>8</v>
      </c>
      <c r="V1410" s="9" t="str">
        <f>IF($L1410&lt;"6",INDEX(Revenue_type,MATCH(U1410*1,type!$A$118:$A$168,0),8),INDEX(Expenditure_type,MATCH(U1410*1,type!$A$2:$A$117,0),8))</f>
        <v>השתתפויות תמיכות ותרומות</v>
      </c>
      <c r="W1410" s="9" t="str">
        <f t="shared" si="160"/>
        <v>87</v>
      </c>
      <c r="X1410" s="9" t="str">
        <f>IF($L1410&lt;"6",INDEX(Revenue_type,MATCH(W1410*1,type!$A$118:$A$168,0),8),INDEX(Expenditure_type,MATCH(W1410*1,type!$A$2:$A$117,0),8))</f>
        <v>תמיכות ביחידות סמך ומוסדות הרשות</v>
      </c>
      <c r="Y1410" s="9" t="str">
        <f t="shared" si="161"/>
        <v>870</v>
      </c>
      <c r="Z1410" s="9" t="e">
        <f>IF($L1410&lt;"6",INDEX(Revenue_type,MATCH(Y1410*1,type!$A$118:$A$168,0),8),INDEX(Expenditure_type,MATCH(Y1410*1,type!$A$2:$A$117,0),8))</f>
        <v>#N/A</v>
      </c>
    </row>
    <row r="1411" spans="1:26" ht="15.75" customHeight="1" outlineLevel="2">
      <c r="A1411" s="19">
        <v>750</v>
      </c>
      <c r="B1411" s="18">
        <v>821010</v>
      </c>
      <c r="C1411"/>
      <c r="D1411"/>
      <c r="E1411" s="37" t="s">
        <v>3019</v>
      </c>
      <c r="F1411" s="12"/>
      <c r="G1411"/>
      <c r="H1411" s="15">
        <v>200000</v>
      </c>
      <c r="I1411" s="15">
        <v>191300</v>
      </c>
      <c r="J1411" s="12">
        <v>191300</v>
      </c>
      <c r="K1411" s="9"/>
      <c r="L1411" s="9" t="str">
        <f t="shared" ref="L1411:L1474" si="162">IF(LEFT($B1411,1)*1=0,LEFT($B1411,2),LEFT($B1411,1))</f>
        <v>8</v>
      </c>
      <c r="M1411" s="9" t="str">
        <f>INDEX(Chapter,MATCH(L1411,Chapter!$A$1:$A$681,0),8)</f>
        <v>שירותים ממלכתיים</v>
      </c>
      <c r="N1411" s="9" t="str">
        <f t="shared" ref="N1411:N1474" si="163">IF(LEFT($B1411,1)*1=0,LEFT($B1411,3),LEFT($B1411,2))</f>
        <v>82</v>
      </c>
      <c r="O1411" s="9" t="str">
        <f>INDEX(Chapter,MATCH(N1411,Chapter!$A$1:$A$681,0),8)</f>
        <v>תרבות</v>
      </c>
      <c r="P1411" s="9" t="str">
        <f t="shared" ref="P1411:P1474" si="164">IF(LEFT($B1411,1)*1=0,LEFT($B1411,4),LEFT($B1411,3))</f>
        <v>821</v>
      </c>
      <c r="Q1411" s="9" t="str">
        <f>INDEX(Chapter,MATCH(P1411,Chapter!$A$1:$A$681,0),8)</f>
        <v>מינהל התרבות</v>
      </c>
      <c r="R1411" s="9" t="str">
        <f t="shared" ref="R1411:R1474" si="165">LEFT($B1411,4)</f>
        <v>8210</v>
      </c>
      <c r="S1411" s="9" t="e">
        <f>INDEX(Chapter,MATCH(R1411,Chapter!$A$1:$A$681,0),8)</f>
        <v>#N/A</v>
      </c>
      <c r="T1411" s="9"/>
      <c r="U1411" s="9" t="str">
        <f t="shared" ref="U1411:U1474" si="166">LEFT($A1411,1)</f>
        <v>7</v>
      </c>
      <c r="V1411" s="9" t="str">
        <f>IF($L1411&lt;"6",INDEX(Revenue_type,MATCH(U1411*1,type!$A$118:$A$168,0),8),INDEX(Expenditure_type,MATCH(U1411*1,type!$A$2:$A$117,0),8))</f>
        <v>הוצאות לפעולות</v>
      </c>
      <c r="W1411" s="9" t="str">
        <f t="shared" ref="W1411:W1474" si="167">LEFT($A1411,2)</f>
        <v>75</v>
      </c>
      <c r="X1411" s="9" t="str">
        <f>IF($L1411&lt;"6",INDEX(Revenue_type,MATCH(W1411*1,type!$A$118:$A$168,0),8),INDEX(Expenditure_type,MATCH(W1411*1,type!$A$2:$A$117,0),8))</f>
        <v>עבודות קבלניות</v>
      </c>
      <c r="Y1411" s="9" t="str">
        <f t="shared" ref="Y1411:Y1474" si="168">LEFT($A1411,3)</f>
        <v>750</v>
      </c>
      <c r="Z1411" s="9" t="e">
        <f>IF($L1411&lt;"6",INDEX(Revenue_type,MATCH(Y1411*1,type!$A$118:$A$168,0),8),INDEX(Expenditure_type,MATCH(Y1411*1,type!$A$2:$A$117,0),8))</f>
        <v>#N/A</v>
      </c>
    </row>
    <row r="1412" spans="1:26" ht="15.75" customHeight="1" outlineLevel="2">
      <c r="A1412" s="19">
        <v>870</v>
      </c>
      <c r="B1412" s="18">
        <v>821013</v>
      </c>
      <c r="C1412"/>
      <c r="D1412"/>
      <c r="E1412" s="37" t="s">
        <v>3020</v>
      </c>
      <c r="F1412" s="12"/>
      <c r="G1412"/>
      <c r="H1412" s="15">
        <v>2300000</v>
      </c>
      <c r="I1412" s="15">
        <v>1850000</v>
      </c>
      <c r="J1412" s="12">
        <v>1999600</v>
      </c>
      <c r="K1412" s="9"/>
      <c r="L1412" s="9" t="str">
        <f t="shared" si="162"/>
        <v>8</v>
      </c>
      <c r="M1412" s="9" t="str">
        <f>INDEX(Chapter,MATCH(L1412,Chapter!$A$1:$A$681,0),8)</f>
        <v>שירותים ממלכתיים</v>
      </c>
      <c r="N1412" s="9" t="str">
        <f t="shared" si="163"/>
        <v>82</v>
      </c>
      <c r="O1412" s="9" t="str">
        <f>INDEX(Chapter,MATCH(N1412,Chapter!$A$1:$A$681,0),8)</f>
        <v>תרבות</v>
      </c>
      <c r="P1412" s="9" t="str">
        <f t="shared" si="164"/>
        <v>821</v>
      </c>
      <c r="Q1412" s="9" t="str">
        <f>INDEX(Chapter,MATCH(P1412,Chapter!$A$1:$A$681,0),8)</f>
        <v>מינהל התרבות</v>
      </c>
      <c r="R1412" s="9" t="str">
        <f t="shared" si="165"/>
        <v>8210</v>
      </c>
      <c r="S1412" s="9" t="e">
        <f>INDEX(Chapter,MATCH(R1412,Chapter!$A$1:$A$681,0),8)</f>
        <v>#N/A</v>
      </c>
      <c r="T1412" s="9"/>
      <c r="U1412" s="9" t="str">
        <f t="shared" si="166"/>
        <v>8</v>
      </c>
      <c r="V1412" s="9" t="str">
        <f>IF($L1412&lt;"6",INDEX(Revenue_type,MATCH(U1412*1,type!$A$118:$A$168,0),8),INDEX(Expenditure_type,MATCH(U1412*1,type!$A$2:$A$117,0),8))</f>
        <v>השתתפויות תמיכות ותרומות</v>
      </c>
      <c r="W1412" s="9" t="str">
        <f t="shared" si="167"/>
        <v>87</v>
      </c>
      <c r="X1412" s="9" t="str">
        <f>IF($L1412&lt;"6",INDEX(Revenue_type,MATCH(W1412*1,type!$A$118:$A$168,0),8),INDEX(Expenditure_type,MATCH(W1412*1,type!$A$2:$A$117,0),8))</f>
        <v>תמיכות ביחידות סמך ומוסדות הרשות</v>
      </c>
      <c r="Y1412" s="9" t="str">
        <f t="shared" si="168"/>
        <v>870</v>
      </c>
      <c r="Z1412" s="9" t="e">
        <f>IF($L1412&lt;"6",INDEX(Revenue_type,MATCH(Y1412*1,type!$A$118:$A$168,0),8),INDEX(Expenditure_type,MATCH(Y1412*1,type!$A$2:$A$117,0),8))</f>
        <v>#N/A</v>
      </c>
    </row>
    <row r="1413" spans="1:26" ht="15.75" customHeight="1" outlineLevel="2">
      <c r="A1413" s="19">
        <v>871</v>
      </c>
      <c r="B1413" s="18">
        <v>821013</v>
      </c>
      <c r="C1413"/>
      <c r="D1413"/>
      <c r="E1413" s="37" t="s">
        <v>3021</v>
      </c>
      <c r="F1413" s="12"/>
      <c r="G1413"/>
      <c r="H1413" s="15">
        <v>2642100</v>
      </c>
      <c r="I1413" s="15">
        <v>2500000</v>
      </c>
      <c r="J1413" s="12">
        <v>2541500</v>
      </c>
      <c r="K1413" s="9"/>
      <c r="L1413" s="9" t="str">
        <f t="shared" si="162"/>
        <v>8</v>
      </c>
      <c r="M1413" s="9" t="str">
        <f>INDEX(Chapter,MATCH(L1413,Chapter!$A$1:$A$681,0),8)</f>
        <v>שירותים ממלכתיים</v>
      </c>
      <c r="N1413" s="9" t="str">
        <f t="shared" si="163"/>
        <v>82</v>
      </c>
      <c r="O1413" s="9" t="str">
        <f>INDEX(Chapter,MATCH(N1413,Chapter!$A$1:$A$681,0),8)</f>
        <v>תרבות</v>
      </c>
      <c r="P1413" s="9" t="str">
        <f t="shared" si="164"/>
        <v>821</v>
      </c>
      <c r="Q1413" s="9" t="str">
        <f>INDEX(Chapter,MATCH(P1413,Chapter!$A$1:$A$681,0),8)</f>
        <v>מינהל התרבות</v>
      </c>
      <c r="R1413" s="9" t="str">
        <f t="shared" si="165"/>
        <v>8210</v>
      </c>
      <c r="S1413" s="9" t="e">
        <f>INDEX(Chapter,MATCH(R1413,Chapter!$A$1:$A$681,0),8)</f>
        <v>#N/A</v>
      </c>
      <c r="T1413" s="9"/>
      <c r="U1413" s="9" t="str">
        <f t="shared" si="166"/>
        <v>8</v>
      </c>
      <c r="V1413" s="9" t="str">
        <f>IF($L1413&lt;"6",INDEX(Revenue_type,MATCH(U1413*1,type!$A$118:$A$168,0),8),INDEX(Expenditure_type,MATCH(U1413*1,type!$A$2:$A$117,0),8))</f>
        <v>השתתפויות תמיכות ותרומות</v>
      </c>
      <c r="W1413" s="9" t="str">
        <f t="shared" si="167"/>
        <v>87</v>
      </c>
      <c r="X1413" s="9" t="str">
        <f>IF($L1413&lt;"6",INDEX(Revenue_type,MATCH(W1413*1,type!$A$118:$A$168,0),8),INDEX(Expenditure_type,MATCH(W1413*1,type!$A$2:$A$117,0),8))</f>
        <v>תמיכות ביחידות סמך ומוסדות הרשות</v>
      </c>
      <c r="Y1413" s="9" t="str">
        <f t="shared" si="168"/>
        <v>871</v>
      </c>
      <c r="Z1413" s="9" t="e">
        <f>IF($L1413&lt;"6",INDEX(Revenue_type,MATCH(Y1413*1,type!$A$118:$A$168,0),8),INDEX(Expenditure_type,MATCH(Y1413*1,type!$A$2:$A$117,0),8))</f>
        <v>#N/A</v>
      </c>
    </row>
    <row r="1414" spans="1:26" ht="15.75" customHeight="1" outlineLevel="2">
      <c r="A1414" s="19">
        <v>872</v>
      </c>
      <c r="B1414" s="18">
        <v>821013</v>
      </c>
      <c r="C1414"/>
      <c r="D1414"/>
      <c r="E1414" s="37" t="s">
        <v>3022</v>
      </c>
      <c r="F1414" s="12"/>
      <c r="G1414"/>
      <c r="H1414" s="15">
        <v>0</v>
      </c>
      <c r="I1414" s="15">
        <v>0</v>
      </c>
      <c r="J1414" s="12">
        <v>300000</v>
      </c>
      <c r="K1414" s="9"/>
      <c r="L1414" s="9" t="str">
        <f t="shared" si="162"/>
        <v>8</v>
      </c>
      <c r="M1414" s="9" t="str">
        <f>INDEX(Chapter,MATCH(L1414,Chapter!$A$1:$A$681,0),8)</f>
        <v>שירותים ממלכתיים</v>
      </c>
      <c r="N1414" s="9" t="str">
        <f t="shared" si="163"/>
        <v>82</v>
      </c>
      <c r="O1414" s="9" t="str">
        <f>INDEX(Chapter,MATCH(N1414,Chapter!$A$1:$A$681,0),8)</f>
        <v>תרבות</v>
      </c>
      <c r="P1414" s="9" t="str">
        <f t="shared" si="164"/>
        <v>821</v>
      </c>
      <c r="Q1414" s="9" t="str">
        <f>INDEX(Chapter,MATCH(P1414,Chapter!$A$1:$A$681,0),8)</f>
        <v>מינהל התרבות</v>
      </c>
      <c r="R1414" s="9" t="str">
        <f t="shared" si="165"/>
        <v>8210</v>
      </c>
      <c r="S1414" s="9" t="e">
        <f>INDEX(Chapter,MATCH(R1414,Chapter!$A$1:$A$681,0),8)</f>
        <v>#N/A</v>
      </c>
      <c r="T1414" s="9"/>
      <c r="U1414" s="9" t="str">
        <f t="shared" si="166"/>
        <v>8</v>
      </c>
      <c r="V1414" s="9" t="str">
        <f>IF($L1414&lt;"6",INDEX(Revenue_type,MATCH(U1414*1,type!$A$118:$A$168,0),8),INDEX(Expenditure_type,MATCH(U1414*1,type!$A$2:$A$117,0),8))</f>
        <v>השתתפויות תמיכות ותרומות</v>
      </c>
      <c r="W1414" s="9" t="str">
        <f t="shared" si="167"/>
        <v>87</v>
      </c>
      <c r="X1414" s="9" t="str">
        <f>IF($L1414&lt;"6",INDEX(Revenue_type,MATCH(W1414*1,type!$A$118:$A$168,0),8),INDEX(Expenditure_type,MATCH(W1414*1,type!$A$2:$A$117,0),8))</f>
        <v>תמיכות ביחידות סמך ומוסדות הרשות</v>
      </c>
      <c r="Y1414" s="9" t="str">
        <f t="shared" si="168"/>
        <v>872</v>
      </c>
      <c r="Z1414" s="9" t="e">
        <f>IF($L1414&lt;"6",INDEX(Revenue_type,MATCH(Y1414*1,type!$A$118:$A$168,0),8),INDEX(Expenditure_type,MATCH(Y1414*1,type!$A$2:$A$117,0),8))</f>
        <v>#N/A</v>
      </c>
    </row>
    <row r="1415" spans="1:26" ht="15.75" customHeight="1" outlineLevel="2">
      <c r="A1415" s="19">
        <v>870</v>
      </c>
      <c r="B1415" s="18">
        <v>821014</v>
      </c>
      <c r="C1415"/>
      <c r="D1415"/>
      <c r="E1415" s="37" t="s">
        <v>3023</v>
      </c>
      <c r="F1415" s="12"/>
      <c r="G1415"/>
      <c r="H1415" s="15">
        <v>1000000</v>
      </c>
      <c r="I1415" s="15">
        <v>950000</v>
      </c>
      <c r="J1415" s="12">
        <v>800000</v>
      </c>
      <c r="K1415" s="9"/>
      <c r="L1415" s="9" t="str">
        <f t="shared" si="162"/>
        <v>8</v>
      </c>
      <c r="M1415" s="9" t="str">
        <f>INDEX(Chapter,MATCH(L1415,Chapter!$A$1:$A$681,0),8)</f>
        <v>שירותים ממלכתיים</v>
      </c>
      <c r="N1415" s="9" t="str">
        <f t="shared" si="163"/>
        <v>82</v>
      </c>
      <c r="O1415" s="9" t="str">
        <f>INDEX(Chapter,MATCH(N1415,Chapter!$A$1:$A$681,0),8)</f>
        <v>תרבות</v>
      </c>
      <c r="P1415" s="9" t="str">
        <f t="shared" si="164"/>
        <v>821</v>
      </c>
      <c r="Q1415" s="9" t="str">
        <f>INDEX(Chapter,MATCH(P1415,Chapter!$A$1:$A$681,0),8)</f>
        <v>מינהל התרבות</v>
      </c>
      <c r="R1415" s="9" t="str">
        <f t="shared" si="165"/>
        <v>8210</v>
      </c>
      <c r="S1415" s="9" t="e">
        <f>INDEX(Chapter,MATCH(R1415,Chapter!$A$1:$A$681,0),8)</f>
        <v>#N/A</v>
      </c>
      <c r="T1415" s="9"/>
      <c r="U1415" s="9" t="str">
        <f t="shared" si="166"/>
        <v>8</v>
      </c>
      <c r="V1415" s="9" t="str">
        <f>IF($L1415&lt;"6",INDEX(Revenue_type,MATCH(U1415*1,type!$A$118:$A$168,0),8),INDEX(Expenditure_type,MATCH(U1415*1,type!$A$2:$A$117,0),8))</f>
        <v>השתתפויות תמיכות ותרומות</v>
      </c>
      <c r="W1415" s="9" t="str">
        <f t="shared" si="167"/>
        <v>87</v>
      </c>
      <c r="X1415" s="9" t="str">
        <f>IF($L1415&lt;"6",INDEX(Revenue_type,MATCH(W1415*1,type!$A$118:$A$168,0),8),INDEX(Expenditure_type,MATCH(W1415*1,type!$A$2:$A$117,0),8))</f>
        <v>תמיכות ביחידות סמך ומוסדות הרשות</v>
      </c>
      <c r="Y1415" s="9" t="str">
        <f t="shared" si="168"/>
        <v>870</v>
      </c>
      <c r="Z1415" s="9" t="e">
        <f>IF($L1415&lt;"6",INDEX(Revenue_type,MATCH(Y1415*1,type!$A$118:$A$168,0),8),INDEX(Expenditure_type,MATCH(Y1415*1,type!$A$2:$A$117,0),8))</f>
        <v>#N/A</v>
      </c>
    </row>
    <row r="1416" spans="1:26" ht="15.75" customHeight="1" outlineLevel="2">
      <c r="A1416" s="19">
        <v>740</v>
      </c>
      <c r="B1416" s="18">
        <v>821015</v>
      </c>
      <c r="C1416"/>
      <c r="D1416"/>
      <c r="E1416" s="37" t="s">
        <v>3024</v>
      </c>
      <c r="F1416" s="12"/>
      <c r="G1416"/>
      <c r="H1416" s="15">
        <v>0</v>
      </c>
      <c r="I1416" s="15">
        <v>0</v>
      </c>
      <c r="J1416" s="12">
        <v>315700</v>
      </c>
      <c r="K1416" s="9"/>
      <c r="L1416" s="9" t="str">
        <f t="shared" si="162"/>
        <v>8</v>
      </c>
      <c r="M1416" s="9" t="str">
        <f>INDEX(Chapter,MATCH(L1416,Chapter!$A$1:$A$681,0),8)</f>
        <v>שירותים ממלכתיים</v>
      </c>
      <c r="N1416" s="9" t="str">
        <f t="shared" si="163"/>
        <v>82</v>
      </c>
      <c r="O1416" s="9" t="str">
        <f>INDEX(Chapter,MATCH(N1416,Chapter!$A$1:$A$681,0),8)</f>
        <v>תרבות</v>
      </c>
      <c r="P1416" s="9" t="str">
        <f t="shared" si="164"/>
        <v>821</v>
      </c>
      <c r="Q1416" s="9" t="str">
        <f>INDEX(Chapter,MATCH(P1416,Chapter!$A$1:$A$681,0),8)</f>
        <v>מינהל התרבות</v>
      </c>
      <c r="R1416" s="9" t="str">
        <f t="shared" si="165"/>
        <v>8210</v>
      </c>
      <c r="S1416" s="9" t="e">
        <f>INDEX(Chapter,MATCH(R1416,Chapter!$A$1:$A$681,0),8)</f>
        <v>#N/A</v>
      </c>
      <c r="T1416" s="9"/>
      <c r="U1416" s="9" t="str">
        <f t="shared" si="166"/>
        <v>7</v>
      </c>
      <c r="V1416" s="9" t="str">
        <f>IF($L1416&lt;"6",INDEX(Revenue_type,MATCH(U1416*1,type!$A$118:$A$168,0),8),INDEX(Expenditure_type,MATCH(U1416*1,type!$A$2:$A$117,0),8))</f>
        <v>הוצאות לפעולות</v>
      </c>
      <c r="W1416" s="9" t="str">
        <f t="shared" si="167"/>
        <v>74</v>
      </c>
      <c r="X1416" s="9" t="str">
        <f>IF($L1416&lt;"6",INDEX(Revenue_type,MATCH(W1416*1,type!$A$118:$A$168,0),8),INDEX(Expenditure_type,MATCH(W1416*1,type!$A$2:$A$117,0),8))</f>
        <v>כלים, מכשירים וציוד</v>
      </c>
      <c r="Y1416" s="9" t="str">
        <f t="shared" si="168"/>
        <v>740</v>
      </c>
      <c r="Z1416" s="9" t="e">
        <f>IF($L1416&lt;"6",INDEX(Revenue_type,MATCH(Y1416*1,type!$A$118:$A$168,0),8),INDEX(Expenditure_type,MATCH(Y1416*1,type!$A$2:$A$117,0),8))</f>
        <v>#N/A</v>
      </c>
    </row>
    <row r="1417" spans="1:26" ht="15.75" customHeight="1" outlineLevel="2">
      <c r="A1417" s="19">
        <v>870</v>
      </c>
      <c r="B1417" s="18">
        <v>821015</v>
      </c>
      <c r="C1417"/>
      <c r="D1417"/>
      <c r="E1417" s="37" t="s">
        <v>3025</v>
      </c>
      <c r="F1417" s="12"/>
      <c r="G1417"/>
      <c r="H1417" s="15">
        <v>300000</v>
      </c>
      <c r="I1417" s="15">
        <v>181500</v>
      </c>
      <c r="J1417" s="12">
        <v>181500</v>
      </c>
      <c r="K1417" s="9"/>
      <c r="L1417" s="9" t="str">
        <f t="shared" si="162"/>
        <v>8</v>
      </c>
      <c r="M1417" s="9" t="str">
        <f>INDEX(Chapter,MATCH(L1417,Chapter!$A$1:$A$681,0),8)</f>
        <v>שירותים ממלכתיים</v>
      </c>
      <c r="N1417" s="9" t="str">
        <f t="shared" si="163"/>
        <v>82</v>
      </c>
      <c r="O1417" s="9" t="str">
        <f>INDEX(Chapter,MATCH(N1417,Chapter!$A$1:$A$681,0),8)</f>
        <v>תרבות</v>
      </c>
      <c r="P1417" s="9" t="str">
        <f t="shared" si="164"/>
        <v>821</v>
      </c>
      <c r="Q1417" s="9" t="str">
        <f>INDEX(Chapter,MATCH(P1417,Chapter!$A$1:$A$681,0),8)</f>
        <v>מינהל התרבות</v>
      </c>
      <c r="R1417" s="9" t="str">
        <f t="shared" si="165"/>
        <v>8210</v>
      </c>
      <c r="S1417" s="9" t="e">
        <f>INDEX(Chapter,MATCH(R1417,Chapter!$A$1:$A$681,0),8)</f>
        <v>#N/A</v>
      </c>
      <c r="T1417" s="9"/>
      <c r="U1417" s="9" t="str">
        <f t="shared" si="166"/>
        <v>8</v>
      </c>
      <c r="V1417" s="9" t="str">
        <f>IF($L1417&lt;"6",INDEX(Revenue_type,MATCH(U1417*1,type!$A$118:$A$168,0),8),INDEX(Expenditure_type,MATCH(U1417*1,type!$A$2:$A$117,0),8))</f>
        <v>השתתפויות תמיכות ותרומות</v>
      </c>
      <c r="W1417" s="9" t="str">
        <f t="shared" si="167"/>
        <v>87</v>
      </c>
      <c r="X1417" s="9" t="str">
        <f>IF($L1417&lt;"6",INDEX(Revenue_type,MATCH(W1417*1,type!$A$118:$A$168,0),8),INDEX(Expenditure_type,MATCH(W1417*1,type!$A$2:$A$117,0),8))</f>
        <v>תמיכות ביחידות סמך ומוסדות הרשות</v>
      </c>
      <c r="Y1417" s="9" t="str">
        <f t="shared" si="168"/>
        <v>870</v>
      </c>
      <c r="Z1417" s="9" t="e">
        <f>IF($L1417&lt;"6",INDEX(Revenue_type,MATCH(Y1417*1,type!$A$118:$A$168,0),8),INDEX(Expenditure_type,MATCH(Y1417*1,type!$A$2:$A$117,0),8))</f>
        <v>#N/A</v>
      </c>
    </row>
    <row r="1418" spans="1:26" ht="15.75" customHeight="1" outlineLevel="2">
      <c r="A1418" s="19">
        <v>870</v>
      </c>
      <c r="B1418" s="18">
        <v>821016</v>
      </c>
      <c r="C1418"/>
      <c r="D1418"/>
      <c r="E1418" s="37" t="s">
        <v>3026</v>
      </c>
      <c r="F1418" s="12"/>
      <c r="G1418"/>
      <c r="H1418" s="15">
        <v>200000</v>
      </c>
      <c r="I1418" s="15">
        <v>150000</v>
      </c>
      <c r="J1418" s="12">
        <v>0</v>
      </c>
      <c r="K1418" s="9"/>
      <c r="L1418" s="9" t="str">
        <f t="shared" si="162"/>
        <v>8</v>
      </c>
      <c r="M1418" s="9" t="str">
        <f>INDEX(Chapter,MATCH(L1418,Chapter!$A$1:$A$681,0),8)</f>
        <v>שירותים ממלכתיים</v>
      </c>
      <c r="N1418" s="9" t="str">
        <f t="shared" si="163"/>
        <v>82</v>
      </c>
      <c r="O1418" s="9" t="str">
        <f>INDEX(Chapter,MATCH(N1418,Chapter!$A$1:$A$681,0),8)</f>
        <v>תרבות</v>
      </c>
      <c r="P1418" s="9" t="str">
        <f t="shared" si="164"/>
        <v>821</v>
      </c>
      <c r="Q1418" s="9" t="str">
        <f>INDEX(Chapter,MATCH(P1418,Chapter!$A$1:$A$681,0),8)</f>
        <v>מינהל התרבות</v>
      </c>
      <c r="R1418" s="9" t="str">
        <f t="shared" si="165"/>
        <v>8210</v>
      </c>
      <c r="S1418" s="9" t="e">
        <f>INDEX(Chapter,MATCH(R1418,Chapter!$A$1:$A$681,0),8)</f>
        <v>#N/A</v>
      </c>
      <c r="T1418" s="9"/>
      <c r="U1418" s="9" t="str">
        <f t="shared" si="166"/>
        <v>8</v>
      </c>
      <c r="V1418" s="9" t="str">
        <f>IF($L1418&lt;"6",INDEX(Revenue_type,MATCH(U1418*1,type!$A$118:$A$168,0),8),INDEX(Expenditure_type,MATCH(U1418*1,type!$A$2:$A$117,0),8))</f>
        <v>השתתפויות תמיכות ותרומות</v>
      </c>
      <c r="W1418" s="9" t="str">
        <f t="shared" si="167"/>
        <v>87</v>
      </c>
      <c r="X1418" s="9" t="str">
        <f>IF($L1418&lt;"6",INDEX(Revenue_type,MATCH(W1418*1,type!$A$118:$A$168,0),8),INDEX(Expenditure_type,MATCH(W1418*1,type!$A$2:$A$117,0),8))</f>
        <v>תמיכות ביחידות סמך ומוסדות הרשות</v>
      </c>
      <c r="Y1418" s="9" t="str">
        <f t="shared" si="168"/>
        <v>870</v>
      </c>
      <c r="Z1418" s="9" t="e">
        <f>IF($L1418&lt;"6",INDEX(Revenue_type,MATCH(Y1418*1,type!$A$118:$A$168,0),8),INDEX(Expenditure_type,MATCH(Y1418*1,type!$A$2:$A$117,0),8))</f>
        <v>#N/A</v>
      </c>
    </row>
    <row r="1419" spans="1:26" ht="15.75" customHeight="1" outlineLevel="2">
      <c r="A1419" s="19">
        <v>110</v>
      </c>
      <c r="B1419" s="18">
        <v>822000</v>
      </c>
      <c r="C1419"/>
      <c r="D1419"/>
      <c r="E1419" s="37" t="s">
        <v>2689</v>
      </c>
      <c r="F1419" s="12"/>
      <c r="G1419"/>
      <c r="H1419" s="15">
        <v>815000</v>
      </c>
      <c r="I1419" s="15">
        <v>947000</v>
      </c>
      <c r="J1419" s="12">
        <v>936300</v>
      </c>
      <c r="K1419" s="9"/>
      <c r="L1419" s="9" t="str">
        <f t="shared" si="162"/>
        <v>8</v>
      </c>
      <c r="M1419" s="9" t="str">
        <f>INDEX(Chapter,MATCH(L1419,Chapter!$A$1:$A$681,0),8)</f>
        <v>שירותים ממלכתיים</v>
      </c>
      <c r="N1419" s="9" t="str">
        <f t="shared" si="163"/>
        <v>82</v>
      </c>
      <c r="O1419" s="9" t="str">
        <f>INDEX(Chapter,MATCH(N1419,Chapter!$A$1:$A$681,0),8)</f>
        <v>תרבות</v>
      </c>
      <c r="P1419" s="9" t="str">
        <f t="shared" si="164"/>
        <v>822</v>
      </c>
      <c r="Q1419" s="9" t="str">
        <f>INDEX(Chapter,MATCH(P1419,Chapter!$A$1:$A$681,0),8)</f>
        <v>פעולות תרבות</v>
      </c>
      <c r="R1419" s="9" t="str">
        <f t="shared" si="165"/>
        <v>8220</v>
      </c>
      <c r="S1419" s="9" t="e">
        <f>INDEX(Chapter,MATCH(R1419,Chapter!$A$1:$A$681,0),8)</f>
        <v>#N/A</v>
      </c>
      <c r="T1419" s="9"/>
      <c r="U1419" s="9" t="str">
        <f t="shared" si="166"/>
        <v>1</v>
      </c>
      <c r="V1419" s="9" t="str">
        <f>IF($L1419&lt;"6",INDEX(Revenue_type,MATCH(U1419*1,type!$A$118:$A$168,0),8),INDEX(Expenditure_type,MATCH(U1419*1,type!$A$2:$A$117,0),8))</f>
        <v>משכורות וש"ע לעובדים לפי תקן</v>
      </c>
      <c r="W1419" s="9" t="str">
        <f t="shared" si="167"/>
        <v>11</v>
      </c>
      <c r="X1419" s="9" t="str">
        <f>IF($L1419&lt;"6",INDEX(Revenue_type,MATCH(W1419*1,type!$A$118:$A$168,0),8),INDEX(Expenditure_type,MATCH(W1419*1,type!$A$2:$A$117,0),8))</f>
        <v>השכר הקובע</v>
      </c>
      <c r="Y1419" s="9" t="str">
        <f t="shared" si="168"/>
        <v>110</v>
      </c>
      <c r="Z1419" s="9" t="e">
        <f>IF($L1419&lt;"6",INDEX(Revenue_type,MATCH(Y1419*1,type!$A$118:$A$168,0),8),INDEX(Expenditure_type,MATCH(Y1419*1,type!$A$2:$A$117,0),8))</f>
        <v>#N/A</v>
      </c>
    </row>
    <row r="1420" spans="1:26" ht="15.75" customHeight="1" outlineLevel="2">
      <c r="A1420" s="19">
        <v>120</v>
      </c>
      <c r="B1420" s="18">
        <v>822000</v>
      </c>
      <c r="C1420"/>
      <c r="D1420"/>
      <c r="E1420" s="37" t="s">
        <v>2690</v>
      </c>
      <c r="F1420" s="12"/>
      <c r="G1420"/>
      <c r="H1420" s="15">
        <v>110000</v>
      </c>
      <c r="I1420" s="15">
        <v>134000</v>
      </c>
      <c r="J1420" s="12">
        <v>134500</v>
      </c>
      <c r="K1420" s="9"/>
      <c r="L1420" s="9" t="str">
        <f t="shared" si="162"/>
        <v>8</v>
      </c>
      <c r="M1420" s="9" t="str">
        <f>INDEX(Chapter,MATCH(L1420,Chapter!$A$1:$A$681,0),8)</f>
        <v>שירותים ממלכתיים</v>
      </c>
      <c r="N1420" s="9" t="str">
        <f t="shared" si="163"/>
        <v>82</v>
      </c>
      <c r="O1420" s="9" t="str">
        <f>INDEX(Chapter,MATCH(N1420,Chapter!$A$1:$A$681,0),8)</f>
        <v>תרבות</v>
      </c>
      <c r="P1420" s="9" t="str">
        <f t="shared" si="164"/>
        <v>822</v>
      </c>
      <c r="Q1420" s="9" t="str">
        <f>INDEX(Chapter,MATCH(P1420,Chapter!$A$1:$A$681,0),8)</f>
        <v>פעולות תרבות</v>
      </c>
      <c r="R1420" s="9" t="str">
        <f t="shared" si="165"/>
        <v>8220</v>
      </c>
      <c r="S1420" s="9" t="e">
        <f>INDEX(Chapter,MATCH(R1420,Chapter!$A$1:$A$681,0),8)</f>
        <v>#N/A</v>
      </c>
      <c r="T1420" s="9"/>
      <c r="U1420" s="9" t="str">
        <f t="shared" si="166"/>
        <v>1</v>
      </c>
      <c r="V1420" s="9" t="str">
        <f>IF($L1420&lt;"6",INDEX(Revenue_type,MATCH(U1420*1,type!$A$118:$A$168,0),8),INDEX(Expenditure_type,MATCH(U1420*1,type!$A$2:$A$117,0),8))</f>
        <v>משכורות וש"ע לעובדים לפי תקן</v>
      </c>
      <c r="W1420" s="9" t="str">
        <f t="shared" si="167"/>
        <v>12</v>
      </c>
      <c r="X1420" s="9" t="str">
        <f>IF($L1420&lt;"6",INDEX(Revenue_type,MATCH(W1420*1,type!$A$118:$A$168,0),8),INDEX(Expenditure_type,MATCH(W1420*1,type!$A$2:$A$117,0),8))</f>
        <v>תוספות שאינן נכללות בשכר הקובע</v>
      </c>
      <c r="Y1420" s="9" t="str">
        <f t="shared" si="168"/>
        <v>120</v>
      </c>
      <c r="Z1420" s="9" t="e">
        <f>IF($L1420&lt;"6",INDEX(Revenue_type,MATCH(Y1420*1,type!$A$118:$A$168,0),8),INDEX(Expenditure_type,MATCH(Y1420*1,type!$A$2:$A$117,0),8))</f>
        <v>#N/A</v>
      </c>
    </row>
    <row r="1421" spans="1:26" ht="15.75" customHeight="1" outlineLevel="2">
      <c r="A1421" s="19">
        <v>130</v>
      </c>
      <c r="B1421" s="18">
        <v>822000</v>
      </c>
      <c r="C1421"/>
      <c r="D1421"/>
      <c r="E1421" s="37" t="s">
        <v>2691</v>
      </c>
      <c r="F1421" s="12"/>
      <c r="G1421"/>
      <c r="H1421" s="15">
        <v>0</v>
      </c>
      <c r="I1421" s="15">
        <v>0</v>
      </c>
      <c r="J1421" s="12">
        <v>300</v>
      </c>
      <c r="K1421" s="9"/>
      <c r="L1421" s="9" t="str">
        <f t="shared" si="162"/>
        <v>8</v>
      </c>
      <c r="M1421" s="9" t="str">
        <f>INDEX(Chapter,MATCH(L1421,Chapter!$A$1:$A$681,0),8)</f>
        <v>שירותים ממלכתיים</v>
      </c>
      <c r="N1421" s="9" t="str">
        <f t="shared" si="163"/>
        <v>82</v>
      </c>
      <c r="O1421" s="9" t="str">
        <f>INDEX(Chapter,MATCH(N1421,Chapter!$A$1:$A$681,0),8)</f>
        <v>תרבות</v>
      </c>
      <c r="P1421" s="9" t="str">
        <f t="shared" si="164"/>
        <v>822</v>
      </c>
      <c r="Q1421" s="9" t="str">
        <f>INDEX(Chapter,MATCH(P1421,Chapter!$A$1:$A$681,0),8)</f>
        <v>פעולות תרבות</v>
      </c>
      <c r="R1421" s="9" t="str">
        <f t="shared" si="165"/>
        <v>8220</v>
      </c>
      <c r="S1421" s="9" t="e">
        <f>INDEX(Chapter,MATCH(R1421,Chapter!$A$1:$A$681,0),8)</f>
        <v>#N/A</v>
      </c>
      <c r="T1421" s="9"/>
      <c r="U1421" s="9" t="str">
        <f t="shared" si="166"/>
        <v>1</v>
      </c>
      <c r="V1421" s="9" t="str">
        <f>IF($L1421&lt;"6",INDEX(Revenue_type,MATCH(U1421*1,type!$A$118:$A$168,0),8),INDEX(Expenditure_type,MATCH(U1421*1,type!$A$2:$A$117,0),8))</f>
        <v>משכורות וש"ע לעובדים לפי תקן</v>
      </c>
      <c r="W1421" s="9" t="str">
        <f t="shared" si="167"/>
        <v>13</v>
      </c>
      <c r="X1421" s="9" t="str">
        <f>IF($L1421&lt;"6",INDEX(Revenue_type,MATCH(W1421*1,type!$A$118:$A$168,0),8),INDEX(Expenditure_type,MATCH(W1421*1,type!$A$2:$A$117,0),8))</f>
        <v>שעות נוספות</v>
      </c>
      <c r="Y1421" s="9" t="str">
        <f t="shared" si="168"/>
        <v>130</v>
      </c>
      <c r="Z1421" s="9" t="e">
        <f>IF($L1421&lt;"6",INDEX(Revenue_type,MATCH(Y1421*1,type!$A$118:$A$168,0),8),INDEX(Expenditure_type,MATCH(Y1421*1,type!$A$2:$A$117,0),8))</f>
        <v>#N/A</v>
      </c>
    </row>
    <row r="1422" spans="1:26" ht="15.75" customHeight="1" outlineLevel="2">
      <c r="A1422" s="19">
        <v>133</v>
      </c>
      <c r="B1422" s="18">
        <v>822000</v>
      </c>
      <c r="C1422"/>
      <c r="D1422"/>
      <c r="E1422" s="21" t="s">
        <v>2693</v>
      </c>
      <c r="F1422" s="12"/>
      <c r="G1422"/>
      <c r="H1422" s="15">
        <v>53000</v>
      </c>
      <c r="I1422" s="15">
        <v>60000</v>
      </c>
      <c r="J1422" s="12">
        <v>60600</v>
      </c>
      <c r="K1422" s="9"/>
      <c r="L1422" s="9" t="str">
        <f t="shared" si="162"/>
        <v>8</v>
      </c>
      <c r="M1422" s="9" t="str">
        <f>INDEX(Chapter,MATCH(L1422,Chapter!$A$1:$A$681,0),8)</f>
        <v>שירותים ממלכתיים</v>
      </c>
      <c r="N1422" s="9" t="str">
        <f t="shared" si="163"/>
        <v>82</v>
      </c>
      <c r="O1422" s="9" t="str">
        <f>INDEX(Chapter,MATCH(N1422,Chapter!$A$1:$A$681,0),8)</f>
        <v>תרבות</v>
      </c>
      <c r="P1422" s="9" t="str">
        <f t="shared" si="164"/>
        <v>822</v>
      </c>
      <c r="Q1422" s="9" t="str">
        <f>INDEX(Chapter,MATCH(P1422,Chapter!$A$1:$A$681,0),8)</f>
        <v>פעולות תרבות</v>
      </c>
      <c r="R1422" s="9" t="str">
        <f t="shared" si="165"/>
        <v>8220</v>
      </c>
      <c r="S1422" s="9" t="e">
        <f>INDEX(Chapter,MATCH(R1422,Chapter!$A$1:$A$681,0),8)</f>
        <v>#N/A</v>
      </c>
      <c r="T1422" s="9"/>
      <c r="U1422" s="9" t="str">
        <f t="shared" si="166"/>
        <v>1</v>
      </c>
      <c r="V1422" s="9" t="str">
        <f>IF($L1422&lt;"6",INDEX(Revenue_type,MATCH(U1422*1,type!$A$118:$A$168,0),8),INDEX(Expenditure_type,MATCH(U1422*1,type!$A$2:$A$117,0),8))</f>
        <v>משכורות וש"ע לעובדים לפי תקן</v>
      </c>
      <c r="W1422" s="9" t="str">
        <f t="shared" si="167"/>
        <v>13</v>
      </c>
      <c r="X1422" s="9" t="str">
        <f>IF($L1422&lt;"6",INDEX(Revenue_type,MATCH(W1422*1,type!$A$118:$A$168,0),8),INDEX(Expenditure_type,MATCH(W1422*1,type!$A$2:$A$117,0),8))</f>
        <v>שעות נוספות</v>
      </c>
      <c r="Y1422" s="9" t="str">
        <f t="shared" si="168"/>
        <v>133</v>
      </c>
      <c r="Z1422" s="9" t="e">
        <f>IF($L1422&lt;"6",INDEX(Revenue_type,MATCH(Y1422*1,type!$A$118:$A$168,0),8),INDEX(Expenditure_type,MATCH(Y1422*1,type!$A$2:$A$117,0),8))</f>
        <v>#N/A</v>
      </c>
    </row>
    <row r="1423" spans="1:26" ht="15.75" customHeight="1" outlineLevel="2">
      <c r="A1423" s="19">
        <v>140</v>
      </c>
      <c r="B1423" s="18">
        <v>822000</v>
      </c>
      <c r="C1423"/>
      <c r="D1423"/>
      <c r="E1423" s="21" t="s">
        <v>2694</v>
      </c>
      <c r="F1423" s="12"/>
      <c r="G1423"/>
      <c r="H1423" s="15">
        <v>118000</v>
      </c>
      <c r="I1423" s="15">
        <v>135000</v>
      </c>
      <c r="J1423" s="12">
        <v>141400</v>
      </c>
      <c r="K1423" s="9"/>
      <c r="L1423" s="9" t="str">
        <f t="shared" si="162"/>
        <v>8</v>
      </c>
      <c r="M1423" s="9" t="str">
        <f>INDEX(Chapter,MATCH(L1423,Chapter!$A$1:$A$681,0),8)</f>
        <v>שירותים ממלכתיים</v>
      </c>
      <c r="N1423" s="9" t="str">
        <f t="shared" si="163"/>
        <v>82</v>
      </c>
      <c r="O1423" s="9" t="str">
        <f>INDEX(Chapter,MATCH(N1423,Chapter!$A$1:$A$681,0),8)</f>
        <v>תרבות</v>
      </c>
      <c r="P1423" s="9" t="str">
        <f t="shared" si="164"/>
        <v>822</v>
      </c>
      <c r="Q1423" s="9" t="str">
        <f>INDEX(Chapter,MATCH(P1423,Chapter!$A$1:$A$681,0),8)</f>
        <v>פעולות תרבות</v>
      </c>
      <c r="R1423" s="9" t="str">
        <f t="shared" si="165"/>
        <v>8220</v>
      </c>
      <c r="S1423" s="9" t="e">
        <f>INDEX(Chapter,MATCH(R1423,Chapter!$A$1:$A$681,0),8)</f>
        <v>#N/A</v>
      </c>
      <c r="T1423" s="9"/>
      <c r="U1423" s="9" t="str">
        <f t="shared" si="166"/>
        <v>1</v>
      </c>
      <c r="V1423" s="9" t="str">
        <f>IF($L1423&lt;"6",INDEX(Revenue_type,MATCH(U1423*1,type!$A$118:$A$168,0),8),INDEX(Expenditure_type,MATCH(U1423*1,type!$A$2:$A$117,0),8))</f>
        <v>משכורות וש"ע לעובדים לפי תקן</v>
      </c>
      <c r="W1423" s="9" t="str">
        <f t="shared" si="167"/>
        <v>14</v>
      </c>
      <c r="X1423" s="9" t="str">
        <f>IF($L1423&lt;"6",INDEX(Revenue_type,MATCH(W1423*1,type!$A$118:$A$168,0),8),INDEX(Expenditure_type,MATCH(W1423*1,type!$A$2:$A$117,0),8))</f>
        <v>החזר הוצאות</v>
      </c>
      <c r="Y1423" s="9" t="str">
        <f t="shared" si="168"/>
        <v>140</v>
      </c>
      <c r="Z1423" s="9" t="e">
        <f>IF($L1423&lt;"6",INDEX(Revenue_type,MATCH(Y1423*1,type!$A$118:$A$168,0),8),INDEX(Expenditure_type,MATCH(Y1423*1,type!$A$2:$A$117,0),8))</f>
        <v>#N/A</v>
      </c>
    </row>
    <row r="1424" spans="1:26" ht="15.75" customHeight="1" outlineLevel="2">
      <c r="A1424" s="19">
        <v>181</v>
      </c>
      <c r="B1424" s="18">
        <v>822000</v>
      </c>
      <c r="C1424"/>
      <c r="D1424"/>
      <c r="E1424" s="17" t="s">
        <v>2695</v>
      </c>
      <c r="F1424" s="12"/>
      <c r="G1424"/>
      <c r="H1424" s="15">
        <v>142000</v>
      </c>
      <c r="I1424" s="15">
        <v>160000</v>
      </c>
      <c r="J1424" s="12">
        <v>153500</v>
      </c>
      <c r="K1424" s="9"/>
      <c r="L1424" s="9" t="str">
        <f t="shared" si="162"/>
        <v>8</v>
      </c>
      <c r="M1424" s="9" t="str">
        <f>INDEX(Chapter,MATCH(L1424,Chapter!$A$1:$A$681,0),8)</f>
        <v>שירותים ממלכתיים</v>
      </c>
      <c r="N1424" s="9" t="str">
        <f t="shared" si="163"/>
        <v>82</v>
      </c>
      <c r="O1424" s="9" t="str">
        <f>INDEX(Chapter,MATCH(N1424,Chapter!$A$1:$A$681,0),8)</f>
        <v>תרבות</v>
      </c>
      <c r="P1424" s="9" t="str">
        <f t="shared" si="164"/>
        <v>822</v>
      </c>
      <c r="Q1424" s="9" t="str">
        <f>INDEX(Chapter,MATCH(P1424,Chapter!$A$1:$A$681,0),8)</f>
        <v>פעולות תרבות</v>
      </c>
      <c r="R1424" s="9" t="str">
        <f t="shared" si="165"/>
        <v>8220</v>
      </c>
      <c r="S1424" s="9" t="e">
        <f>INDEX(Chapter,MATCH(R1424,Chapter!$A$1:$A$681,0),8)</f>
        <v>#N/A</v>
      </c>
      <c r="T1424" s="9"/>
      <c r="U1424" s="9" t="str">
        <f t="shared" si="166"/>
        <v>1</v>
      </c>
      <c r="V1424" s="9" t="str">
        <f>IF($L1424&lt;"6",INDEX(Revenue_type,MATCH(U1424*1,type!$A$118:$A$168,0),8),INDEX(Expenditure_type,MATCH(U1424*1,type!$A$2:$A$117,0),8))</f>
        <v>משכורות וש"ע לעובדים לפי תקן</v>
      </c>
      <c r="W1424" s="9" t="str">
        <f t="shared" si="167"/>
        <v>18</v>
      </c>
      <c r="X1424" s="9" t="str">
        <f>IF($L1424&lt;"6",INDEX(Revenue_type,MATCH(W1424*1,type!$A$118:$A$168,0),8),INDEX(Expenditure_type,MATCH(W1424*1,type!$A$2:$A$117,0),8))</f>
        <v>נלוות לשכר</v>
      </c>
      <c r="Y1424" s="9" t="str">
        <f t="shared" si="168"/>
        <v>181</v>
      </c>
      <c r="Z1424" s="9" t="str">
        <f>IF($L1424&lt;"6",INDEX(Revenue_type,MATCH(Y1424*1,type!$A$118:$A$168,0),8),INDEX(Expenditure_type,MATCH(Y1424*1,type!$A$2:$A$117,0),8))</f>
        <v>הפרשות סוציאליות</v>
      </c>
    </row>
    <row r="1425" spans="1:26" ht="15.75" customHeight="1" outlineLevel="2">
      <c r="A1425" s="19">
        <v>182</v>
      </c>
      <c r="B1425" s="18">
        <v>822000</v>
      </c>
      <c r="C1425"/>
      <c r="D1425"/>
      <c r="E1425" s="17" t="s">
        <v>2696</v>
      </c>
      <c r="F1425" s="12"/>
      <c r="G1425"/>
      <c r="H1425" s="15">
        <v>89000</v>
      </c>
      <c r="I1425" s="15">
        <v>109000</v>
      </c>
      <c r="J1425" s="12">
        <v>102400</v>
      </c>
      <c r="K1425" s="9"/>
      <c r="L1425" s="9" t="str">
        <f t="shared" si="162"/>
        <v>8</v>
      </c>
      <c r="M1425" s="9" t="str">
        <f>INDEX(Chapter,MATCH(L1425,Chapter!$A$1:$A$681,0),8)</f>
        <v>שירותים ממלכתיים</v>
      </c>
      <c r="N1425" s="9" t="str">
        <f t="shared" si="163"/>
        <v>82</v>
      </c>
      <c r="O1425" s="9" t="str">
        <f>INDEX(Chapter,MATCH(N1425,Chapter!$A$1:$A$681,0),8)</f>
        <v>תרבות</v>
      </c>
      <c r="P1425" s="9" t="str">
        <f t="shared" si="164"/>
        <v>822</v>
      </c>
      <c r="Q1425" s="9" t="str">
        <f>INDEX(Chapter,MATCH(P1425,Chapter!$A$1:$A$681,0),8)</f>
        <v>פעולות תרבות</v>
      </c>
      <c r="R1425" s="9" t="str">
        <f t="shared" si="165"/>
        <v>8220</v>
      </c>
      <c r="S1425" s="9" t="e">
        <f>INDEX(Chapter,MATCH(R1425,Chapter!$A$1:$A$681,0),8)</f>
        <v>#N/A</v>
      </c>
      <c r="T1425" s="9"/>
      <c r="U1425" s="9" t="str">
        <f t="shared" si="166"/>
        <v>1</v>
      </c>
      <c r="V1425" s="9" t="str">
        <f>IF($L1425&lt;"6",INDEX(Revenue_type,MATCH(U1425*1,type!$A$118:$A$168,0),8),INDEX(Expenditure_type,MATCH(U1425*1,type!$A$2:$A$117,0),8))</f>
        <v>משכורות וש"ע לעובדים לפי תקן</v>
      </c>
      <c r="W1425" s="9" t="str">
        <f t="shared" si="167"/>
        <v>18</v>
      </c>
      <c r="X1425" s="9" t="str">
        <f>IF($L1425&lt;"6",INDEX(Revenue_type,MATCH(W1425*1,type!$A$118:$A$168,0),8),INDEX(Expenditure_type,MATCH(W1425*1,type!$A$2:$A$117,0),8))</f>
        <v>נלוות לשכר</v>
      </c>
      <c r="Y1425" s="9" t="str">
        <f t="shared" si="168"/>
        <v>182</v>
      </c>
      <c r="Z1425" s="9" t="str">
        <f>IF($L1425&lt;"6",INDEX(Revenue_type,MATCH(Y1425*1,type!$A$118:$A$168,0),8),INDEX(Expenditure_type,MATCH(Y1425*1,type!$A$2:$A$117,0),8))</f>
        <v>מיסיום ועלויות</v>
      </c>
    </row>
    <row r="1426" spans="1:26" ht="15.75" customHeight="1" outlineLevel="2">
      <c r="A1426" s="19">
        <v>110</v>
      </c>
      <c r="B1426" s="18">
        <v>822100</v>
      </c>
      <c r="C1426"/>
      <c r="D1426"/>
      <c r="E1426" s="17" t="s">
        <v>2689</v>
      </c>
      <c r="F1426" s="12"/>
      <c r="G1426"/>
      <c r="H1426" s="15">
        <v>896000</v>
      </c>
      <c r="I1426" s="15">
        <v>1162000</v>
      </c>
      <c r="J1426" s="12">
        <v>1096000</v>
      </c>
      <c r="K1426" s="9"/>
      <c r="L1426" s="9" t="str">
        <f t="shared" si="162"/>
        <v>8</v>
      </c>
      <c r="M1426" s="9" t="str">
        <f>INDEX(Chapter,MATCH(L1426,Chapter!$A$1:$A$681,0),8)</f>
        <v>שירותים ממלכתיים</v>
      </c>
      <c r="N1426" s="9" t="str">
        <f t="shared" si="163"/>
        <v>82</v>
      </c>
      <c r="O1426" s="9" t="str">
        <f>INDEX(Chapter,MATCH(N1426,Chapter!$A$1:$A$681,0),8)</f>
        <v>תרבות</v>
      </c>
      <c r="P1426" s="9" t="str">
        <f t="shared" si="164"/>
        <v>822</v>
      </c>
      <c r="Q1426" s="9" t="str">
        <f>INDEX(Chapter,MATCH(P1426,Chapter!$A$1:$A$681,0),8)</f>
        <v>פעולות תרבות</v>
      </c>
      <c r="R1426" s="9" t="str">
        <f t="shared" si="165"/>
        <v>8221</v>
      </c>
      <c r="S1426" s="9" t="e">
        <f>INDEX(Chapter,MATCH(R1426,Chapter!$A$1:$A$681,0),8)</f>
        <v>#N/A</v>
      </c>
      <c r="T1426" s="9"/>
      <c r="U1426" s="9" t="str">
        <f t="shared" si="166"/>
        <v>1</v>
      </c>
      <c r="V1426" s="9" t="str">
        <f>IF($L1426&lt;"6",INDEX(Revenue_type,MATCH(U1426*1,type!$A$118:$A$168,0),8),INDEX(Expenditure_type,MATCH(U1426*1,type!$A$2:$A$117,0),8))</f>
        <v>משכורות וש"ע לעובדים לפי תקן</v>
      </c>
      <c r="W1426" s="9" t="str">
        <f t="shared" si="167"/>
        <v>11</v>
      </c>
      <c r="X1426" s="9" t="str">
        <f>IF($L1426&lt;"6",INDEX(Revenue_type,MATCH(W1426*1,type!$A$118:$A$168,0),8),INDEX(Expenditure_type,MATCH(W1426*1,type!$A$2:$A$117,0),8))</f>
        <v>השכר הקובע</v>
      </c>
      <c r="Y1426" s="9" t="str">
        <f t="shared" si="168"/>
        <v>110</v>
      </c>
      <c r="Z1426" s="9" t="e">
        <f>IF($L1426&lt;"6",INDEX(Revenue_type,MATCH(Y1426*1,type!$A$118:$A$168,0),8),INDEX(Expenditure_type,MATCH(Y1426*1,type!$A$2:$A$117,0),8))</f>
        <v>#N/A</v>
      </c>
    </row>
    <row r="1427" spans="1:26" ht="15.75" customHeight="1" outlineLevel="2">
      <c r="A1427" s="19">
        <v>120</v>
      </c>
      <c r="B1427" s="18">
        <v>822100</v>
      </c>
      <c r="C1427"/>
      <c r="D1427"/>
      <c r="E1427" s="17" t="s">
        <v>2690</v>
      </c>
      <c r="F1427" s="12"/>
      <c r="G1427"/>
      <c r="H1427" s="15">
        <v>139000</v>
      </c>
      <c r="I1427" s="15">
        <v>162000</v>
      </c>
      <c r="J1427" s="12">
        <v>159600</v>
      </c>
      <c r="K1427" s="9"/>
      <c r="L1427" s="9" t="str">
        <f t="shared" si="162"/>
        <v>8</v>
      </c>
      <c r="M1427" s="9" t="str">
        <f>INDEX(Chapter,MATCH(L1427,Chapter!$A$1:$A$681,0),8)</f>
        <v>שירותים ממלכתיים</v>
      </c>
      <c r="N1427" s="9" t="str">
        <f t="shared" si="163"/>
        <v>82</v>
      </c>
      <c r="O1427" s="9" t="str">
        <f>INDEX(Chapter,MATCH(N1427,Chapter!$A$1:$A$681,0),8)</f>
        <v>תרבות</v>
      </c>
      <c r="P1427" s="9" t="str">
        <f t="shared" si="164"/>
        <v>822</v>
      </c>
      <c r="Q1427" s="9" t="str">
        <f>INDEX(Chapter,MATCH(P1427,Chapter!$A$1:$A$681,0),8)</f>
        <v>פעולות תרבות</v>
      </c>
      <c r="R1427" s="9" t="str">
        <f t="shared" si="165"/>
        <v>8221</v>
      </c>
      <c r="S1427" s="9" t="e">
        <f>INDEX(Chapter,MATCH(R1427,Chapter!$A$1:$A$681,0),8)</f>
        <v>#N/A</v>
      </c>
      <c r="T1427" s="9"/>
      <c r="U1427" s="9" t="str">
        <f t="shared" si="166"/>
        <v>1</v>
      </c>
      <c r="V1427" s="9" t="str">
        <f>IF($L1427&lt;"6",INDEX(Revenue_type,MATCH(U1427*1,type!$A$118:$A$168,0),8),INDEX(Expenditure_type,MATCH(U1427*1,type!$A$2:$A$117,0),8))</f>
        <v>משכורות וש"ע לעובדים לפי תקן</v>
      </c>
      <c r="W1427" s="9" t="str">
        <f t="shared" si="167"/>
        <v>12</v>
      </c>
      <c r="X1427" s="9" t="str">
        <f>IF($L1427&lt;"6",INDEX(Revenue_type,MATCH(W1427*1,type!$A$118:$A$168,0),8),INDEX(Expenditure_type,MATCH(W1427*1,type!$A$2:$A$117,0),8))</f>
        <v>תוספות שאינן נכללות בשכר הקובע</v>
      </c>
      <c r="Y1427" s="9" t="str">
        <f t="shared" si="168"/>
        <v>120</v>
      </c>
      <c r="Z1427" s="9" t="e">
        <f>IF($L1427&lt;"6",INDEX(Revenue_type,MATCH(Y1427*1,type!$A$118:$A$168,0),8),INDEX(Expenditure_type,MATCH(Y1427*1,type!$A$2:$A$117,0),8))</f>
        <v>#N/A</v>
      </c>
    </row>
    <row r="1428" spans="1:26" ht="15.75" customHeight="1" outlineLevel="2">
      <c r="A1428" s="19">
        <v>130</v>
      </c>
      <c r="B1428" s="18">
        <v>822100</v>
      </c>
      <c r="C1428"/>
      <c r="D1428"/>
      <c r="E1428" s="17" t="s">
        <v>2691</v>
      </c>
      <c r="F1428" s="12"/>
      <c r="G1428"/>
      <c r="H1428" s="15">
        <v>30000</v>
      </c>
      <c r="I1428" s="15">
        <v>51000</v>
      </c>
      <c r="J1428" s="12">
        <v>52900</v>
      </c>
      <c r="K1428" s="9"/>
      <c r="L1428" s="9" t="str">
        <f t="shared" si="162"/>
        <v>8</v>
      </c>
      <c r="M1428" s="9" t="str">
        <f>INDEX(Chapter,MATCH(L1428,Chapter!$A$1:$A$681,0),8)</f>
        <v>שירותים ממלכתיים</v>
      </c>
      <c r="N1428" s="9" t="str">
        <f t="shared" si="163"/>
        <v>82</v>
      </c>
      <c r="O1428" s="9" t="str">
        <f>INDEX(Chapter,MATCH(N1428,Chapter!$A$1:$A$681,0),8)</f>
        <v>תרבות</v>
      </c>
      <c r="P1428" s="9" t="str">
        <f t="shared" si="164"/>
        <v>822</v>
      </c>
      <c r="Q1428" s="9" t="str">
        <f>INDEX(Chapter,MATCH(P1428,Chapter!$A$1:$A$681,0),8)</f>
        <v>פעולות תרבות</v>
      </c>
      <c r="R1428" s="9" t="str">
        <f t="shared" si="165"/>
        <v>8221</v>
      </c>
      <c r="S1428" s="9" t="e">
        <f>INDEX(Chapter,MATCH(R1428,Chapter!$A$1:$A$681,0),8)</f>
        <v>#N/A</v>
      </c>
      <c r="T1428" s="9"/>
      <c r="U1428" s="9" t="str">
        <f t="shared" si="166"/>
        <v>1</v>
      </c>
      <c r="V1428" s="9" t="str">
        <f>IF($L1428&lt;"6",INDEX(Revenue_type,MATCH(U1428*1,type!$A$118:$A$168,0),8),INDEX(Expenditure_type,MATCH(U1428*1,type!$A$2:$A$117,0),8))</f>
        <v>משכורות וש"ע לעובדים לפי תקן</v>
      </c>
      <c r="W1428" s="9" t="str">
        <f t="shared" si="167"/>
        <v>13</v>
      </c>
      <c r="X1428" s="9" t="str">
        <f>IF($L1428&lt;"6",INDEX(Revenue_type,MATCH(W1428*1,type!$A$118:$A$168,0),8),INDEX(Expenditure_type,MATCH(W1428*1,type!$A$2:$A$117,0),8))</f>
        <v>שעות נוספות</v>
      </c>
      <c r="Y1428" s="9" t="str">
        <f t="shared" si="168"/>
        <v>130</v>
      </c>
      <c r="Z1428" s="9" t="e">
        <f>IF($L1428&lt;"6",INDEX(Revenue_type,MATCH(Y1428*1,type!$A$118:$A$168,0),8),INDEX(Expenditure_type,MATCH(Y1428*1,type!$A$2:$A$117,0),8))</f>
        <v>#N/A</v>
      </c>
    </row>
    <row r="1429" spans="1:26" ht="15.75" customHeight="1" outlineLevel="2">
      <c r="A1429" s="19">
        <v>133</v>
      </c>
      <c r="B1429" s="18">
        <v>822100</v>
      </c>
      <c r="C1429"/>
      <c r="D1429"/>
      <c r="E1429" s="17" t="s">
        <v>2693</v>
      </c>
      <c r="F1429" s="12"/>
      <c r="G1429"/>
      <c r="H1429" s="15">
        <v>18000</v>
      </c>
      <c r="I1429" s="15">
        <v>10000</v>
      </c>
      <c r="J1429" s="12">
        <v>9500</v>
      </c>
      <c r="K1429" s="9"/>
      <c r="L1429" s="9" t="str">
        <f t="shared" si="162"/>
        <v>8</v>
      </c>
      <c r="M1429" s="9" t="str">
        <f>INDEX(Chapter,MATCH(L1429,Chapter!$A$1:$A$681,0),8)</f>
        <v>שירותים ממלכתיים</v>
      </c>
      <c r="N1429" s="9" t="str">
        <f t="shared" si="163"/>
        <v>82</v>
      </c>
      <c r="O1429" s="9" t="str">
        <f>INDEX(Chapter,MATCH(N1429,Chapter!$A$1:$A$681,0),8)</f>
        <v>תרבות</v>
      </c>
      <c r="P1429" s="9" t="str">
        <f t="shared" si="164"/>
        <v>822</v>
      </c>
      <c r="Q1429" s="9" t="str">
        <f>INDEX(Chapter,MATCH(P1429,Chapter!$A$1:$A$681,0),8)</f>
        <v>פעולות תרבות</v>
      </c>
      <c r="R1429" s="9" t="str">
        <f t="shared" si="165"/>
        <v>8221</v>
      </c>
      <c r="S1429" s="9" t="e">
        <f>INDEX(Chapter,MATCH(R1429,Chapter!$A$1:$A$681,0),8)</f>
        <v>#N/A</v>
      </c>
      <c r="T1429" s="9"/>
      <c r="U1429" s="9" t="str">
        <f t="shared" si="166"/>
        <v>1</v>
      </c>
      <c r="V1429" s="9" t="str">
        <f>IF($L1429&lt;"6",INDEX(Revenue_type,MATCH(U1429*1,type!$A$118:$A$168,0),8),INDEX(Expenditure_type,MATCH(U1429*1,type!$A$2:$A$117,0),8))</f>
        <v>משכורות וש"ע לעובדים לפי תקן</v>
      </c>
      <c r="W1429" s="9" t="str">
        <f t="shared" si="167"/>
        <v>13</v>
      </c>
      <c r="X1429" s="9" t="str">
        <f>IF($L1429&lt;"6",INDEX(Revenue_type,MATCH(W1429*1,type!$A$118:$A$168,0),8),INDEX(Expenditure_type,MATCH(W1429*1,type!$A$2:$A$117,0),8))</f>
        <v>שעות נוספות</v>
      </c>
      <c r="Y1429" s="9" t="str">
        <f t="shared" si="168"/>
        <v>133</v>
      </c>
      <c r="Z1429" s="9" t="e">
        <f>IF($L1429&lt;"6",INDEX(Revenue_type,MATCH(Y1429*1,type!$A$118:$A$168,0),8),INDEX(Expenditure_type,MATCH(Y1429*1,type!$A$2:$A$117,0),8))</f>
        <v>#N/A</v>
      </c>
    </row>
    <row r="1430" spans="1:26" ht="15.75" customHeight="1" outlineLevel="2">
      <c r="A1430" s="19">
        <v>140</v>
      </c>
      <c r="B1430" s="18">
        <v>822100</v>
      </c>
      <c r="C1430"/>
      <c r="D1430"/>
      <c r="E1430" s="17" t="s">
        <v>2694</v>
      </c>
      <c r="F1430" s="12"/>
      <c r="G1430"/>
      <c r="H1430" s="15">
        <v>134000</v>
      </c>
      <c r="I1430" s="15">
        <v>199000</v>
      </c>
      <c r="J1430" s="12">
        <v>180500</v>
      </c>
      <c r="K1430" s="9"/>
      <c r="L1430" s="9" t="str">
        <f t="shared" si="162"/>
        <v>8</v>
      </c>
      <c r="M1430" s="9" t="str">
        <f>INDEX(Chapter,MATCH(L1430,Chapter!$A$1:$A$681,0),8)</f>
        <v>שירותים ממלכתיים</v>
      </c>
      <c r="N1430" s="9" t="str">
        <f t="shared" si="163"/>
        <v>82</v>
      </c>
      <c r="O1430" s="9" t="str">
        <f>INDEX(Chapter,MATCH(N1430,Chapter!$A$1:$A$681,0),8)</f>
        <v>תרבות</v>
      </c>
      <c r="P1430" s="9" t="str">
        <f t="shared" si="164"/>
        <v>822</v>
      </c>
      <c r="Q1430" s="9" t="str">
        <f>INDEX(Chapter,MATCH(P1430,Chapter!$A$1:$A$681,0),8)</f>
        <v>פעולות תרבות</v>
      </c>
      <c r="R1430" s="9" t="str">
        <f t="shared" si="165"/>
        <v>8221</v>
      </c>
      <c r="S1430" s="9" t="e">
        <f>INDEX(Chapter,MATCH(R1430,Chapter!$A$1:$A$681,0),8)</f>
        <v>#N/A</v>
      </c>
      <c r="T1430" s="9"/>
      <c r="U1430" s="9" t="str">
        <f t="shared" si="166"/>
        <v>1</v>
      </c>
      <c r="V1430" s="9" t="str">
        <f>IF($L1430&lt;"6",INDEX(Revenue_type,MATCH(U1430*1,type!$A$118:$A$168,0),8),INDEX(Expenditure_type,MATCH(U1430*1,type!$A$2:$A$117,0),8))</f>
        <v>משכורות וש"ע לעובדים לפי תקן</v>
      </c>
      <c r="W1430" s="9" t="str">
        <f t="shared" si="167"/>
        <v>14</v>
      </c>
      <c r="X1430" s="9" t="str">
        <f>IF($L1430&lt;"6",INDEX(Revenue_type,MATCH(W1430*1,type!$A$118:$A$168,0),8),INDEX(Expenditure_type,MATCH(W1430*1,type!$A$2:$A$117,0),8))</f>
        <v>החזר הוצאות</v>
      </c>
      <c r="Y1430" s="9" t="str">
        <f t="shared" si="168"/>
        <v>140</v>
      </c>
      <c r="Z1430" s="9" t="e">
        <f>IF($L1430&lt;"6",INDEX(Revenue_type,MATCH(Y1430*1,type!$A$118:$A$168,0),8),INDEX(Expenditure_type,MATCH(Y1430*1,type!$A$2:$A$117,0),8))</f>
        <v>#N/A</v>
      </c>
    </row>
    <row r="1431" spans="1:26" ht="15.75" customHeight="1" outlineLevel="2">
      <c r="A1431" s="19">
        <v>181</v>
      </c>
      <c r="B1431" s="18">
        <v>822100</v>
      </c>
      <c r="C1431"/>
      <c r="D1431"/>
      <c r="E1431" s="17" t="s">
        <v>2695</v>
      </c>
      <c r="F1431" s="12"/>
      <c r="G1431"/>
      <c r="H1431" s="15">
        <v>169000</v>
      </c>
      <c r="I1431" s="15">
        <v>207000</v>
      </c>
      <c r="J1431" s="12">
        <v>189400</v>
      </c>
      <c r="K1431" s="9"/>
      <c r="L1431" s="9" t="str">
        <f t="shared" si="162"/>
        <v>8</v>
      </c>
      <c r="M1431" s="9" t="str">
        <f>INDEX(Chapter,MATCH(L1431,Chapter!$A$1:$A$681,0),8)</f>
        <v>שירותים ממלכתיים</v>
      </c>
      <c r="N1431" s="9" t="str">
        <f t="shared" si="163"/>
        <v>82</v>
      </c>
      <c r="O1431" s="9" t="str">
        <f>INDEX(Chapter,MATCH(N1431,Chapter!$A$1:$A$681,0),8)</f>
        <v>תרבות</v>
      </c>
      <c r="P1431" s="9" t="str">
        <f t="shared" si="164"/>
        <v>822</v>
      </c>
      <c r="Q1431" s="9" t="str">
        <f>INDEX(Chapter,MATCH(P1431,Chapter!$A$1:$A$681,0),8)</f>
        <v>פעולות תרבות</v>
      </c>
      <c r="R1431" s="9" t="str">
        <f t="shared" si="165"/>
        <v>8221</v>
      </c>
      <c r="S1431" s="9" t="e">
        <f>INDEX(Chapter,MATCH(R1431,Chapter!$A$1:$A$681,0),8)</f>
        <v>#N/A</v>
      </c>
      <c r="T1431" s="9"/>
      <c r="U1431" s="9" t="str">
        <f t="shared" si="166"/>
        <v>1</v>
      </c>
      <c r="V1431" s="9" t="str">
        <f>IF($L1431&lt;"6",INDEX(Revenue_type,MATCH(U1431*1,type!$A$118:$A$168,0),8),INDEX(Expenditure_type,MATCH(U1431*1,type!$A$2:$A$117,0),8))</f>
        <v>משכורות וש"ע לעובדים לפי תקן</v>
      </c>
      <c r="W1431" s="9" t="str">
        <f t="shared" si="167"/>
        <v>18</v>
      </c>
      <c r="X1431" s="9" t="str">
        <f>IF($L1431&lt;"6",INDEX(Revenue_type,MATCH(W1431*1,type!$A$118:$A$168,0),8),INDEX(Expenditure_type,MATCH(W1431*1,type!$A$2:$A$117,0),8))</f>
        <v>נלוות לשכר</v>
      </c>
      <c r="Y1431" s="9" t="str">
        <f t="shared" si="168"/>
        <v>181</v>
      </c>
      <c r="Z1431" s="9" t="str">
        <f>IF($L1431&lt;"6",INDEX(Revenue_type,MATCH(Y1431*1,type!$A$118:$A$168,0),8),INDEX(Expenditure_type,MATCH(Y1431*1,type!$A$2:$A$117,0),8))</f>
        <v>הפרשות סוציאליות</v>
      </c>
    </row>
    <row r="1432" spans="1:26" ht="15.75" customHeight="1" outlineLevel="2">
      <c r="A1432" s="19">
        <v>182</v>
      </c>
      <c r="B1432" s="18">
        <v>822100</v>
      </c>
      <c r="C1432"/>
      <c r="D1432"/>
      <c r="E1432" s="17" t="s">
        <v>2696</v>
      </c>
      <c r="F1432" s="12"/>
      <c r="G1432"/>
      <c r="H1432" s="15">
        <v>97000</v>
      </c>
      <c r="I1432" s="15">
        <v>128000</v>
      </c>
      <c r="J1432" s="12">
        <v>115400</v>
      </c>
      <c r="K1432" s="9"/>
      <c r="L1432" s="9" t="str">
        <f t="shared" si="162"/>
        <v>8</v>
      </c>
      <c r="M1432" s="9" t="str">
        <f>INDEX(Chapter,MATCH(L1432,Chapter!$A$1:$A$681,0),8)</f>
        <v>שירותים ממלכתיים</v>
      </c>
      <c r="N1432" s="9" t="str">
        <f t="shared" si="163"/>
        <v>82</v>
      </c>
      <c r="O1432" s="9" t="str">
        <f>INDEX(Chapter,MATCH(N1432,Chapter!$A$1:$A$681,0),8)</f>
        <v>תרבות</v>
      </c>
      <c r="P1432" s="9" t="str">
        <f t="shared" si="164"/>
        <v>822</v>
      </c>
      <c r="Q1432" s="9" t="str">
        <f>INDEX(Chapter,MATCH(P1432,Chapter!$A$1:$A$681,0),8)</f>
        <v>פעולות תרבות</v>
      </c>
      <c r="R1432" s="9" t="str">
        <f t="shared" si="165"/>
        <v>8221</v>
      </c>
      <c r="S1432" s="9" t="e">
        <f>INDEX(Chapter,MATCH(R1432,Chapter!$A$1:$A$681,0),8)</f>
        <v>#N/A</v>
      </c>
      <c r="T1432" s="9"/>
      <c r="U1432" s="9" t="str">
        <f t="shared" si="166"/>
        <v>1</v>
      </c>
      <c r="V1432" s="9" t="str">
        <f>IF($L1432&lt;"6",INDEX(Revenue_type,MATCH(U1432*1,type!$A$118:$A$168,0),8),INDEX(Expenditure_type,MATCH(U1432*1,type!$A$2:$A$117,0),8))</f>
        <v>משכורות וש"ע לעובדים לפי תקן</v>
      </c>
      <c r="W1432" s="9" t="str">
        <f t="shared" si="167"/>
        <v>18</v>
      </c>
      <c r="X1432" s="9" t="str">
        <f>IF($L1432&lt;"6",INDEX(Revenue_type,MATCH(W1432*1,type!$A$118:$A$168,0),8),INDEX(Expenditure_type,MATCH(W1432*1,type!$A$2:$A$117,0),8))</f>
        <v>נלוות לשכר</v>
      </c>
      <c r="Y1432" s="9" t="str">
        <f t="shared" si="168"/>
        <v>182</v>
      </c>
      <c r="Z1432" s="9" t="str">
        <f>IF($L1432&lt;"6",INDEX(Revenue_type,MATCH(Y1432*1,type!$A$118:$A$168,0),8),INDEX(Expenditure_type,MATCH(Y1432*1,type!$A$2:$A$117,0),8))</f>
        <v>מיסיום ועלויות</v>
      </c>
    </row>
    <row r="1433" spans="1:26" ht="15.75" customHeight="1" outlineLevel="2">
      <c r="A1433" s="19">
        <v>870</v>
      </c>
      <c r="B1433" s="18">
        <v>822101</v>
      </c>
      <c r="C1433"/>
      <c r="D1433"/>
      <c r="E1433" s="17" t="s">
        <v>3027</v>
      </c>
      <c r="F1433" s="12"/>
      <c r="G1433"/>
      <c r="H1433" s="15">
        <v>427000</v>
      </c>
      <c r="I1433" s="15">
        <v>7651600</v>
      </c>
      <c r="J1433" s="12">
        <v>7121600</v>
      </c>
      <c r="K1433" s="9"/>
      <c r="L1433" s="9" t="str">
        <f t="shared" si="162"/>
        <v>8</v>
      </c>
      <c r="M1433" s="9" t="str">
        <f>INDEX(Chapter,MATCH(L1433,Chapter!$A$1:$A$681,0),8)</f>
        <v>שירותים ממלכתיים</v>
      </c>
      <c r="N1433" s="9" t="str">
        <f t="shared" si="163"/>
        <v>82</v>
      </c>
      <c r="O1433" s="9" t="str">
        <f>INDEX(Chapter,MATCH(N1433,Chapter!$A$1:$A$681,0),8)</f>
        <v>תרבות</v>
      </c>
      <c r="P1433" s="9" t="str">
        <f t="shared" si="164"/>
        <v>822</v>
      </c>
      <c r="Q1433" s="9" t="str">
        <f>INDEX(Chapter,MATCH(P1433,Chapter!$A$1:$A$681,0),8)</f>
        <v>פעולות תרבות</v>
      </c>
      <c r="R1433" s="9" t="str">
        <f t="shared" si="165"/>
        <v>8221</v>
      </c>
      <c r="S1433" s="9" t="e">
        <f>INDEX(Chapter,MATCH(R1433,Chapter!$A$1:$A$681,0),8)</f>
        <v>#N/A</v>
      </c>
      <c r="T1433" s="9"/>
      <c r="U1433" s="9" t="str">
        <f t="shared" si="166"/>
        <v>8</v>
      </c>
      <c r="V1433" s="9" t="str">
        <f>IF($L1433&lt;"6",INDEX(Revenue_type,MATCH(U1433*1,type!$A$118:$A$168,0),8),INDEX(Expenditure_type,MATCH(U1433*1,type!$A$2:$A$117,0),8))</f>
        <v>השתתפויות תמיכות ותרומות</v>
      </c>
      <c r="W1433" s="9" t="str">
        <f t="shared" si="167"/>
        <v>87</v>
      </c>
      <c r="X1433" s="9" t="str">
        <f>IF($L1433&lt;"6",INDEX(Revenue_type,MATCH(W1433*1,type!$A$118:$A$168,0),8),INDEX(Expenditure_type,MATCH(W1433*1,type!$A$2:$A$117,0),8))</f>
        <v>תמיכות ביחידות סמך ומוסדות הרשות</v>
      </c>
      <c r="Y1433" s="9" t="str">
        <f t="shared" si="168"/>
        <v>870</v>
      </c>
      <c r="Z1433" s="9" t="e">
        <f>IF($L1433&lt;"6",INDEX(Revenue_type,MATCH(Y1433*1,type!$A$118:$A$168,0),8),INDEX(Expenditure_type,MATCH(Y1433*1,type!$A$2:$A$117,0),8))</f>
        <v>#N/A</v>
      </c>
    </row>
    <row r="1434" spans="1:26" ht="15.75" customHeight="1" outlineLevel="2">
      <c r="A1434" s="19">
        <v>871</v>
      </c>
      <c r="B1434" s="18">
        <v>822101</v>
      </c>
      <c r="C1434"/>
      <c r="D1434"/>
      <c r="E1434" s="17" t="s">
        <v>3022</v>
      </c>
      <c r="F1434" s="12"/>
      <c r="G1434"/>
      <c r="H1434" s="15">
        <v>0</v>
      </c>
      <c r="I1434" s="15">
        <v>0</v>
      </c>
      <c r="J1434" s="12">
        <v>300000</v>
      </c>
      <c r="K1434" s="9"/>
      <c r="L1434" s="9" t="str">
        <f t="shared" si="162"/>
        <v>8</v>
      </c>
      <c r="M1434" s="9" t="str">
        <f>INDEX(Chapter,MATCH(L1434,Chapter!$A$1:$A$681,0),8)</f>
        <v>שירותים ממלכתיים</v>
      </c>
      <c r="N1434" s="9" t="str">
        <f t="shared" si="163"/>
        <v>82</v>
      </c>
      <c r="O1434" s="9" t="str">
        <f>INDEX(Chapter,MATCH(N1434,Chapter!$A$1:$A$681,0),8)</f>
        <v>תרבות</v>
      </c>
      <c r="P1434" s="9" t="str">
        <f t="shared" si="164"/>
        <v>822</v>
      </c>
      <c r="Q1434" s="9" t="str">
        <f>INDEX(Chapter,MATCH(P1434,Chapter!$A$1:$A$681,0),8)</f>
        <v>פעולות תרבות</v>
      </c>
      <c r="R1434" s="9" t="str">
        <f t="shared" si="165"/>
        <v>8221</v>
      </c>
      <c r="S1434" s="9" t="e">
        <f>INDEX(Chapter,MATCH(R1434,Chapter!$A$1:$A$681,0),8)</f>
        <v>#N/A</v>
      </c>
      <c r="T1434" s="9"/>
      <c r="U1434" s="9" t="str">
        <f t="shared" si="166"/>
        <v>8</v>
      </c>
      <c r="V1434" s="9" t="str">
        <f>IF($L1434&lt;"6",INDEX(Revenue_type,MATCH(U1434*1,type!$A$118:$A$168,0),8),INDEX(Expenditure_type,MATCH(U1434*1,type!$A$2:$A$117,0),8))</f>
        <v>השתתפויות תמיכות ותרומות</v>
      </c>
      <c r="W1434" s="9" t="str">
        <f t="shared" si="167"/>
        <v>87</v>
      </c>
      <c r="X1434" s="9" t="str">
        <f>IF($L1434&lt;"6",INDEX(Revenue_type,MATCH(W1434*1,type!$A$118:$A$168,0),8),INDEX(Expenditure_type,MATCH(W1434*1,type!$A$2:$A$117,0),8))</f>
        <v>תמיכות ביחידות סמך ומוסדות הרשות</v>
      </c>
      <c r="Y1434" s="9" t="str">
        <f t="shared" si="168"/>
        <v>871</v>
      </c>
      <c r="Z1434" s="9" t="e">
        <f>IF($L1434&lt;"6",INDEX(Revenue_type,MATCH(Y1434*1,type!$A$118:$A$168,0),8),INDEX(Expenditure_type,MATCH(Y1434*1,type!$A$2:$A$117,0),8))</f>
        <v>#N/A</v>
      </c>
    </row>
    <row r="1435" spans="1:26" ht="15.75" customHeight="1" outlineLevel="2">
      <c r="A1435" s="19">
        <v>870</v>
      </c>
      <c r="B1435" s="18">
        <v>822102</v>
      </c>
      <c r="C1435"/>
      <c r="D1435"/>
      <c r="E1435" s="17" t="s">
        <v>3028</v>
      </c>
      <c r="F1435" s="12"/>
      <c r="G1435"/>
      <c r="H1435" s="15">
        <v>2700000</v>
      </c>
      <c r="I1435" s="15">
        <v>2700000</v>
      </c>
      <c r="J1435" s="12">
        <v>2982600</v>
      </c>
      <c r="K1435" s="9"/>
      <c r="L1435" s="9" t="str">
        <f t="shared" si="162"/>
        <v>8</v>
      </c>
      <c r="M1435" s="9" t="str">
        <f>INDEX(Chapter,MATCH(L1435,Chapter!$A$1:$A$681,0),8)</f>
        <v>שירותים ממלכתיים</v>
      </c>
      <c r="N1435" s="9" t="str">
        <f t="shared" si="163"/>
        <v>82</v>
      </c>
      <c r="O1435" s="9" t="str">
        <f>INDEX(Chapter,MATCH(N1435,Chapter!$A$1:$A$681,0),8)</f>
        <v>תרבות</v>
      </c>
      <c r="P1435" s="9" t="str">
        <f t="shared" si="164"/>
        <v>822</v>
      </c>
      <c r="Q1435" s="9" t="str">
        <f>INDEX(Chapter,MATCH(P1435,Chapter!$A$1:$A$681,0),8)</f>
        <v>פעולות תרבות</v>
      </c>
      <c r="R1435" s="9" t="str">
        <f t="shared" si="165"/>
        <v>8221</v>
      </c>
      <c r="S1435" s="9" t="e">
        <f>INDEX(Chapter,MATCH(R1435,Chapter!$A$1:$A$681,0),8)</f>
        <v>#N/A</v>
      </c>
      <c r="T1435" s="9"/>
      <c r="U1435" s="9" t="str">
        <f t="shared" si="166"/>
        <v>8</v>
      </c>
      <c r="V1435" s="9" t="str">
        <f>IF($L1435&lt;"6",INDEX(Revenue_type,MATCH(U1435*1,type!$A$118:$A$168,0),8),INDEX(Expenditure_type,MATCH(U1435*1,type!$A$2:$A$117,0),8))</f>
        <v>השתתפויות תמיכות ותרומות</v>
      </c>
      <c r="W1435" s="9" t="str">
        <f t="shared" si="167"/>
        <v>87</v>
      </c>
      <c r="X1435" s="9" t="str">
        <f>IF($L1435&lt;"6",INDEX(Revenue_type,MATCH(W1435*1,type!$A$118:$A$168,0),8),INDEX(Expenditure_type,MATCH(W1435*1,type!$A$2:$A$117,0),8))</f>
        <v>תמיכות ביחידות סמך ומוסדות הרשות</v>
      </c>
      <c r="Y1435" s="9" t="str">
        <f t="shared" si="168"/>
        <v>870</v>
      </c>
      <c r="Z1435" s="9" t="e">
        <f>IF($L1435&lt;"6",INDEX(Revenue_type,MATCH(Y1435*1,type!$A$118:$A$168,0),8),INDEX(Expenditure_type,MATCH(Y1435*1,type!$A$2:$A$117,0),8))</f>
        <v>#N/A</v>
      </c>
    </row>
    <row r="1436" spans="1:26" ht="15.75" customHeight="1" outlineLevel="2">
      <c r="A1436" s="19">
        <v>810</v>
      </c>
      <c r="B1436" s="18">
        <v>822103</v>
      </c>
      <c r="C1436"/>
      <c r="D1436"/>
      <c r="E1436" s="17" t="s">
        <v>3029</v>
      </c>
      <c r="F1436" s="12"/>
      <c r="G1436"/>
      <c r="H1436" s="15">
        <v>90000</v>
      </c>
      <c r="I1436" s="15">
        <v>70000</v>
      </c>
      <c r="J1436" s="12">
        <v>69000</v>
      </c>
      <c r="K1436" s="9"/>
      <c r="L1436" s="9" t="str">
        <f t="shared" si="162"/>
        <v>8</v>
      </c>
      <c r="M1436" s="9" t="str">
        <f>INDEX(Chapter,MATCH(L1436,Chapter!$A$1:$A$681,0),8)</f>
        <v>שירותים ממלכתיים</v>
      </c>
      <c r="N1436" s="9" t="str">
        <f t="shared" si="163"/>
        <v>82</v>
      </c>
      <c r="O1436" s="9" t="str">
        <f>INDEX(Chapter,MATCH(N1436,Chapter!$A$1:$A$681,0),8)</f>
        <v>תרבות</v>
      </c>
      <c r="P1436" s="9" t="str">
        <f t="shared" si="164"/>
        <v>822</v>
      </c>
      <c r="Q1436" s="9" t="str">
        <f>INDEX(Chapter,MATCH(P1436,Chapter!$A$1:$A$681,0),8)</f>
        <v>פעולות תרבות</v>
      </c>
      <c r="R1436" s="9" t="str">
        <f t="shared" si="165"/>
        <v>8221</v>
      </c>
      <c r="S1436" s="9" t="e">
        <f>INDEX(Chapter,MATCH(R1436,Chapter!$A$1:$A$681,0),8)</f>
        <v>#N/A</v>
      </c>
      <c r="T1436" s="9"/>
      <c r="U1436" s="9" t="str">
        <f t="shared" si="166"/>
        <v>8</v>
      </c>
      <c r="V1436" s="9" t="str">
        <f>IF($L1436&lt;"6",INDEX(Revenue_type,MATCH(U1436*1,type!$A$118:$A$168,0),8),INDEX(Expenditure_type,MATCH(U1436*1,type!$A$2:$A$117,0),8))</f>
        <v>השתתפויות תמיכות ותרומות</v>
      </c>
      <c r="W1436" s="9" t="str">
        <f t="shared" si="167"/>
        <v>81</v>
      </c>
      <c r="X1436" s="9" t="str">
        <f>IF($L1436&lt;"6",INDEX(Revenue_type,MATCH(W1436*1,type!$A$118:$A$168,0),8),INDEX(Expenditure_type,MATCH(W1436*1,type!$A$2:$A$117,0),8))</f>
        <v>השתתפויות ותרומות למוסדות עפ"י חוק והסכמים</v>
      </c>
      <c r="Y1436" s="9" t="str">
        <f t="shared" si="168"/>
        <v>810</v>
      </c>
      <c r="Z1436" s="9" t="e">
        <f>IF($L1436&lt;"6",INDEX(Revenue_type,MATCH(Y1436*1,type!$A$118:$A$168,0),8),INDEX(Expenditure_type,MATCH(Y1436*1,type!$A$2:$A$117,0),8))</f>
        <v>#N/A</v>
      </c>
    </row>
    <row r="1437" spans="1:26" ht="15.75" customHeight="1" outlineLevel="2">
      <c r="A1437" s="19">
        <v>810</v>
      </c>
      <c r="B1437" s="18">
        <v>822106</v>
      </c>
      <c r="C1437"/>
      <c r="D1437"/>
      <c r="E1437" s="17" t="s">
        <v>3030</v>
      </c>
      <c r="F1437" s="12"/>
      <c r="G1437"/>
      <c r="H1437" s="15">
        <v>50000</v>
      </c>
      <c r="I1437" s="15">
        <v>50000</v>
      </c>
      <c r="J1437" s="12">
        <v>59700</v>
      </c>
      <c r="K1437" s="9"/>
      <c r="L1437" s="9" t="str">
        <f t="shared" si="162"/>
        <v>8</v>
      </c>
      <c r="M1437" s="9" t="str">
        <f>INDEX(Chapter,MATCH(L1437,Chapter!$A$1:$A$681,0),8)</f>
        <v>שירותים ממלכתיים</v>
      </c>
      <c r="N1437" s="9" t="str">
        <f t="shared" si="163"/>
        <v>82</v>
      </c>
      <c r="O1437" s="9" t="str">
        <f>INDEX(Chapter,MATCH(N1437,Chapter!$A$1:$A$681,0),8)</f>
        <v>תרבות</v>
      </c>
      <c r="P1437" s="9" t="str">
        <f t="shared" si="164"/>
        <v>822</v>
      </c>
      <c r="Q1437" s="9" t="str">
        <f>INDEX(Chapter,MATCH(P1437,Chapter!$A$1:$A$681,0),8)</f>
        <v>פעולות תרבות</v>
      </c>
      <c r="R1437" s="9" t="str">
        <f t="shared" si="165"/>
        <v>8221</v>
      </c>
      <c r="S1437" s="9" t="e">
        <f>INDEX(Chapter,MATCH(R1437,Chapter!$A$1:$A$681,0),8)</f>
        <v>#N/A</v>
      </c>
      <c r="T1437" s="9"/>
      <c r="U1437" s="9" t="str">
        <f t="shared" si="166"/>
        <v>8</v>
      </c>
      <c r="V1437" s="9" t="str">
        <f>IF($L1437&lt;"6",INDEX(Revenue_type,MATCH(U1437*1,type!$A$118:$A$168,0),8),INDEX(Expenditure_type,MATCH(U1437*1,type!$A$2:$A$117,0),8))</f>
        <v>השתתפויות תמיכות ותרומות</v>
      </c>
      <c r="W1437" s="9" t="str">
        <f t="shared" si="167"/>
        <v>81</v>
      </c>
      <c r="X1437" s="9" t="str">
        <f>IF($L1437&lt;"6",INDEX(Revenue_type,MATCH(W1437*1,type!$A$118:$A$168,0),8),INDEX(Expenditure_type,MATCH(W1437*1,type!$A$2:$A$117,0),8))</f>
        <v>השתתפויות ותרומות למוסדות עפ"י חוק והסכמים</v>
      </c>
      <c r="Y1437" s="9" t="str">
        <f t="shared" si="168"/>
        <v>810</v>
      </c>
      <c r="Z1437" s="9" t="e">
        <f>IF($L1437&lt;"6",INDEX(Revenue_type,MATCH(Y1437*1,type!$A$118:$A$168,0),8),INDEX(Expenditure_type,MATCH(Y1437*1,type!$A$2:$A$117,0),8))</f>
        <v>#N/A</v>
      </c>
    </row>
    <row r="1438" spans="1:26" ht="15.75" customHeight="1" outlineLevel="2">
      <c r="A1438" s="19">
        <v>810</v>
      </c>
      <c r="B1438" s="18">
        <v>822107</v>
      </c>
      <c r="C1438"/>
      <c r="D1438"/>
      <c r="E1438" s="17" t="s">
        <v>3031</v>
      </c>
      <c r="F1438" s="12"/>
      <c r="G1438"/>
      <c r="H1438" s="15">
        <v>50000</v>
      </c>
      <c r="I1438" s="15">
        <v>50000</v>
      </c>
      <c r="J1438" s="12">
        <v>273100</v>
      </c>
      <c r="K1438" s="9"/>
      <c r="L1438" s="9" t="str">
        <f t="shared" si="162"/>
        <v>8</v>
      </c>
      <c r="M1438" s="9" t="str">
        <f>INDEX(Chapter,MATCH(L1438,Chapter!$A$1:$A$681,0),8)</f>
        <v>שירותים ממלכתיים</v>
      </c>
      <c r="N1438" s="9" t="str">
        <f t="shared" si="163"/>
        <v>82</v>
      </c>
      <c r="O1438" s="9" t="str">
        <f>INDEX(Chapter,MATCH(N1438,Chapter!$A$1:$A$681,0),8)</f>
        <v>תרבות</v>
      </c>
      <c r="P1438" s="9" t="str">
        <f t="shared" si="164"/>
        <v>822</v>
      </c>
      <c r="Q1438" s="9" t="str">
        <f>INDEX(Chapter,MATCH(P1438,Chapter!$A$1:$A$681,0),8)</f>
        <v>פעולות תרבות</v>
      </c>
      <c r="R1438" s="9" t="str">
        <f t="shared" si="165"/>
        <v>8221</v>
      </c>
      <c r="S1438" s="9" t="e">
        <f>INDEX(Chapter,MATCH(R1438,Chapter!$A$1:$A$681,0),8)</f>
        <v>#N/A</v>
      </c>
      <c r="T1438" s="9"/>
      <c r="U1438" s="9" t="str">
        <f t="shared" si="166"/>
        <v>8</v>
      </c>
      <c r="V1438" s="9" t="str">
        <f>IF($L1438&lt;"6",INDEX(Revenue_type,MATCH(U1438*1,type!$A$118:$A$168,0),8),INDEX(Expenditure_type,MATCH(U1438*1,type!$A$2:$A$117,0),8))</f>
        <v>השתתפויות תמיכות ותרומות</v>
      </c>
      <c r="W1438" s="9" t="str">
        <f t="shared" si="167"/>
        <v>81</v>
      </c>
      <c r="X1438" s="9" t="str">
        <f>IF($L1438&lt;"6",INDEX(Revenue_type,MATCH(W1438*1,type!$A$118:$A$168,0),8),INDEX(Expenditure_type,MATCH(W1438*1,type!$A$2:$A$117,0),8))</f>
        <v>השתתפויות ותרומות למוסדות עפ"י חוק והסכמים</v>
      </c>
      <c r="Y1438" s="9" t="str">
        <f t="shared" si="168"/>
        <v>810</v>
      </c>
      <c r="Z1438" s="9" t="e">
        <f>IF($L1438&lt;"6",INDEX(Revenue_type,MATCH(Y1438*1,type!$A$118:$A$168,0),8),INDEX(Expenditure_type,MATCH(Y1438*1,type!$A$2:$A$117,0),8))</f>
        <v>#N/A</v>
      </c>
    </row>
    <row r="1439" spans="1:26" ht="15.75" customHeight="1" outlineLevel="2">
      <c r="A1439" s="19">
        <v>810</v>
      </c>
      <c r="B1439" s="18">
        <v>822108</v>
      </c>
      <c r="C1439"/>
      <c r="D1439"/>
      <c r="E1439" s="17" t="s">
        <v>3032</v>
      </c>
      <c r="F1439" s="12"/>
      <c r="G1439"/>
      <c r="H1439" s="15">
        <v>300000</v>
      </c>
      <c r="I1439" s="15">
        <v>300000</v>
      </c>
      <c r="J1439" s="12">
        <v>466600</v>
      </c>
      <c r="K1439" s="9"/>
      <c r="L1439" s="9" t="str">
        <f t="shared" si="162"/>
        <v>8</v>
      </c>
      <c r="M1439" s="9" t="str">
        <f>INDEX(Chapter,MATCH(L1439,Chapter!$A$1:$A$681,0),8)</f>
        <v>שירותים ממלכתיים</v>
      </c>
      <c r="N1439" s="9" t="str">
        <f t="shared" si="163"/>
        <v>82</v>
      </c>
      <c r="O1439" s="9" t="str">
        <f>INDEX(Chapter,MATCH(N1439,Chapter!$A$1:$A$681,0),8)</f>
        <v>תרבות</v>
      </c>
      <c r="P1439" s="9" t="str">
        <f t="shared" si="164"/>
        <v>822</v>
      </c>
      <c r="Q1439" s="9" t="str">
        <f>INDEX(Chapter,MATCH(P1439,Chapter!$A$1:$A$681,0),8)</f>
        <v>פעולות תרבות</v>
      </c>
      <c r="R1439" s="9" t="str">
        <f t="shared" si="165"/>
        <v>8221</v>
      </c>
      <c r="S1439" s="9" t="e">
        <f>INDEX(Chapter,MATCH(R1439,Chapter!$A$1:$A$681,0),8)</f>
        <v>#N/A</v>
      </c>
      <c r="T1439" s="9"/>
      <c r="U1439" s="9" t="str">
        <f t="shared" si="166"/>
        <v>8</v>
      </c>
      <c r="V1439" s="9" t="str">
        <f>IF($L1439&lt;"6",INDEX(Revenue_type,MATCH(U1439*1,type!$A$118:$A$168,0),8),INDEX(Expenditure_type,MATCH(U1439*1,type!$A$2:$A$117,0),8))</f>
        <v>השתתפויות תמיכות ותרומות</v>
      </c>
      <c r="W1439" s="9" t="str">
        <f t="shared" si="167"/>
        <v>81</v>
      </c>
      <c r="X1439" s="9" t="str">
        <f>IF($L1439&lt;"6",INDEX(Revenue_type,MATCH(W1439*1,type!$A$118:$A$168,0),8),INDEX(Expenditure_type,MATCH(W1439*1,type!$A$2:$A$117,0),8))</f>
        <v>השתתפויות ותרומות למוסדות עפ"י חוק והסכמים</v>
      </c>
      <c r="Y1439" s="9" t="str">
        <f t="shared" si="168"/>
        <v>810</v>
      </c>
      <c r="Z1439" s="9" t="e">
        <f>IF($L1439&lt;"6",INDEX(Revenue_type,MATCH(Y1439*1,type!$A$118:$A$168,0),8),INDEX(Expenditure_type,MATCH(Y1439*1,type!$A$2:$A$117,0),8))</f>
        <v>#N/A</v>
      </c>
    </row>
    <row r="1440" spans="1:26" ht="15.75" customHeight="1" outlineLevel="2">
      <c r="A1440" s="19">
        <v>870</v>
      </c>
      <c r="B1440" s="18">
        <v>822109</v>
      </c>
      <c r="C1440"/>
      <c r="D1440"/>
      <c r="E1440" s="17" t="s">
        <v>3033</v>
      </c>
      <c r="F1440" s="12"/>
      <c r="G1440"/>
      <c r="H1440" s="15">
        <v>3500000</v>
      </c>
      <c r="I1440" s="15">
        <v>0</v>
      </c>
      <c r="J1440" s="12">
        <v>0</v>
      </c>
      <c r="K1440" s="9"/>
      <c r="L1440" s="9" t="str">
        <f t="shared" si="162"/>
        <v>8</v>
      </c>
      <c r="M1440" s="9" t="str">
        <f>INDEX(Chapter,MATCH(L1440,Chapter!$A$1:$A$681,0),8)</f>
        <v>שירותים ממלכתיים</v>
      </c>
      <c r="N1440" s="9" t="str">
        <f t="shared" si="163"/>
        <v>82</v>
      </c>
      <c r="O1440" s="9" t="str">
        <f>INDEX(Chapter,MATCH(N1440,Chapter!$A$1:$A$681,0),8)</f>
        <v>תרבות</v>
      </c>
      <c r="P1440" s="9" t="str">
        <f t="shared" si="164"/>
        <v>822</v>
      </c>
      <c r="Q1440" s="9" t="str">
        <f>INDEX(Chapter,MATCH(P1440,Chapter!$A$1:$A$681,0),8)</f>
        <v>פעולות תרבות</v>
      </c>
      <c r="R1440" s="9" t="str">
        <f t="shared" si="165"/>
        <v>8221</v>
      </c>
      <c r="S1440" s="9" t="e">
        <f>INDEX(Chapter,MATCH(R1440,Chapter!$A$1:$A$681,0),8)</f>
        <v>#N/A</v>
      </c>
      <c r="T1440" s="9"/>
      <c r="U1440" s="9" t="str">
        <f t="shared" si="166"/>
        <v>8</v>
      </c>
      <c r="V1440" s="9" t="str">
        <f>IF($L1440&lt;"6",INDEX(Revenue_type,MATCH(U1440*1,type!$A$118:$A$168,0),8),INDEX(Expenditure_type,MATCH(U1440*1,type!$A$2:$A$117,0),8))</f>
        <v>השתתפויות תמיכות ותרומות</v>
      </c>
      <c r="W1440" s="9" t="str">
        <f t="shared" si="167"/>
        <v>87</v>
      </c>
      <c r="X1440" s="9" t="str">
        <f>IF($L1440&lt;"6",INDEX(Revenue_type,MATCH(W1440*1,type!$A$118:$A$168,0),8),INDEX(Expenditure_type,MATCH(W1440*1,type!$A$2:$A$117,0),8))</f>
        <v>תמיכות ביחידות סמך ומוסדות הרשות</v>
      </c>
      <c r="Y1440" s="9" t="str">
        <f t="shared" si="168"/>
        <v>870</v>
      </c>
      <c r="Z1440" s="9" t="e">
        <f>IF($L1440&lt;"6",INDEX(Revenue_type,MATCH(Y1440*1,type!$A$118:$A$168,0),8),INDEX(Expenditure_type,MATCH(Y1440*1,type!$A$2:$A$117,0),8))</f>
        <v>#N/A</v>
      </c>
    </row>
    <row r="1441" spans="1:26" ht="15.75" customHeight="1" outlineLevel="2">
      <c r="A1441" s="19">
        <v>870</v>
      </c>
      <c r="B1441" s="18">
        <v>822110</v>
      </c>
      <c r="C1441"/>
      <c r="D1441"/>
      <c r="E1441" s="17" t="s">
        <v>3034</v>
      </c>
      <c r="F1441" s="12"/>
      <c r="G1441"/>
      <c r="H1441" s="15">
        <v>1150000</v>
      </c>
      <c r="I1441" s="15">
        <v>0</v>
      </c>
      <c r="J1441" s="12">
        <v>0</v>
      </c>
      <c r="K1441" s="9"/>
      <c r="L1441" s="9" t="str">
        <f t="shared" si="162"/>
        <v>8</v>
      </c>
      <c r="M1441" s="9" t="str">
        <f>INDEX(Chapter,MATCH(L1441,Chapter!$A$1:$A$681,0),8)</f>
        <v>שירותים ממלכתיים</v>
      </c>
      <c r="N1441" s="9" t="str">
        <f t="shared" si="163"/>
        <v>82</v>
      </c>
      <c r="O1441" s="9" t="str">
        <f>INDEX(Chapter,MATCH(N1441,Chapter!$A$1:$A$681,0),8)</f>
        <v>תרבות</v>
      </c>
      <c r="P1441" s="9" t="str">
        <f t="shared" si="164"/>
        <v>822</v>
      </c>
      <c r="Q1441" s="9" t="str">
        <f>INDEX(Chapter,MATCH(P1441,Chapter!$A$1:$A$681,0),8)</f>
        <v>פעולות תרבות</v>
      </c>
      <c r="R1441" s="9" t="str">
        <f t="shared" si="165"/>
        <v>8221</v>
      </c>
      <c r="S1441" s="9" t="e">
        <f>INDEX(Chapter,MATCH(R1441,Chapter!$A$1:$A$681,0),8)</f>
        <v>#N/A</v>
      </c>
      <c r="T1441" s="9"/>
      <c r="U1441" s="9" t="str">
        <f t="shared" si="166"/>
        <v>8</v>
      </c>
      <c r="V1441" s="9" t="str">
        <f>IF($L1441&lt;"6",INDEX(Revenue_type,MATCH(U1441*1,type!$A$118:$A$168,0),8),INDEX(Expenditure_type,MATCH(U1441*1,type!$A$2:$A$117,0),8))</f>
        <v>השתתפויות תמיכות ותרומות</v>
      </c>
      <c r="W1441" s="9" t="str">
        <f t="shared" si="167"/>
        <v>87</v>
      </c>
      <c r="X1441" s="9" t="str">
        <f>IF($L1441&lt;"6",INDEX(Revenue_type,MATCH(W1441*1,type!$A$118:$A$168,0),8),INDEX(Expenditure_type,MATCH(W1441*1,type!$A$2:$A$117,0),8))</f>
        <v>תמיכות ביחידות סמך ומוסדות הרשות</v>
      </c>
      <c r="Y1441" s="9" t="str">
        <f t="shared" si="168"/>
        <v>870</v>
      </c>
      <c r="Z1441" s="9" t="e">
        <f>IF($L1441&lt;"6",INDEX(Revenue_type,MATCH(Y1441*1,type!$A$118:$A$168,0),8),INDEX(Expenditure_type,MATCH(Y1441*1,type!$A$2:$A$117,0),8))</f>
        <v>#N/A</v>
      </c>
    </row>
    <row r="1442" spans="1:26" ht="15.75" customHeight="1" outlineLevel="2">
      <c r="A1442" s="19">
        <v>871</v>
      </c>
      <c r="B1442" s="18">
        <v>822110</v>
      </c>
      <c r="C1442"/>
      <c r="D1442"/>
      <c r="E1442" s="17" t="s">
        <v>3035</v>
      </c>
      <c r="F1442" s="12"/>
      <c r="G1442"/>
      <c r="H1442" s="15">
        <v>400000</v>
      </c>
      <c r="I1442" s="15">
        <v>0</v>
      </c>
      <c r="J1442" s="12">
        <v>0</v>
      </c>
      <c r="K1442" s="9"/>
      <c r="L1442" s="9" t="str">
        <f t="shared" si="162"/>
        <v>8</v>
      </c>
      <c r="M1442" s="9" t="str">
        <f>INDEX(Chapter,MATCH(L1442,Chapter!$A$1:$A$681,0),8)</f>
        <v>שירותים ממלכתיים</v>
      </c>
      <c r="N1442" s="9" t="str">
        <f t="shared" si="163"/>
        <v>82</v>
      </c>
      <c r="O1442" s="9" t="str">
        <f>INDEX(Chapter,MATCH(N1442,Chapter!$A$1:$A$681,0),8)</f>
        <v>תרבות</v>
      </c>
      <c r="P1442" s="9" t="str">
        <f t="shared" si="164"/>
        <v>822</v>
      </c>
      <c r="Q1442" s="9" t="str">
        <f>INDEX(Chapter,MATCH(P1442,Chapter!$A$1:$A$681,0),8)</f>
        <v>פעולות תרבות</v>
      </c>
      <c r="R1442" s="9" t="str">
        <f t="shared" si="165"/>
        <v>8221</v>
      </c>
      <c r="S1442" s="9" t="e">
        <f>INDEX(Chapter,MATCH(R1442,Chapter!$A$1:$A$681,0),8)</f>
        <v>#N/A</v>
      </c>
      <c r="T1442" s="9"/>
      <c r="U1442" s="9" t="str">
        <f t="shared" si="166"/>
        <v>8</v>
      </c>
      <c r="V1442" s="9" t="str">
        <f>IF($L1442&lt;"6",INDEX(Revenue_type,MATCH(U1442*1,type!$A$118:$A$168,0),8),INDEX(Expenditure_type,MATCH(U1442*1,type!$A$2:$A$117,0),8))</f>
        <v>השתתפויות תמיכות ותרומות</v>
      </c>
      <c r="W1442" s="9" t="str">
        <f t="shared" si="167"/>
        <v>87</v>
      </c>
      <c r="X1442" s="9" t="str">
        <f>IF($L1442&lt;"6",INDEX(Revenue_type,MATCH(W1442*1,type!$A$118:$A$168,0),8),INDEX(Expenditure_type,MATCH(W1442*1,type!$A$2:$A$117,0),8))</f>
        <v>תמיכות ביחידות סמך ומוסדות הרשות</v>
      </c>
      <c r="Y1442" s="9" t="str">
        <f t="shared" si="168"/>
        <v>871</v>
      </c>
      <c r="Z1442" s="9" t="e">
        <f>IF($L1442&lt;"6",INDEX(Revenue_type,MATCH(Y1442*1,type!$A$118:$A$168,0),8),INDEX(Expenditure_type,MATCH(Y1442*1,type!$A$2:$A$117,0),8))</f>
        <v>#N/A</v>
      </c>
    </row>
    <row r="1443" spans="1:26" ht="15.75" customHeight="1" outlineLevel="2">
      <c r="A1443" s="19">
        <v>870</v>
      </c>
      <c r="B1443" s="18">
        <v>822111</v>
      </c>
      <c r="C1443"/>
      <c r="D1443"/>
      <c r="E1443" s="17" t="s">
        <v>3036</v>
      </c>
      <c r="F1443" s="12"/>
      <c r="G1443"/>
      <c r="H1443" s="15">
        <v>1780000</v>
      </c>
      <c r="I1443" s="15">
        <v>0</v>
      </c>
      <c r="J1443" s="12">
        <v>0</v>
      </c>
      <c r="K1443" s="9"/>
      <c r="L1443" s="9" t="str">
        <f t="shared" si="162"/>
        <v>8</v>
      </c>
      <c r="M1443" s="9" t="str">
        <f>INDEX(Chapter,MATCH(L1443,Chapter!$A$1:$A$681,0),8)</f>
        <v>שירותים ממלכתיים</v>
      </c>
      <c r="N1443" s="9" t="str">
        <f t="shared" si="163"/>
        <v>82</v>
      </c>
      <c r="O1443" s="9" t="str">
        <f>INDEX(Chapter,MATCH(N1443,Chapter!$A$1:$A$681,0),8)</f>
        <v>תרבות</v>
      </c>
      <c r="P1443" s="9" t="str">
        <f t="shared" si="164"/>
        <v>822</v>
      </c>
      <c r="Q1443" s="9" t="str">
        <f>INDEX(Chapter,MATCH(P1443,Chapter!$A$1:$A$681,0),8)</f>
        <v>פעולות תרבות</v>
      </c>
      <c r="R1443" s="9" t="str">
        <f t="shared" si="165"/>
        <v>8221</v>
      </c>
      <c r="S1443" s="9" t="e">
        <f>INDEX(Chapter,MATCH(R1443,Chapter!$A$1:$A$681,0),8)</f>
        <v>#N/A</v>
      </c>
      <c r="T1443" s="9"/>
      <c r="U1443" s="9" t="str">
        <f t="shared" si="166"/>
        <v>8</v>
      </c>
      <c r="V1443" s="9" t="str">
        <f>IF($L1443&lt;"6",INDEX(Revenue_type,MATCH(U1443*1,type!$A$118:$A$168,0),8),INDEX(Expenditure_type,MATCH(U1443*1,type!$A$2:$A$117,0),8))</f>
        <v>השתתפויות תמיכות ותרומות</v>
      </c>
      <c r="W1443" s="9" t="str">
        <f t="shared" si="167"/>
        <v>87</v>
      </c>
      <c r="X1443" s="9" t="str">
        <f>IF($L1443&lt;"6",INDEX(Revenue_type,MATCH(W1443*1,type!$A$118:$A$168,0),8),INDEX(Expenditure_type,MATCH(W1443*1,type!$A$2:$A$117,0),8))</f>
        <v>תמיכות ביחידות סמך ומוסדות הרשות</v>
      </c>
      <c r="Y1443" s="9" t="str">
        <f t="shared" si="168"/>
        <v>870</v>
      </c>
      <c r="Z1443" s="9" t="e">
        <f>IF($L1443&lt;"6",INDEX(Revenue_type,MATCH(Y1443*1,type!$A$118:$A$168,0),8),INDEX(Expenditure_type,MATCH(Y1443*1,type!$A$2:$A$117,0),8))</f>
        <v>#N/A</v>
      </c>
    </row>
    <row r="1444" spans="1:26" ht="15.75" customHeight="1" outlineLevel="2">
      <c r="A1444" s="19">
        <v>870</v>
      </c>
      <c r="B1444" s="18">
        <v>822112</v>
      </c>
      <c r="C1444"/>
      <c r="D1444"/>
      <c r="E1444" s="17" t="s">
        <v>3037</v>
      </c>
      <c r="F1444" s="12"/>
      <c r="G1444"/>
      <c r="H1444" s="15">
        <v>844000</v>
      </c>
      <c r="I1444" s="15">
        <v>0</v>
      </c>
      <c r="J1444" s="12">
        <v>0</v>
      </c>
      <c r="K1444" s="9"/>
      <c r="L1444" s="9" t="str">
        <f t="shared" si="162"/>
        <v>8</v>
      </c>
      <c r="M1444" s="9" t="str">
        <f>INDEX(Chapter,MATCH(L1444,Chapter!$A$1:$A$681,0),8)</f>
        <v>שירותים ממלכתיים</v>
      </c>
      <c r="N1444" s="9" t="str">
        <f t="shared" si="163"/>
        <v>82</v>
      </c>
      <c r="O1444" s="9" t="str">
        <f>INDEX(Chapter,MATCH(N1444,Chapter!$A$1:$A$681,0),8)</f>
        <v>תרבות</v>
      </c>
      <c r="P1444" s="9" t="str">
        <f t="shared" si="164"/>
        <v>822</v>
      </c>
      <c r="Q1444" s="9" t="str">
        <f>INDEX(Chapter,MATCH(P1444,Chapter!$A$1:$A$681,0),8)</f>
        <v>פעולות תרבות</v>
      </c>
      <c r="R1444" s="9" t="str">
        <f t="shared" si="165"/>
        <v>8221</v>
      </c>
      <c r="S1444" s="9" t="e">
        <f>INDEX(Chapter,MATCH(R1444,Chapter!$A$1:$A$681,0),8)</f>
        <v>#N/A</v>
      </c>
      <c r="T1444" s="9"/>
      <c r="U1444" s="9" t="str">
        <f t="shared" si="166"/>
        <v>8</v>
      </c>
      <c r="V1444" s="9" t="str">
        <f>IF($L1444&lt;"6",INDEX(Revenue_type,MATCH(U1444*1,type!$A$118:$A$168,0),8),INDEX(Expenditure_type,MATCH(U1444*1,type!$A$2:$A$117,0),8))</f>
        <v>השתתפויות תמיכות ותרומות</v>
      </c>
      <c r="W1444" s="9" t="str">
        <f t="shared" si="167"/>
        <v>87</v>
      </c>
      <c r="X1444" s="9" t="str">
        <f>IF($L1444&lt;"6",INDEX(Revenue_type,MATCH(W1444*1,type!$A$118:$A$168,0),8),INDEX(Expenditure_type,MATCH(W1444*1,type!$A$2:$A$117,0),8))</f>
        <v>תמיכות ביחידות סמך ומוסדות הרשות</v>
      </c>
      <c r="Y1444" s="9" t="str">
        <f t="shared" si="168"/>
        <v>870</v>
      </c>
      <c r="Z1444" s="9" t="e">
        <f>IF($L1444&lt;"6",INDEX(Revenue_type,MATCH(Y1444*1,type!$A$118:$A$168,0),8),INDEX(Expenditure_type,MATCH(Y1444*1,type!$A$2:$A$117,0),8))</f>
        <v>#N/A</v>
      </c>
    </row>
    <row r="1445" spans="1:26" ht="15.75" customHeight="1" outlineLevel="2">
      <c r="A1445" s="19">
        <v>870</v>
      </c>
      <c r="B1445" s="18">
        <v>824001</v>
      </c>
      <c r="C1445"/>
      <c r="D1445"/>
      <c r="E1445" s="17" t="s">
        <v>3038</v>
      </c>
      <c r="F1445" s="12"/>
      <c r="G1445"/>
      <c r="H1445" s="15">
        <v>1628000</v>
      </c>
      <c r="I1445" s="15">
        <v>1628000</v>
      </c>
      <c r="J1445" s="12">
        <v>1478000</v>
      </c>
      <c r="K1445" s="9"/>
      <c r="L1445" s="9" t="str">
        <f t="shared" si="162"/>
        <v>8</v>
      </c>
      <c r="M1445" s="9" t="str">
        <f>INDEX(Chapter,MATCH(L1445,Chapter!$A$1:$A$681,0),8)</f>
        <v>שירותים ממלכתיים</v>
      </c>
      <c r="N1445" s="9" t="str">
        <f t="shared" si="163"/>
        <v>82</v>
      </c>
      <c r="O1445" s="9" t="str">
        <f>INDEX(Chapter,MATCH(N1445,Chapter!$A$1:$A$681,0),8)</f>
        <v>תרבות</v>
      </c>
      <c r="P1445" s="9" t="str">
        <f t="shared" si="164"/>
        <v>824</v>
      </c>
      <c r="Q1445" s="9" t="str">
        <f>INDEX(Chapter,MATCH(P1445,Chapter!$A$1:$A$681,0),8)</f>
        <v>מתנ״סים</v>
      </c>
      <c r="R1445" s="9" t="str">
        <f t="shared" si="165"/>
        <v>8240</v>
      </c>
      <c r="S1445" s="9" t="e">
        <f>INDEX(Chapter,MATCH(R1445,Chapter!$A$1:$A$681,0),8)</f>
        <v>#N/A</v>
      </c>
      <c r="T1445" s="9"/>
      <c r="U1445" s="9" t="str">
        <f t="shared" si="166"/>
        <v>8</v>
      </c>
      <c r="V1445" s="9" t="str">
        <f>IF($L1445&lt;"6",INDEX(Revenue_type,MATCH(U1445*1,type!$A$118:$A$168,0),8),INDEX(Expenditure_type,MATCH(U1445*1,type!$A$2:$A$117,0),8))</f>
        <v>השתתפויות תמיכות ותרומות</v>
      </c>
      <c r="W1445" s="9" t="str">
        <f t="shared" si="167"/>
        <v>87</v>
      </c>
      <c r="X1445" s="9" t="str">
        <f>IF($L1445&lt;"6",INDEX(Revenue_type,MATCH(W1445*1,type!$A$118:$A$168,0),8),INDEX(Expenditure_type,MATCH(W1445*1,type!$A$2:$A$117,0),8))</f>
        <v>תמיכות ביחידות סמך ומוסדות הרשות</v>
      </c>
      <c r="Y1445" s="9" t="str">
        <f t="shared" si="168"/>
        <v>870</v>
      </c>
      <c r="Z1445" s="9" t="e">
        <f>IF($L1445&lt;"6",INDEX(Revenue_type,MATCH(Y1445*1,type!$A$118:$A$168,0),8),INDEX(Expenditure_type,MATCH(Y1445*1,type!$A$2:$A$117,0),8))</f>
        <v>#N/A</v>
      </c>
    </row>
    <row r="1446" spans="1:26" ht="15.75" customHeight="1" outlineLevel="2">
      <c r="A1446" s="19">
        <v>870</v>
      </c>
      <c r="B1446" s="18">
        <v>824002</v>
      </c>
      <c r="C1446"/>
      <c r="D1446"/>
      <c r="E1446" s="17" t="s">
        <v>3039</v>
      </c>
      <c r="F1446" s="12"/>
      <c r="G1446"/>
      <c r="H1446" s="15">
        <v>1355000</v>
      </c>
      <c r="I1446" s="15">
        <v>1355000</v>
      </c>
      <c r="J1446" s="12">
        <v>1155000</v>
      </c>
      <c r="K1446" s="9"/>
      <c r="L1446" s="9" t="str">
        <f t="shared" si="162"/>
        <v>8</v>
      </c>
      <c r="M1446" s="9" t="str">
        <f>INDEX(Chapter,MATCH(L1446,Chapter!$A$1:$A$681,0),8)</f>
        <v>שירותים ממלכתיים</v>
      </c>
      <c r="N1446" s="9" t="str">
        <f t="shared" si="163"/>
        <v>82</v>
      </c>
      <c r="O1446" s="9" t="str">
        <f>INDEX(Chapter,MATCH(N1446,Chapter!$A$1:$A$681,0),8)</f>
        <v>תרבות</v>
      </c>
      <c r="P1446" s="9" t="str">
        <f t="shared" si="164"/>
        <v>824</v>
      </c>
      <c r="Q1446" s="9" t="str">
        <f>INDEX(Chapter,MATCH(P1446,Chapter!$A$1:$A$681,0),8)</f>
        <v>מתנ״סים</v>
      </c>
      <c r="R1446" s="9" t="str">
        <f t="shared" si="165"/>
        <v>8240</v>
      </c>
      <c r="S1446" s="9" t="e">
        <f>INDEX(Chapter,MATCH(R1446,Chapter!$A$1:$A$681,0),8)</f>
        <v>#N/A</v>
      </c>
      <c r="T1446" s="9"/>
      <c r="U1446" s="9" t="str">
        <f t="shared" si="166"/>
        <v>8</v>
      </c>
      <c r="V1446" s="9" t="str">
        <f>IF($L1446&lt;"6",INDEX(Revenue_type,MATCH(U1446*1,type!$A$118:$A$168,0),8),INDEX(Expenditure_type,MATCH(U1446*1,type!$A$2:$A$117,0),8))</f>
        <v>השתתפויות תמיכות ותרומות</v>
      </c>
      <c r="W1446" s="9" t="str">
        <f t="shared" si="167"/>
        <v>87</v>
      </c>
      <c r="X1446" s="9" t="str">
        <f>IF($L1446&lt;"6",INDEX(Revenue_type,MATCH(W1446*1,type!$A$118:$A$168,0),8),INDEX(Expenditure_type,MATCH(W1446*1,type!$A$2:$A$117,0),8))</f>
        <v>תמיכות ביחידות סמך ומוסדות הרשות</v>
      </c>
      <c r="Y1446" s="9" t="str">
        <f t="shared" si="168"/>
        <v>870</v>
      </c>
      <c r="Z1446" s="9" t="e">
        <f>IF($L1446&lt;"6",INDEX(Revenue_type,MATCH(Y1446*1,type!$A$118:$A$168,0),8),INDEX(Expenditure_type,MATCH(Y1446*1,type!$A$2:$A$117,0),8))</f>
        <v>#N/A</v>
      </c>
    </row>
    <row r="1447" spans="1:26" ht="15.75" customHeight="1" outlineLevel="2">
      <c r="A1447" s="19">
        <v>870</v>
      </c>
      <c r="B1447" s="18">
        <v>824004</v>
      </c>
      <c r="C1447"/>
      <c r="D1447"/>
      <c r="E1447" s="17" t="s">
        <v>3040</v>
      </c>
      <c r="F1447" s="12"/>
      <c r="G1447"/>
      <c r="H1447" s="15">
        <v>1083000</v>
      </c>
      <c r="I1447" s="15">
        <v>1083000</v>
      </c>
      <c r="J1447" s="12">
        <v>958000</v>
      </c>
      <c r="K1447" s="9"/>
      <c r="L1447" s="9" t="str">
        <f t="shared" si="162"/>
        <v>8</v>
      </c>
      <c r="M1447" s="9" t="str">
        <f>INDEX(Chapter,MATCH(L1447,Chapter!$A$1:$A$681,0),8)</f>
        <v>שירותים ממלכתיים</v>
      </c>
      <c r="N1447" s="9" t="str">
        <f t="shared" si="163"/>
        <v>82</v>
      </c>
      <c r="O1447" s="9" t="str">
        <f>INDEX(Chapter,MATCH(N1447,Chapter!$A$1:$A$681,0),8)</f>
        <v>תרבות</v>
      </c>
      <c r="P1447" s="9" t="str">
        <f t="shared" si="164"/>
        <v>824</v>
      </c>
      <c r="Q1447" s="9" t="str">
        <f>INDEX(Chapter,MATCH(P1447,Chapter!$A$1:$A$681,0),8)</f>
        <v>מתנ״סים</v>
      </c>
      <c r="R1447" s="9" t="str">
        <f t="shared" si="165"/>
        <v>8240</v>
      </c>
      <c r="S1447" s="9" t="e">
        <f>INDEX(Chapter,MATCH(R1447,Chapter!$A$1:$A$681,0),8)</f>
        <v>#N/A</v>
      </c>
      <c r="T1447" s="9"/>
      <c r="U1447" s="9" t="str">
        <f t="shared" si="166"/>
        <v>8</v>
      </c>
      <c r="V1447" s="9" t="str">
        <f>IF($L1447&lt;"6",INDEX(Revenue_type,MATCH(U1447*1,type!$A$118:$A$168,0),8),INDEX(Expenditure_type,MATCH(U1447*1,type!$A$2:$A$117,0),8))</f>
        <v>השתתפויות תמיכות ותרומות</v>
      </c>
      <c r="W1447" s="9" t="str">
        <f t="shared" si="167"/>
        <v>87</v>
      </c>
      <c r="X1447" s="9" t="str">
        <f>IF($L1447&lt;"6",INDEX(Revenue_type,MATCH(W1447*1,type!$A$118:$A$168,0),8),INDEX(Expenditure_type,MATCH(W1447*1,type!$A$2:$A$117,0),8))</f>
        <v>תמיכות ביחידות סמך ומוסדות הרשות</v>
      </c>
      <c r="Y1447" s="9" t="str">
        <f t="shared" si="168"/>
        <v>870</v>
      </c>
      <c r="Z1447" s="9" t="e">
        <f>IF($L1447&lt;"6",INDEX(Revenue_type,MATCH(Y1447*1,type!$A$118:$A$168,0),8),INDEX(Expenditure_type,MATCH(Y1447*1,type!$A$2:$A$117,0),8))</f>
        <v>#N/A</v>
      </c>
    </row>
    <row r="1448" spans="1:26" ht="15.75" customHeight="1" outlineLevel="2">
      <c r="A1448" s="19">
        <v>870</v>
      </c>
      <c r="B1448" s="18">
        <v>824010</v>
      </c>
      <c r="C1448"/>
      <c r="D1448"/>
      <c r="E1448" s="17" t="s">
        <v>3041</v>
      </c>
      <c r="F1448" s="12"/>
      <c r="G1448"/>
      <c r="H1448" s="15">
        <v>1640000</v>
      </c>
      <c r="I1448" s="15">
        <v>1640000</v>
      </c>
      <c r="J1448" s="12">
        <v>1215000</v>
      </c>
      <c r="K1448" s="9"/>
      <c r="L1448" s="9" t="str">
        <f t="shared" si="162"/>
        <v>8</v>
      </c>
      <c r="M1448" s="9" t="str">
        <f>INDEX(Chapter,MATCH(L1448,Chapter!$A$1:$A$681,0),8)</f>
        <v>שירותים ממלכתיים</v>
      </c>
      <c r="N1448" s="9" t="str">
        <f t="shared" si="163"/>
        <v>82</v>
      </c>
      <c r="O1448" s="9" t="str">
        <f>INDEX(Chapter,MATCH(N1448,Chapter!$A$1:$A$681,0),8)</f>
        <v>תרבות</v>
      </c>
      <c r="P1448" s="9" t="str">
        <f t="shared" si="164"/>
        <v>824</v>
      </c>
      <c r="Q1448" s="9" t="str">
        <f>INDEX(Chapter,MATCH(P1448,Chapter!$A$1:$A$681,0),8)</f>
        <v>מתנ״סים</v>
      </c>
      <c r="R1448" s="9" t="str">
        <f t="shared" si="165"/>
        <v>8240</v>
      </c>
      <c r="S1448" s="9" t="e">
        <f>INDEX(Chapter,MATCH(R1448,Chapter!$A$1:$A$681,0),8)</f>
        <v>#N/A</v>
      </c>
      <c r="T1448" s="9"/>
      <c r="U1448" s="9" t="str">
        <f t="shared" si="166"/>
        <v>8</v>
      </c>
      <c r="V1448" s="9" t="str">
        <f>IF($L1448&lt;"6",INDEX(Revenue_type,MATCH(U1448*1,type!$A$118:$A$168,0),8),INDEX(Expenditure_type,MATCH(U1448*1,type!$A$2:$A$117,0),8))</f>
        <v>השתתפויות תמיכות ותרומות</v>
      </c>
      <c r="W1448" s="9" t="str">
        <f t="shared" si="167"/>
        <v>87</v>
      </c>
      <c r="X1448" s="9" t="str">
        <f>IF($L1448&lt;"6",INDEX(Revenue_type,MATCH(W1448*1,type!$A$118:$A$168,0),8),INDEX(Expenditure_type,MATCH(W1448*1,type!$A$2:$A$117,0),8))</f>
        <v>תמיכות ביחידות סמך ומוסדות הרשות</v>
      </c>
      <c r="Y1448" s="9" t="str">
        <f t="shared" si="168"/>
        <v>870</v>
      </c>
      <c r="Z1448" s="9" t="e">
        <f>IF($L1448&lt;"6",INDEX(Revenue_type,MATCH(Y1448*1,type!$A$118:$A$168,0),8),INDEX(Expenditure_type,MATCH(Y1448*1,type!$A$2:$A$117,0),8))</f>
        <v>#N/A</v>
      </c>
    </row>
    <row r="1449" spans="1:26" ht="15.75" customHeight="1" outlineLevel="2">
      <c r="A1449" s="19">
        <v>870</v>
      </c>
      <c r="B1449" s="18">
        <v>825201</v>
      </c>
      <c r="C1449"/>
      <c r="D1449"/>
      <c r="E1449" s="17" t="s">
        <v>3042</v>
      </c>
      <c r="F1449" s="12"/>
      <c r="G1449"/>
      <c r="H1449" s="15">
        <v>500000</v>
      </c>
      <c r="I1449" s="15">
        <v>1500000</v>
      </c>
      <c r="J1449" s="12">
        <v>1500000</v>
      </c>
      <c r="K1449" s="9"/>
      <c r="L1449" s="9" t="str">
        <f t="shared" si="162"/>
        <v>8</v>
      </c>
      <c r="M1449" s="9" t="str">
        <f>INDEX(Chapter,MATCH(L1449,Chapter!$A$1:$A$681,0),8)</f>
        <v>שירותים ממלכתיים</v>
      </c>
      <c r="N1449" s="9" t="str">
        <f t="shared" si="163"/>
        <v>82</v>
      </c>
      <c r="O1449" s="9" t="str">
        <f>INDEX(Chapter,MATCH(N1449,Chapter!$A$1:$A$681,0),8)</f>
        <v>תרבות</v>
      </c>
      <c r="P1449" s="9" t="str">
        <f t="shared" si="164"/>
        <v>825</v>
      </c>
      <c r="Q1449" s="9" t="str">
        <f>INDEX(Chapter,MATCH(P1449,Chapter!$A$1:$A$681,0),8)</f>
        <v>מוסיקה ומחול</v>
      </c>
      <c r="R1449" s="9" t="str">
        <f t="shared" si="165"/>
        <v>8252</v>
      </c>
      <c r="S1449" s="9" t="str">
        <f>INDEX(Chapter,MATCH(R1449,Chapter!$A$1:$A$681,0),8)</f>
        <v>תזמורת עירונית</v>
      </c>
      <c r="T1449" s="9"/>
      <c r="U1449" s="9" t="str">
        <f t="shared" si="166"/>
        <v>8</v>
      </c>
      <c r="V1449" s="9" t="str">
        <f>IF($L1449&lt;"6",INDEX(Revenue_type,MATCH(U1449*1,type!$A$118:$A$168,0),8),INDEX(Expenditure_type,MATCH(U1449*1,type!$A$2:$A$117,0),8))</f>
        <v>השתתפויות תמיכות ותרומות</v>
      </c>
      <c r="W1449" s="9" t="str">
        <f t="shared" si="167"/>
        <v>87</v>
      </c>
      <c r="X1449" s="9" t="str">
        <f>IF($L1449&lt;"6",INDEX(Revenue_type,MATCH(W1449*1,type!$A$118:$A$168,0),8),INDEX(Expenditure_type,MATCH(W1449*1,type!$A$2:$A$117,0),8))</f>
        <v>תמיכות ביחידות סמך ומוסדות הרשות</v>
      </c>
      <c r="Y1449" s="9" t="str">
        <f t="shared" si="168"/>
        <v>870</v>
      </c>
      <c r="Z1449" s="9" t="e">
        <f>IF($L1449&lt;"6",INDEX(Revenue_type,MATCH(Y1449*1,type!$A$118:$A$168,0),8),INDEX(Expenditure_type,MATCH(Y1449*1,type!$A$2:$A$117,0),8))</f>
        <v>#N/A</v>
      </c>
    </row>
    <row r="1450" spans="1:26" ht="15.75" customHeight="1" outlineLevel="2">
      <c r="A1450" s="19">
        <v>872</v>
      </c>
      <c r="B1450" s="18">
        <v>825201</v>
      </c>
      <c r="C1450"/>
      <c r="D1450"/>
      <c r="E1450" s="17" t="s">
        <v>3043</v>
      </c>
      <c r="F1450" s="12"/>
      <c r="G1450"/>
      <c r="H1450" s="15">
        <v>270000</v>
      </c>
      <c r="I1450" s="15">
        <v>270000</v>
      </c>
      <c r="J1450" s="12">
        <v>267800</v>
      </c>
      <c r="K1450" s="9"/>
      <c r="L1450" s="9" t="str">
        <f t="shared" si="162"/>
        <v>8</v>
      </c>
      <c r="M1450" s="9" t="str">
        <f>INDEX(Chapter,MATCH(L1450,Chapter!$A$1:$A$681,0),8)</f>
        <v>שירותים ממלכתיים</v>
      </c>
      <c r="N1450" s="9" t="str">
        <f t="shared" si="163"/>
        <v>82</v>
      </c>
      <c r="O1450" s="9" t="str">
        <f>INDEX(Chapter,MATCH(N1450,Chapter!$A$1:$A$681,0),8)</f>
        <v>תרבות</v>
      </c>
      <c r="P1450" s="9" t="str">
        <f t="shared" si="164"/>
        <v>825</v>
      </c>
      <c r="Q1450" s="9" t="str">
        <f>INDEX(Chapter,MATCH(P1450,Chapter!$A$1:$A$681,0),8)</f>
        <v>מוסיקה ומחול</v>
      </c>
      <c r="R1450" s="9" t="str">
        <f t="shared" si="165"/>
        <v>8252</v>
      </c>
      <c r="S1450" s="9" t="str">
        <f>INDEX(Chapter,MATCH(R1450,Chapter!$A$1:$A$681,0),8)</f>
        <v>תזמורת עירונית</v>
      </c>
      <c r="T1450" s="9"/>
      <c r="U1450" s="9" t="str">
        <f t="shared" si="166"/>
        <v>8</v>
      </c>
      <c r="V1450" s="9" t="str">
        <f>IF($L1450&lt;"6",INDEX(Revenue_type,MATCH(U1450*1,type!$A$118:$A$168,0),8),INDEX(Expenditure_type,MATCH(U1450*1,type!$A$2:$A$117,0),8))</f>
        <v>השתתפויות תמיכות ותרומות</v>
      </c>
      <c r="W1450" s="9" t="str">
        <f t="shared" si="167"/>
        <v>87</v>
      </c>
      <c r="X1450" s="9" t="str">
        <f>IF($L1450&lt;"6",INDEX(Revenue_type,MATCH(W1450*1,type!$A$118:$A$168,0),8),INDEX(Expenditure_type,MATCH(W1450*1,type!$A$2:$A$117,0),8))</f>
        <v>תמיכות ביחידות סמך ומוסדות הרשות</v>
      </c>
      <c r="Y1450" s="9" t="str">
        <f t="shared" si="168"/>
        <v>872</v>
      </c>
      <c r="Z1450" s="9" t="e">
        <f>IF($L1450&lt;"6",INDEX(Revenue_type,MATCH(Y1450*1,type!$A$118:$A$168,0),8),INDEX(Expenditure_type,MATCH(Y1450*1,type!$A$2:$A$117,0),8))</f>
        <v>#N/A</v>
      </c>
    </row>
    <row r="1451" spans="1:26" ht="15.75" customHeight="1" outlineLevel="2">
      <c r="A1451" s="19">
        <v>110</v>
      </c>
      <c r="B1451" s="18">
        <v>826400</v>
      </c>
      <c r="C1451"/>
      <c r="D1451"/>
      <c r="E1451" s="17" t="s">
        <v>2689</v>
      </c>
      <c r="F1451" s="12"/>
      <c r="G1451"/>
      <c r="H1451" s="15">
        <v>257000</v>
      </c>
      <c r="I1451" s="15">
        <v>250000</v>
      </c>
      <c r="J1451" s="12">
        <v>269700</v>
      </c>
      <c r="K1451" s="9"/>
      <c r="L1451" s="9" t="str">
        <f t="shared" si="162"/>
        <v>8</v>
      </c>
      <c r="M1451" s="9" t="str">
        <f>INDEX(Chapter,MATCH(L1451,Chapter!$A$1:$A$681,0),8)</f>
        <v>שירותים ממלכתיים</v>
      </c>
      <c r="N1451" s="9" t="str">
        <f t="shared" si="163"/>
        <v>82</v>
      </c>
      <c r="O1451" s="9" t="str">
        <f>INDEX(Chapter,MATCH(N1451,Chapter!$A$1:$A$681,0),8)</f>
        <v>תרבות</v>
      </c>
      <c r="P1451" s="9" t="str">
        <f t="shared" si="164"/>
        <v>826</v>
      </c>
      <c r="Q1451" s="9" t="str">
        <f>INDEX(Chapter,MATCH(P1451,Chapter!$A$1:$A$681,0),8)</f>
        <v>מוקדי תרבות</v>
      </c>
      <c r="R1451" s="9" t="str">
        <f t="shared" si="165"/>
        <v>8264</v>
      </c>
      <c r="S1451" s="9" t="str">
        <f>INDEX(Chapter,MATCH(R1451,Chapter!$A$1:$A$681,0),8)</f>
        <v>מוקדי תרבות אחרים</v>
      </c>
      <c r="T1451" s="9"/>
      <c r="U1451" s="9" t="str">
        <f t="shared" si="166"/>
        <v>1</v>
      </c>
      <c r="V1451" s="9" t="str">
        <f>IF($L1451&lt;"6",INDEX(Revenue_type,MATCH(U1451*1,type!$A$118:$A$168,0),8),INDEX(Expenditure_type,MATCH(U1451*1,type!$A$2:$A$117,0),8))</f>
        <v>משכורות וש"ע לעובדים לפי תקן</v>
      </c>
      <c r="W1451" s="9" t="str">
        <f t="shared" si="167"/>
        <v>11</v>
      </c>
      <c r="X1451" s="9" t="str">
        <f>IF($L1451&lt;"6",INDEX(Revenue_type,MATCH(W1451*1,type!$A$118:$A$168,0),8),INDEX(Expenditure_type,MATCH(W1451*1,type!$A$2:$A$117,0),8))</f>
        <v>השכר הקובע</v>
      </c>
      <c r="Y1451" s="9" t="str">
        <f t="shared" si="168"/>
        <v>110</v>
      </c>
      <c r="Z1451" s="9" t="e">
        <f>IF($L1451&lt;"6",INDEX(Revenue_type,MATCH(Y1451*1,type!$A$118:$A$168,0),8),INDEX(Expenditure_type,MATCH(Y1451*1,type!$A$2:$A$117,0),8))</f>
        <v>#N/A</v>
      </c>
    </row>
    <row r="1452" spans="1:26" ht="15.75" customHeight="1" outlineLevel="2">
      <c r="A1452" s="19">
        <v>120</v>
      </c>
      <c r="B1452" s="18">
        <v>826400</v>
      </c>
      <c r="C1452"/>
      <c r="D1452"/>
      <c r="E1452" s="17" t="s">
        <v>2690</v>
      </c>
      <c r="F1452" s="12"/>
      <c r="G1452"/>
      <c r="H1452" s="15">
        <v>32000</v>
      </c>
      <c r="I1452" s="15">
        <v>31000</v>
      </c>
      <c r="J1452" s="12">
        <v>33600</v>
      </c>
      <c r="K1452" s="9"/>
      <c r="L1452" s="9" t="str">
        <f t="shared" si="162"/>
        <v>8</v>
      </c>
      <c r="M1452" s="9" t="str">
        <f>INDEX(Chapter,MATCH(L1452,Chapter!$A$1:$A$681,0),8)</f>
        <v>שירותים ממלכתיים</v>
      </c>
      <c r="N1452" s="9" t="str">
        <f t="shared" si="163"/>
        <v>82</v>
      </c>
      <c r="O1452" s="9" t="str">
        <f>INDEX(Chapter,MATCH(N1452,Chapter!$A$1:$A$681,0),8)</f>
        <v>תרבות</v>
      </c>
      <c r="P1452" s="9" t="str">
        <f t="shared" si="164"/>
        <v>826</v>
      </c>
      <c r="Q1452" s="9" t="str">
        <f>INDEX(Chapter,MATCH(P1452,Chapter!$A$1:$A$681,0),8)</f>
        <v>מוקדי תרבות</v>
      </c>
      <c r="R1452" s="9" t="str">
        <f t="shared" si="165"/>
        <v>8264</v>
      </c>
      <c r="S1452" s="9" t="str">
        <f>INDEX(Chapter,MATCH(R1452,Chapter!$A$1:$A$681,0),8)</f>
        <v>מוקדי תרבות אחרים</v>
      </c>
      <c r="T1452" s="9"/>
      <c r="U1452" s="9" t="str">
        <f t="shared" si="166"/>
        <v>1</v>
      </c>
      <c r="V1452" s="9" t="str">
        <f>IF($L1452&lt;"6",INDEX(Revenue_type,MATCH(U1452*1,type!$A$118:$A$168,0),8),INDEX(Expenditure_type,MATCH(U1452*1,type!$A$2:$A$117,0),8))</f>
        <v>משכורות וש"ע לעובדים לפי תקן</v>
      </c>
      <c r="W1452" s="9" t="str">
        <f t="shared" si="167"/>
        <v>12</v>
      </c>
      <c r="X1452" s="9" t="str">
        <f>IF($L1452&lt;"6",INDEX(Revenue_type,MATCH(W1452*1,type!$A$118:$A$168,0),8),INDEX(Expenditure_type,MATCH(W1452*1,type!$A$2:$A$117,0),8))</f>
        <v>תוספות שאינן נכללות בשכר הקובע</v>
      </c>
      <c r="Y1452" s="9" t="str">
        <f t="shared" si="168"/>
        <v>120</v>
      </c>
      <c r="Z1452" s="9" t="e">
        <f>IF($L1452&lt;"6",INDEX(Revenue_type,MATCH(Y1452*1,type!$A$118:$A$168,0),8),INDEX(Expenditure_type,MATCH(Y1452*1,type!$A$2:$A$117,0),8))</f>
        <v>#N/A</v>
      </c>
    </row>
    <row r="1453" spans="1:26" ht="15.75" customHeight="1" outlineLevel="2">
      <c r="A1453" s="19">
        <v>130</v>
      </c>
      <c r="B1453" s="18">
        <v>826400</v>
      </c>
      <c r="C1453"/>
      <c r="D1453"/>
      <c r="E1453" s="17" t="s">
        <v>2691</v>
      </c>
      <c r="F1453" s="12"/>
      <c r="G1453"/>
      <c r="H1453" s="15">
        <v>1000</v>
      </c>
      <c r="I1453" s="15">
        <v>3000</v>
      </c>
      <c r="J1453" s="12">
        <v>200</v>
      </c>
      <c r="K1453" s="9"/>
      <c r="L1453" s="9" t="str">
        <f t="shared" si="162"/>
        <v>8</v>
      </c>
      <c r="M1453" s="9" t="str">
        <f>INDEX(Chapter,MATCH(L1453,Chapter!$A$1:$A$681,0),8)</f>
        <v>שירותים ממלכתיים</v>
      </c>
      <c r="N1453" s="9" t="str">
        <f t="shared" si="163"/>
        <v>82</v>
      </c>
      <c r="O1453" s="9" t="str">
        <f>INDEX(Chapter,MATCH(N1453,Chapter!$A$1:$A$681,0),8)</f>
        <v>תרבות</v>
      </c>
      <c r="P1453" s="9" t="str">
        <f t="shared" si="164"/>
        <v>826</v>
      </c>
      <c r="Q1453" s="9" t="str">
        <f>INDEX(Chapter,MATCH(P1453,Chapter!$A$1:$A$681,0),8)</f>
        <v>מוקדי תרבות</v>
      </c>
      <c r="R1453" s="9" t="str">
        <f t="shared" si="165"/>
        <v>8264</v>
      </c>
      <c r="S1453" s="9" t="str">
        <f>INDEX(Chapter,MATCH(R1453,Chapter!$A$1:$A$681,0),8)</f>
        <v>מוקדי תרבות אחרים</v>
      </c>
      <c r="T1453" s="9"/>
      <c r="U1453" s="9" t="str">
        <f t="shared" si="166"/>
        <v>1</v>
      </c>
      <c r="V1453" s="9" t="str">
        <f>IF($L1453&lt;"6",INDEX(Revenue_type,MATCH(U1453*1,type!$A$118:$A$168,0),8),INDEX(Expenditure_type,MATCH(U1453*1,type!$A$2:$A$117,0),8))</f>
        <v>משכורות וש"ע לעובדים לפי תקן</v>
      </c>
      <c r="W1453" s="9" t="str">
        <f t="shared" si="167"/>
        <v>13</v>
      </c>
      <c r="X1453" s="9" t="str">
        <f>IF($L1453&lt;"6",INDEX(Revenue_type,MATCH(W1453*1,type!$A$118:$A$168,0),8),INDEX(Expenditure_type,MATCH(W1453*1,type!$A$2:$A$117,0),8))</f>
        <v>שעות נוספות</v>
      </c>
      <c r="Y1453" s="9" t="str">
        <f t="shared" si="168"/>
        <v>130</v>
      </c>
      <c r="Z1453" s="9" t="e">
        <f>IF($L1453&lt;"6",INDEX(Revenue_type,MATCH(Y1453*1,type!$A$118:$A$168,0),8),INDEX(Expenditure_type,MATCH(Y1453*1,type!$A$2:$A$117,0),8))</f>
        <v>#N/A</v>
      </c>
    </row>
    <row r="1454" spans="1:26" ht="15.75" customHeight="1" outlineLevel="2">
      <c r="A1454" s="19">
        <v>133</v>
      </c>
      <c r="B1454" s="18">
        <v>826400</v>
      </c>
      <c r="C1454"/>
      <c r="D1454"/>
      <c r="E1454" s="17" t="s">
        <v>2693</v>
      </c>
      <c r="F1454" s="12"/>
      <c r="G1454"/>
      <c r="H1454" s="15">
        <v>1000</v>
      </c>
      <c r="I1454" s="15">
        <v>0</v>
      </c>
      <c r="J1454" s="12">
        <v>0</v>
      </c>
      <c r="K1454" s="9"/>
      <c r="L1454" s="9" t="str">
        <f t="shared" si="162"/>
        <v>8</v>
      </c>
      <c r="M1454" s="9" t="str">
        <f>INDEX(Chapter,MATCH(L1454,Chapter!$A$1:$A$681,0),8)</f>
        <v>שירותים ממלכתיים</v>
      </c>
      <c r="N1454" s="9" t="str">
        <f t="shared" si="163"/>
        <v>82</v>
      </c>
      <c r="O1454" s="9" t="str">
        <f>INDEX(Chapter,MATCH(N1454,Chapter!$A$1:$A$681,0),8)</f>
        <v>תרבות</v>
      </c>
      <c r="P1454" s="9" t="str">
        <f t="shared" si="164"/>
        <v>826</v>
      </c>
      <c r="Q1454" s="9" t="str">
        <f>INDEX(Chapter,MATCH(P1454,Chapter!$A$1:$A$681,0),8)</f>
        <v>מוקדי תרבות</v>
      </c>
      <c r="R1454" s="9" t="str">
        <f t="shared" si="165"/>
        <v>8264</v>
      </c>
      <c r="S1454" s="9" t="str">
        <f>INDEX(Chapter,MATCH(R1454,Chapter!$A$1:$A$681,0),8)</f>
        <v>מוקדי תרבות אחרים</v>
      </c>
      <c r="T1454" s="9"/>
      <c r="U1454" s="9" t="str">
        <f t="shared" si="166"/>
        <v>1</v>
      </c>
      <c r="V1454" s="9" t="str">
        <f>IF($L1454&lt;"6",INDEX(Revenue_type,MATCH(U1454*1,type!$A$118:$A$168,0),8),INDEX(Expenditure_type,MATCH(U1454*1,type!$A$2:$A$117,0),8))</f>
        <v>משכורות וש"ע לעובדים לפי תקן</v>
      </c>
      <c r="W1454" s="9" t="str">
        <f t="shared" si="167"/>
        <v>13</v>
      </c>
      <c r="X1454" s="9" t="str">
        <f>IF($L1454&lt;"6",INDEX(Revenue_type,MATCH(W1454*1,type!$A$118:$A$168,0),8),INDEX(Expenditure_type,MATCH(W1454*1,type!$A$2:$A$117,0),8))</f>
        <v>שעות נוספות</v>
      </c>
      <c r="Y1454" s="9" t="str">
        <f t="shared" si="168"/>
        <v>133</v>
      </c>
      <c r="Z1454" s="9" t="e">
        <f>IF($L1454&lt;"6",INDEX(Revenue_type,MATCH(Y1454*1,type!$A$118:$A$168,0),8),INDEX(Expenditure_type,MATCH(Y1454*1,type!$A$2:$A$117,0),8))</f>
        <v>#N/A</v>
      </c>
    </row>
    <row r="1455" spans="1:26" ht="15.75" customHeight="1" outlineLevel="2">
      <c r="A1455" s="19">
        <v>140</v>
      </c>
      <c r="B1455" s="18">
        <v>826400</v>
      </c>
      <c r="C1455"/>
      <c r="D1455"/>
      <c r="E1455" s="17" t="s">
        <v>2694</v>
      </c>
      <c r="F1455" s="12"/>
      <c r="G1455"/>
      <c r="H1455" s="15">
        <v>46000</v>
      </c>
      <c r="I1455" s="15">
        <v>44000</v>
      </c>
      <c r="J1455" s="12">
        <v>48300</v>
      </c>
      <c r="K1455" s="9"/>
      <c r="L1455" s="9" t="str">
        <f t="shared" si="162"/>
        <v>8</v>
      </c>
      <c r="M1455" s="9" t="str">
        <f>INDEX(Chapter,MATCH(L1455,Chapter!$A$1:$A$681,0),8)</f>
        <v>שירותים ממלכתיים</v>
      </c>
      <c r="N1455" s="9" t="str">
        <f t="shared" si="163"/>
        <v>82</v>
      </c>
      <c r="O1455" s="9" t="str">
        <f>INDEX(Chapter,MATCH(N1455,Chapter!$A$1:$A$681,0),8)</f>
        <v>תרבות</v>
      </c>
      <c r="P1455" s="9" t="str">
        <f t="shared" si="164"/>
        <v>826</v>
      </c>
      <c r="Q1455" s="9" t="str">
        <f>INDEX(Chapter,MATCH(P1455,Chapter!$A$1:$A$681,0),8)</f>
        <v>מוקדי תרבות</v>
      </c>
      <c r="R1455" s="9" t="str">
        <f t="shared" si="165"/>
        <v>8264</v>
      </c>
      <c r="S1455" s="9" t="str">
        <f>INDEX(Chapter,MATCH(R1455,Chapter!$A$1:$A$681,0),8)</f>
        <v>מוקדי תרבות אחרים</v>
      </c>
      <c r="T1455" s="9"/>
      <c r="U1455" s="9" t="str">
        <f t="shared" si="166"/>
        <v>1</v>
      </c>
      <c r="V1455" s="9" t="str">
        <f>IF($L1455&lt;"6",INDEX(Revenue_type,MATCH(U1455*1,type!$A$118:$A$168,0),8),INDEX(Expenditure_type,MATCH(U1455*1,type!$A$2:$A$117,0),8))</f>
        <v>משכורות וש"ע לעובדים לפי תקן</v>
      </c>
      <c r="W1455" s="9" t="str">
        <f t="shared" si="167"/>
        <v>14</v>
      </c>
      <c r="X1455" s="9" t="str">
        <f>IF($L1455&lt;"6",INDEX(Revenue_type,MATCH(W1455*1,type!$A$118:$A$168,0),8),INDEX(Expenditure_type,MATCH(W1455*1,type!$A$2:$A$117,0),8))</f>
        <v>החזר הוצאות</v>
      </c>
      <c r="Y1455" s="9" t="str">
        <f t="shared" si="168"/>
        <v>140</v>
      </c>
      <c r="Z1455" s="9" t="e">
        <f>IF($L1455&lt;"6",INDEX(Revenue_type,MATCH(Y1455*1,type!$A$118:$A$168,0),8),INDEX(Expenditure_type,MATCH(Y1455*1,type!$A$2:$A$117,0),8))</f>
        <v>#N/A</v>
      </c>
    </row>
    <row r="1456" spans="1:26" ht="15.75" customHeight="1" outlineLevel="2">
      <c r="A1456" s="19">
        <v>181</v>
      </c>
      <c r="B1456" s="18">
        <v>826400</v>
      </c>
      <c r="C1456"/>
      <c r="D1456"/>
      <c r="E1456" s="17" t="s">
        <v>2695</v>
      </c>
      <c r="F1456" s="12"/>
      <c r="G1456"/>
      <c r="H1456" s="15">
        <v>44000</v>
      </c>
      <c r="I1456" s="15">
        <v>42000</v>
      </c>
      <c r="J1456" s="12">
        <v>43100</v>
      </c>
      <c r="K1456" s="9"/>
      <c r="L1456" s="9" t="str">
        <f t="shared" si="162"/>
        <v>8</v>
      </c>
      <c r="M1456" s="9" t="str">
        <f>INDEX(Chapter,MATCH(L1456,Chapter!$A$1:$A$681,0),8)</f>
        <v>שירותים ממלכתיים</v>
      </c>
      <c r="N1456" s="9" t="str">
        <f t="shared" si="163"/>
        <v>82</v>
      </c>
      <c r="O1456" s="9" t="str">
        <f>INDEX(Chapter,MATCH(N1456,Chapter!$A$1:$A$681,0),8)</f>
        <v>תרבות</v>
      </c>
      <c r="P1456" s="9" t="str">
        <f t="shared" si="164"/>
        <v>826</v>
      </c>
      <c r="Q1456" s="9" t="str">
        <f>INDEX(Chapter,MATCH(P1456,Chapter!$A$1:$A$681,0),8)</f>
        <v>מוקדי תרבות</v>
      </c>
      <c r="R1456" s="9" t="str">
        <f t="shared" si="165"/>
        <v>8264</v>
      </c>
      <c r="S1456" s="9" t="str">
        <f>INDEX(Chapter,MATCH(R1456,Chapter!$A$1:$A$681,0),8)</f>
        <v>מוקדי תרבות אחרים</v>
      </c>
      <c r="T1456" s="9"/>
      <c r="U1456" s="9" t="str">
        <f t="shared" si="166"/>
        <v>1</v>
      </c>
      <c r="V1456" s="9" t="str">
        <f>IF($L1456&lt;"6",INDEX(Revenue_type,MATCH(U1456*1,type!$A$118:$A$168,0),8),INDEX(Expenditure_type,MATCH(U1456*1,type!$A$2:$A$117,0),8))</f>
        <v>משכורות וש"ע לעובדים לפי תקן</v>
      </c>
      <c r="W1456" s="9" t="str">
        <f t="shared" si="167"/>
        <v>18</v>
      </c>
      <c r="X1456" s="9" t="str">
        <f>IF($L1456&lt;"6",INDEX(Revenue_type,MATCH(W1456*1,type!$A$118:$A$168,0),8),INDEX(Expenditure_type,MATCH(W1456*1,type!$A$2:$A$117,0),8))</f>
        <v>נלוות לשכר</v>
      </c>
      <c r="Y1456" s="9" t="str">
        <f t="shared" si="168"/>
        <v>181</v>
      </c>
      <c r="Z1456" s="9" t="str">
        <f>IF($L1456&lt;"6",INDEX(Revenue_type,MATCH(Y1456*1,type!$A$118:$A$168,0),8),INDEX(Expenditure_type,MATCH(Y1456*1,type!$A$2:$A$117,0),8))</f>
        <v>הפרשות סוציאליות</v>
      </c>
    </row>
    <row r="1457" spans="1:26" ht="15.75" customHeight="1" outlineLevel="2">
      <c r="A1457" s="19">
        <v>182</v>
      </c>
      <c r="B1457" s="18">
        <v>826400</v>
      </c>
      <c r="C1457"/>
      <c r="D1457"/>
      <c r="E1457" s="17" t="s">
        <v>2696</v>
      </c>
      <c r="F1457" s="12"/>
      <c r="G1457"/>
      <c r="H1457" s="15">
        <v>44000</v>
      </c>
      <c r="I1457" s="15">
        <v>43000</v>
      </c>
      <c r="J1457" s="12">
        <v>44400</v>
      </c>
      <c r="K1457" s="9"/>
      <c r="L1457" s="9" t="str">
        <f t="shared" si="162"/>
        <v>8</v>
      </c>
      <c r="M1457" s="9" t="str">
        <f>INDEX(Chapter,MATCH(L1457,Chapter!$A$1:$A$681,0),8)</f>
        <v>שירותים ממלכתיים</v>
      </c>
      <c r="N1457" s="9" t="str">
        <f t="shared" si="163"/>
        <v>82</v>
      </c>
      <c r="O1457" s="9" t="str">
        <f>INDEX(Chapter,MATCH(N1457,Chapter!$A$1:$A$681,0),8)</f>
        <v>תרבות</v>
      </c>
      <c r="P1457" s="9" t="str">
        <f t="shared" si="164"/>
        <v>826</v>
      </c>
      <c r="Q1457" s="9" t="str">
        <f>INDEX(Chapter,MATCH(P1457,Chapter!$A$1:$A$681,0),8)</f>
        <v>מוקדי תרבות</v>
      </c>
      <c r="R1457" s="9" t="str">
        <f t="shared" si="165"/>
        <v>8264</v>
      </c>
      <c r="S1457" s="9" t="str">
        <f>INDEX(Chapter,MATCH(R1457,Chapter!$A$1:$A$681,0),8)</f>
        <v>מוקדי תרבות אחרים</v>
      </c>
      <c r="T1457" s="9"/>
      <c r="U1457" s="9" t="str">
        <f t="shared" si="166"/>
        <v>1</v>
      </c>
      <c r="V1457" s="9" t="str">
        <f>IF($L1457&lt;"6",INDEX(Revenue_type,MATCH(U1457*1,type!$A$118:$A$168,0),8),INDEX(Expenditure_type,MATCH(U1457*1,type!$A$2:$A$117,0),8))</f>
        <v>משכורות וש"ע לעובדים לפי תקן</v>
      </c>
      <c r="W1457" s="9" t="str">
        <f t="shared" si="167"/>
        <v>18</v>
      </c>
      <c r="X1457" s="9" t="str">
        <f>IF($L1457&lt;"6",INDEX(Revenue_type,MATCH(W1457*1,type!$A$118:$A$168,0),8),INDEX(Expenditure_type,MATCH(W1457*1,type!$A$2:$A$117,0),8))</f>
        <v>נלוות לשכר</v>
      </c>
      <c r="Y1457" s="9" t="str">
        <f t="shared" si="168"/>
        <v>182</v>
      </c>
      <c r="Z1457" s="9" t="str">
        <f>IF($L1457&lt;"6",INDEX(Revenue_type,MATCH(Y1457*1,type!$A$118:$A$168,0),8),INDEX(Expenditure_type,MATCH(Y1457*1,type!$A$2:$A$117,0),8))</f>
        <v>מיסיום ועלויות</v>
      </c>
    </row>
    <row r="1458" spans="1:26" ht="15.75" customHeight="1" outlineLevel="2">
      <c r="A1458" s="19">
        <v>420</v>
      </c>
      <c r="B1458" s="18">
        <v>826401</v>
      </c>
      <c r="C1458"/>
      <c r="D1458"/>
      <c r="E1458" s="17" t="s">
        <v>2812</v>
      </c>
      <c r="F1458" s="12"/>
      <c r="G1458"/>
      <c r="H1458" s="15">
        <v>11500</v>
      </c>
      <c r="I1458" s="15">
        <v>11500</v>
      </c>
      <c r="J1458" s="12">
        <v>6500</v>
      </c>
      <c r="K1458" s="9"/>
      <c r="L1458" s="9" t="str">
        <f t="shared" si="162"/>
        <v>8</v>
      </c>
      <c r="M1458" s="9" t="str">
        <f>INDEX(Chapter,MATCH(L1458,Chapter!$A$1:$A$681,0),8)</f>
        <v>שירותים ממלכתיים</v>
      </c>
      <c r="N1458" s="9" t="str">
        <f t="shared" si="163"/>
        <v>82</v>
      </c>
      <c r="O1458" s="9" t="str">
        <f>INDEX(Chapter,MATCH(N1458,Chapter!$A$1:$A$681,0),8)</f>
        <v>תרבות</v>
      </c>
      <c r="P1458" s="9" t="str">
        <f t="shared" si="164"/>
        <v>826</v>
      </c>
      <c r="Q1458" s="9" t="str">
        <f>INDEX(Chapter,MATCH(P1458,Chapter!$A$1:$A$681,0),8)</f>
        <v>מוקדי תרבות</v>
      </c>
      <c r="R1458" s="9" t="str">
        <f t="shared" si="165"/>
        <v>8264</v>
      </c>
      <c r="S1458" s="9" t="str">
        <f>INDEX(Chapter,MATCH(R1458,Chapter!$A$1:$A$681,0),8)</f>
        <v>מוקדי תרבות אחרים</v>
      </c>
      <c r="T1458" s="9"/>
      <c r="U1458" s="9" t="str">
        <f t="shared" si="166"/>
        <v>4</v>
      </c>
      <c r="V1458" s="9" t="str">
        <f>IF($L1458&lt;"6",INDEX(Revenue_type,MATCH(U1458*1,type!$A$118:$A$168,0),8),INDEX(Expenditure_type,MATCH(U1458*1,type!$A$2:$A$117,0),8))</f>
        <v>אחזקת בינים ואספקת ציוד</v>
      </c>
      <c r="W1458" s="9" t="str">
        <f t="shared" si="167"/>
        <v>42</v>
      </c>
      <c r="X1458" s="9" t="str">
        <f>IF($L1458&lt;"6",INDEX(Revenue_type,MATCH(W1458*1,type!$A$118:$A$168,0),8),INDEX(Expenditure_type,MATCH(W1458*1,type!$A$2:$A$117,0),8))</f>
        <v>תחזוקת מבנים</v>
      </c>
      <c r="Y1458" s="9" t="str">
        <f t="shared" si="168"/>
        <v>420</v>
      </c>
      <c r="Z1458" s="9" t="e">
        <f>IF($L1458&lt;"6",INDEX(Revenue_type,MATCH(Y1458*1,type!$A$118:$A$168,0),8),INDEX(Expenditure_type,MATCH(Y1458*1,type!$A$2:$A$117,0),8))</f>
        <v>#N/A</v>
      </c>
    </row>
    <row r="1459" spans="1:26" ht="15.75" customHeight="1" outlineLevel="2">
      <c r="A1459" s="19">
        <v>430</v>
      </c>
      <c r="B1459" s="18">
        <v>826401</v>
      </c>
      <c r="C1459"/>
      <c r="D1459"/>
      <c r="E1459" s="17" t="s">
        <v>2782</v>
      </c>
      <c r="F1459" s="12"/>
      <c r="G1459"/>
      <c r="H1459" s="15">
        <v>60000</v>
      </c>
      <c r="I1459" s="15">
        <v>60000</v>
      </c>
      <c r="J1459" s="12">
        <v>64400</v>
      </c>
      <c r="K1459" s="9"/>
      <c r="L1459" s="9" t="str">
        <f t="shared" si="162"/>
        <v>8</v>
      </c>
      <c r="M1459" s="9" t="str">
        <f>INDEX(Chapter,MATCH(L1459,Chapter!$A$1:$A$681,0),8)</f>
        <v>שירותים ממלכתיים</v>
      </c>
      <c r="N1459" s="9" t="str">
        <f t="shared" si="163"/>
        <v>82</v>
      </c>
      <c r="O1459" s="9" t="str">
        <f>INDEX(Chapter,MATCH(N1459,Chapter!$A$1:$A$681,0),8)</f>
        <v>תרבות</v>
      </c>
      <c r="P1459" s="9" t="str">
        <f t="shared" si="164"/>
        <v>826</v>
      </c>
      <c r="Q1459" s="9" t="str">
        <f>INDEX(Chapter,MATCH(P1459,Chapter!$A$1:$A$681,0),8)</f>
        <v>מוקדי תרבות</v>
      </c>
      <c r="R1459" s="9" t="str">
        <f t="shared" si="165"/>
        <v>8264</v>
      </c>
      <c r="S1459" s="9" t="str">
        <f>INDEX(Chapter,MATCH(R1459,Chapter!$A$1:$A$681,0),8)</f>
        <v>מוקדי תרבות אחרים</v>
      </c>
      <c r="T1459" s="9"/>
      <c r="U1459" s="9" t="str">
        <f t="shared" si="166"/>
        <v>4</v>
      </c>
      <c r="V1459" s="9" t="str">
        <f>IF($L1459&lt;"6",INDEX(Revenue_type,MATCH(U1459*1,type!$A$118:$A$168,0),8),INDEX(Expenditure_type,MATCH(U1459*1,type!$A$2:$A$117,0),8))</f>
        <v>אחזקת בינים ואספקת ציוד</v>
      </c>
      <c r="W1459" s="9" t="str">
        <f t="shared" si="167"/>
        <v>43</v>
      </c>
      <c r="X1459" s="9" t="str">
        <f>IF($L1459&lt;"6",INDEX(Revenue_type,MATCH(W1459*1,type!$A$118:$A$168,0),8),INDEX(Expenditure_type,MATCH(W1459*1,type!$A$2:$A$117,0),8))</f>
        <v>חשמל, מים וחומרי ניקיון</v>
      </c>
      <c r="Y1459" s="9" t="str">
        <f t="shared" si="168"/>
        <v>430</v>
      </c>
      <c r="Z1459" s="9" t="e">
        <f>IF($L1459&lt;"6",INDEX(Revenue_type,MATCH(Y1459*1,type!$A$118:$A$168,0),8),INDEX(Expenditure_type,MATCH(Y1459*1,type!$A$2:$A$117,0),8))</f>
        <v>#N/A</v>
      </c>
    </row>
    <row r="1460" spans="1:26" ht="15.75" customHeight="1" outlineLevel="2">
      <c r="A1460" s="19">
        <v>560</v>
      </c>
      <c r="B1460" s="18">
        <v>826401</v>
      </c>
      <c r="C1460"/>
      <c r="D1460"/>
      <c r="E1460" s="17" t="s">
        <v>2703</v>
      </c>
      <c r="F1460" s="12"/>
      <c r="G1460"/>
      <c r="H1460" s="15">
        <v>4600</v>
      </c>
      <c r="I1460" s="15">
        <v>4600</v>
      </c>
      <c r="J1460" s="12">
        <v>3300</v>
      </c>
      <c r="K1460" s="9"/>
      <c r="L1460" s="9" t="str">
        <f t="shared" si="162"/>
        <v>8</v>
      </c>
      <c r="M1460" s="9" t="str">
        <f>INDEX(Chapter,MATCH(L1460,Chapter!$A$1:$A$681,0),8)</f>
        <v>שירותים ממלכתיים</v>
      </c>
      <c r="N1460" s="9" t="str">
        <f t="shared" si="163"/>
        <v>82</v>
      </c>
      <c r="O1460" s="9" t="str">
        <f>INDEX(Chapter,MATCH(N1460,Chapter!$A$1:$A$681,0),8)</f>
        <v>תרבות</v>
      </c>
      <c r="P1460" s="9" t="str">
        <f t="shared" si="164"/>
        <v>826</v>
      </c>
      <c r="Q1460" s="9" t="str">
        <f>INDEX(Chapter,MATCH(P1460,Chapter!$A$1:$A$681,0),8)</f>
        <v>מוקדי תרבות</v>
      </c>
      <c r="R1460" s="9" t="str">
        <f t="shared" si="165"/>
        <v>8264</v>
      </c>
      <c r="S1460" s="9" t="str">
        <f>INDEX(Chapter,MATCH(R1460,Chapter!$A$1:$A$681,0),8)</f>
        <v>מוקדי תרבות אחרים</v>
      </c>
      <c r="T1460" s="9"/>
      <c r="U1460" s="9" t="str">
        <f t="shared" si="166"/>
        <v>5</v>
      </c>
      <c r="V1460" s="9" t="str">
        <f>IF($L1460&lt;"6",INDEX(Revenue_type,MATCH(U1460*1,type!$A$118:$A$168,0),8),INDEX(Expenditure_type,MATCH(U1460*1,type!$A$2:$A$117,0),8))</f>
        <v>הוצאות מנהליות</v>
      </c>
      <c r="W1460" s="9" t="str">
        <f t="shared" si="167"/>
        <v>56</v>
      </c>
      <c r="X1460" s="9" t="str">
        <f>IF($L1460&lt;"6",INDEX(Revenue_type,MATCH(W1460*1,type!$A$118:$A$168,0),8),INDEX(Expenditure_type,MATCH(W1460*1,type!$A$2:$A$117,0),8))</f>
        <v>הוצאות משרדיות</v>
      </c>
      <c r="Y1460" s="9" t="str">
        <f t="shared" si="168"/>
        <v>560</v>
      </c>
      <c r="Z1460" s="9" t="e">
        <f>IF($L1460&lt;"6",INDEX(Revenue_type,MATCH(Y1460*1,type!$A$118:$A$168,0),8),INDEX(Expenditure_type,MATCH(Y1460*1,type!$A$2:$A$117,0),8))</f>
        <v>#N/A</v>
      </c>
    </row>
    <row r="1461" spans="1:26" ht="15.75" customHeight="1" outlineLevel="2">
      <c r="A1461" s="19">
        <v>740</v>
      </c>
      <c r="B1461" s="18">
        <v>826401</v>
      </c>
      <c r="C1461"/>
      <c r="D1461"/>
      <c r="E1461" s="17" t="s">
        <v>2704</v>
      </c>
      <c r="F1461" s="12"/>
      <c r="G1461"/>
      <c r="H1461" s="15">
        <v>5000</v>
      </c>
      <c r="I1461" s="15">
        <v>7000</v>
      </c>
      <c r="J1461" s="12">
        <v>1100</v>
      </c>
      <c r="K1461" s="9"/>
      <c r="L1461" s="9" t="str">
        <f t="shared" si="162"/>
        <v>8</v>
      </c>
      <c r="M1461" s="9" t="str">
        <f>INDEX(Chapter,MATCH(L1461,Chapter!$A$1:$A$681,0),8)</f>
        <v>שירותים ממלכתיים</v>
      </c>
      <c r="N1461" s="9" t="str">
        <f t="shared" si="163"/>
        <v>82</v>
      </c>
      <c r="O1461" s="9" t="str">
        <f>INDEX(Chapter,MATCH(N1461,Chapter!$A$1:$A$681,0),8)</f>
        <v>תרבות</v>
      </c>
      <c r="P1461" s="9" t="str">
        <f t="shared" si="164"/>
        <v>826</v>
      </c>
      <c r="Q1461" s="9" t="str">
        <f>INDEX(Chapter,MATCH(P1461,Chapter!$A$1:$A$681,0),8)</f>
        <v>מוקדי תרבות</v>
      </c>
      <c r="R1461" s="9" t="str">
        <f t="shared" si="165"/>
        <v>8264</v>
      </c>
      <c r="S1461" s="9" t="str">
        <f>INDEX(Chapter,MATCH(R1461,Chapter!$A$1:$A$681,0),8)</f>
        <v>מוקדי תרבות אחרים</v>
      </c>
      <c r="T1461" s="9"/>
      <c r="U1461" s="9" t="str">
        <f t="shared" si="166"/>
        <v>7</v>
      </c>
      <c r="V1461" s="9" t="str">
        <f>IF($L1461&lt;"6",INDEX(Revenue_type,MATCH(U1461*1,type!$A$118:$A$168,0),8),INDEX(Expenditure_type,MATCH(U1461*1,type!$A$2:$A$117,0),8))</f>
        <v>הוצאות לפעולות</v>
      </c>
      <c r="W1461" s="9" t="str">
        <f t="shared" si="167"/>
        <v>74</v>
      </c>
      <c r="X1461" s="9" t="str">
        <f>IF($L1461&lt;"6",INDEX(Revenue_type,MATCH(W1461*1,type!$A$118:$A$168,0),8),INDEX(Expenditure_type,MATCH(W1461*1,type!$A$2:$A$117,0),8))</f>
        <v>כלים, מכשירים וציוד</v>
      </c>
      <c r="Y1461" s="9" t="str">
        <f t="shared" si="168"/>
        <v>740</v>
      </c>
      <c r="Z1461" s="9" t="e">
        <f>IF($L1461&lt;"6",INDEX(Revenue_type,MATCH(Y1461*1,type!$A$118:$A$168,0),8),INDEX(Expenditure_type,MATCH(Y1461*1,type!$A$2:$A$117,0),8))</f>
        <v>#N/A</v>
      </c>
    </row>
    <row r="1462" spans="1:26" ht="15.75" customHeight="1" outlineLevel="2">
      <c r="A1462" s="19">
        <v>470</v>
      </c>
      <c r="B1462" s="18">
        <v>826402</v>
      </c>
      <c r="C1462"/>
      <c r="D1462"/>
      <c r="E1462" s="17" t="s">
        <v>2697</v>
      </c>
      <c r="F1462" s="12"/>
      <c r="G1462"/>
      <c r="H1462" s="15">
        <v>6000</v>
      </c>
      <c r="I1462" s="15">
        <v>6000</v>
      </c>
      <c r="J1462" s="12">
        <v>4600</v>
      </c>
      <c r="K1462" s="9"/>
      <c r="L1462" s="9" t="str">
        <f t="shared" si="162"/>
        <v>8</v>
      </c>
      <c r="M1462" s="9" t="str">
        <f>INDEX(Chapter,MATCH(L1462,Chapter!$A$1:$A$681,0),8)</f>
        <v>שירותים ממלכתיים</v>
      </c>
      <c r="N1462" s="9" t="str">
        <f t="shared" si="163"/>
        <v>82</v>
      </c>
      <c r="O1462" s="9" t="str">
        <f>INDEX(Chapter,MATCH(N1462,Chapter!$A$1:$A$681,0),8)</f>
        <v>תרבות</v>
      </c>
      <c r="P1462" s="9" t="str">
        <f t="shared" si="164"/>
        <v>826</v>
      </c>
      <c r="Q1462" s="9" t="str">
        <f>INDEX(Chapter,MATCH(P1462,Chapter!$A$1:$A$681,0),8)</f>
        <v>מוקדי תרבות</v>
      </c>
      <c r="R1462" s="9" t="str">
        <f t="shared" si="165"/>
        <v>8264</v>
      </c>
      <c r="S1462" s="9" t="str">
        <f>INDEX(Chapter,MATCH(R1462,Chapter!$A$1:$A$681,0),8)</f>
        <v>מוקדי תרבות אחרים</v>
      </c>
      <c r="T1462" s="9"/>
      <c r="U1462" s="9" t="str">
        <f t="shared" si="166"/>
        <v>4</v>
      </c>
      <c r="V1462" s="9" t="str">
        <f>IF($L1462&lt;"6",INDEX(Revenue_type,MATCH(U1462*1,type!$A$118:$A$168,0),8),INDEX(Expenditure_type,MATCH(U1462*1,type!$A$2:$A$117,0),8))</f>
        <v>אחזקת בינים ואספקת ציוד</v>
      </c>
      <c r="W1462" s="9" t="str">
        <f t="shared" si="167"/>
        <v>47</v>
      </c>
      <c r="X1462" s="9" t="str">
        <f>IF($L1462&lt;"6",INDEX(Revenue_type,MATCH(W1462*1,type!$A$118:$A$168,0),8),INDEX(Expenditure_type,MATCH(W1462*1,type!$A$2:$A$117,0),8))</f>
        <v>ציוד משרדי מתכלה</v>
      </c>
      <c r="Y1462" s="9" t="str">
        <f t="shared" si="168"/>
        <v>470</v>
      </c>
      <c r="Z1462" s="9" t="e">
        <f>IF($L1462&lt;"6",INDEX(Revenue_type,MATCH(Y1462*1,type!$A$118:$A$168,0),8),INDEX(Expenditure_type,MATCH(Y1462*1,type!$A$2:$A$117,0),8))</f>
        <v>#N/A</v>
      </c>
    </row>
    <row r="1463" spans="1:26" ht="15.75" customHeight="1" outlineLevel="2">
      <c r="A1463" s="19">
        <v>740</v>
      </c>
      <c r="B1463" s="18">
        <v>826402</v>
      </c>
      <c r="C1463"/>
      <c r="D1463"/>
      <c r="E1463" s="17" t="s">
        <v>2704</v>
      </c>
      <c r="F1463" s="12"/>
      <c r="G1463"/>
      <c r="H1463" s="15">
        <v>0</v>
      </c>
      <c r="I1463" s="15">
        <v>0</v>
      </c>
      <c r="J1463" s="12">
        <v>3000</v>
      </c>
      <c r="K1463" s="9"/>
      <c r="L1463" s="9" t="str">
        <f t="shared" si="162"/>
        <v>8</v>
      </c>
      <c r="M1463" s="9" t="str">
        <f>INDEX(Chapter,MATCH(L1463,Chapter!$A$1:$A$681,0),8)</f>
        <v>שירותים ממלכתיים</v>
      </c>
      <c r="N1463" s="9" t="str">
        <f t="shared" si="163"/>
        <v>82</v>
      </c>
      <c r="O1463" s="9" t="str">
        <f>INDEX(Chapter,MATCH(N1463,Chapter!$A$1:$A$681,0),8)</f>
        <v>תרבות</v>
      </c>
      <c r="P1463" s="9" t="str">
        <f t="shared" si="164"/>
        <v>826</v>
      </c>
      <c r="Q1463" s="9" t="str">
        <f>INDEX(Chapter,MATCH(P1463,Chapter!$A$1:$A$681,0),8)</f>
        <v>מוקדי תרבות</v>
      </c>
      <c r="R1463" s="9" t="str">
        <f t="shared" si="165"/>
        <v>8264</v>
      </c>
      <c r="S1463" s="9" t="str">
        <f>INDEX(Chapter,MATCH(R1463,Chapter!$A$1:$A$681,0),8)</f>
        <v>מוקדי תרבות אחרים</v>
      </c>
      <c r="T1463" s="9"/>
      <c r="U1463" s="9" t="str">
        <f t="shared" si="166"/>
        <v>7</v>
      </c>
      <c r="V1463" s="9" t="str">
        <f>IF($L1463&lt;"6",INDEX(Revenue_type,MATCH(U1463*1,type!$A$118:$A$168,0),8),INDEX(Expenditure_type,MATCH(U1463*1,type!$A$2:$A$117,0),8))</f>
        <v>הוצאות לפעולות</v>
      </c>
      <c r="W1463" s="9" t="str">
        <f t="shared" si="167"/>
        <v>74</v>
      </c>
      <c r="X1463" s="9" t="str">
        <f>IF($L1463&lt;"6",INDEX(Revenue_type,MATCH(W1463*1,type!$A$118:$A$168,0),8),INDEX(Expenditure_type,MATCH(W1463*1,type!$A$2:$A$117,0),8))</f>
        <v>כלים, מכשירים וציוד</v>
      </c>
      <c r="Y1463" s="9" t="str">
        <f t="shared" si="168"/>
        <v>740</v>
      </c>
      <c r="Z1463" s="9" t="e">
        <f>IF($L1463&lt;"6",INDEX(Revenue_type,MATCH(Y1463*1,type!$A$118:$A$168,0),8),INDEX(Expenditure_type,MATCH(Y1463*1,type!$A$2:$A$117,0),8))</f>
        <v>#N/A</v>
      </c>
    </row>
    <row r="1464" spans="1:26" ht="15.75" customHeight="1" outlineLevel="2">
      <c r="A1464" s="19">
        <v>750</v>
      </c>
      <c r="B1464" s="18">
        <v>826402</v>
      </c>
      <c r="C1464"/>
      <c r="D1464"/>
      <c r="E1464" s="17" t="s">
        <v>2705</v>
      </c>
      <c r="F1464" s="12"/>
      <c r="G1464"/>
      <c r="H1464" s="15">
        <v>11500</v>
      </c>
      <c r="I1464" s="15">
        <v>11500</v>
      </c>
      <c r="J1464" s="12">
        <v>4700</v>
      </c>
      <c r="K1464" s="9"/>
      <c r="L1464" s="9" t="str">
        <f t="shared" si="162"/>
        <v>8</v>
      </c>
      <c r="M1464" s="9" t="str">
        <f>INDEX(Chapter,MATCH(L1464,Chapter!$A$1:$A$681,0),8)</f>
        <v>שירותים ממלכתיים</v>
      </c>
      <c r="N1464" s="9" t="str">
        <f t="shared" si="163"/>
        <v>82</v>
      </c>
      <c r="O1464" s="9" t="str">
        <f>INDEX(Chapter,MATCH(N1464,Chapter!$A$1:$A$681,0),8)</f>
        <v>תרבות</v>
      </c>
      <c r="P1464" s="9" t="str">
        <f t="shared" si="164"/>
        <v>826</v>
      </c>
      <c r="Q1464" s="9" t="str">
        <f>INDEX(Chapter,MATCH(P1464,Chapter!$A$1:$A$681,0),8)</f>
        <v>מוקדי תרבות</v>
      </c>
      <c r="R1464" s="9" t="str">
        <f t="shared" si="165"/>
        <v>8264</v>
      </c>
      <c r="S1464" s="9" t="str">
        <f>INDEX(Chapter,MATCH(R1464,Chapter!$A$1:$A$681,0),8)</f>
        <v>מוקדי תרבות אחרים</v>
      </c>
      <c r="T1464" s="9"/>
      <c r="U1464" s="9" t="str">
        <f t="shared" si="166"/>
        <v>7</v>
      </c>
      <c r="V1464" s="9" t="str">
        <f>IF($L1464&lt;"6",INDEX(Revenue_type,MATCH(U1464*1,type!$A$118:$A$168,0),8),INDEX(Expenditure_type,MATCH(U1464*1,type!$A$2:$A$117,0),8))</f>
        <v>הוצאות לפעולות</v>
      </c>
      <c r="W1464" s="9" t="str">
        <f t="shared" si="167"/>
        <v>75</v>
      </c>
      <c r="X1464" s="9" t="str">
        <f>IF($L1464&lt;"6",INDEX(Revenue_type,MATCH(W1464*1,type!$A$118:$A$168,0),8),INDEX(Expenditure_type,MATCH(W1464*1,type!$A$2:$A$117,0),8))</f>
        <v>עבודות קבלניות</v>
      </c>
      <c r="Y1464" s="9" t="str">
        <f t="shared" si="168"/>
        <v>750</v>
      </c>
      <c r="Z1464" s="9" t="e">
        <f>IF($L1464&lt;"6",INDEX(Revenue_type,MATCH(Y1464*1,type!$A$118:$A$168,0),8),INDEX(Expenditure_type,MATCH(Y1464*1,type!$A$2:$A$117,0),8))</f>
        <v>#N/A</v>
      </c>
    </row>
    <row r="1465" spans="1:26" ht="15.75" customHeight="1" outlineLevel="2">
      <c r="A1465" s="19">
        <v>759</v>
      </c>
      <c r="B1465" s="18">
        <v>826402</v>
      </c>
      <c r="C1465"/>
      <c r="D1465"/>
      <c r="E1465" s="17" t="s">
        <v>3044</v>
      </c>
      <c r="F1465" s="12"/>
      <c r="G1465"/>
      <c r="H1465" s="15">
        <v>76500</v>
      </c>
      <c r="I1465" s="15">
        <v>76200</v>
      </c>
      <c r="J1465" s="12">
        <v>64100</v>
      </c>
      <c r="K1465" s="9"/>
      <c r="L1465" s="9" t="str">
        <f t="shared" si="162"/>
        <v>8</v>
      </c>
      <c r="M1465" s="9" t="str">
        <f>INDEX(Chapter,MATCH(L1465,Chapter!$A$1:$A$681,0),8)</f>
        <v>שירותים ממלכתיים</v>
      </c>
      <c r="N1465" s="9" t="str">
        <f t="shared" si="163"/>
        <v>82</v>
      </c>
      <c r="O1465" s="9" t="str">
        <f>INDEX(Chapter,MATCH(N1465,Chapter!$A$1:$A$681,0),8)</f>
        <v>תרבות</v>
      </c>
      <c r="P1465" s="9" t="str">
        <f t="shared" si="164"/>
        <v>826</v>
      </c>
      <c r="Q1465" s="9" t="str">
        <f>INDEX(Chapter,MATCH(P1465,Chapter!$A$1:$A$681,0),8)</f>
        <v>מוקדי תרבות</v>
      </c>
      <c r="R1465" s="9" t="str">
        <f t="shared" si="165"/>
        <v>8264</v>
      </c>
      <c r="S1465" s="9" t="str">
        <f>INDEX(Chapter,MATCH(R1465,Chapter!$A$1:$A$681,0),8)</f>
        <v>מוקדי תרבות אחרים</v>
      </c>
      <c r="T1465" s="9"/>
      <c r="U1465" s="9" t="str">
        <f t="shared" si="166"/>
        <v>7</v>
      </c>
      <c r="V1465" s="9" t="str">
        <f>IF($L1465&lt;"6",INDEX(Revenue_type,MATCH(U1465*1,type!$A$118:$A$168,0),8),INDEX(Expenditure_type,MATCH(U1465*1,type!$A$2:$A$117,0),8))</f>
        <v>הוצאות לפעולות</v>
      </c>
      <c r="W1465" s="9" t="str">
        <f t="shared" si="167"/>
        <v>75</v>
      </c>
      <c r="X1465" s="9" t="str">
        <f>IF($L1465&lt;"6",INDEX(Revenue_type,MATCH(W1465*1,type!$A$118:$A$168,0),8),INDEX(Expenditure_type,MATCH(W1465*1,type!$A$2:$A$117,0),8))</f>
        <v>עבודות קבלניות</v>
      </c>
      <c r="Y1465" s="9" t="str">
        <f t="shared" si="168"/>
        <v>759</v>
      </c>
      <c r="Z1465" s="9" t="e">
        <f>IF($L1465&lt;"6",INDEX(Revenue_type,MATCH(Y1465*1,type!$A$118:$A$168,0),8),INDEX(Expenditure_type,MATCH(Y1465*1,type!$A$2:$A$117,0),8))</f>
        <v>#N/A</v>
      </c>
    </row>
    <row r="1466" spans="1:26" ht="15.75" customHeight="1" outlineLevel="2">
      <c r="A1466" s="19">
        <v>820</v>
      </c>
      <c r="B1466" s="18">
        <v>827002</v>
      </c>
      <c r="C1466"/>
      <c r="D1466"/>
      <c r="E1466" s="17" t="s">
        <v>3045</v>
      </c>
      <c r="F1466" s="12"/>
      <c r="G1466"/>
      <c r="H1466" s="15">
        <v>432000</v>
      </c>
      <c r="I1466" s="15">
        <v>432000</v>
      </c>
      <c r="J1466" s="12">
        <v>432000</v>
      </c>
      <c r="K1466" s="9"/>
      <c r="L1466" s="9" t="str">
        <f t="shared" si="162"/>
        <v>8</v>
      </c>
      <c r="M1466" s="9" t="str">
        <f>INDEX(Chapter,MATCH(L1466,Chapter!$A$1:$A$681,0),8)</f>
        <v>שירותים ממלכתיים</v>
      </c>
      <c r="N1466" s="9" t="str">
        <f t="shared" si="163"/>
        <v>82</v>
      </c>
      <c r="O1466" s="9" t="str">
        <f>INDEX(Chapter,MATCH(N1466,Chapter!$A$1:$A$681,0),8)</f>
        <v>תרבות</v>
      </c>
      <c r="P1466" s="9" t="str">
        <f t="shared" si="164"/>
        <v>827</v>
      </c>
      <c r="Q1466" s="9" t="str">
        <f>INDEX(Chapter,MATCH(P1466,Chapter!$A$1:$A$681,0),8)</f>
        <v>תרבות תורנית</v>
      </c>
      <c r="R1466" s="9" t="str">
        <f t="shared" si="165"/>
        <v>8270</v>
      </c>
      <c r="S1466" s="9" t="e">
        <f>INDEX(Chapter,MATCH(R1466,Chapter!$A$1:$A$681,0),8)</f>
        <v>#N/A</v>
      </c>
      <c r="T1466" s="9"/>
      <c r="U1466" s="9" t="str">
        <f t="shared" si="166"/>
        <v>8</v>
      </c>
      <c r="V1466" s="9" t="str">
        <f>IF($L1466&lt;"6",INDEX(Revenue_type,MATCH(U1466*1,type!$A$118:$A$168,0),8),INDEX(Expenditure_type,MATCH(U1466*1,type!$A$2:$A$117,0),8))</f>
        <v>השתתפויות תמיכות ותרומות</v>
      </c>
      <c r="W1466" s="9" t="str">
        <f t="shared" si="167"/>
        <v>82</v>
      </c>
      <c r="X1466" s="9" t="str">
        <f>IF($L1466&lt;"6",INDEX(Revenue_type,MATCH(W1466*1,type!$A$118:$A$168,0),8),INDEX(Expenditure_type,MATCH(W1466*1,type!$A$2:$A$117,0),8))</f>
        <v>הקצבות בהמלצת ועדת הקצבות</v>
      </c>
      <c r="Y1466" s="9" t="str">
        <f t="shared" si="168"/>
        <v>820</v>
      </c>
      <c r="Z1466" s="9" t="e">
        <f>IF($L1466&lt;"6",INDEX(Revenue_type,MATCH(Y1466*1,type!$A$118:$A$168,0),8),INDEX(Expenditure_type,MATCH(Y1466*1,type!$A$2:$A$117,0),8))</f>
        <v>#N/A</v>
      </c>
    </row>
    <row r="1467" spans="1:26" ht="15.75" customHeight="1" outlineLevel="2">
      <c r="A1467" s="19">
        <v>820</v>
      </c>
      <c r="B1467" s="18">
        <v>827003</v>
      </c>
      <c r="C1467"/>
      <c r="D1467"/>
      <c r="E1467" s="17" t="s">
        <v>3046</v>
      </c>
      <c r="F1467" s="12"/>
      <c r="G1467"/>
      <c r="H1467" s="15">
        <v>180000</v>
      </c>
      <c r="I1467" s="15">
        <v>180000</v>
      </c>
      <c r="J1467" s="12">
        <v>180000</v>
      </c>
      <c r="K1467" s="9"/>
      <c r="L1467" s="9" t="str">
        <f t="shared" si="162"/>
        <v>8</v>
      </c>
      <c r="M1467" s="9" t="str">
        <f>INDEX(Chapter,MATCH(L1467,Chapter!$A$1:$A$681,0),8)</f>
        <v>שירותים ממלכתיים</v>
      </c>
      <c r="N1467" s="9" t="str">
        <f t="shared" si="163"/>
        <v>82</v>
      </c>
      <c r="O1467" s="9" t="str">
        <f>INDEX(Chapter,MATCH(N1467,Chapter!$A$1:$A$681,0),8)</f>
        <v>תרבות</v>
      </c>
      <c r="P1467" s="9" t="str">
        <f t="shared" si="164"/>
        <v>827</v>
      </c>
      <c r="Q1467" s="9" t="str">
        <f>INDEX(Chapter,MATCH(P1467,Chapter!$A$1:$A$681,0),8)</f>
        <v>תרבות תורנית</v>
      </c>
      <c r="R1467" s="9" t="str">
        <f t="shared" si="165"/>
        <v>8270</v>
      </c>
      <c r="S1467" s="9" t="e">
        <f>INDEX(Chapter,MATCH(R1467,Chapter!$A$1:$A$681,0),8)</f>
        <v>#N/A</v>
      </c>
      <c r="T1467" s="9"/>
      <c r="U1467" s="9" t="str">
        <f t="shared" si="166"/>
        <v>8</v>
      </c>
      <c r="V1467" s="9" t="str">
        <f>IF($L1467&lt;"6",INDEX(Revenue_type,MATCH(U1467*1,type!$A$118:$A$168,0),8),INDEX(Expenditure_type,MATCH(U1467*1,type!$A$2:$A$117,0),8))</f>
        <v>השתתפויות תמיכות ותרומות</v>
      </c>
      <c r="W1467" s="9" t="str">
        <f t="shared" si="167"/>
        <v>82</v>
      </c>
      <c r="X1467" s="9" t="str">
        <f>IF($L1467&lt;"6",INDEX(Revenue_type,MATCH(W1467*1,type!$A$118:$A$168,0),8),INDEX(Expenditure_type,MATCH(W1467*1,type!$A$2:$A$117,0),8))</f>
        <v>הקצבות בהמלצת ועדת הקצבות</v>
      </c>
      <c r="Y1467" s="9" t="str">
        <f t="shared" si="168"/>
        <v>820</v>
      </c>
      <c r="Z1467" s="9" t="e">
        <f>IF($L1467&lt;"6",INDEX(Revenue_type,MATCH(Y1467*1,type!$A$118:$A$168,0),8),INDEX(Expenditure_type,MATCH(Y1467*1,type!$A$2:$A$117,0),8))</f>
        <v>#N/A</v>
      </c>
    </row>
    <row r="1468" spans="1:26" ht="15.75" customHeight="1" outlineLevel="2">
      <c r="A1468" s="19">
        <v>820</v>
      </c>
      <c r="B1468" s="18">
        <v>827004</v>
      </c>
      <c r="C1468"/>
      <c r="D1468"/>
      <c r="E1468" s="17" t="s">
        <v>3047</v>
      </c>
      <c r="F1468" s="12"/>
      <c r="G1468"/>
      <c r="H1468" s="15">
        <v>108000</v>
      </c>
      <c r="I1468" s="15">
        <v>108000</v>
      </c>
      <c r="J1468" s="12">
        <v>103600</v>
      </c>
      <c r="K1468" s="9"/>
      <c r="L1468" s="9" t="str">
        <f t="shared" si="162"/>
        <v>8</v>
      </c>
      <c r="M1468" s="9" t="str">
        <f>INDEX(Chapter,MATCH(L1468,Chapter!$A$1:$A$681,0),8)</f>
        <v>שירותים ממלכתיים</v>
      </c>
      <c r="N1468" s="9" t="str">
        <f t="shared" si="163"/>
        <v>82</v>
      </c>
      <c r="O1468" s="9" t="str">
        <f>INDEX(Chapter,MATCH(N1468,Chapter!$A$1:$A$681,0),8)</f>
        <v>תרבות</v>
      </c>
      <c r="P1468" s="9" t="str">
        <f t="shared" si="164"/>
        <v>827</v>
      </c>
      <c r="Q1468" s="9" t="str">
        <f>INDEX(Chapter,MATCH(P1468,Chapter!$A$1:$A$681,0),8)</f>
        <v>תרבות תורנית</v>
      </c>
      <c r="R1468" s="9" t="str">
        <f t="shared" si="165"/>
        <v>8270</v>
      </c>
      <c r="S1468" s="9" t="e">
        <f>INDEX(Chapter,MATCH(R1468,Chapter!$A$1:$A$681,0),8)</f>
        <v>#N/A</v>
      </c>
      <c r="T1468" s="9"/>
      <c r="U1468" s="9" t="str">
        <f t="shared" si="166"/>
        <v>8</v>
      </c>
      <c r="V1468" s="9" t="str">
        <f>IF($L1468&lt;"6",INDEX(Revenue_type,MATCH(U1468*1,type!$A$118:$A$168,0),8),INDEX(Expenditure_type,MATCH(U1468*1,type!$A$2:$A$117,0),8))</f>
        <v>השתתפויות תמיכות ותרומות</v>
      </c>
      <c r="W1468" s="9" t="str">
        <f t="shared" si="167"/>
        <v>82</v>
      </c>
      <c r="X1468" s="9" t="str">
        <f>IF($L1468&lt;"6",INDEX(Revenue_type,MATCH(W1468*1,type!$A$118:$A$168,0),8),INDEX(Expenditure_type,MATCH(W1468*1,type!$A$2:$A$117,0),8))</f>
        <v>הקצבות בהמלצת ועדת הקצבות</v>
      </c>
      <c r="Y1468" s="9" t="str">
        <f t="shared" si="168"/>
        <v>820</v>
      </c>
      <c r="Z1468" s="9" t="e">
        <f>IF($L1468&lt;"6",INDEX(Revenue_type,MATCH(Y1468*1,type!$A$118:$A$168,0),8),INDEX(Expenditure_type,MATCH(Y1468*1,type!$A$2:$A$117,0),8))</f>
        <v>#N/A</v>
      </c>
    </row>
    <row r="1469" spans="1:26" ht="15.75" customHeight="1" outlineLevel="2">
      <c r="A1469" s="19">
        <v>820</v>
      </c>
      <c r="B1469" s="18">
        <v>827005</v>
      </c>
      <c r="C1469"/>
      <c r="D1469"/>
      <c r="E1469" s="17" t="s">
        <v>3048</v>
      </c>
      <c r="F1469" s="12"/>
      <c r="G1469"/>
      <c r="H1469" s="15">
        <v>2780000</v>
      </c>
      <c r="I1469" s="15">
        <v>3780000</v>
      </c>
      <c r="J1469" s="12">
        <v>3780000</v>
      </c>
      <c r="K1469" s="9"/>
      <c r="L1469" s="9" t="str">
        <f t="shared" si="162"/>
        <v>8</v>
      </c>
      <c r="M1469" s="9" t="str">
        <f>INDEX(Chapter,MATCH(L1469,Chapter!$A$1:$A$681,0),8)</f>
        <v>שירותים ממלכתיים</v>
      </c>
      <c r="N1469" s="9" t="str">
        <f t="shared" si="163"/>
        <v>82</v>
      </c>
      <c r="O1469" s="9" t="str">
        <f>INDEX(Chapter,MATCH(N1469,Chapter!$A$1:$A$681,0),8)</f>
        <v>תרבות</v>
      </c>
      <c r="P1469" s="9" t="str">
        <f t="shared" si="164"/>
        <v>827</v>
      </c>
      <c r="Q1469" s="9" t="str">
        <f>INDEX(Chapter,MATCH(P1469,Chapter!$A$1:$A$681,0),8)</f>
        <v>תרבות תורנית</v>
      </c>
      <c r="R1469" s="9" t="str">
        <f t="shared" si="165"/>
        <v>8270</v>
      </c>
      <c r="S1469" s="9" t="e">
        <f>INDEX(Chapter,MATCH(R1469,Chapter!$A$1:$A$681,0),8)</f>
        <v>#N/A</v>
      </c>
      <c r="T1469" s="9"/>
      <c r="U1469" s="9" t="str">
        <f t="shared" si="166"/>
        <v>8</v>
      </c>
      <c r="V1469" s="9" t="str">
        <f>IF($L1469&lt;"6",INDEX(Revenue_type,MATCH(U1469*1,type!$A$118:$A$168,0),8),INDEX(Expenditure_type,MATCH(U1469*1,type!$A$2:$A$117,0),8))</f>
        <v>השתתפויות תמיכות ותרומות</v>
      </c>
      <c r="W1469" s="9" t="str">
        <f t="shared" si="167"/>
        <v>82</v>
      </c>
      <c r="X1469" s="9" t="str">
        <f>IF($L1469&lt;"6",INDEX(Revenue_type,MATCH(W1469*1,type!$A$118:$A$168,0),8),INDEX(Expenditure_type,MATCH(W1469*1,type!$A$2:$A$117,0),8))</f>
        <v>הקצבות בהמלצת ועדת הקצבות</v>
      </c>
      <c r="Y1469" s="9" t="str">
        <f t="shared" si="168"/>
        <v>820</v>
      </c>
      <c r="Z1469" s="9" t="e">
        <f>IF($L1469&lt;"6",INDEX(Revenue_type,MATCH(Y1469*1,type!$A$118:$A$168,0),8),INDEX(Expenditure_type,MATCH(Y1469*1,type!$A$2:$A$117,0),8))</f>
        <v>#N/A</v>
      </c>
    </row>
    <row r="1470" spans="1:26" ht="15.75" customHeight="1" outlineLevel="2">
      <c r="A1470" s="19">
        <v>821</v>
      </c>
      <c r="B1470" s="18">
        <v>827005</v>
      </c>
      <c r="C1470"/>
      <c r="D1470"/>
      <c r="E1470" s="17" t="s">
        <v>3049</v>
      </c>
      <c r="F1470" s="12"/>
      <c r="G1470"/>
      <c r="H1470" s="15">
        <v>0</v>
      </c>
      <c r="I1470" s="15">
        <v>500000</v>
      </c>
      <c r="J1470" s="12">
        <v>0</v>
      </c>
      <c r="K1470" s="9"/>
      <c r="L1470" s="9" t="str">
        <f t="shared" si="162"/>
        <v>8</v>
      </c>
      <c r="M1470" s="9" t="str">
        <f>INDEX(Chapter,MATCH(L1470,Chapter!$A$1:$A$681,0),8)</f>
        <v>שירותים ממלכתיים</v>
      </c>
      <c r="N1470" s="9" t="str">
        <f t="shared" si="163"/>
        <v>82</v>
      </c>
      <c r="O1470" s="9" t="str">
        <f>INDEX(Chapter,MATCH(N1470,Chapter!$A$1:$A$681,0),8)</f>
        <v>תרבות</v>
      </c>
      <c r="P1470" s="9" t="str">
        <f t="shared" si="164"/>
        <v>827</v>
      </c>
      <c r="Q1470" s="9" t="str">
        <f>INDEX(Chapter,MATCH(P1470,Chapter!$A$1:$A$681,0),8)</f>
        <v>תרבות תורנית</v>
      </c>
      <c r="R1470" s="9" t="str">
        <f t="shared" si="165"/>
        <v>8270</v>
      </c>
      <c r="S1470" s="9" t="e">
        <f>INDEX(Chapter,MATCH(R1470,Chapter!$A$1:$A$681,0),8)</f>
        <v>#N/A</v>
      </c>
      <c r="T1470" s="9"/>
      <c r="U1470" s="9" t="str">
        <f t="shared" si="166"/>
        <v>8</v>
      </c>
      <c r="V1470" s="9" t="str">
        <f>IF($L1470&lt;"6",INDEX(Revenue_type,MATCH(U1470*1,type!$A$118:$A$168,0),8),INDEX(Expenditure_type,MATCH(U1470*1,type!$A$2:$A$117,0),8))</f>
        <v>השתתפויות תמיכות ותרומות</v>
      </c>
      <c r="W1470" s="9" t="str">
        <f t="shared" si="167"/>
        <v>82</v>
      </c>
      <c r="X1470" s="9" t="str">
        <f>IF($L1470&lt;"6",INDEX(Revenue_type,MATCH(W1470*1,type!$A$118:$A$168,0),8),INDEX(Expenditure_type,MATCH(W1470*1,type!$A$2:$A$117,0),8))</f>
        <v>הקצבות בהמלצת ועדת הקצבות</v>
      </c>
      <c r="Y1470" s="9" t="str">
        <f t="shared" si="168"/>
        <v>821</v>
      </c>
      <c r="Z1470" s="9" t="e">
        <f>IF($L1470&lt;"6",INDEX(Revenue_type,MATCH(Y1470*1,type!$A$118:$A$168,0),8),INDEX(Expenditure_type,MATCH(Y1470*1,type!$A$2:$A$117,0),8))</f>
        <v>#N/A</v>
      </c>
    </row>
    <row r="1471" spans="1:26" ht="15.75" customHeight="1" outlineLevel="2">
      <c r="A1471" s="19">
        <v>820</v>
      </c>
      <c r="B1471" s="18">
        <v>827006</v>
      </c>
      <c r="C1471"/>
      <c r="D1471"/>
      <c r="E1471" s="17" t="s">
        <v>3050</v>
      </c>
      <c r="F1471" s="12"/>
      <c r="G1471"/>
      <c r="H1471" s="15">
        <v>180000</v>
      </c>
      <c r="I1471" s="15">
        <v>180000</v>
      </c>
      <c r="J1471" s="12">
        <v>180000</v>
      </c>
      <c r="K1471" s="9"/>
      <c r="L1471" s="9" t="str">
        <f t="shared" si="162"/>
        <v>8</v>
      </c>
      <c r="M1471" s="9" t="str">
        <f>INDEX(Chapter,MATCH(L1471,Chapter!$A$1:$A$681,0),8)</f>
        <v>שירותים ממלכתיים</v>
      </c>
      <c r="N1471" s="9" t="str">
        <f t="shared" si="163"/>
        <v>82</v>
      </c>
      <c r="O1471" s="9" t="str">
        <f>INDEX(Chapter,MATCH(N1471,Chapter!$A$1:$A$681,0),8)</f>
        <v>תרבות</v>
      </c>
      <c r="P1471" s="9" t="str">
        <f t="shared" si="164"/>
        <v>827</v>
      </c>
      <c r="Q1471" s="9" t="str">
        <f>INDEX(Chapter,MATCH(P1471,Chapter!$A$1:$A$681,0),8)</f>
        <v>תרבות תורנית</v>
      </c>
      <c r="R1471" s="9" t="str">
        <f t="shared" si="165"/>
        <v>8270</v>
      </c>
      <c r="S1471" s="9" t="e">
        <f>INDEX(Chapter,MATCH(R1471,Chapter!$A$1:$A$681,0),8)</f>
        <v>#N/A</v>
      </c>
      <c r="T1471" s="9"/>
      <c r="U1471" s="9" t="str">
        <f t="shared" si="166"/>
        <v>8</v>
      </c>
      <c r="V1471" s="9" t="str">
        <f>IF($L1471&lt;"6",INDEX(Revenue_type,MATCH(U1471*1,type!$A$118:$A$168,0),8),INDEX(Expenditure_type,MATCH(U1471*1,type!$A$2:$A$117,0),8))</f>
        <v>השתתפויות תמיכות ותרומות</v>
      </c>
      <c r="W1471" s="9" t="str">
        <f t="shared" si="167"/>
        <v>82</v>
      </c>
      <c r="X1471" s="9" t="str">
        <f>IF($L1471&lt;"6",INDEX(Revenue_type,MATCH(W1471*1,type!$A$118:$A$168,0),8),INDEX(Expenditure_type,MATCH(W1471*1,type!$A$2:$A$117,0),8))</f>
        <v>הקצבות בהמלצת ועדת הקצבות</v>
      </c>
      <c r="Y1471" s="9" t="str">
        <f t="shared" si="168"/>
        <v>820</v>
      </c>
      <c r="Z1471" s="9" t="e">
        <f>IF($L1471&lt;"6",INDEX(Revenue_type,MATCH(Y1471*1,type!$A$118:$A$168,0),8),INDEX(Expenditure_type,MATCH(Y1471*1,type!$A$2:$A$117,0),8))</f>
        <v>#N/A</v>
      </c>
    </row>
    <row r="1472" spans="1:26" ht="15.75" customHeight="1" outlineLevel="2">
      <c r="A1472" s="19">
        <v>820</v>
      </c>
      <c r="B1472" s="18">
        <v>827008</v>
      </c>
      <c r="C1472"/>
      <c r="D1472"/>
      <c r="E1472" s="17" t="s">
        <v>3051</v>
      </c>
      <c r="F1472" s="12"/>
      <c r="G1472"/>
      <c r="H1472" s="15">
        <v>964900</v>
      </c>
      <c r="I1472" s="15">
        <v>964900</v>
      </c>
      <c r="J1472" s="12">
        <v>965000</v>
      </c>
      <c r="K1472" s="9"/>
      <c r="L1472" s="9" t="str">
        <f t="shared" si="162"/>
        <v>8</v>
      </c>
      <c r="M1472" s="9" t="str">
        <f>INDEX(Chapter,MATCH(L1472,Chapter!$A$1:$A$681,0),8)</f>
        <v>שירותים ממלכתיים</v>
      </c>
      <c r="N1472" s="9" t="str">
        <f t="shared" si="163"/>
        <v>82</v>
      </c>
      <c r="O1472" s="9" t="str">
        <f>INDEX(Chapter,MATCH(N1472,Chapter!$A$1:$A$681,0),8)</f>
        <v>תרבות</v>
      </c>
      <c r="P1472" s="9" t="str">
        <f t="shared" si="164"/>
        <v>827</v>
      </c>
      <c r="Q1472" s="9" t="str">
        <f>INDEX(Chapter,MATCH(P1472,Chapter!$A$1:$A$681,0),8)</f>
        <v>תרבות תורנית</v>
      </c>
      <c r="R1472" s="9" t="str">
        <f t="shared" si="165"/>
        <v>8270</v>
      </c>
      <c r="S1472" s="9" t="e">
        <f>INDEX(Chapter,MATCH(R1472,Chapter!$A$1:$A$681,0),8)</f>
        <v>#N/A</v>
      </c>
      <c r="T1472" s="9"/>
      <c r="U1472" s="9" t="str">
        <f t="shared" si="166"/>
        <v>8</v>
      </c>
      <c r="V1472" s="9" t="str">
        <f>IF($L1472&lt;"6",INDEX(Revenue_type,MATCH(U1472*1,type!$A$118:$A$168,0),8),INDEX(Expenditure_type,MATCH(U1472*1,type!$A$2:$A$117,0),8))</f>
        <v>השתתפויות תמיכות ותרומות</v>
      </c>
      <c r="W1472" s="9" t="str">
        <f t="shared" si="167"/>
        <v>82</v>
      </c>
      <c r="X1472" s="9" t="str">
        <f>IF($L1472&lt;"6",INDEX(Revenue_type,MATCH(W1472*1,type!$A$118:$A$168,0),8),INDEX(Expenditure_type,MATCH(W1472*1,type!$A$2:$A$117,0),8))</f>
        <v>הקצבות בהמלצת ועדת הקצבות</v>
      </c>
      <c r="Y1472" s="9" t="str">
        <f t="shared" si="168"/>
        <v>820</v>
      </c>
      <c r="Z1472" s="9" t="e">
        <f>IF($L1472&lt;"6",INDEX(Revenue_type,MATCH(Y1472*1,type!$A$118:$A$168,0),8),INDEX(Expenditure_type,MATCH(Y1472*1,type!$A$2:$A$117,0),8))</f>
        <v>#N/A</v>
      </c>
    </row>
    <row r="1473" spans="1:26" ht="15.75" customHeight="1" outlineLevel="2">
      <c r="A1473" s="19">
        <v>820</v>
      </c>
      <c r="B1473" s="18">
        <v>827009</v>
      </c>
      <c r="C1473"/>
      <c r="D1473"/>
      <c r="E1473" s="17" t="s">
        <v>3052</v>
      </c>
      <c r="F1473" s="12"/>
      <c r="G1473"/>
      <c r="H1473" s="15">
        <v>1035000</v>
      </c>
      <c r="I1473" s="15">
        <v>1035000</v>
      </c>
      <c r="J1473" s="12">
        <v>1035000</v>
      </c>
      <c r="K1473" s="9"/>
      <c r="L1473" s="9" t="str">
        <f t="shared" si="162"/>
        <v>8</v>
      </c>
      <c r="M1473" s="9" t="str">
        <f>INDEX(Chapter,MATCH(L1473,Chapter!$A$1:$A$681,0),8)</f>
        <v>שירותים ממלכתיים</v>
      </c>
      <c r="N1473" s="9" t="str">
        <f t="shared" si="163"/>
        <v>82</v>
      </c>
      <c r="O1473" s="9" t="str">
        <f>INDEX(Chapter,MATCH(N1473,Chapter!$A$1:$A$681,0),8)</f>
        <v>תרבות</v>
      </c>
      <c r="P1473" s="9" t="str">
        <f t="shared" si="164"/>
        <v>827</v>
      </c>
      <c r="Q1473" s="9" t="str">
        <f>INDEX(Chapter,MATCH(P1473,Chapter!$A$1:$A$681,0),8)</f>
        <v>תרבות תורנית</v>
      </c>
      <c r="R1473" s="9" t="str">
        <f t="shared" si="165"/>
        <v>8270</v>
      </c>
      <c r="S1473" s="9" t="e">
        <f>INDEX(Chapter,MATCH(R1473,Chapter!$A$1:$A$681,0),8)</f>
        <v>#N/A</v>
      </c>
      <c r="T1473" s="9"/>
      <c r="U1473" s="9" t="str">
        <f t="shared" si="166"/>
        <v>8</v>
      </c>
      <c r="V1473" s="9" t="str">
        <f>IF($L1473&lt;"6",INDEX(Revenue_type,MATCH(U1473*1,type!$A$118:$A$168,0),8),INDEX(Expenditure_type,MATCH(U1473*1,type!$A$2:$A$117,0),8))</f>
        <v>השתתפויות תמיכות ותרומות</v>
      </c>
      <c r="W1473" s="9" t="str">
        <f t="shared" si="167"/>
        <v>82</v>
      </c>
      <c r="X1473" s="9" t="str">
        <f>IF($L1473&lt;"6",INDEX(Revenue_type,MATCH(W1473*1,type!$A$118:$A$168,0),8),INDEX(Expenditure_type,MATCH(W1473*1,type!$A$2:$A$117,0),8))</f>
        <v>הקצבות בהמלצת ועדת הקצבות</v>
      </c>
      <c r="Y1473" s="9" t="str">
        <f t="shared" si="168"/>
        <v>820</v>
      </c>
      <c r="Z1473" s="9" t="e">
        <f>IF($L1473&lt;"6",INDEX(Revenue_type,MATCH(Y1473*1,type!$A$118:$A$168,0),8),INDEX(Expenditure_type,MATCH(Y1473*1,type!$A$2:$A$117,0),8))</f>
        <v>#N/A</v>
      </c>
    </row>
    <row r="1474" spans="1:26" ht="15.75" customHeight="1" outlineLevel="2">
      <c r="A1474" s="19">
        <v>820</v>
      </c>
      <c r="B1474" s="18">
        <v>827011</v>
      </c>
      <c r="C1474"/>
      <c r="D1474"/>
      <c r="E1474" s="17" t="s">
        <v>3053</v>
      </c>
      <c r="F1474" s="12"/>
      <c r="G1474"/>
      <c r="H1474" s="15">
        <v>2700000</v>
      </c>
      <c r="I1474" s="15">
        <v>2700000</v>
      </c>
      <c r="J1474" s="12">
        <v>2700000</v>
      </c>
      <c r="K1474" s="9"/>
      <c r="L1474" s="9" t="str">
        <f t="shared" si="162"/>
        <v>8</v>
      </c>
      <c r="M1474" s="9" t="str">
        <f>INDEX(Chapter,MATCH(L1474,Chapter!$A$1:$A$681,0),8)</f>
        <v>שירותים ממלכתיים</v>
      </c>
      <c r="N1474" s="9" t="str">
        <f t="shared" si="163"/>
        <v>82</v>
      </c>
      <c r="O1474" s="9" t="str">
        <f>INDEX(Chapter,MATCH(N1474,Chapter!$A$1:$A$681,0),8)</f>
        <v>תרבות</v>
      </c>
      <c r="P1474" s="9" t="str">
        <f t="shared" si="164"/>
        <v>827</v>
      </c>
      <c r="Q1474" s="9" t="str">
        <f>INDEX(Chapter,MATCH(P1474,Chapter!$A$1:$A$681,0),8)</f>
        <v>תרבות תורנית</v>
      </c>
      <c r="R1474" s="9" t="str">
        <f t="shared" si="165"/>
        <v>8270</v>
      </c>
      <c r="S1474" s="9" t="e">
        <f>INDEX(Chapter,MATCH(R1474,Chapter!$A$1:$A$681,0),8)</f>
        <v>#N/A</v>
      </c>
      <c r="T1474" s="9"/>
      <c r="U1474" s="9" t="str">
        <f t="shared" si="166"/>
        <v>8</v>
      </c>
      <c r="V1474" s="9" t="str">
        <f>IF($L1474&lt;"6",INDEX(Revenue_type,MATCH(U1474*1,type!$A$118:$A$168,0),8),INDEX(Expenditure_type,MATCH(U1474*1,type!$A$2:$A$117,0),8))</f>
        <v>השתתפויות תמיכות ותרומות</v>
      </c>
      <c r="W1474" s="9" t="str">
        <f t="shared" si="167"/>
        <v>82</v>
      </c>
      <c r="X1474" s="9" t="str">
        <f>IF($L1474&lt;"6",INDEX(Revenue_type,MATCH(W1474*1,type!$A$118:$A$168,0),8),INDEX(Expenditure_type,MATCH(W1474*1,type!$A$2:$A$117,0),8))</f>
        <v>הקצבות בהמלצת ועדת הקצבות</v>
      </c>
      <c r="Y1474" s="9" t="str">
        <f t="shared" si="168"/>
        <v>820</v>
      </c>
      <c r="Z1474" s="9" t="e">
        <f>IF($L1474&lt;"6",INDEX(Revenue_type,MATCH(Y1474*1,type!$A$118:$A$168,0),8),INDEX(Expenditure_type,MATCH(Y1474*1,type!$A$2:$A$117,0),8))</f>
        <v>#N/A</v>
      </c>
    </row>
    <row r="1475" spans="1:26" ht="15.75" customHeight="1" outlineLevel="2">
      <c r="A1475" s="19">
        <v>110</v>
      </c>
      <c r="B1475" s="18">
        <v>829000</v>
      </c>
      <c r="C1475"/>
      <c r="D1475"/>
      <c r="E1475" s="17" t="s">
        <v>2689</v>
      </c>
      <c r="F1475" s="12"/>
      <c r="G1475"/>
      <c r="H1475" s="15">
        <v>533000</v>
      </c>
      <c r="I1475" s="15">
        <v>536000</v>
      </c>
      <c r="J1475" s="12">
        <v>424400</v>
      </c>
      <c r="K1475" s="9"/>
      <c r="L1475" s="9" t="str">
        <f t="shared" ref="L1475:L1538" si="169">IF(LEFT($B1475,1)*1=0,LEFT($B1475,2),LEFT($B1475,1))</f>
        <v>8</v>
      </c>
      <c r="M1475" s="9" t="str">
        <f>INDEX(Chapter,MATCH(L1475,Chapter!$A$1:$A$681,0),8)</f>
        <v>שירותים ממלכתיים</v>
      </c>
      <c r="N1475" s="9" t="str">
        <f t="shared" ref="N1475:N1538" si="170">IF(LEFT($B1475,1)*1=0,LEFT($B1475,3),LEFT($B1475,2))</f>
        <v>82</v>
      </c>
      <c r="O1475" s="9" t="str">
        <f>INDEX(Chapter,MATCH(N1475,Chapter!$A$1:$A$681,0),8)</f>
        <v>תרבות</v>
      </c>
      <c r="P1475" s="9" t="str">
        <f t="shared" ref="P1475:P1538" si="171">IF(LEFT($B1475,1)*1=0,LEFT($B1475,4),LEFT($B1475,3))</f>
        <v>829</v>
      </c>
      <c r="Q1475" s="9" t="str">
        <f>INDEX(Chapter,MATCH(P1475,Chapter!$A$1:$A$681,0),8)</f>
        <v>ספורט</v>
      </c>
      <c r="R1475" s="9" t="str">
        <f t="shared" ref="R1475:R1538" si="172">LEFT($B1475,4)</f>
        <v>8290</v>
      </c>
      <c r="S1475" s="9" t="e">
        <f>INDEX(Chapter,MATCH(R1475,Chapter!$A$1:$A$681,0),8)</f>
        <v>#N/A</v>
      </c>
      <c r="T1475" s="9"/>
      <c r="U1475" s="9" t="str">
        <f t="shared" ref="U1475:U1538" si="173">LEFT($A1475,1)</f>
        <v>1</v>
      </c>
      <c r="V1475" s="9" t="str">
        <f>IF($L1475&lt;"6",INDEX(Revenue_type,MATCH(U1475*1,type!$A$118:$A$168,0),8),INDEX(Expenditure_type,MATCH(U1475*1,type!$A$2:$A$117,0),8))</f>
        <v>משכורות וש"ע לעובדים לפי תקן</v>
      </c>
      <c r="W1475" s="9" t="str">
        <f t="shared" ref="W1475:W1538" si="174">LEFT($A1475,2)</f>
        <v>11</v>
      </c>
      <c r="X1475" s="9" t="str">
        <f>IF($L1475&lt;"6",INDEX(Revenue_type,MATCH(W1475*1,type!$A$118:$A$168,0),8),INDEX(Expenditure_type,MATCH(W1475*1,type!$A$2:$A$117,0),8))</f>
        <v>השכר הקובע</v>
      </c>
      <c r="Y1475" s="9" t="str">
        <f t="shared" ref="Y1475:Y1538" si="175">LEFT($A1475,3)</f>
        <v>110</v>
      </c>
      <c r="Z1475" s="9" t="e">
        <f>IF($L1475&lt;"6",INDEX(Revenue_type,MATCH(Y1475*1,type!$A$118:$A$168,0),8),INDEX(Expenditure_type,MATCH(Y1475*1,type!$A$2:$A$117,0),8))</f>
        <v>#N/A</v>
      </c>
    </row>
    <row r="1476" spans="1:26" ht="15.75" customHeight="1" outlineLevel="2">
      <c r="A1476" s="19">
        <v>120</v>
      </c>
      <c r="B1476" s="18">
        <v>829000</v>
      </c>
      <c r="C1476"/>
      <c r="D1476"/>
      <c r="E1476" s="17" t="s">
        <v>2690</v>
      </c>
      <c r="F1476" s="12"/>
      <c r="G1476"/>
      <c r="H1476" s="15">
        <v>71000</v>
      </c>
      <c r="I1476" s="15">
        <v>75000</v>
      </c>
      <c r="J1476" s="12">
        <v>59900</v>
      </c>
      <c r="K1476" s="9"/>
      <c r="L1476" s="9" t="str">
        <f t="shared" si="169"/>
        <v>8</v>
      </c>
      <c r="M1476" s="9" t="str">
        <f>INDEX(Chapter,MATCH(L1476,Chapter!$A$1:$A$681,0),8)</f>
        <v>שירותים ממלכתיים</v>
      </c>
      <c r="N1476" s="9" t="str">
        <f t="shared" si="170"/>
        <v>82</v>
      </c>
      <c r="O1476" s="9" t="str">
        <f>INDEX(Chapter,MATCH(N1476,Chapter!$A$1:$A$681,0),8)</f>
        <v>תרבות</v>
      </c>
      <c r="P1476" s="9" t="str">
        <f t="shared" si="171"/>
        <v>829</v>
      </c>
      <c r="Q1476" s="9" t="str">
        <f>INDEX(Chapter,MATCH(P1476,Chapter!$A$1:$A$681,0),8)</f>
        <v>ספורט</v>
      </c>
      <c r="R1476" s="9" t="str">
        <f t="shared" si="172"/>
        <v>8290</v>
      </c>
      <c r="S1476" s="9" t="e">
        <f>INDEX(Chapter,MATCH(R1476,Chapter!$A$1:$A$681,0),8)</f>
        <v>#N/A</v>
      </c>
      <c r="T1476" s="9"/>
      <c r="U1476" s="9" t="str">
        <f t="shared" si="173"/>
        <v>1</v>
      </c>
      <c r="V1476" s="9" t="str">
        <f>IF($L1476&lt;"6",INDEX(Revenue_type,MATCH(U1476*1,type!$A$118:$A$168,0),8),INDEX(Expenditure_type,MATCH(U1476*1,type!$A$2:$A$117,0),8))</f>
        <v>משכורות וש"ע לעובדים לפי תקן</v>
      </c>
      <c r="W1476" s="9" t="str">
        <f t="shared" si="174"/>
        <v>12</v>
      </c>
      <c r="X1476" s="9" t="str">
        <f>IF($L1476&lt;"6",INDEX(Revenue_type,MATCH(W1476*1,type!$A$118:$A$168,0),8),INDEX(Expenditure_type,MATCH(W1476*1,type!$A$2:$A$117,0),8))</f>
        <v>תוספות שאינן נכללות בשכר הקובע</v>
      </c>
      <c r="Y1476" s="9" t="str">
        <f t="shared" si="175"/>
        <v>120</v>
      </c>
      <c r="Z1476" s="9" t="e">
        <f>IF($L1476&lt;"6",INDEX(Revenue_type,MATCH(Y1476*1,type!$A$118:$A$168,0),8),INDEX(Expenditure_type,MATCH(Y1476*1,type!$A$2:$A$117,0),8))</f>
        <v>#N/A</v>
      </c>
    </row>
    <row r="1477" spans="1:26" ht="15.75" customHeight="1" outlineLevel="2">
      <c r="A1477" s="19">
        <v>133</v>
      </c>
      <c r="B1477" s="18">
        <v>829000</v>
      </c>
      <c r="C1477"/>
      <c r="D1477"/>
      <c r="E1477" s="17" t="s">
        <v>2693</v>
      </c>
      <c r="F1477" s="12"/>
      <c r="G1477"/>
      <c r="H1477" s="15">
        <v>10000</v>
      </c>
      <c r="I1477" s="15">
        <v>9000</v>
      </c>
      <c r="J1477" s="12">
        <v>7500</v>
      </c>
      <c r="K1477" s="9"/>
      <c r="L1477" s="9" t="str">
        <f t="shared" si="169"/>
        <v>8</v>
      </c>
      <c r="M1477" s="9" t="str">
        <f>INDEX(Chapter,MATCH(L1477,Chapter!$A$1:$A$681,0),8)</f>
        <v>שירותים ממלכתיים</v>
      </c>
      <c r="N1477" s="9" t="str">
        <f t="shared" si="170"/>
        <v>82</v>
      </c>
      <c r="O1477" s="9" t="str">
        <f>INDEX(Chapter,MATCH(N1477,Chapter!$A$1:$A$681,0),8)</f>
        <v>תרבות</v>
      </c>
      <c r="P1477" s="9" t="str">
        <f t="shared" si="171"/>
        <v>829</v>
      </c>
      <c r="Q1477" s="9" t="str">
        <f>INDEX(Chapter,MATCH(P1477,Chapter!$A$1:$A$681,0),8)</f>
        <v>ספורט</v>
      </c>
      <c r="R1477" s="9" t="str">
        <f t="shared" si="172"/>
        <v>8290</v>
      </c>
      <c r="S1477" s="9" t="e">
        <f>INDEX(Chapter,MATCH(R1477,Chapter!$A$1:$A$681,0),8)</f>
        <v>#N/A</v>
      </c>
      <c r="T1477" s="9"/>
      <c r="U1477" s="9" t="str">
        <f t="shared" si="173"/>
        <v>1</v>
      </c>
      <c r="V1477" s="9" t="str">
        <f>IF($L1477&lt;"6",INDEX(Revenue_type,MATCH(U1477*1,type!$A$118:$A$168,0),8),INDEX(Expenditure_type,MATCH(U1477*1,type!$A$2:$A$117,0),8))</f>
        <v>משכורות וש"ע לעובדים לפי תקן</v>
      </c>
      <c r="W1477" s="9" t="str">
        <f t="shared" si="174"/>
        <v>13</v>
      </c>
      <c r="X1477" s="9" t="str">
        <f>IF($L1477&lt;"6",INDEX(Revenue_type,MATCH(W1477*1,type!$A$118:$A$168,0),8),INDEX(Expenditure_type,MATCH(W1477*1,type!$A$2:$A$117,0),8))</f>
        <v>שעות נוספות</v>
      </c>
      <c r="Y1477" s="9" t="str">
        <f t="shared" si="175"/>
        <v>133</v>
      </c>
      <c r="Z1477" s="9" t="e">
        <f>IF($L1477&lt;"6",INDEX(Revenue_type,MATCH(Y1477*1,type!$A$118:$A$168,0),8),INDEX(Expenditure_type,MATCH(Y1477*1,type!$A$2:$A$117,0),8))</f>
        <v>#N/A</v>
      </c>
    </row>
    <row r="1478" spans="1:26" ht="15.75" customHeight="1" outlineLevel="2">
      <c r="A1478" s="19">
        <v>140</v>
      </c>
      <c r="B1478" s="18">
        <v>829000</v>
      </c>
      <c r="C1478"/>
      <c r="D1478"/>
      <c r="E1478" s="17" t="s">
        <v>2694</v>
      </c>
      <c r="F1478" s="12"/>
      <c r="G1478"/>
      <c r="H1478" s="15">
        <v>97000</v>
      </c>
      <c r="I1478" s="15">
        <v>137000</v>
      </c>
      <c r="J1478" s="12">
        <v>97700</v>
      </c>
      <c r="K1478" s="9"/>
      <c r="L1478" s="9" t="str">
        <f t="shared" si="169"/>
        <v>8</v>
      </c>
      <c r="M1478" s="9" t="str">
        <f>INDEX(Chapter,MATCH(L1478,Chapter!$A$1:$A$681,0),8)</f>
        <v>שירותים ממלכתיים</v>
      </c>
      <c r="N1478" s="9" t="str">
        <f t="shared" si="170"/>
        <v>82</v>
      </c>
      <c r="O1478" s="9" t="str">
        <f>INDEX(Chapter,MATCH(N1478,Chapter!$A$1:$A$681,0),8)</f>
        <v>תרבות</v>
      </c>
      <c r="P1478" s="9" t="str">
        <f t="shared" si="171"/>
        <v>829</v>
      </c>
      <c r="Q1478" s="9" t="str">
        <f>INDEX(Chapter,MATCH(P1478,Chapter!$A$1:$A$681,0),8)</f>
        <v>ספורט</v>
      </c>
      <c r="R1478" s="9" t="str">
        <f t="shared" si="172"/>
        <v>8290</v>
      </c>
      <c r="S1478" s="9" t="e">
        <f>INDEX(Chapter,MATCH(R1478,Chapter!$A$1:$A$681,0),8)</f>
        <v>#N/A</v>
      </c>
      <c r="T1478" s="9"/>
      <c r="U1478" s="9" t="str">
        <f t="shared" si="173"/>
        <v>1</v>
      </c>
      <c r="V1478" s="9" t="str">
        <f>IF($L1478&lt;"6",INDEX(Revenue_type,MATCH(U1478*1,type!$A$118:$A$168,0),8),INDEX(Expenditure_type,MATCH(U1478*1,type!$A$2:$A$117,0),8))</f>
        <v>משכורות וש"ע לעובדים לפי תקן</v>
      </c>
      <c r="W1478" s="9" t="str">
        <f t="shared" si="174"/>
        <v>14</v>
      </c>
      <c r="X1478" s="9" t="str">
        <f>IF($L1478&lt;"6",INDEX(Revenue_type,MATCH(W1478*1,type!$A$118:$A$168,0),8),INDEX(Expenditure_type,MATCH(W1478*1,type!$A$2:$A$117,0),8))</f>
        <v>החזר הוצאות</v>
      </c>
      <c r="Y1478" s="9" t="str">
        <f t="shared" si="175"/>
        <v>140</v>
      </c>
      <c r="Z1478" s="9" t="e">
        <f>IF($L1478&lt;"6",INDEX(Revenue_type,MATCH(Y1478*1,type!$A$118:$A$168,0),8),INDEX(Expenditure_type,MATCH(Y1478*1,type!$A$2:$A$117,0),8))</f>
        <v>#N/A</v>
      </c>
    </row>
    <row r="1479" spans="1:26" ht="15.75" customHeight="1" outlineLevel="2">
      <c r="A1479" s="19">
        <v>181</v>
      </c>
      <c r="B1479" s="18">
        <v>829000</v>
      </c>
      <c r="C1479"/>
      <c r="D1479"/>
      <c r="E1479" s="17" t="s">
        <v>2695</v>
      </c>
      <c r="F1479" s="12"/>
      <c r="G1479"/>
      <c r="H1479" s="15">
        <v>105000</v>
      </c>
      <c r="I1479" s="15">
        <v>101000</v>
      </c>
      <c r="J1479" s="12">
        <v>75900</v>
      </c>
      <c r="K1479" s="9"/>
      <c r="L1479" s="9" t="str">
        <f t="shared" si="169"/>
        <v>8</v>
      </c>
      <c r="M1479" s="9" t="str">
        <f>INDEX(Chapter,MATCH(L1479,Chapter!$A$1:$A$681,0),8)</f>
        <v>שירותים ממלכתיים</v>
      </c>
      <c r="N1479" s="9" t="str">
        <f t="shared" si="170"/>
        <v>82</v>
      </c>
      <c r="O1479" s="9" t="str">
        <f>INDEX(Chapter,MATCH(N1479,Chapter!$A$1:$A$681,0),8)</f>
        <v>תרבות</v>
      </c>
      <c r="P1479" s="9" t="str">
        <f t="shared" si="171"/>
        <v>829</v>
      </c>
      <c r="Q1479" s="9" t="str">
        <f>INDEX(Chapter,MATCH(P1479,Chapter!$A$1:$A$681,0),8)</f>
        <v>ספורט</v>
      </c>
      <c r="R1479" s="9" t="str">
        <f t="shared" si="172"/>
        <v>8290</v>
      </c>
      <c r="S1479" s="9" t="e">
        <f>INDEX(Chapter,MATCH(R1479,Chapter!$A$1:$A$681,0),8)</f>
        <v>#N/A</v>
      </c>
      <c r="T1479" s="9"/>
      <c r="U1479" s="9" t="str">
        <f t="shared" si="173"/>
        <v>1</v>
      </c>
      <c r="V1479" s="9" t="str">
        <f>IF($L1479&lt;"6",INDEX(Revenue_type,MATCH(U1479*1,type!$A$118:$A$168,0),8),INDEX(Expenditure_type,MATCH(U1479*1,type!$A$2:$A$117,0),8))</f>
        <v>משכורות וש"ע לעובדים לפי תקן</v>
      </c>
      <c r="W1479" s="9" t="str">
        <f t="shared" si="174"/>
        <v>18</v>
      </c>
      <c r="X1479" s="9" t="str">
        <f>IF($L1479&lt;"6",INDEX(Revenue_type,MATCH(W1479*1,type!$A$118:$A$168,0),8),INDEX(Expenditure_type,MATCH(W1479*1,type!$A$2:$A$117,0),8))</f>
        <v>נלוות לשכר</v>
      </c>
      <c r="Y1479" s="9" t="str">
        <f t="shared" si="175"/>
        <v>181</v>
      </c>
      <c r="Z1479" s="9" t="str">
        <f>IF($L1479&lt;"6",INDEX(Revenue_type,MATCH(Y1479*1,type!$A$118:$A$168,0),8),INDEX(Expenditure_type,MATCH(Y1479*1,type!$A$2:$A$117,0),8))</f>
        <v>הפרשות סוציאליות</v>
      </c>
    </row>
    <row r="1480" spans="1:26" ht="15.75" customHeight="1" outlineLevel="2">
      <c r="A1480" s="19">
        <v>182</v>
      </c>
      <c r="B1480" s="18">
        <v>829000</v>
      </c>
      <c r="C1480"/>
      <c r="D1480"/>
      <c r="E1480" s="17" t="s">
        <v>2696</v>
      </c>
      <c r="F1480" s="12"/>
      <c r="G1480"/>
      <c r="H1480" s="15">
        <v>54000</v>
      </c>
      <c r="I1480" s="15">
        <v>60000</v>
      </c>
      <c r="J1480" s="12">
        <v>44300</v>
      </c>
      <c r="K1480" s="9"/>
      <c r="L1480" s="9" t="str">
        <f t="shared" si="169"/>
        <v>8</v>
      </c>
      <c r="M1480" s="9" t="str">
        <f>INDEX(Chapter,MATCH(L1480,Chapter!$A$1:$A$681,0),8)</f>
        <v>שירותים ממלכתיים</v>
      </c>
      <c r="N1480" s="9" t="str">
        <f t="shared" si="170"/>
        <v>82</v>
      </c>
      <c r="O1480" s="9" t="str">
        <f>INDEX(Chapter,MATCH(N1480,Chapter!$A$1:$A$681,0),8)</f>
        <v>תרבות</v>
      </c>
      <c r="P1480" s="9" t="str">
        <f t="shared" si="171"/>
        <v>829</v>
      </c>
      <c r="Q1480" s="9" t="str">
        <f>INDEX(Chapter,MATCH(P1480,Chapter!$A$1:$A$681,0),8)</f>
        <v>ספורט</v>
      </c>
      <c r="R1480" s="9" t="str">
        <f t="shared" si="172"/>
        <v>8290</v>
      </c>
      <c r="S1480" s="9" t="e">
        <f>INDEX(Chapter,MATCH(R1480,Chapter!$A$1:$A$681,0),8)</f>
        <v>#N/A</v>
      </c>
      <c r="T1480" s="9"/>
      <c r="U1480" s="9" t="str">
        <f t="shared" si="173"/>
        <v>1</v>
      </c>
      <c r="V1480" s="9" t="str">
        <f>IF($L1480&lt;"6",INDEX(Revenue_type,MATCH(U1480*1,type!$A$118:$A$168,0),8),INDEX(Expenditure_type,MATCH(U1480*1,type!$A$2:$A$117,0),8))</f>
        <v>משכורות וש"ע לעובדים לפי תקן</v>
      </c>
      <c r="W1480" s="9" t="str">
        <f t="shared" si="174"/>
        <v>18</v>
      </c>
      <c r="X1480" s="9" t="str">
        <f>IF($L1480&lt;"6",INDEX(Revenue_type,MATCH(W1480*1,type!$A$118:$A$168,0),8),INDEX(Expenditure_type,MATCH(W1480*1,type!$A$2:$A$117,0),8))</f>
        <v>נלוות לשכר</v>
      </c>
      <c r="Y1480" s="9" t="str">
        <f t="shared" si="175"/>
        <v>182</v>
      </c>
      <c r="Z1480" s="9" t="str">
        <f>IF($L1480&lt;"6",INDEX(Revenue_type,MATCH(Y1480*1,type!$A$118:$A$168,0),8),INDEX(Expenditure_type,MATCH(Y1480*1,type!$A$2:$A$117,0),8))</f>
        <v>מיסיום ועלויות</v>
      </c>
    </row>
    <row r="1481" spans="1:26" ht="15.75" customHeight="1" outlineLevel="2">
      <c r="A1481" s="19">
        <v>470</v>
      </c>
      <c r="B1481" s="18">
        <v>829101</v>
      </c>
      <c r="C1481"/>
      <c r="D1481"/>
      <c r="E1481" s="17" t="s">
        <v>2697</v>
      </c>
      <c r="F1481" s="12"/>
      <c r="G1481"/>
      <c r="H1481" s="15">
        <v>13800</v>
      </c>
      <c r="I1481" s="15">
        <v>13800</v>
      </c>
      <c r="J1481" s="12">
        <v>13000</v>
      </c>
      <c r="K1481" s="9"/>
      <c r="L1481" s="9" t="str">
        <f t="shared" si="169"/>
        <v>8</v>
      </c>
      <c r="M1481" s="9" t="str">
        <f>INDEX(Chapter,MATCH(L1481,Chapter!$A$1:$A$681,0),8)</f>
        <v>שירותים ממלכתיים</v>
      </c>
      <c r="N1481" s="9" t="str">
        <f t="shared" si="170"/>
        <v>82</v>
      </c>
      <c r="O1481" s="9" t="str">
        <f>INDEX(Chapter,MATCH(N1481,Chapter!$A$1:$A$681,0),8)</f>
        <v>תרבות</v>
      </c>
      <c r="P1481" s="9" t="str">
        <f t="shared" si="171"/>
        <v>829</v>
      </c>
      <c r="Q1481" s="9" t="str">
        <f>INDEX(Chapter,MATCH(P1481,Chapter!$A$1:$A$681,0),8)</f>
        <v>ספורט</v>
      </c>
      <c r="R1481" s="9" t="str">
        <f t="shared" si="172"/>
        <v>8291</v>
      </c>
      <c r="S1481" s="9" t="e">
        <f>INDEX(Chapter,MATCH(R1481,Chapter!$A$1:$A$681,0),8)</f>
        <v>#N/A</v>
      </c>
      <c r="T1481" s="9"/>
      <c r="U1481" s="9" t="str">
        <f t="shared" si="173"/>
        <v>4</v>
      </c>
      <c r="V1481" s="9" t="str">
        <f>IF($L1481&lt;"6",INDEX(Revenue_type,MATCH(U1481*1,type!$A$118:$A$168,0),8),INDEX(Expenditure_type,MATCH(U1481*1,type!$A$2:$A$117,0),8))</f>
        <v>אחזקת בינים ואספקת ציוד</v>
      </c>
      <c r="W1481" s="9" t="str">
        <f t="shared" si="174"/>
        <v>47</v>
      </c>
      <c r="X1481" s="9" t="str">
        <f>IF($L1481&lt;"6",INDEX(Revenue_type,MATCH(W1481*1,type!$A$118:$A$168,0),8),INDEX(Expenditure_type,MATCH(W1481*1,type!$A$2:$A$117,0),8))</f>
        <v>ציוד משרדי מתכלה</v>
      </c>
      <c r="Y1481" s="9" t="str">
        <f t="shared" si="175"/>
        <v>470</v>
      </c>
      <c r="Z1481" s="9" t="e">
        <f>IF($L1481&lt;"6",INDEX(Revenue_type,MATCH(Y1481*1,type!$A$118:$A$168,0),8),INDEX(Expenditure_type,MATCH(Y1481*1,type!$A$2:$A$117,0),8))</f>
        <v>#N/A</v>
      </c>
    </row>
    <row r="1482" spans="1:26" ht="15.75" customHeight="1" outlineLevel="2">
      <c r="A1482" s="19">
        <v>560</v>
      </c>
      <c r="B1482" s="18">
        <v>829101</v>
      </c>
      <c r="C1482"/>
      <c r="D1482"/>
      <c r="E1482" s="17" t="s">
        <v>2703</v>
      </c>
      <c r="F1482" s="12"/>
      <c r="G1482"/>
      <c r="H1482" s="15">
        <v>2300</v>
      </c>
      <c r="I1482" s="15">
        <v>2000</v>
      </c>
      <c r="J1482" s="12">
        <v>1400</v>
      </c>
      <c r="K1482" s="9"/>
      <c r="L1482" s="9" t="str">
        <f t="shared" si="169"/>
        <v>8</v>
      </c>
      <c r="M1482" s="9" t="str">
        <f>INDEX(Chapter,MATCH(L1482,Chapter!$A$1:$A$681,0),8)</f>
        <v>שירותים ממלכתיים</v>
      </c>
      <c r="N1482" s="9" t="str">
        <f t="shared" si="170"/>
        <v>82</v>
      </c>
      <c r="O1482" s="9" t="str">
        <f>INDEX(Chapter,MATCH(N1482,Chapter!$A$1:$A$681,0),8)</f>
        <v>תרבות</v>
      </c>
      <c r="P1482" s="9" t="str">
        <f t="shared" si="171"/>
        <v>829</v>
      </c>
      <c r="Q1482" s="9" t="str">
        <f>INDEX(Chapter,MATCH(P1482,Chapter!$A$1:$A$681,0),8)</f>
        <v>ספורט</v>
      </c>
      <c r="R1482" s="9" t="str">
        <f t="shared" si="172"/>
        <v>8291</v>
      </c>
      <c r="S1482" s="9" t="e">
        <f>INDEX(Chapter,MATCH(R1482,Chapter!$A$1:$A$681,0),8)</f>
        <v>#N/A</v>
      </c>
      <c r="T1482" s="9"/>
      <c r="U1482" s="9" t="str">
        <f t="shared" si="173"/>
        <v>5</v>
      </c>
      <c r="V1482" s="9" t="str">
        <f>IF($L1482&lt;"6",INDEX(Revenue_type,MATCH(U1482*1,type!$A$118:$A$168,0),8),INDEX(Expenditure_type,MATCH(U1482*1,type!$A$2:$A$117,0),8))</f>
        <v>הוצאות מנהליות</v>
      </c>
      <c r="W1482" s="9" t="str">
        <f t="shared" si="174"/>
        <v>56</v>
      </c>
      <c r="X1482" s="9" t="str">
        <f>IF($L1482&lt;"6",INDEX(Revenue_type,MATCH(W1482*1,type!$A$118:$A$168,0),8),INDEX(Expenditure_type,MATCH(W1482*1,type!$A$2:$A$117,0),8))</f>
        <v>הוצאות משרדיות</v>
      </c>
      <c r="Y1482" s="9" t="str">
        <f t="shared" si="175"/>
        <v>560</v>
      </c>
      <c r="Z1482" s="9" t="e">
        <f>IF($L1482&lt;"6",INDEX(Revenue_type,MATCH(Y1482*1,type!$A$118:$A$168,0),8),INDEX(Expenditure_type,MATCH(Y1482*1,type!$A$2:$A$117,0),8))</f>
        <v>#N/A</v>
      </c>
    </row>
    <row r="1483" spans="1:26" ht="15.75" customHeight="1" outlineLevel="2">
      <c r="A1483" s="19">
        <v>750</v>
      </c>
      <c r="B1483" s="18">
        <v>829101</v>
      </c>
      <c r="C1483"/>
      <c r="D1483"/>
      <c r="E1483" s="17" t="s">
        <v>2705</v>
      </c>
      <c r="F1483" s="12"/>
      <c r="G1483"/>
      <c r="H1483" s="15">
        <v>4500</v>
      </c>
      <c r="I1483" s="15">
        <v>4500</v>
      </c>
      <c r="J1483" s="12">
        <v>4100</v>
      </c>
      <c r="K1483" s="9"/>
      <c r="L1483" s="9" t="str">
        <f t="shared" si="169"/>
        <v>8</v>
      </c>
      <c r="M1483" s="9" t="str">
        <f>INDEX(Chapter,MATCH(L1483,Chapter!$A$1:$A$681,0),8)</f>
        <v>שירותים ממלכתיים</v>
      </c>
      <c r="N1483" s="9" t="str">
        <f t="shared" si="170"/>
        <v>82</v>
      </c>
      <c r="O1483" s="9" t="str">
        <f>INDEX(Chapter,MATCH(N1483,Chapter!$A$1:$A$681,0),8)</f>
        <v>תרבות</v>
      </c>
      <c r="P1483" s="9" t="str">
        <f t="shared" si="171"/>
        <v>829</v>
      </c>
      <c r="Q1483" s="9" t="str">
        <f>INDEX(Chapter,MATCH(P1483,Chapter!$A$1:$A$681,0),8)</f>
        <v>ספורט</v>
      </c>
      <c r="R1483" s="9" t="str">
        <f t="shared" si="172"/>
        <v>8291</v>
      </c>
      <c r="S1483" s="9" t="e">
        <f>INDEX(Chapter,MATCH(R1483,Chapter!$A$1:$A$681,0),8)</f>
        <v>#N/A</v>
      </c>
      <c r="T1483" s="9"/>
      <c r="U1483" s="9" t="str">
        <f t="shared" si="173"/>
        <v>7</v>
      </c>
      <c r="V1483" s="9" t="str">
        <f>IF($L1483&lt;"6",INDEX(Revenue_type,MATCH(U1483*1,type!$A$118:$A$168,0),8),INDEX(Expenditure_type,MATCH(U1483*1,type!$A$2:$A$117,0),8))</f>
        <v>הוצאות לפעולות</v>
      </c>
      <c r="W1483" s="9" t="str">
        <f t="shared" si="174"/>
        <v>75</v>
      </c>
      <c r="X1483" s="9" t="str">
        <f>IF($L1483&lt;"6",INDEX(Revenue_type,MATCH(W1483*1,type!$A$118:$A$168,0),8),INDEX(Expenditure_type,MATCH(W1483*1,type!$A$2:$A$117,0),8))</f>
        <v>עבודות קבלניות</v>
      </c>
      <c r="Y1483" s="9" t="str">
        <f t="shared" si="175"/>
        <v>750</v>
      </c>
      <c r="Z1483" s="9" t="e">
        <f>IF($L1483&lt;"6",INDEX(Revenue_type,MATCH(Y1483*1,type!$A$118:$A$168,0),8),INDEX(Expenditure_type,MATCH(Y1483*1,type!$A$2:$A$117,0),8))</f>
        <v>#N/A</v>
      </c>
    </row>
    <row r="1484" spans="1:26" ht="15.75" customHeight="1" outlineLevel="2">
      <c r="A1484" s="19">
        <v>550</v>
      </c>
      <c r="B1484" s="18">
        <v>829302</v>
      </c>
      <c r="C1484"/>
      <c r="D1484"/>
      <c r="E1484" s="17" t="s">
        <v>3054</v>
      </c>
      <c r="F1484" s="12"/>
      <c r="G1484"/>
      <c r="H1484" s="15">
        <v>100000</v>
      </c>
      <c r="I1484" s="15">
        <v>50000</v>
      </c>
      <c r="J1484" s="12">
        <v>0</v>
      </c>
      <c r="K1484" s="9"/>
      <c r="L1484" s="9" t="str">
        <f t="shared" si="169"/>
        <v>8</v>
      </c>
      <c r="M1484" s="9" t="str">
        <f>INDEX(Chapter,MATCH(L1484,Chapter!$A$1:$A$681,0),8)</f>
        <v>שירותים ממלכתיים</v>
      </c>
      <c r="N1484" s="9" t="str">
        <f t="shared" si="170"/>
        <v>82</v>
      </c>
      <c r="O1484" s="9" t="str">
        <f>INDEX(Chapter,MATCH(N1484,Chapter!$A$1:$A$681,0),8)</f>
        <v>תרבות</v>
      </c>
      <c r="P1484" s="9" t="str">
        <f t="shared" si="171"/>
        <v>829</v>
      </c>
      <c r="Q1484" s="9" t="str">
        <f>INDEX(Chapter,MATCH(P1484,Chapter!$A$1:$A$681,0),8)</f>
        <v>ספורט</v>
      </c>
      <c r="R1484" s="9" t="str">
        <f t="shared" si="172"/>
        <v>8293</v>
      </c>
      <c r="S1484" s="9" t="e">
        <f>INDEX(Chapter,MATCH(R1484,Chapter!$A$1:$A$681,0),8)</f>
        <v>#N/A</v>
      </c>
      <c r="T1484" s="9"/>
      <c r="U1484" s="9" t="str">
        <f t="shared" si="173"/>
        <v>5</v>
      </c>
      <c r="V1484" s="9" t="str">
        <f>IF($L1484&lt;"6",INDEX(Revenue_type,MATCH(U1484*1,type!$A$118:$A$168,0),8),INDEX(Expenditure_type,MATCH(U1484*1,type!$A$2:$A$117,0),8))</f>
        <v>הוצאות מנהליות</v>
      </c>
      <c r="W1484" s="9" t="str">
        <f t="shared" si="174"/>
        <v>55</v>
      </c>
      <c r="X1484" s="9" t="str">
        <f>IF($L1484&lt;"6",INDEX(Revenue_type,MATCH(W1484*1,type!$A$118:$A$168,0),8),INDEX(Expenditure_type,MATCH(W1484*1,type!$A$2:$A$117,0),8))</f>
        <v>הוצאות פרסום</v>
      </c>
      <c r="Y1484" s="9" t="str">
        <f t="shared" si="175"/>
        <v>550</v>
      </c>
      <c r="Z1484" s="9" t="e">
        <f>IF($L1484&lt;"6",INDEX(Revenue_type,MATCH(Y1484*1,type!$A$118:$A$168,0),8),INDEX(Expenditure_type,MATCH(Y1484*1,type!$A$2:$A$117,0),8))</f>
        <v>#N/A</v>
      </c>
    </row>
    <row r="1485" spans="1:26" ht="15.75" customHeight="1" outlineLevel="2">
      <c r="A1485" s="19">
        <v>750</v>
      </c>
      <c r="B1485" s="18">
        <v>829302</v>
      </c>
      <c r="C1485"/>
      <c r="D1485"/>
      <c r="E1485" s="17" t="s">
        <v>3055</v>
      </c>
      <c r="F1485" s="12"/>
      <c r="G1485"/>
      <c r="H1485" s="15">
        <v>1100000</v>
      </c>
      <c r="I1485" s="15">
        <v>973500</v>
      </c>
      <c r="J1485" s="12">
        <v>973300</v>
      </c>
      <c r="K1485" s="9"/>
      <c r="L1485" s="9" t="str">
        <f t="shared" si="169"/>
        <v>8</v>
      </c>
      <c r="M1485" s="9" t="str">
        <f>INDEX(Chapter,MATCH(L1485,Chapter!$A$1:$A$681,0),8)</f>
        <v>שירותים ממלכתיים</v>
      </c>
      <c r="N1485" s="9" t="str">
        <f t="shared" si="170"/>
        <v>82</v>
      </c>
      <c r="O1485" s="9" t="str">
        <f>INDEX(Chapter,MATCH(N1485,Chapter!$A$1:$A$681,0),8)</f>
        <v>תרבות</v>
      </c>
      <c r="P1485" s="9" t="str">
        <f t="shared" si="171"/>
        <v>829</v>
      </c>
      <c r="Q1485" s="9" t="str">
        <f>INDEX(Chapter,MATCH(P1485,Chapter!$A$1:$A$681,0),8)</f>
        <v>ספורט</v>
      </c>
      <c r="R1485" s="9" t="str">
        <f t="shared" si="172"/>
        <v>8293</v>
      </c>
      <c r="S1485" s="9" t="e">
        <f>INDEX(Chapter,MATCH(R1485,Chapter!$A$1:$A$681,0),8)</f>
        <v>#N/A</v>
      </c>
      <c r="T1485" s="9"/>
      <c r="U1485" s="9" t="str">
        <f t="shared" si="173"/>
        <v>7</v>
      </c>
      <c r="V1485" s="9" t="str">
        <f>IF($L1485&lt;"6",INDEX(Revenue_type,MATCH(U1485*1,type!$A$118:$A$168,0),8),INDEX(Expenditure_type,MATCH(U1485*1,type!$A$2:$A$117,0),8))</f>
        <v>הוצאות לפעולות</v>
      </c>
      <c r="W1485" s="9" t="str">
        <f t="shared" si="174"/>
        <v>75</v>
      </c>
      <c r="X1485" s="9" t="str">
        <f>IF($L1485&lt;"6",INDEX(Revenue_type,MATCH(W1485*1,type!$A$118:$A$168,0),8),INDEX(Expenditure_type,MATCH(W1485*1,type!$A$2:$A$117,0),8))</f>
        <v>עבודות קבלניות</v>
      </c>
      <c r="Y1485" s="9" t="str">
        <f t="shared" si="175"/>
        <v>750</v>
      </c>
      <c r="Z1485" s="9" t="e">
        <f>IF($L1485&lt;"6",INDEX(Revenue_type,MATCH(Y1485*1,type!$A$118:$A$168,0),8),INDEX(Expenditure_type,MATCH(Y1485*1,type!$A$2:$A$117,0),8))</f>
        <v>#N/A</v>
      </c>
    </row>
    <row r="1486" spans="1:26" ht="15.75" customHeight="1" outlineLevel="2">
      <c r="A1486" s="19">
        <v>753</v>
      </c>
      <c r="B1486" s="18">
        <v>829302</v>
      </c>
      <c r="C1486"/>
      <c r="D1486"/>
      <c r="E1486" s="17" t="s">
        <v>3056</v>
      </c>
      <c r="F1486" s="12"/>
      <c r="G1486"/>
      <c r="H1486" s="15">
        <v>0</v>
      </c>
      <c r="I1486" s="15">
        <v>270000</v>
      </c>
      <c r="J1486" s="12">
        <v>0</v>
      </c>
      <c r="K1486" s="9"/>
      <c r="L1486" s="9" t="str">
        <f t="shared" si="169"/>
        <v>8</v>
      </c>
      <c r="M1486" s="9" t="str">
        <f>INDEX(Chapter,MATCH(L1486,Chapter!$A$1:$A$681,0),8)</f>
        <v>שירותים ממלכתיים</v>
      </c>
      <c r="N1486" s="9" t="str">
        <f t="shared" si="170"/>
        <v>82</v>
      </c>
      <c r="O1486" s="9" t="str">
        <f>INDEX(Chapter,MATCH(N1486,Chapter!$A$1:$A$681,0),8)</f>
        <v>תרבות</v>
      </c>
      <c r="P1486" s="9" t="str">
        <f t="shared" si="171"/>
        <v>829</v>
      </c>
      <c r="Q1486" s="9" t="str">
        <f>INDEX(Chapter,MATCH(P1486,Chapter!$A$1:$A$681,0),8)</f>
        <v>ספורט</v>
      </c>
      <c r="R1486" s="9" t="str">
        <f t="shared" si="172"/>
        <v>8293</v>
      </c>
      <c r="S1486" s="9" t="e">
        <f>INDEX(Chapter,MATCH(R1486,Chapter!$A$1:$A$681,0),8)</f>
        <v>#N/A</v>
      </c>
      <c r="T1486" s="9"/>
      <c r="U1486" s="9" t="str">
        <f t="shared" si="173"/>
        <v>7</v>
      </c>
      <c r="V1486" s="9" t="str">
        <f>IF($L1486&lt;"6",INDEX(Revenue_type,MATCH(U1486*1,type!$A$118:$A$168,0),8),INDEX(Expenditure_type,MATCH(U1486*1,type!$A$2:$A$117,0),8))</f>
        <v>הוצאות לפעולות</v>
      </c>
      <c r="W1486" s="9" t="str">
        <f t="shared" si="174"/>
        <v>75</v>
      </c>
      <c r="X1486" s="9" t="str">
        <f>IF($L1486&lt;"6",INDEX(Revenue_type,MATCH(W1486*1,type!$A$118:$A$168,0),8),INDEX(Expenditure_type,MATCH(W1486*1,type!$A$2:$A$117,0),8))</f>
        <v>עבודות קבלניות</v>
      </c>
      <c r="Y1486" s="9" t="str">
        <f t="shared" si="175"/>
        <v>753</v>
      </c>
      <c r="Z1486" s="9" t="e">
        <f>IF($L1486&lt;"6",INDEX(Revenue_type,MATCH(Y1486*1,type!$A$118:$A$168,0),8),INDEX(Expenditure_type,MATCH(Y1486*1,type!$A$2:$A$117,0),8))</f>
        <v>#N/A</v>
      </c>
    </row>
    <row r="1487" spans="1:26" ht="15.75" customHeight="1" outlineLevel="2">
      <c r="A1487" s="19">
        <v>740</v>
      </c>
      <c r="B1487" s="18">
        <v>829303</v>
      </c>
      <c r="C1487"/>
      <c r="D1487"/>
      <c r="E1487" s="17" t="s">
        <v>2704</v>
      </c>
      <c r="F1487" s="12"/>
      <c r="G1487"/>
      <c r="H1487" s="15">
        <v>15300</v>
      </c>
      <c r="I1487" s="15">
        <v>15300</v>
      </c>
      <c r="J1487" s="12">
        <v>11900</v>
      </c>
      <c r="K1487" s="9"/>
      <c r="L1487" s="9" t="str">
        <f t="shared" si="169"/>
        <v>8</v>
      </c>
      <c r="M1487" s="9" t="str">
        <f>INDEX(Chapter,MATCH(L1487,Chapter!$A$1:$A$681,0),8)</f>
        <v>שירותים ממלכתיים</v>
      </c>
      <c r="N1487" s="9" t="str">
        <f t="shared" si="170"/>
        <v>82</v>
      </c>
      <c r="O1487" s="9" t="str">
        <f>INDEX(Chapter,MATCH(N1487,Chapter!$A$1:$A$681,0),8)</f>
        <v>תרבות</v>
      </c>
      <c r="P1487" s="9" t="str">
        <f t="shared" si="171"/>
        <v>829</v>
      </c>
      <c r="Q1487" s="9" t="str">
        <f>INDEX(Chapter,MATCH(P1487,Chapter!$A$1:$A$681,0),8)</f>
        <v>ספורט</v>
      </c>
      <c r="R1487" s="9" t="str">
        <f t="shared" si="172"/>
        <v>8293</v>
      </c>
      <c r="S1487" s="9" t="e">
        <f>INDEX(Chapter,MATCH(R1487,Chapter!$A$1:$A$681,0),8)</f>
        <v>#N/A</v>
      </c>
      <c r="T1487" s="9"/>
      <c r="U1487" s="9" t="str">
        <f t="shared" si="173"/>
        <v>7</v>
      </c>
      <c r="V1487" s="9" t="str">
        <f>IF($L1487&lt;"6",INDEX(Revenue_type,MATCH(U1487*1,type!$A$118:$A$168,0),8),INDEX(Expenditure_type,MATCH(U1487*1,type!$A$2:$A$117,0),8))</f>
        <v>הוצאות לפעולות</v>
      </c>
      <c r="W1487" s="9" t="str">
        <f t="shared" si="174"/>
        <v>74</v>
      </c>
      <c r="X1487" s="9" t="str">
        <f>IF($L1487&lt;"6",INDEX(Revenue_type,MATCH(W1487*1,type!$A$118:$A$168,0),8),INDEX(Expenditure_type,MATCH(W1487*1,type!$A$2:$A$117,0),8))</f>
        <v>כלים, מכשירים וציוד</v>
      </c>
      <c r="Y1487" s="9" t="str">
        <f t="shared" si="175"/>
        <v>740</v>
      </c>
      <c r="Z1487" s="9" t="e">
        <f>IF($L1487&lt;"6",INDEX(Revenue_type,MATCH(Y1487*1,type!$A$118:$A$168,0),8),INDEX(Expenditure_type,MATCH(Y1487*1,type!$A$2:$A$117,0),8))</f>
        <v>#N/A</v>
      </c>
    </row>
    <row r="1488" spans="1:26" ht="15.75" customHeight="1" outlineLevel="2">
      <c r="A1488" s="19">
        <v>750</v>
      </c>
      <c r="B1488" s="18">
        <v>829303</v>
      </c>
      <c r="C1488"/>
      <c r="D1488"/>
      <c r="E1488" s="17" t="s">
        <v>2705</v>
      </c>
      <c r="F1488" s="12"/>
      <c r="G1488"/>
      <c r="H1488" s="15">
        <v>305000</v>
      </c>
      <c r="I1488" s="15">
        <v>487700</v>
      </c>
      <c r="J1488" s="12">
        <v>385300</v>
      </c>
      <c r="K1488" s="9"/>
      <c r="L1488" s="9" t="str">
        <f t="shared" si="169"/>
        <v>8</v>
      </c>
      <c r="M1488" s="9" t="str">
        <f>INDEX(Chapter,MATCH(L1488,Chapter!$A$1:$A$681,0),8)</f>
        <v>שירותים ממלכתיים</v>
      </c>
      <c r="N1488" s="9" t="str">
        <f t="shared" si="170"/>
        <v>82</v>
      </c>
      <c r="O1488" s="9" t="str">
        <f>INDEX(Chapter,MATCH(N1488,Chapter!$A$1:$A$681,0),8)</f>
        <v>תרבות</v>
      </c>
      <c r="P1488" s="9" t="str">
        <f t="shared" si="171"/>
        <v>829</v>
      </c>
      <c r="Q1488" s="9" t="str">
        <f>INDEX(Chapter,MATCH(P1488,Chapter!$A$1:$A$681,0),8)</f>
        <v>ספורט</v>
      </c>
      <c r="R1488" s="9" t="str">
        <f t="shared" si="172"/>
        <v>8293</v>
      </c>
      <c r="S1488" s="9" t="e">
        <f>INDEX(Chapter,MATCH(R1488,Chapter!$A$1:$A$681,0),8)</f>
        <v>#N/A</v>
      </c>
      <c r="T1488" s="9"/>
      <c r="U1488" s="9" t="str">
        <f t="shared" si="173"/>
        <v>7</v>
      </c>
      <c r="V1488" s="9" t="str">
        <f>IF($L1488&lt;"6",INDEX(Revenue_type,MATCH(U1488*1,type!$A$118:$A$168,0),8),INDEX(Expenditure_type,MATCH(U1488*1,type!$A$2:$A$117,0),8))</f>
        <v>הוצאות לפעולות</v>
      </c>
      <c r="W1488" s="9" t="str">
        <f t="shared" si="174"/>
        <v>75</v>
      </c>
      <c r="X1488" s="9" t="str">
        <f>IF($L1488&lt;"6",INDEX(Revenue_type,MATCH(W1488*1,type!$A$118:$A$168,0),8),INDEX(Expenditure_type,MATCH(W1488*1,type!$A$2:$A$117,0),8))</f>
        <v>עבודות קבלניות</v>
      </c>
      <c r="Y1488" s="9" t="str">
        <f t="shared" si="175"/>
        <v>750</v>
      </c>
      <c r="Z1488" s="9" t="e">
        <f>IF($L1488&lt;"6",INDEX(Revenue_type,MATCH(Y1488*1,type!$A$118:$A$168,0),8),INDEX(Expenditure_type,MATCH(Y1488*1,type!$A$2:$A$117,0),8))</f>
        <v>#N/A</v>
      </c>
    </row>
    <row r="1489" spans="1:26" ht="15.75" customHeight="1" outlineLevel="2">
      <c r="A1489" s="19">
        <v>751</v>
      </c>
      <c r="B1489" s="18">
        <v>829303</v>
      </c>
      <c r="C1489"/>
      <c r="D1489"/>
      <c r="E1489" s="17" t="s">
        <v>2934</v>
      </c>
      <c r="F1489" s="12"/>
      <c r="G1489"/>
      <c r="H1489" s="15">
        <v>900000</v>
      </c>
      <c r="I1489" s="15">
        <v>865500</v>
      </c>
      <c r="J1489" s="12">
        <v>865500</v>
      </c>
      <c r="K1489" s="9"/>
      <c r="L1489" s="9" t="str">
        <f t="shared" si="169"/>
        <v>8</v>
      </c>
      <c r="M1489" s="9" t="str">
        <f>INDEX(Chapter,MATCH(L1489,Chapter!$A$1:$A$681,0),8)</f>
        <v>שירותים ממלכתיים</v>
      </c>
      <c r="N1489" s="9" t="str">
        <f t="shared" si="170"/>
        <v>82</v>
      </c>
      <c r="O1489" s="9" t="str">
        <f>INDEX(Chapter,MATCH(N1489,Chapter!$A$1:$A$681,0),8)</f>
        <v>תרבות</v>
      </c>
      <c r="P1489" s="9" t="str">
        <f t="shared" si="171"/>
        <v>829</v>
      </c>
      <c r="Q1489" s="9" t="str">
        <f>INDEX(Chapter,MATCH(P1489,Chapter!$A$1:$A$681,0),8)</f>
        <v>ספורט</v>
      </c>
      <c r="R1489" s="9" t="str">
        <f t="shared" si="172"/>
        <v>8293</v>
      </c>
      <c r="S1489" s="9" t="e">
        <f>INDEX(Chapter,MATCH(R1489,Chapter!$A$1:$A$681,0),8)</f>
        <v>#N/A</v>
      </c>
      <c r="T1489" s="9"/>
      <c r="U1489" s="9" t="str">
        <f t="shared" si="173"/>
        <v>7</v>
      </c>
      <c r="V1489" s="9" t="str">
        <f>IF($L1489&lt;"6",INDEX(Revenue_type,MATCH(U1489*1,type!$A$118:$A$168,0),8),INDEX(Expenditure_type,MATCH(U1489*1,type!$A$2:$A$117,0),8))</f>
        <v>הוצאות לפעולות</v>
      </c>
      <c r="W1489" s="9" t="str">
        <f t="shared" si="174"/>
        <v>75</v>
      </c>
      <c r="X1489" s="9" t="str">
        <f>IF($L1489&lt;"6",INDEX(Revenue_type,MATCH(W1489*1,type!$A$118:$A$168,0),8),INDEX(Expenditure_type,MATCH(W1489*1,type!$A$2:$A$117,0),8))</f>
        <v>עבודות קבלניות</v>
      </c>
      <c r="Y1489" s="9" t="str">
        <f t="shared" si="175"/>
        <v>751</v>
      </c>
      <c r="Z1489" s="9" t="e">
        <f>IF($L1489&lt;"6",INDEX(Revenue_type,MATCH(Y1489*1,type!$A$118:$A$168,0),8),INDEX(Expenditure_type,MATCH(Y1489*1,type!$A$2:$A$117,0),8))</f>
        <v>#N/A</v>
      </c>
    </row>
    <row r="1490" spans="1:26" ht="15.75" customHeight="1" outlineLevel="2">
      <c r="A1490" s="19">
        <v>810</v>
      </c>
      <c r="B1490" s="18">
        <v>829303</v>
      </c>
      <c r="C1490"/>
      <c r="D1490"/>
      <c r="E1490" s="17" t="s">
        <v>3057</v>
      </c>
      <c r="F1490" s="12"/>
      <c r="G1490"/>
      <c r="H1490" s="15">
        <v>280000</v>
      </c>
      <c r="I1490" s="15">
        <v>280000</v>
      </c>
      <c r="J1490" s="12">
        <v>238000</v>
      </c>
      <c r="K1490" s="9"/>
      <c r="L1490" s="9" t="str">
        <f t="shared" si="169"/>
        <v>8</v>
      </c>
      <c r="M1490" s="9" t="str">
        <f>INDEX(Chapter,MATCH(L1490,Chapter!$A$1:$A$681,0),8)</f>
        <v>שירותים ממלכתיים</v>
      </c>
      <c r="N1490" s="9" t="str">
        <f t="shared" si="170"/>
        <v>82</v>
      </c>
      <c r="O1490" s="9" t="str">
        <f>INDEX(Chapter,MATCH(N1490,Chapter!$A$1:$A$681,0),8)</f>
        <v>תרבות</v>
      </c>
      <c r="P1490" s="9" t="str">
        <f t="shared" si="171"/>
        <v>829</v>
      </c>
      <c r="Q1490" s="9" t="str">
        <f>INDEX(Chapter,MATCH(P1490,Chapter!$A$1:$A$681,0),8)</f>
        <v>ספורט</v>
      </c>
      <c r="R1490" s="9" t="str">
        <f t="shared" si="172"/>
        <v>8293</v>
      </c>
      <c r="S1490" s="9" t="e">
        <f>INDEX(Chapter,MATCH(R1490,Chapter!$A$1:$A$681,0),8)</f>
        <v>#N/A</v>
      </c>
      <c r="T1490" s="9"/>
      <c r="U1490" s="9" t="str">
        <f t="shared" si="173"/>
        <v>8</v>
      </c>
      <c r="V1490" s="9" t="str">
        <f>IF($L1490&lt;"6",INDEX(Revenue_type,MATCH(U1490*1,type!$A$118:$A$168,0),8),INDEX(Expenditure_type,MATCH(U1490*1,type!$A$2:$A$117,0),8))</f>
        <v>השתתפויות תמיכות ותרומות</v>
      </c>
      <c r="W1490" s="9" t="str">
        <f t="shared" si="174"/>
        <v>81</v>
      </c>
      <c r="X1490" s="9" t="str">
        <f>IF($L1490&lt;"6",INDEX(Revenue_type,MATCH(W1490*1,type!$A$118:$A$168,0),8),INDEX(Expenditure_type,MATCH(W1490*1,type!$A$2:$A$117,0),8))</f>
        <v>השתתפויות ותרומות למוסדות עפ"י חוק והסכמים</v>
      </c>
      <c r="Y1490" s="9" t="str">
        <f t="shared" si="175"/>
        <v>810</v>
      </c>
      <c r="Z1490" s="9" t="e">
        <f>IF($L1490&lt;"6",INDEX(Revenue_type,MATCH(Y1490*1,type!$A$118:$A$168,0),8),INDEX(Expenditure_type,MATCH(Y1490*1,type!$A$2:$A$117,0),8))</f>
        <v>#N/A</v>
      </c>
    </row>
    <row r="1491" spans="1:26" ht="15.75" customHeight="1" outlineLevel="2">
      <c r="A1491" s="19">
        <v>850</v>
      </c>
      <c r="B1491" s="18">
        <v>829303</v>
      </c>
      <c r="C1491"/>
      <c r="D1491"/>
      <c r="E1491" s="17" t="s">
        <v>3058</v>
      </c>
      <c r="F1491" s="12"/>
      <c r="G1491"/>
      <c r="H1491" s="15">
        <v>100000</v>
      </c>
      <c r="I1491" s="15">
        <v>75000</v>
      </c>
      <c r="J1491" s="12">
        <v>70900</v>
      </c>
      <c r="K1491" s="9"/>
      <c r="L1491" s="9" t="str">
        <f t="shared" si="169"/>
        <v>8</v>
      </c>
      <c r="M1491" s="9" t="str">
        <f>INDEX(Chapter,MATCH(L1491,Chapter!$A$1:$A$681,0),8)</f>
        <v>שירותים ממלכתיים</v>
      </c>
      <c r="N1491" s="9" t="str">
        <f t="shared" si="170"/>
        <v>82</v>
      </c>
      <c r="O1491" s="9" t="str">
        <f>INDEX(Chapter,MATCH(N1491,Chapter!$A$1:$A$681,0),8)</f>
        <v>תרבות</v>
      </c>
      <c r="P1491" s="9" t="str">
        <f t="shared" si="171"/>
        <v>829</v>
      </c>
      <c r="Q1491" s="9" t="str">
        <f>INDEX(Chapter,MATCH(P1491,Chapter!$A$1:$A$681,0),8)</f>
        <v>ספורט</v>
      </c>
      <c r="R1491" s="9" t="str">
        <f t="shared" si="172"/>
        <v>8293</v>
      </c>
      <c r="S1491" s="9" t="e">
        <f>INDEX(Chapter,MATCH(R1491,Chapter!$A$1:$A$681,0),8)</f>
        <v>#N/A</v>
      </c>
      <c r="T1491" s="9"/>
      <c r="U1491" s="9" t="str">
        <f t="shared" si="173"/>
        <v>8</v>
      </c>
      <c r="V1491" s="9" t="str">
        <f>IF($L1491&lt;"6",INDEX(Revenue_type,MATCH(U1491*1,type!$A$118:$A$168,0),8),INDEX(Expenditure_type,MATCH(U1491*1,type!$A$2:$A$117,0),8))</f>
        <v>השתתפויות תמיכות ותרומות</v>
      </c>
      <c r="W1491" s="9" t="str">
        <f t="shared" si="174"/>
        <v>85</v>
      </c>
      <c r="X1491" s="9" t="str">
        <f>IF($L1491&lt;"6",INDEX(Revenue_type,MATCH(W1491*1,type!$A$118:$A$168,0),8),INDEX(Expenditure_type,MATCH(W1491*1,type!$A$2:$A$117,0),8))</f>
        <v>מלגות לתלמידים וסטודנטים</v>
      </c>
      <c r="Y1491" s="9" t="str">
        <f t="shared" si="175"/>
        <v>850</v>
      </c>
      <c r="Z1491" s="9" t="e">
        <f>IF($L1491&lt;"6",INDEX(Revenue_type,MATCH(Y1491*1,type!$A$118:$A$168,0),8),INDEX(Expenditure_type,MATCH(Y1491*1,type!$A$2:$A$117,0),8))</f>
        <v>#N/A</v>
      </c>
    </row>
    <row r="1492" spans="1:26" ht="15.75" customHeight="1" outlineLevel="2">
      <c r="A1492" s="19">
        <v>740</v>
      </c>
      <c r="B1492" s="18">
        <v>829304</v>
      </c>
      <c r="C1492"/>
      <c r="D1492"/>
      <c r="E1492" s="17" t="s">
        <v>2704</v>
      </c>
      <c r="F1492" s="12"/>
      <c r="G1492"/>
      <c r="H1492" s="15">
        <v>30000</v>
      </c>
      <c r="I1492" s="15">
        <v>30000</v>
      </c>
      <c r="J1492" s="12">
        <v>27700</v>
      </c>
      <c r="K1492" s="9"/>
      <c r="L1492" s="9" t="str">
        <f t="shared" si="169"/>
        <v>8</v>
      </c>
      <c r="M1492" s="9" t="str">
        <f>INDEX(Chapter,MATCH(L1492,Chapter!$A$1:$A$681,0),8)</f>
        <v>שירותים ממלכתיים</v>
      </c>
      <c r="N1492" s="9" t="str">
        <f t="shared" si="170"/>
        <v>82</v>
      </c>
      <c r="O1492" s="9" t="str">
        <f>INDEX(Chapter,MATCH(N1492,Chapter!$A$1:$A$681,0),8)</f>
        <v>תרבות</v>
      </c>
      <c r="P1492" s="9" t="str">
        <f t="shared" si="171"/>
        <v>829</v>
      </c>
      <c r="Q1492" s="9" t="str">
        <f>INDEX(Chapter,MATCH(P1492,Chapter!$A$1:$A$681,0),8)</f>
        <v>ספורט</v>
      </c>
      <c r="R1492" s="9" t="str">
        <f t="shared" si="172"/>
        <v>8293</v>
      </c>
      <c r="S1492" s="9" t="e">
        <f>INDEX(Chapter,MATCH(R1492,Chapter!$A$1:$A$681,0),8)</f>
        <v>#N/A</v>
      </c>
      <c r="T1492" s="9"/>
      <c r="U1492" s="9" t="str">
        <f t="shared" si="173"/>
        <v>7</v>
      </c>
      <c r="V1492" s="9" t="str">
        <f>IF($L1492&lt;"6",INDEX(Revenue_type,MATCH(U1492*1,type!$A$118:$A$168,0),8),INDEX(Expenditure_type,MATCH(U1492*1,type!$A$2:$A$117,0),8))</f>
        <v>הוצאות לפעולות</v>
      </c>
      <c r="W1492" s="9" t="str">
        <f t="shared" si="174"/>
        <v>74</v>
      </c>
      <c r="X1492" s="9" t="str">
        <f>IF($L1492&lt;"6",INDEX(Revenue_type,MATCH(W1492*1,type!$A$118:$A$168,0),8),INDEX(Expenditure_type,MATCH(W1492*1,type!$A$2:$A$117,0),8))</f>
        <v>כלים, מכשירים וציוד</v>
      </c>
      <c r="Y1492" s="9" t="str">
        <f t="shared" si="175"/>
        <v>740</v>
      </c>
      <c r="Z1492" s="9" t="e">
        <f>IF($L1492&lt;"6",INDEX(Revenue_type,MATCH(Y1492*1,type!$A$118:$A$168,0),8),INDEX(Expenditure_type,MATCH(Y1492*1,type!$A$2:$A$117,0),8))</f>
        <v>#N/A</v>
      </c>
    </row>
    <row r="1493" spans="1:26" ht="15.75" customHeight="1" outlineLevel="2">
      <c r="A1493" s="19">
        <v>750</v>
      </c>
      <c r="B1493" s="18">
        <v>829304</v>
      </c>
      <c r="C1493"/>
      <c r="D1493"/>
      <c r="E1493" s="17" t="s">
        <v>2705</v>
      </c>
      <c r="F1493" s="12"/>
      <c r="G1493"/>
      <c r="H1493" s="15">
        <v>400000</v>
      </c>
      <c r="I1493" s="15">
        <v>350500</v>
      </c>
      <c r="J1493" s="12">
        <v>335500</v>
      </c>
      <c r="K1493" s="9"/>
      <c r="L1493" s="9" t="str">
        <f t="shared" si="169"/>
        <v>8</v>
      </c>
      <c r="M1493" s="9" t="str">
        <f>INDEX(Chapter,MATCH(L1493,Chapter!$A$1:$A$681,0),8)</f>
        <v>שירותים ממלכתיים</v>
      </c>
      <c r="N1493" s="9" t="str">
        <f t="shared" si="170"/>
        <v>82</v>
      </c>
      <c r="O1493" s="9" t="str">
        <f>INDEX(Chapter,MATCH(N1493,Chapter!$A$1:$A$681,0),8)</f>
        <v>תרבות</v>
      </c>
      <c r="P1493" s="9" t="str">
        <f t="shared" si="171"/>
        <v>829</v>
      </c>
      <c r="Q1493" s="9" t="str">
        <f>INDEX(Chapter,MATCH(P1493,Chapter!$A$1:$A$681,0),8)</f>
        <v>ספורט</v>
      </c>
      <c r="R1493" s="9" t="str">
        <f t="shared" si="172"/>
        <v>8293</v>
      </c>
      <c r="S1493" s="9" t="e">
        <f>INDEX(Chapter,MATCH(R1493,Chapter!$A$1:$A$681,0),8)</f>
        <v>#N/A</v>
      </c>
      <c r="T1493" s="9"/>
      <c r="U1493" s="9" t="str">
        <f t="shared" si="173"/>
        <v>7</v>
      </c>
      <c r="V1493" s="9" t="str">
        <f>IF($L1493&lt;"6",INDEX(Revenue_type,MATCH(U1493*1,type!$A$118:$A$168,0),8),INDEX(Expenditure_type,MATCH(U1493*1,type!$A$2:$A$117,0),8))</f>
        <v>הוצאות לפעולות</v>
      </c>
      <c r="W1493" s="9" t="str">
        <f t="shared" si="174"/>
        <v>75</v>
      </c>
      <c r="X1493" s="9" t="str">
        <f>IF($L1493&lt;"6",INDEX(Revenue_type,MATCH(W1493*1,type!$A$118:$A$168,0),8),INDEX(Expenditure_type,MATCH(W1493*1,type!$A$2:$A$117,0),8))</f>
        <v>עבודות קבלניות</v>
      </c>
      <c r="Y1493" s="9" t="str">
        <f t="shared" si="175"/>
        <v>750</v>
      </c>
      <c r="Z1493" s="9" t="e">
        <f>IF($L1493&lt;"6",INDEX(Revenue_type,MATCH(Y1493*1,type!$A$118:$A$168,0),8),INDEX(Expenditure_type,MATCH(Y1493*1,type!$A$2:$A$117,0),8))</f>
        <v>#N/A</v>
      </c>
    </row>
    <row r="1494" spans="1:26" ht="15.75" customHeight="1" outlineLevel="2">
      <c r="A1494" s="19">
        <v>751</v>
      </c>
      <c r="B1494" s="18">
        <v>829304</v>
      </c>
      <c r="C1494"/>
      <c r="D1494"/>
      <c r="E1494" s="17" t="s">
        <v>3059</v>
      </c>
      <c r="F1494" s="12"/>
      <c r="G1494"/>
      <c r="H1494" s="15">
        <v>1410000</v>
      </c>
      <c r="I1494" s="15">
        <v>1530000</v>
      </c>
      <c r="J1494" s="12">
        <v>1298100</v>
      </c>
      <c r="K1494" s="9"/>
      <c r="L1494" s="9" t="str">
        <f t="shared" si="169"/>
        <v>8</v>
      </c>
      <c r="M1494" s="9" t="str">
        <f>INDEX(Chapter,MATCH(L1494,Chapter!$A$1:$A$681,0),8)</f>
        <v>שירותים ממלכתיים</v>
      </c>
      <c r="N1494" s="9" t="str">
        <f t="shared" si="170"/>
        <v>82</v>
      </c>
      <c r="O1494" s="9" t="str">
        <f>INDEX(Chapter,MATCH(N1494,Chapter!$A$1:$A$681,0),8)</f>
        <v>תרבות</v>
      </c>
      <c r="P1494" s="9" t="str">
        <f t="shared" si="171"/>
        <v>829</v>
      </c>
      <c r="Q1494" s="9" t="str">
        <f>INDEX(Chapter,MATCH(P1494,Chapter!$A$1:$A$681,0),8)</f>
        <v>ספורט</v>
      </c>
      <c r="R1494" s="9" t="str">
        <f t="shared" si="172"/>
        <v>8293</v>
      </c>
      <c r="S1494" s="9" t="e">
        <f>INDEX(Chapter,MATCH(R1494,Chapter!$A$1:$A$681,0),8)</f>
        <v>#N/A</v>
      </c>
      <c r="T1494" s="9"/>
      <c r="U1494" s="9" t="str">
        <f t="shared" si="173"/>
        <v>7</v>
      </c>
      <c r="V1494" s="9" t="str">
        <f>IF($L1494&lt;"6",INDEX(Revenue_type,MATCH(U1494*1,type!$A$118:$A$168,0),8),INDEX(Expenditure_type,MATCH(U1494*1,type!$A$2:$A$117,0),8))</f>
        <v>הוצאות לפעולות</v>
      </c>
      <c r="W1494" s="9" t="str">
        <f t="shared" si="174"/>
        <v>75</v>
      </c>
      <c r="X1494" s="9" t="str">
        <f>IF($L1494&lt;"6",INDEX(Revenue_type,MATCH(W1494*1,type!$A$118:$A$168,0),8),INDEX(Expenditure_type,MATCH(W1494*1,type!$A$2:$A$117,0),8))</f>
        <v>עבודות קבלניות</v>
      </c>
      <c r="Y1494" s="9" t="str">
        <f t="shared" si="175"/>
        <v>751</v>
      </c>
      <c r="Z1494" s="9" t="e">
        <f>IF($L1494&lt;"6",INDEX(Revenue_type,MATCH(Y1494*1,type!$A$118:$A$168,0),8),INDEX(Expenditure_type,MATCH(Y1494*1,type!$A$2:$A$117,0),8))</f>
        <v>#N/A</v>
      </c>
    </row>
    <row r="1495" spans="1:26" ht="15.75" customHeight="1" outlineLevel="2">
      <c r="A1495" s="19">
        <v>753</v>
      </c>
      <c r="B1495" s="18">
        <v>829304</v>
      </c>
      <c r="C1495"/>
      <c r="D1495"/>
      <c r="E1495" s="17" t="s">
        <v>3060</v>
      </c>
      <c r="F1495" s="12"/>
      <c r="G1495"/>
      <c r="H1495" s="15">
        <v>260000</v>
      </c>
      <c r="I1495" s="15">
        <v>260000</v>
      </c>
      <c r="J1495" s="12">
        <v>217600</v>
      </c>
      <c r="K1495" s="9"/>
      <c r="L1495" s="9" t="str">
        <f t="shared" si="169"/>
        <v>8</v>
      </c>
      <c r="M1495" s="9" t="str">
        <f>INDEX(Chapter,MATCH(L1495,Chapter!$A$1:$A$681,0),8)</f>
        <v>שירותים ממלכתיים</v>
      </c>
      <c r="N1495" s="9" t="str">
        <f t="shared" si="170"/>
        <v>82</v>
      </c>
      <c r="O1495" s="9" t="str">
        <f>INDEX(Chapter,MATCH(N1495,Chapter!$A$1:$A$681,0),8)</f>
        <v>תרבות</v>
      </c>
      <c r="P1495" s="9" t="str">
        <f t="shared" si="171"/>
        <v>829</v>
      </c>
      <c r="Q1495" s="9" t="str">
        <f>INDEX(Chapter,MATCH(P1495,Chapter!$A$1:$A$681,0),8)</f>
        <v>ספורט</v>
      </c>
      <c r="R1495" s="9" t="str">
        <f t="shared" si="172"/>
        <v>8293</v>
      </c>
      <c r="S1495" s="9" t="e">
        <f>INDEX(Chapter,MATCH(R1495,Chapter!$A$1:$A$681,0),8)</f>
        <v>#N/A</v>
      </c>
      <c r="T1495" s="9"/>
      <c r="U1495" s="9" t="str">
        <f t="shared" si="173"/>
        <v>7</v>
      </c>
      <c r="V1495" s="9" t="str">
        <f>IF($L1495&lt;"6",INDEX(Revenue_type,MATCH(U1495*1,type!$A$118:$A$168,0),8),INDEX(Expenditure_type,MATCH(U1495*1,type!$A$2:$A$117,0),8))</f>
        <v>הוצאות לפעולות</v>
      </c>
      <c r="W1495" s="9" t="str">
        <f t="shared" si="174"/>
        <v>75</v>
      </c>
      <c r="X1495" s="9" t="str">
        <f>IF($L1495&lt;"6",INDEX(Revenue_type,MATCH(W1495*1,type!$A$118:$A$168,0),8),INDEX(Expenditure_type,MATCH(W1495*1,type!$A$2:$A$117,0),8))</f>
        <v>עבודות קבלניות</v>
      </c>
      <c r="Y1495" s="9" t="str">
        <f t="shared" si="175"/>
        <v>753</v>
      </c>
      <c r="Z1495" s="9" t="e">
        <f>IF($L1495&lt;"6",INDEX(Revenue_type,MATCH(Y1495*1,type!$A$118:$A$168,0),8),INDEX(Expenditure_type,MATCH(Y1495*1,type!$A$2:$A$117,0),8))</f>
        <v>#N/A</v>
      </c>
    </row>
    <row r="1496" spans="1:26" ht="15.75" customHeight="1" outlineLevel="2">
      <c r="A1496" s="19">
        <v>754</v>
      </c>
      <c r="B1496" s="18">
        <v>829304</v>
      </c>
      <c r="C1496"/>
      <c r="D1496"/>
      <c r="E1496" s="17" t="s">
        <v>3061</v>
      </c>
      <c r="F1496" s="12"/>
      <c r="G1496"/>
      <c r="H1496" s="15">
        <v>350000</v>
      </c>
      <c r="I1496" s="15">
        <v>166000</v>
      </c>
      <c r="J1496" s="12">
        <v>127400</v>
      </c>
      <c r="K1496" s="9"/>
      <c r="L1496" s="9" t="str">
        <f t="shared" si="169"/>
        <v>8</v>
      </c>
      <c r="M1496" s="9" t="str">
        <f>INDEX(Chapter,MATCH(L1496,Chapter!$A$1:$A$681,0),8)</f>
        <v>שירותים ממלכתיים</v>
      </c>
      <c r="N1496" s="9" t="str">
        <f t="shared" si="170"/>
        <v>82</v>
      </c>
      <c r="O1496" s="9" t="str">
        <f>INDEX(Chapter,MATCH(N1496,Chapter!$A$1:$A$681,0),8)</f>
        <v>תרבות</v>
      </c>
      <c r="P1496" s="9" t="str">
        <f t="shared" si="171"/>
        <v>829</v>
      </c>
      <c r="Q1496" s="9" t="str">
        <f>INDEX(Chapter,MATCH(P1496,Chapter!$A$1:$A$681,0),8)</f>
        <v>ספורט</v>
      </c>
      <c r="R1496" s="9" t="str">
        <f t="shared" si="172"/>
        <v>8293</v>
      </c>
      <c r="S1496" s="9" t="e">
        <f>INDEX(Chapter,MATCH(R1496,Chapter!$A$1:$A$681,0),8)</f>
        <v>#N/A</v>
      </c>
      <c r="T1496" s="9"/>
      <c r="U1496" s="9" t="str">
        <f t="shared" si="173"/>
        <v>7</v>
      </c>
      <c r="V1496" s="9" t="str">
        <f>IF($L1496&lt;"6",INDEX(Revenue_type,MATCH(U1496*1,type!$A$118:$A$168,0),8),INDEX(Expenditure_type,MATCH(U1496*1,type!$A$2:$A$117,0),8))</f>
        <v>הוצאות לפעולות</v>
      </c>
      <c r="W1496" s="9" t="str">
        <f t="shared" si="174"/>
        <v>75</v>
      </c>
      <c r="X1496" s="9" t="str">
        <f>IF($L1496&lt;"6",INDEX(Revenue_type,MATCH(W1496*1,type!$A$118:$A$168,0),8),INDEX(Expenditure_type,MATCH(W1496*1,type!$A$2:$A$117,0),8))</f>
        <v>עבודות קבלניות</v>
      </c>
      <c r="Y1496" s="9" t="str">
        <f t="shared" si="175"/>
        <v>754</v>
      </c>
      <c r="Z1496" s="9" t="e">
        <f>IF($L1496&lt;"6",INDEX(Revenue_type,MATCH(Y1496*1,type!$A$118:$A$168,0),8),INDEX(Expenditure_type,MATCH(Y1496*1,type!$A$2:$A$117,0),8))</f>
        <v>#N/A</v>
      </c>
    </row>
    <row r="1497" spans="1:26" ht="15.75" customHeight="1" outlineLevel="2">
      <c r="A1497" s="19">
        <v>750</v>
      </c>
      <c r="B1497" s="18">
        <v>829305</v>
      </c>
      <c r="C1497"/>
      <c r="D1497"/>
      <c r="E1497" s="17" t="s">
        <v>3062</v>
      </c>
      <c r="F1497" s="12"/>
      <c r="G1497"/>
      <c r="H1497" s="15">
        <v>1200000</v>
      </c>
      <c r="I1497" s="15">
        <v>0</v>
      </c>
      <c r="J1497" s="12">
        <v>2433700</v>
      </c>
      <c r="K1497" s="9"/>
      <c r="L1497" s="9" t="str">
        <f t="shared" si="169"/>
        <v>8</v>
      </c>
      <c r="M1497" s="9" t="str">
        <f>INDEX(Chapter,MATCH(L1497,Chapter!$A$1:$A$681,0),8)</f>
        <v>שירותים ממלכתיים</v>
      </c>
      <c r="N1497" s="9" t="str">
        <f t="shared" si="170"/>
        <v>82</v>
      </c>
      <c r="O1497" s="9" t="str">
        <f>INDEX(Chapter,MATCH(N1497,Chapter!$A$1:$A$681,0),8)</f>
        <v>תרבות</v>
      </c>
      <c r="P1497" s="9" t="str">
        <f t="shared" si="171"/>
        <v>829</v>
      </c>
      <c r="Q1497" s="9" t="str">
        <f>INDEX(Chapter,MATCH(P1497,Chapter!$A$1:$A$681,0),8)</f>
        <v>ספורט</v>
      </c>
      <c r="R1497" s="9" t="str">
        <f t="shared" si="172"/>
        <v>8293</v>
      </c>
      <c r="S1497" s="9" t="e">
        <f>INDEX(Chapter,MATCH(R1497,Chapter!$A$1:$A$681,0),8)</f>
        <v>#N/A</v>
      </c>
      <c r="T1497" s="9"/>
      <c r="U1497" s="9" t="str">
        <f t="shared" si="173"/>
        <v>7</v>
      </c>
      <c r="V1497" s="9" t="str">
        <f>IF($L1497&lt;"6",INDEX(Revenue_type,MATCH(U1497*1,type!$A$118:$A$168,0),8),INDEX(Expenditure_type,MATCH(U1497*1,type!$A$2:$A$117,0),8))</f>
        <v>הוצאות לפעולות</v>
      </c>
      <c r="W1497" s="9" t="str">
        <f t="shared" si="174"/>
        <v>75</v>
      </c>
      <c r="X1497" s="9" t="str">
        <f>IF($L1497&lt;"6",INDEX(Revenue_type,MATCH(W1497*1,type!$A$118:$A$168,0),8),INDEX(Expenditure_type,MATCH(W1497*1,type!$A$2:$A$117,0),8))</f>
        <v>עבודות קבלניות</v>
      </c>
      <c r="Y1497" s="9" t="str">
        <f t="shared" si="175"/>
        <v>750</v>
      </c>
      <c r="Z1497" s="9" t="e">
        <f>IF($L1497&lt;"6",INDEX(Revenue_type,MATCH(Y1497*1,type!$A$118:$A$168,0),8),INDEX(Expenditure_type,MATCH(Y1497*1,type!$A$2:$A$117,0),8))</f>
        <v>#N/A</v>
      </c>
    </row>
    <row r="1498" spans="1:26" ht="15.75" customHeight="1" outlineLevel="2">
      <c r="A1498" s="19">
        <v>780</v>
      </c>
      <c r="B1498" s="18">
        <v>829305</v>
      </c>
      <c r="C1498"/>
      <c r="D1498"/>
      <c r="E1498" s="17" t="s">
        <v>3063</v>
      </c>
      <c r="F1498" s="12"/>
      <c r="G1498"/>
      <c r="H1498" s="15">
        <v>0</v>
      </c>
      <c r="I1498" s="15">
        <v>0</v>
      </c>
      <c r="J1498" s="12">
        <v>2633600</v>
      </c>
      <c r="K1498" s="9"/>
      <c r="L1498" s="9" t="str">
        <f t="shared" si="169"/>
        <v>8</v>
      </c>
      <c r="M1498" s="9" t="str">
        <f>INDEX(Chapter,MATCH(L1498,Chapter!$A$1:$A$681,0),8)</f>
        <v>שירותים ממלכתיים</v>
      </c>
      <c r="N1498" s="9" t="str">
        <f t="shared" si="170"/>
        <v>82</v>
      </c>
      <c r="O1498" s="9" t="str">
        <f>INDEX(Chapter,MATCH(N1498,Chapter!$A$1:$A$681,0),8)</f>
        <v>תרבות</v>
      </c>
      <c r="P1498" s="9" t="str">
        <f t="shared" si="171"/>
        <v>829</v>
      </c>
      <c r="Q1498" s="9" t="str">
        <f>INDEX(Chapter,MATCH(P1498,Chapter!$A$1:$A$681,0),8)</f>
        <v>ספורט</v>
      </c>
      <c r="R1498" s="9" t="str">
        <f t="shared" si="172"/>
        <v>8293</v>
      </c>
      <c r="S1498" s="9" t="e">
        <f>INDEX(Chapter,MATCH(R1498,Chapter!$A$1:$A$681,0),8)</f>
        <v>#N/A</v>
      </c>
      <c r="T1498" s="9"/>
      <c r="U1498" s="9" t="str">
        <f t="shared" si="173"/>
        <v>7</v>
      </c>
      <c r="V1498" s="9" t="str">
        <f>IF($L1498&lt;"6",INDEX(Revenue_type,MATCH(U1498*1,type!$A$118:$A$168,0),8),INDEX(Expenditure_type,MATCH(U1498*1,type!$A$2:$A$117,0),8))</f>
        <v>הוצאות לפעולות</v>
      </c>
      <c r="W1498" s="9" t="str">
        <f t="shared" si="174"/>
        <v>78</v>
      </c>
      <c r="X1498" s="9" t="str">
        <f>IF($L1498&lt;"6",INDEX(Revenue_type,MATCH(W1498*1,type!$A$118:$A$168,0),8),INDEX(Expenditure_type,MATCH(W1498*1,type!$A$2:$A$117,0),8))</f>
        <v>הוצאות שונות</v>
      </c>
      <c r="Y1498" s="9" t="str">
        <f t="shared" si="175"/>
        <v>780</v>
      </c>
      <c r="Z1498" s="9" t="e">
        <f>IF($L1498&lt;"6",INDEX(Revenue_type,MATCH(Y1498*1,type!$A$118:$A$168,0),8),INDEX(Expenditure_type,MATCH(Y1498*1,type!$A$2:$A$117,0),8))</f>
        <v>#N/A</v>
      </c>
    </row>
    <row r="1499" spans="1:26" ht="15.75" customHeight="1" outlineLevel="2">
      <c r="A1499" s="19">
        <v>870</v>
      </c>
      <c r="B1499" s="18">
        <v>829305</v>
      </c>
      <c r="C1499"/>
      <c r="D1499"/>
      <c r="E1499" s="17" t="s">
        <v>3062</v>
      </c>
      <c r="F1499" s="12"/>
      <c r="G1499"/>
      <c r="H1499" s="15">
        <v>1200000</v>
      </c>
      <c r="I1499" s="15">
        <v>3137000</v>
      </c>
      <c r="J1499" s="12">
        <v>0</v>
      </c>
      <c r="K1499" s="9"/>
      <c r="L1499" s="9" t="str">
        <f t="shared" si="169"/>
        <v>8</v>
      </c>
      <c r="M1499" s="9" t="str">
        <f>INDEX(Chapter,MATCH(L1499,Chapter!$A$1:$A$681,0),8)</f>
        <v>שירותים ממלכתיים</v>
      </c>
      <c r="N1499" s="9" t="str">
        <f t="shared" si="170"/>
        <v>82</v>
      </c>
      <c r="O1499" s="9" t="str">
        <f>INDEX(Chapter,MATCH(N1499,Chapter!$A$1:$A$681,0),8)</f>
        <v>תרבות</v>
      </c>
      <c r="P1499" s="9" t="str">
        <f t="shared" si="171"/>
        <v>829</v>
      </c>
      <c r="Q1499" s="9" t="str">
        <f>INDEX(Chapter,MATCH(P1499,Chapter!$A$1:$A$681,0),8)</f>
        <v>ספורט</v>
      </c>
      <c r="R1499" s="9" t="str">
        <f t="shared" si="172"/>
        <v>8293</v>
      </c>
      <c r="S1499" s="9" t="e">
        <f>INDEX(Chapter,MATCH(R1499,Chapter!$A$1:$A$681,0),8)</f>
        <v>#N/A</v>
      </c>
      <c r="T1499" s="9"/>
      <c r="U1499" s="9" t="str">
        <f t="shared" si="173"/>
        <v>8</v>
      </c>
      <c r="V1499" s="9" t="str">
        <f>IF($L1499&lt;"6",INDEX(Revenue_type,MATCH(U1499*1,type!$A$118:$A$168,0),8),INDEX(Expenditure_type,MATCH(U1499*1,type!$A$2:$A$117,0),8))</f>
        <v>השתתפויות תמיכות ותרומות</v>
      </c>
      <c r="W1499" s="9" t="str">
        <f t="shared" si="174"/>
        <v>87</v>
      </c>
      <c r="X1499" s="9" t="str">
        <f>IF($L1499&lt;"6",INDEX(Revenue_type,MATCH(W1499*1,type!$A$118:$A$168,0),8),INDEX(Expenditure_type,MATCH(W1499*1,type!$A$2:$A$117,0),8))</f>
        <v>תמיכות ביחידות סמך ומוסדות הרשות</v>
      </c>
      <c r="Y1499" s="9" t="str">
        <f t="shared" si="175"/>
        <v>870</v>
      </c>
      <c r="Z1499" s="9" t="e">
        <f>IF($L1499&lt;"6",INDEX(Revenue_type,MATCH(Y1499*1,type!$A$118:$A$168,0),8),INDEX(Expenditure_type,MATCH(Y1499*1,type!$A$2:$A$117,0),8))</f>
        <v>#N/A</v>
      </c>
    </row>
    <row r="1500" spans="1:26" ht="15.75" customHeight="1" outlineLevel="2">
      <c r="A1500" s="19">
        <v>871</v>
      </c>
      <c r="B1500" s="18">
        <v>829305</v>
      </c>
      <c r="C1500"/>
      <c r="D1500"/>
      <c r="E1500" s="17" t="s">
        <v>3063</v>
      </c>
      <c r="F1500" s="12"/>
      <c r="G1500"/>
      <c r="H1500" s="15">
        <v>3600000</v>
      </c>
      <c r="I1500" s="15">
        <v>2663000</v>
      </c>
      <c r="J1500" s="12">
        <v>0</v>
      </c>
      <c r="K1500" s="9"/>
      <c r="L1500" s="9" t="str">
        <f t="shared" si="169"/>
        <v>8</v>
      </c>
      <c r="M1500" s="9" t="str">
        <f>INDEX(Chapter,MATCH(L1500,Chapter!$A$1:$A$681,0),8)</f>
        <v>שירותים ממלכתיים</v>
      </c>
      <c r="N1500" s="9" t="str">
        <f t="shared" si="170"/>
        <v>82</v>
      </c>
      <c r="O1500" s="9" t="str">
        <f>INDEX(Chapter,MATCH(N1500,Chapter!$A$1:$A$681,0),8)</f>
        <v>תרבות</v>
      </c>
      <c r="P1500" s="9" t="str">
        <f t="shared" si="171"/>
        <v>829</v>
      </c>
      <c r="Q1500" s="9" t="str">
        <f>INDEX(Chapter,MATCH(P1500,Chapter!$A$1:$A$681,0),8)</f>
        <v>ספורט</v>
      </c>
      <c r="R1500" s="9" t="str">
        <f t="shared" si="172"/>
        <v>8293</v>
      </c>
      <c r="S1500" s="9" t="e">
        <f>INDEX(Chapter,MATCH(R1500,Chapter!$A$1:$A$681,0),8)</f>
        <v>#N/A</v>
      </c>
      <c r="T1500" s="9"/>
      <c r="U1500" s="9" t="str">
        <f t="shared" si="173"/>
        <v>8</v>
      </c>
      <c r="V1500" s="9" t="str">
        <f>IF($L1500&lt;"6",INDEX(Revenue_type,MATCH(U1500*1,type!$A$118:$A$168,0),8),INDEX(Expenditure_type,MATCH(U1500*1,type!$A$2:$A$117,0),8))</f>
        <v>השתתפויות תמיכות ותרומות</v>
      </c>
      <c r="W1500" s="9" t="str">
        <f t="shared" si="174"/>
        <v>87</v>
      </c>
      <c r="X1500" s="9" t="str">
        <f>IF($L1500&lt;"6",INDEX(Revenue_type,MATCH(W1500*1,type!$A$118:$A$168,0),8),INDEX(Expenditure_type,MATCH(W1500*1,type!$A$2:$A$117,0),8))</f>
        <v>תמיכות ביחידות סמך ומוסדות הרשות</v>
      </c>
      <c r="Y1500" s="9" t="str">
        <f t="shared" si="175"/>
        <v>871</v>
      </c>
      <c r="Z1500" s="9" t="e">
        <f>IF($L1500&lt;"6",INDEX(Revenue_type,MATCH(Y1500*1,type!$A$118:$A$168,0),8),INDEX(Expenditure_type,MATCH(Y1500*1,type!$A$2:$A$117,0),8))</f>
        <v>#N/A</v>
      </c>
    </row>
    <row r="1501" spans="1:26" ht="15.75" customHeight="1" outlineLevel="2">
      <c r="A1501" s="19">
        <v>810</v>
      </c>
      <c r="B1501" s="18">
        <v>829306</v>
      </c>
      <c r="C1501"/>
      <c r="D1501"/>
      <c r="E1501" s="20" t="s">
        <v>3064</v>
      </c>
      <c r="F1501" s="12"/>
      <c r="G1501"/>
      <c r="H1501" s="15">
        <v>180000</v>
      </c>
      <c r="I1501" s="15">
        <v>150000</v>
      </c>
      <c r="J1501" s="12">
        <v>119300</v>
      </c>
      <c r="K1501" s="9"/>
      <c r="L1501" s="9" t="str">
        <f t="shared" si="169"/>
        <v>8</v>
      </c>
      <c r="M1501" s="9" t="str">
        <f>INDEX(Chapter,MATCH(L1501,Chapter!$A$1:$A$681,0),8)</f>
        <v>שירותים ממלכתיים</v>
      </c>
      <c r="N1501" s="9" t="str">
        <f t="shared" si="170"/>
        <v>82</v>
      </c>
      <c r="O1501" s="9" t="str">
        <f>INDEX(Chapter,MATCH(N1501,Chapter!$A$1:$A$681,0),8)</f>
        <v>תרבות</v>
      </c>
      <c r="P1501" s="9" t="str">
        <f t="shared" si="171"/>
        <v>829</v>
      </c>
      <c r="Q1501" s="9" t="str">
        <f>INDEX(Chapter,MATCH(P1501,Chapter!$A$1:$A$681,0),8)</f>
        <v>ספורט</v>
      </c>
      <c r="R1501" s="9" t="str">
        <f t="shared" si="172"/>
        <v>8293</v>
      </c>
      <c r="S1501" s="9" t="e">
        <f>INDEX(Chapter,MATCH(R1501,Chapter!$A$1:$A$681,0),8)</f>
        <v>#N/A</v>
      </c>
      <c r="T1501" s="9"/>
      <c r="U1501" s="9" t="str">
        <f t="shared" si="173"/>
        <v>8</v>
      </c>
      <c r="V1501" s="9" t="str">
        <f>IF($L1501&lt;"6",INDEX(Revenue_type,MATCH(U1501*1,type!$A$118:$A$168,0),8),INDEX(Expenditure_type,MATCH(U1501*1,type!$A$2:$A$117,0),8))</f>
        <v>השתתפויות תמיכות ותרומות</v>
      </c>
      <c r="W1501" s="9" t="str">
        <f t="shared" si="174"/>
        <v>81</v>
      </c>
      <c r="X1501" s="9" t="str">
        <f>IF($L1501&lt;"6",INDEX(Revenue_type,MATCH(W1501*1,type!$A$118:$A$168,0),8),INDEX(Expenditure_type,MATCH(W1501*1,type!$A$2:$A$117,0),8))</f>
        <v>השתתפויות ותרומות למוסדות עפ"י חוק והסכמים</v>
      </c>
      <c r="Y1501" s="9" t="str">
        <f t="shared" si="175"/>
        <v>810</v>
      </c>
      <c r="Z1501" s="9" t="e">
        <f>IF($L1501&lt;"6",INDEX(Revenue_type,MATCH(Y1501*1,type!$A$118:$A$168,0),8),INDEX(Expenditure_type,MATCH(Y1501*1,type!$A$2:$A$117,0),8))</f>
        <v>#N/A</v>
      </c>
    </row>
    <row r="1502" spans="1:26" ht="15.75" customHeight="1" outlineLevel="2">
      <c r="A1502" s="19">
        <v>750</v>
      </c>
      <c r="B1502" s="18">
        <v>829307</v>
      </c>
      <c r="C1502"/>
      <c r="D1502"/>
      <c r="E1502" s="21" t="s">
        <v>3065</v>
      </c>
      <c r="F1502" s="12"/>
      <c r="G1502"/>
      <c r="H1502" s="15">
        <v>80000</v>
      </c>
      <c r="I1502" s="15">
        <v>80000</v>
      </c>
      <c r="J1502" s="12">
        <v>80000</v>
      </c>
      <c r="K1502" s="9"/>
      <c r="L1502" s="9" t="str">
        <f t="shared" si="169"/>
        <v>8</v>
      </c>
      <c r="M1502" s="9" t="str">
        <f>INDEX(Chapter,MATCH(L1502,Chapter!$A$1:$A$681,0),8)</f>
        <v>שירותים ממלכתיים</v>
      </c>
      <c r="N1502" s="9" t="str">
        <f t="shared" si="170"/>
        <v>82</v>
      </c>
      <c r="O1502" s="9" t="str">
        <f>INDEX(Chapter,MATCH(N1502,Chapter!$A$1:$A$681,0),8)</f>
        <v>תרבות</v>
      </c>
      <c r="P1502" s="9" t="str">
        <f t="shared" si="171"/>
        <v>829</v>
      </c>
      <c r="Q1502" s="9" t="str">
        <f>INDEX(Chapter,MATCH(P1502,Chapter!$A$1:$A$681,0),8)</f>
        <v>ספורט</v>
      </c>
      <c r="R1502" s="9" t="str">
        <f t="shared" si="172"/>
        <v>8293</v>
      </c>
      <c r="S1502" s="9" t="e">
        <f>INDEX(Chapter,MATCH(R1502,Chapter!$A$1:$A$681,0),8)</f>
        <v>#N/A</v>
      </c>
      <c r="T1502" s="9"/>
      <c r="U1502" s="9" t="str">
        <f t="shared" si="173"/>
        <v>7</v>
      </c>
      <c r="V1502" s="9" t="str">
        <f>IF($L1502&lt;"6",INDEX(Revenue_type,MATCH(U1502*1,type!$A$118:$A$168,0),8),INDEX(Expenditure_type,MATCH(U1502*1,type!$A$2:$A$117,0),8))</f>
        <v>הוצאות לפעולות</v>
      </c>
      <c r="W1502" s="9" t="str">
        <f t="shared" si="174"/>
        <v>75</v>
      </c>
      <c r="X1502" s="9" t="str">
        <f>IF($L1502&lt;"6",INDEX(Revenue_type,MATCH(W1502*1,type!$A$118:$A$168,0),8),INDEX(Expenditure_type,MATCH(W1502*1,type!$A$2:$A$117,0),8))</f>
        <v>עבודות קבלניות</v>
      </c>
      <c r="Y1502" s="9" t="str">
        <f t="shared" si="175"/>
        <v>750</v>
      </c>
      <c r="Z1502" s="9" t="e">
        <f>IF($L1502&lt;"6",INDEX(Revenue_type,MATCH(Y1502*1,type!$A$118:$A$168,0),8),INDEX(Expenditure_type,MATCH(Y1502*1,type!$A$2:$A$117,0),8))</f>
        <v>#N/A</v>
      </c>
    </row>
    <row r="1503" spans="1:26" ht="15.75" customHeight="1" outlineLevel="2">
      <c r="A1503" s="19">
        <v>750</v>
      </c>
      <c r="B1503" s="18">
        <v>829308</v>
      </c>
      <c r="C1503"/>
      <c r="D1503"/>
      <c r="E1503" s="25" t="s">
        <v>3066</v>
      </c>
      <c r="F1503" s="12"/>
      <c r="G1503"/>
      <c r="H1503" s="15">
        <v>183000</v>
      </c>
      <c r="I1503" s="15">
        <v>183000</v>
      </c>
      <c r="J1503" s="12">
        <v>183000</v>
      </c>
      <c r="K1503" s="9"/>
      <c r="L1503" s="9" t="str">
        <f t="shared" si="169"/>
        <v>8</v>
      </c>
      <c r="M1503" s="9" t="str">
        <f>INDEX(Chapter,MATCH(L1503,Chapter!$A$1:$A$681,0),8)</f>
        <v>שירותים ממלכתיים</v>
      </c>
      <c r="N1503" s="9" t="str">
        <f t="shared" si="170"/>
        <v>82</v>
      </c>
      <c r="O1503" s="9" t="str">
        <f>INDEX(Chapter,MATCH(N1503,Chapter!$A$1:$A$681,0),8)</f>
        <v>תרבות</v>
      </c>
      <c r="P1503" s="9" t="str">
        <f t="shared" si="171"/>
        <v>829</v>
      </c>
      <c r="Q1503" s="9" t="str">
        <f>INDEX(Chapter,MATCH(P1503,Chapter!$A$1:$A$681,0),8)</f>
        <v>ספורט</v>
      </c>
      <c r="R1503" s="9" t="str">
        <f t="shared" si="172"/>
        <v>8293</v>
      </c>
      <c r="S1503" s="9" t="e">
        <f>INDEX(Chapter,MATCH(R1503,Chapter!$A$1:$A$681,0),8)</f>
        <v>#N/A</v>
      </c>
      <c r="T1503" s="9"/>
      <c r="U1503" s="9" t="str">
        <f t="shared" si="173"/>
        <v>7</v>
      </c>
      <c r="V1503" s="9" t="str">
        <f>IF($L1503&lt;"6",INDEX(Revenue_type,MATCH(U1503*1,type!$A$118:$A$168,0),8),INDEX(Expenditure_type,MATCH(U1503*1,type!$A$2:$A$117,0),8))</f>
        <v>הוצאות לפעולות</v>
      </c>
      <c r="W1503" s="9" t="str">
        <f t="shared" si="174"/>
        <v>75</v>
      </c>
      <c r="X1503" s="9" t="str">
        <f>IF($L1503&lt;"6",INDEX(Revenue_type,MATCH(W1503*1,type!$A$118:$A$168,0),8),INDEX(Expenditure_type,MATCH(W1503*1,type!$A$2:$A$117,0),8))</f>
        <v>עבודות קבלניות</v>
      </c>
      <c r="Y1503" s="9" t="str">
        <f t="shared" si="175"/>
        <v>750</v>
      </c>
      <c r="Z1503" s="9" t="e">
        <f>IF($L1503&lt;"6",INDEX(Revenue_type,MATCH(Y1503*1,type!$A$118:$A$168,0),8),INDEX(Expenditure_type,MATCH(Y1503*1,type!$A$2:$A$117,0),8))</f>
        <v>#N/A</v>
      </c>
    </row>
    <row r="1504" spans="1:26" ht="15.75" customHeight="1" outlineLevel="2">
      <c r="A1504" s="19">
        <v>750</v>
      </c>
      <c r="B1504" s="18">
        <v>829309</v>
      </c>
      <c r="C1504"/>
      <c r="D1504"/>
      <c r="E1504" s="25" t="s">
        <v>3067</v>
      </c>
      <c r="F1504" s="12"/>
      <c r="G1504"/>
      <c r="H1504" s="15">
        <v>350000</v>
      </c>
      <c r="I1504" s="15">
        <v>350000</v>
      </c>
      <c r="J1504" s="12">
        <v>232900</v>
      </c>
      <c r="K1504" s="9"/>
      <c r="L1504" s="9" t="str">
        <f t="shared" si="169"/>
        <v>8</v>
      </c>
      <c r="M1504" s="9" t="str">
        <f>INDEX(Chapter,MATCH(L1504,Chapter!$A$1:$A$681,0),8)</f>
        <v>שירותים ממלכתיים</v>
      </c>
      <c r="N1504" s="9" t="str">
        <f t="shared" si="170"/>
        <v>82</v>
      </c>
      <c r="O1504" s="9" t="str">
        <f>INDEX(Chapter,MATCH(N1504,Chapter!$A$1:$A$681,0),8)</f>
        <v>תרבות</v>
      </c>
      <c r="P1504" s="9" t="str">
        <f t="shared" si="171"/>
        <v>829</v>
      </c>
      <c r="Q1504" s="9" t="str">
        <f>INDEX(Chapter,MATCH(P1504,Chapter!$A$1:$A$681,0),8)</f>
        <v>ספורט</v>
      </c>
      <c r="R1504" s="9" t="str">
        <f t="shared" si="172"/>
        <v>8293</v>
      </c>
      <c r="S1504" s="9" t="e">
        <f>INDEX(Chapter,MATCH(R1504,Chapter!$A$1:$A$681,0),8)</f>
        <v>#N/A</v>
      </c>
      <c r="T1504" s="9"/>
      <c r="U1504" s="9" t="str">
        <f t="shared" si="173"/>
        <v>7</v>
      </c>
      <c r="V1504" s="9" t="str">
        <f>IF($L1504&lt;"6",INDEX(Revenue_type,MATCH(U1504*1,type!$A$118:$A$168,0),8),INDEX(Expenditure_type,MATCH(U1504*1,type!$A$2:$A$117,0),8))</f>
        <v>הוצאות לפעולות</v>
      </c>
      <c r="W1504" s="9" t="str">
        <f t="shared" si="174"/>
        <v>75</v>
      </c>
      <c r="X1504" s="9" t="str">
        <f>IF($L1504&lt;"6",INDEX(Revenue_type,MATCH(W1504*1,type!$A$118:$A$168,0),8),INDEX(Expenditure_type,MATCH(W1504*1,type!$A$2:$A$117,0),8))</f>
        <v>עבודות קבלניות</v>
      </c>
      <c r="Y1504" s="9" t="str">
        <f t="shared" si="175"/>
        <v>750</v>
      </c>
      <c r="Z1504" s="9" t="e">
        <f>IF($L1504&lt;"6",INDEX(Revenue_type,MATCH(Y1504*1,type!$A$118:$A$168,0),8),INDEX(Expenditure_type,MATCH(Y1504*1,type!$A$2:$A$117,0),8))</f>
        <v>#N/A</v>
      </c>
    </row>
    <row r="1505" spans="1:26" ht="15.75" customHeight="1" outlineLevel="2">
      <c r="A1505" s="19">
        <v>751</v>
      </c>
      <c r="B1505" s="18">
        <v>829309</v>
      </c>
      <c r="C1505"/>
      <c r="D1505"/>
      <c r="E1505" s="25" t="s">
        <v>3068</v>
      </c>
      <c r="F1505" s="12"/>
      <c r="G1505"/>
      <c r="H1505" s="15">
        <v>460000</v>
      </c>
      <c r="I1505" s="15">
        <v>364000</v>
      </c>
      <c r="J1505" s="12">
        <v>230000</v>
      </c>
      <c r="K1505" s="9"/>
      <c r="L1505" s="9" t="str">
        <f t="shared" si="169"/>
        <v>8</v>
      </c>
      <c r="M1505" s="9" t="str">
        <f>INDEX(Chapter,MATCH(L1505,Chapter!$A$1:$A$681,0),8)</f>
        <v>שירותים ממלכתיים</v>
      </c>
      <c r="N1505" s="9" t="str">
        <f t="shared" si="170"/>
        <v>82</v>
      </c>
      <c r="O1505" s="9" t="str">
        <f>INDEX(Chapter,MATCH(N1505,Chapter!$A$1:$A$681,0),8)</f>
        <v>תרבות</v>
      </c>
      <c r="P1505" s="9" t="str">
        <f t="shared" si="171"/>
        <v>829</v>
      </c>
      <c r="Q1505" s="9" t="str">
        <f>INDEX(Chapter,MATCH(P1505,Chapter!$A$1:$A$681,0),8)</f>
        <v>ספורט</v>
      </c>
      <c r="R1505" s="9" t="str">
        <f t="shared" si="172"/>
        <v>8293</v>
      </c>
      <c r="S1505" s="9" t="e">
        <f>INDEX(Chapter,MATCH(R1505,Chapter!$A$1:$A$681,0),8)</f>
        <v>#N/A</v>
      </c>
      <c r="T1505" s="9"/>
      <c r="U1505" s="9" t="str">
        <f t="shared" si="173"/>
        <v>7</v>
      </c>
      <c r="V1505" s="9" t="str">
        <f>IF($L1505&lt;"6",INDEX(Revenue_type,MATCH(U1505*1,type!$A$118:$A$168,0),8),INDEX(Expenditure_type,MATCH(U1505*1,type!$A$2:$A$117,0),8))</f>
        <v>הוצאות לפעולות</v>
      </c>
      <c r="W1505" s="9" t="str">
        <f t="shared" si="174"/>
        <v>75</v>
      </c>
      <c r="X1505" s="9" t="str">
        <f>IF($L1505&lt;"6",INDEX(Revenue_type,MATCH(W1505*1,type!$A$118:$A$168,0),8),INDEX(Expenditure_type,MATCH(W1505*1,type!$A$2:$A$117,0),8))</f>
        <v>עבודות קבלניות</v>
      </c>
      <c r="Y1505" s="9" t="str">
        <f t="shared" si="175"/>
        <v>751</v>
      </c>
      <c r="Z1505" s="9" t="e">
        <f>IF($L1505&lt;"6",INDEX(Revenue_type,MATCH(Y1505*1,type!$A$118:$A$168,0),8),INDEX(Expenditure_type,MATCH(Y1505*1,type!$A$2:$A$117,0),8))</f>
        <v>#N/A</v>
      </c>
    </row>
    <row r="1506" spans="1:26" ht="15.75" customHeight="1" outlineLevel="2">
      <c r="A1506" s="19">
        <v>750</v>
      </c>
      <c r="B1506" s="18">
        <v>829310</v>
      </c>
      <c r="C1506"/>
      <c r="D1506"/>
      <c r="E1506" s="25" t="s">
        <v>3069</v>
      </c>
      <c r="F1506" s="12"/>
      <c r="G1506"/>
      <c r="H1506" s="15">
        <v>24300</v>
      </c>
      <c r="I1506" s="15">
        <v>24000</v>
      </c>
      <c r="J1506" s="12">
        <v>10900</v>
      </c>
      <c r="K1506" s="9"/>
      <c r="L1506" s="9" t="str">
        <f t="shared" si="169"/>
        <v>8</v>
      </c>
      <c r="M1506" s="9" t="str">
        <f>INDEX(Chapter,MATCH(L1506,Chapter!$A$1:$A$681,0),8)</f>
        <v>שירותים ממלכתיים</v>
      </c>
      <c r="N1506" s="9" t="str">
        <f t="shared" si="170"/>
        <v>82</v>
      </c>
      <c r="O1506" s="9" t="str">
        <f>INDEX(Chapter,MATCH(N1506,Chapter!$A$1:$A$681,0),8)</f>
        <v>תרבות</v>
      </c>
      <c r="P1506" s="9" t="str">
        <f t="shared" si="171"/>
        <v>829</v>
      </c>
      <c r="Q1506" s="9" t="str">
        <f>INDEX(Chapter,MATCH(P1506,Chapter!$A$1:$A$681,0),8)</f>
        <v>ספורט</v>
      </c>
      <c r="R1506" s="9" t="str">
        <f t="shared" si="172"/>
        <v>8293</v>
      </c>
      <c r="S1506" s="9" t="e">
        <f>INDEX(Chapter,MATCH(R1506,Chapter!$A$1:$A$681,0),8)</f>
        <v>#N/A</v>
      </c>
      <c r="T1506" s="9"/>
      <c r="U1506" s="9" t="str">
        <f t="shared" si="173"/>
        <v>7</v>
      </c>
      <c r="V1506" s="9" t="str">
        <f>IF($L1506&lt;"6",INDEX(Revenue_type,MATCH(U1506*1,type!$A$118:$A$168,0),8),INDEX(Expenditure_type,MATCH(U1506*1,type!$A$2:$A$117,0),8))</f>
        <v>הוצאות לפעולות</v>
      </c>
      <c r="W1506" s="9" t="str">
        <f t="shared" si="174"/>
        <v>75</v>
      </c>
      <c r="X1506" s="9" t="str">
        <f>IF($L1506&lt;"6",INDEX(Revenue_type,MATCH(W1506*1,type!$A$118:$A$168,0),8),INDEX(Expenditure_type,MATCH(W1506*1,type!$A$2:$A$117,0),8))</f>
        <v>עבודות קבלניות</v>
      </c>
      <c r="Y1506" s="9" t="str">
        <f t="shared" si="175"/>
        <v>750</v>
      </c>
      <c r="Z1506" s="9" t="e">
        <f>IF($L1506&lt;"6",INDEX(Revenue_type,MATCH(Y1506*1,type!$A$118:$A$168,0),8),INDEX(Expenditure_type,MATCH(Y1506*1,type!$A$2:$A$117,0),8))</f>
        <v>#N/A</v>
      </c>
    </row>
    <row r="1507" spans="1:26" ht="15.75" customHeight="1" outlineLevel="2">
      <c r="A1507" s="19">
        <v>751</v>
      </c>
      <c r="B1507" s="18">
        <v>829311</v>
      </c>
      <c r="C1507"/>
      <c r="D1507"/>
      <c r="E1507" s="25" t="s">
        <v>3070</v>
      </c>
      <c r="F1507" s="12"/>
      <c r="G1507"/>
      <c r="H1507" s="15">
        <v>800000</v>
      </c>
      <c r="I1507" s="15">
        <v>200000</v>
      </c>
      <c r="J1507" s="12">
        <v>0</v>
      </c>
      <c r="K1507" s="9"/>
      <c r="L1507" s="9" t="str">
        <f t="shared" si="169"/>
        <v>8</v>
      </c>
      <c r="M1507" s="9" t="str">
        <f>INDEX(Chapter,MATCH(L1507,Chapter!$A$1:$A$681,0),8)</f>
        <v>שירותים ממלכתיים</v>
      </c>
      <c r="N1507" s="9" t="str">
        <f t="shared" si="170"/>
        <v>82</v>
      </c>
      <c r="O1507" s="9" t="str">
        <f>INDEX(Chapter,MATCH(N1507,Chapter!$A$1:$A$681,0),8)</f>
        <v>תרבות</v>
      </c>
      <c r="P1507" s="9" t="str">
        <f t="shared" si="171"/>
        <v>829</v>
      </c>
      <c r="Q1507" s="9" t="str">
        <f>INDEX(Chapter,MATCH(P1507,Chapter!$A$1:$A$681,0),8)</f>
        <v>ספורט</v>
      </c>
      <c r="R1507" s="9" t="str">
        <f t="shared" si="172"/>
        <v>8293</v>
      </c>
      <c r="S1507" s="9" t="e">
        <f>INDEX(Chapter,MATCH(R1507,Chapter!$A$1:$A$681,0),8)</f>
        <v>#N/A</v>
      </c>
      <c r="T1507" s="9"/>
      <c r="U1507" s="9" t="str">
        <f t="shared" si="173"/>
        <v>7</v>
      </c>
      <c r="V1507" s="9" t="str">
        <f>IF($L1507&lt;"6",INDEX(Revenue_type,MATCH(U1507*1,type!$A$118:$A$168,0),8),INDEX(Expenditure_type,MATCH(U1507*1,type!$A$2:$A$117,0),8))</f>
        <v>הוצאות לפעולות</v>
      </c>
      <c r="W1507" s="9" t="str">
        <f t="shared" si="174"/>
        <v>75</v>
      </c>
      <c r="X1507" s="9" t="str">
        <f>IF($L1507&lt;"6",INDEX(Revenue_type,MATCH(W1507*1,type!$A$118:$A$168,0),8),INDEX(Expenditure_type,MATCH(W1507*1,type!$A$2:$A$117,0),8))</f>
        <v>עבודות קבלניות</v>
      </c>
      <c r="Y1507" s="9" t="str">
        <f t="shared" si="175"/>
        <v>751</v>
      </c>
      <c r="Z1507" s="9" t="e">
        <f>IF($L1507&lt;"6",INDEX(Revenue_type,MATCH(Y1507*1,type!$A$118:$A$168,0),8),INDEX(Expenditure_type,MATCH(Y1507*1,type!$A$2:$A$117,0),8))</f>
        <v>#N/A</v>
      </c>
    </row>
    <row r="1508" spans="1:26" ht="15.75" customHeight="1" outlineLevel="2">
      <c r="A1508" s="19">
        <v>750</v>
      </c>
      <c r="B1508" s="18">
        <v>829312</v>
      </c>
      <c r="C1508"/>
      <c r="D1508"/>
      <c r="E1508" s="25" t="s">
        <v>2499</v>
      </c>
      <c r="F1508" s="12"/>
      <c r="G1508"/>
      <c r="H1508" s="15">
        <v>376500</v>
      </c>
      <c r="I1508" s="15">
        <v>526500</v>
      </c>
      <c r="J1508" s="12">
        <v>0</v>
      </c>
      <c r="K1508" s="9"/>
      <c r="L1508" s="9" t="str">
        <f t="shared" si="169"/>
        <v>8</v>
      </c>
      <c r="M1508" s="9" t="str">
        <f>INDEX(Chapter,MATCH(L1508,Chapter!$A$1:$A$681,0),8)</f>
        <v>שירותים ממלכתיים</v>
      </c>
      <c r="N1508" s="9" t="str">
        <f t="shared" si="170"/>
        <v>82</v>
      </c>
      <c r="O1508" s="9" t="str">
        <f>INDEX(Chapter,MATCH(N1508,Chapter!$A$1:$A$681,0),8)</f>
        <v>תרבות</v>
      </c>
      <c r="P1508" s="9" t="str">
        <f t="shared" si="171"/>
        <v>829</v>
      </c>
      <c r="Q1508" s="9" t="str">
        <f>INDEX(Chapter,MATCH(P1508,Chapter!$A$1:$A$681,0),8)</f>
        <v>ספורט</v>
      </c>
      <c r="R1508" s="9" t="str">
        <f t="shared" si="172"/>
        <v>8293</v>
      </c>
      <c r="S1508" s="9" t="e">
        <f>INDEX(Chapter,MATCH(R1508,Chapter!$A$1:$A$681,0),8)</f>
        <v>#N/A</v>
      </c>
      <c r="T1508" s="9"/>
      <c r="U1508" s="9" t="str">
        <f t="shared" si="173"/>
        <v>7</v>
      </c>
      <c r="V1508" s="9" t="str">
        <f>IF($L1508&lt;"6",INDEX(Revenue_type,MATCH(U1508*1,type!$A$118:$A$168,0),8),INDEX(Expenditure_type,MATCH(U1508*1,type!$A$2:$A$117,0),8))</f>
        <v>הוצאות לפעולות</v>
      </c>
      <c r="W1508" s="9" t="str">
        <f t="shared" si="174"/>
        <v>75</v>
      </c>
      <c r="X1508" s="9" t="str">
        <f>IF($L1508&lt;"6",INDEX(Revenue_type,MATCH(W1508*1,type!$A$118:$A$168,0),8),INDEX(Expenditure_type,MATCH(W1508*1,type!$A$2:$A$117,0),8))</f>
        <v>עבודות קבלניות</v>
      </c>
      <c r="Y1508" s="9" t="str">
        <f t="shared" si="175"/>
        <v>750</v>
      </c>
      <c r="Z1508" s="9" t="e">
        <f>IF($L1508&lt;"6",INDEX(Revenue_type,MATCH(Y1508*1,type!$A$118:$A$168,0),8),INDEX(Expenditure_type,MATCH(Y1508*1,type!$A$2:$A$117,0),8))</f>
        <v>#N/A</v>
      </c>
    </row>
    <row r="1509" spans="1:26" ht="15.75" customHeight="1" outlineLevel="2">
      <c r="A1509" s="19">
        <v>750</v>
      </c>
      <c r="B1509" s="18">
        <v>829313</v>
      </c>
      <c r="C1509"/>
      <c r="D1509"/>
      <c r="E1509" s="25" t="s">
        <v>3071</v>
      </c>
      <c r="F1509" s="12"/>
      <c r="G1509"/>
      <c r="H1509" s="15">
        <v>550000</v>
      </c>
      <c r="I1509" s="15">
        <v>550000</v>
      </c>
      <c r="J1509" s="12">
        <v>409600</v>
      </c>
      <c r="K1509" s="9"/>
      <c r="L1509" s="9" t="str">
        <f t="shared" si="169"/>
        <v>8</v>
      </c>
      <c r="M1509" s="9" t="str">
        <f>INDEX(Chapter,MATCH(L1509,Chapter!$A$1:$A$681,0),8)</f>
        <v>שירותים ממלכתיים</v>
      </c>
      <c r="N1509" s="9" t="str">
        <f t="shared" si="170"/>
        <v>82</v>
      </c>
      <c r="O1509" s="9" t="str">
        <f>INDEX(Chapter,MATCH(N1509,Chapter!$A$1:$A$681,0),8)</f>
        <v>תרבות</v>
      </c>
      <c r="P1509" s="9" t="str">
        <f t="shared" si="171"/>
        <v>829</v>
      </c>
      <c r="Q1509" s="9" t="str">
        <f>INDEX(Chapter,MATCH(P1509,Chapter!$A$1:$A$681,0),8)</f>
        <v>ספורט</v>
      </c>
      <c r="R1509" s="9" t="str">
        <f t="shared" si="172"/>
        <v>8293</v>
      </c>
      <c r="S1509" s="9" t="e">
        <f>INDEX(Chapter,MATCH(R1509,Chapter!$A$1:$A$681,0),8)</f>
        <v>#N/A</v>
      </c>
      <c r="T1509" s="9"/>
      <c r="U1509" s="9" t="str">
        <f t="shared" si="173"/>
        <v>7</v>
      </c>
      <c r="V1509" s="9" t="str">
        <f>IF($L1509&lt;"6",INDEX(Revenue_type,MATCH(U1509*1,type!$A$118:$A$168,0),8),INDEX(Expenditure_type,MATCH(U1509*1,type!$A$2:$A$117,0),8))</f>
        <v>הוצאות לפעולות</v>
      </c>
      <c r="W1509" s="9" t="str">
        <f t="shared" si="174"/>
        <v>75</v>
      </c>
      <c r="X1509" s="9" t="str">
        <f>IF($L1509&lt;"6",INDEX(Revenue_type,MATCH(W1509*1,type!$A$118:$A$168,0),8),INDEX(Expenditure_type,MATCH(W1509*1,type!$A$2:$A$117,0),8))</f>
        <v>עבודות קבלניות</v>
      </c>
      <c r="Y1509" s="9" t="str">
        <f t="shared" si="175"/>
        <v>750</v>
      </c>
      <c r="Z1509" s="9" t="e">
        <f>IF($L1509&lt;"6",INDEX(Revenue_type,MATCH(Y1509*1,type!$A$118:$A$168,0),8),INDEX(Expenditure_type,MATCH(Y1509*1,type!$A$2:$A$117,0),8))</f>
        <v>#N/A</v>
      </c>
    </row>
    <row r="1510" spans="1:26" ht="15.75" customHeight="1" outlineLevel="2">
      <c r="A1510" s="19">
        <v>810</v>
      </c>
      <c r="B1510" s="18">
        <v>829919</v>
      </c>
      <c r="C1510"/>
      <c r="D1510"/>
      <c r="E1510" s="25" t="s">
        <v>3072</v>
      </c>
      <c r="F1510" s="12"/>
      <c r="G1510"/>
      <c r="H1510" s="15">
        <v>42100</v>
      </c>
      <c r="I1510" s="15">
        <v>42100</v>
      </c>
      <c r="J1510" s="12">
        <v>21300</v>
      </c>
      <c r="K1510" s="9"/>
      <c r="L1510" s="9" t="str">
        <f t="shared" si="169"/>
        <v>8</v>
      </c>
      <c r="M1510" s="9" t="str">
        <f>INDEX(Chapter,MATCH(L1510,Chapter!$A$1:$A$681,0),8)</f>
        <v>שירותים ממלכתיים</v>
      </c>
      <c r="N1510" s="9" t="str">
        <f t="shared" si="170"/>
        <v>82</v>
      </c>
      <c r="O1510" s="9" t="str">
        <f>INDEX(Chapter,MATCH(N1510,Chapter!$A$1:$A$681,0),8)</f>
        <v>תרבות</v>
      </c>
      <c r="P1510" s="9" t="str">
        <f t="shared" si="171"/>
        <v>829</v>
      </c>
      <c r="Q1510" s="9" t="str">
        <f>INDEX(Chapter,MATCH(P1510,Chapter!$A$1:$A$681,0),8)</f>
        <v>ספורט</v>
      </c>
      <c r="R1510" s="9" t="str">
        <f t="shared" si="172"/>
        <v>8299</v>
      </c>
      <c r="S1510" s="9" t="e">
        <f>INDEX(Chapter,MATCH(R1510,Chapter!$A$1:$A$681,0),8)</f>
        <v>#N/A</v>
      </c>
      <c r="T1510" s="9"/>
      <c r="U1510" s="9" t="str">
        <f t="shared" si="173"/>
        <v>8</v>
      </c>
      <c r="V1510" s="9" t="str">
        <f>IF($L1510&lt;"6",INDEX(Revenue_type,MATCH(U1510*1,type!$A$118:$A$168,0),8),INDEX(Expenditure_type,MATCH(U1510*1,type!$A$2:$A$117,0),8))</f>
        <v>השתתפויות תמיכות ותרומות</v>
      </c>
      <c r="W1510" s="9" t="str">
        <f t="shared" si="174"/>
        <v>81</v>
      </c>
      <c r="X1510" s="9" t="str">
        <f>IF($L1510&lt;"6",INDEX(Revenue_type,MATCH(W1510*1,type!$A$118:$A$168,0),8),INDEX(Expenditure_type,MATCH(W1510*1,type!$A$2:$A$117,0),8))</f>
        <v>השתתפויות ותרומות למוסדות עפ"י חוק והסכמים</v>
      </c>
      <c r="Y1510" s="9" t="str">
        <f t="shared" si="175"/>
        <v>810</v>
      </c>
      <c r="Z1510" s="9" t="e">
        <f>IF($L1510&lt;"6",INDEX(Revenue_type,MATCH(Y1510*1,type!$A$118:$A$168,0),8),INDEX(Expenditure_type,MATCH(Y1510*1,type!$A$2:$A$117,0),8))</f>
        <v>#N/A</v>
      </c>
    </row>
    <row r="1511" spans="1:26" ht="15.75" customHeight="1" outlineLevel="2">
      <c r="A1511" s="19">
        <v>810</v>
      </c>
      <c r="B1511" s="18">
        <v>829923</v>
      </c>
      <c r="C1511"/>
      <c r="D1511"/>
      <c r="E1511" s="17" t="s">
        <v>3073</v>
      </c>
      <c r="F1511" s="12"/>
      <c r="G1511"/>
      <c r="H1511" s="15">
        <v>0</v>
      </c>
      <c r="I1511" s="15">
        <v>0</v>
      </c>
      <c r="J1511" s="12">
        <v>16300</v>
      </c>
      <c r="K1511" s="9"/>
      <c r="L1511" s="9" t="str">
        <f t="shared" si="169"/>
        <v>8</v>
      </c>
      <c r="M1511" s="9" t="str">
        <f>INDEX(Chapter,MATCH(L1511,Chapter!$A$1:$A$681,0),8)</f>
        <v>שירותים ממלכתיים</v>
      </c>
      <c r="N1511" s="9" t="str">
        <f t="shared" si="170"/>
        <v>82</v>
      </c>
      <c r="O1511" s="9" t="str">
        <f>INDEX(Chapter,MATCH(N1511,Chapter!$A$1:$A$681,0),8)</f>
        <v>תרבות</v>
      </c>
      <c r="P1511" s="9" t="str">
        <f t="shared" si="171"/>
        <v>829</v>
      </c>
      <c r="Q1511" s="9" t="str">
        <f>INDEX(Chapter,MATCH(P1511,Chapter!$A$1:$A$681,0),8)</f>
        <v>ספורט</v>
      </c>
      <c r="R1511" s="9" t="str">
        <f t="shared" si="172"/>
        <v>8299</v>
      </c>
      <c r="S1511" s="9" t="e">
        <f>INDEX(Chapter,MATCH(R1511,Chapter!$A$1:$A$681,0),8)</f>
        <v>#N/A</v>
      </c>
      <c r="T1511" s="9"/>
      <c r="U1511" s="9" t="str">
        <f t="shared" si="173"/>
        <v>8</v>
      </c>
      <c r="V1511" s="9" t="str">
        <f>IF($L1511&lt;"6",INDEX(Revenue_type,MATCH(U1511*1,type!$A$118:$A$168,0),8),INDEX(Expenditure_type,MATCH(U1511*1,type!$A$2:$A$117,0),8))</f>
        <v>השתתפויות תמיכות ותרומות</v>
      </c>
      <c r="W1511" s="9" t="str">
        <f t="shared" si="174"/>
        <v>81</v>
      </c>
      <c r="X1511" s="9" t="str">
        <f>IF($L1511&lt;"6",INDEX(Revenue_type,MATCH(W1511*1,type!$A$118:$A$168,0),8),INDEX(Expenditure_type,MATCH(W1511*1,type!$A$2:$A$117,0),8))</f>
        <v>השתתפויות ותרומות למוסדות עפ"י חוק והסכמים</v>
      </c>
      <c r="Y1511" s="9" t="str">
        <f t="shared" si="175"/>
        <v>810</v>
      </c>
      <c r="Z1511" s="9" t="e">
        <f>IF($L1511&lt;"6",INDEX(Revenue_type,MATCH(Y1511*1,type!$A$118:$A$168,0),8),INDEX(Expenditure_type,MATCH(Y1511*1,type!$A$2:$A$117,0),8))</f>
        <v>#N/A</v>
      </c>
    </row>
    <row r="1512" spans="1:26" ht="15.75" customHeight="1" outlineLevel="2">
      <c r="A1512" s="19">
        <v>810</v>
      </c>
      <c r="B1512" s="18">
        <v>829925</v>
      </c>
      <c r="C1512"/>
      <c r="D1512"/>
      <c r="E1512" s="17" t="s">
        <v>3074</v>
      </c>
      <c r="F1512" s="12"/>
      <c r="G1512"/>
      <c r="H1512" s="15">
        <v>16000</v>
      </c>
      <c r="I1512" s="15">
        <v>16000</v>
      </c>
      <c r="J1512" s="12">
        <v>13000</v>
      </c>
      <c r="K1512" s="9"/>
      <c r="L1512" s="9" t="str">
        <f t="shared" si="169"/>
        <v>8</v>
      </c>
      <c r="M1512" s="9" t="str">
        <f>INDEX(Chapter,MATCH(L1512,Chapter!$A$1:$A$681,0),8)</f>
        <v>שירותים ממלכתיים</v>
      </c>
      <c r="N1512" s="9" t="str">
        <f t="shared" si="170"/>
        <v>82</v>
      </c>
      <c r="O1512" s="9" t="str">
        <f>INDEX(Chapter,MATCH(N1512,Chapter!$A$1:$A$681,0),8)</f>
        <v>תרבות</v>
      </c>
      <c r="P1512" s="9" t="str">
        <f t="shared" si="171"/>
        <v>829</v>
      </c>
      <c r="Q1512" s="9" t="str">
        <f>INDEX(Chapter,MATCH(P1512,Chapter!$A$1:$A$681,0),8)</f>
        <v>ספורט</v>
      </c>
      <c r="R1512" s="9" t="str">
        <f t="shared" si="172"/>
        <v>8299</v>
      </c>
      <c r="S1512" s="9" t="e">
        <f>INDEX(Chapter,MATCH(R1512,Chapter!$A$1:$A$681,0),8)</f>
        <v>#N/A</v>
      </c>
      <c r="T1512" s="9"/>
      <c r="U1512" s="9" t="str">
        <f t="shared" si="173"/>
        <v>8</v>
      </c>
      <c r="V1512" s="9" t="str">
        <f>IF($L1512&lt;"6",INDEX(Revenue_type,MATCH(U1512*1,type!$A$118:$A$168,0),8),INDEX(Expenditure_type,MATCH(U1512*1,type!$A$2:$A$117,0),8))</f>
        <v>השתתפויות תמיכות ותרומות</v>
      </c>
      <c r="W1512" s="9" t="str">
        <f t="shared" si="174"/>
        <v>81</v>
      </c>
      <c r="X1512" s="9" t="str">
        <f>IF($L1512&lt;"6",INDEX(Revenue_type,MATCH(W1512*1,type!$A$118:$A$168,0),8),INDEX(Expenditure_type,MATCH(W1512*1,type!$A$2:$A$117,0),8))</f>
        <v>השתתפויות ותרומות למוסדות עפ"י חוק והסכמים</v>
      </c>
      <c r="Y1512" s="9" t="str">
        <f t="shared" si="175"/>
        <v>810</v>
      </c>
      <c r="Z1512" s="9" t="e">
        <f>IF($L1512&lt;"6",INDEX(Revenue_type,MATCH(Y1512*1,type!$A$118:$A$168,0),8),INDEX(Expenditure_type,MATCH(Y1512*1,type!$A$2:$A$117,0),8))</f>
        <v>#N/A</v>
      </c>
    </row>
    <row r="1513" spans="1:26" ht="15.75" customHeight="1" outlineLevel="2">
      <c r="A1513" s="19">
        <v>810</v>
      </c>
      <c r="B1513" s="18">
        <v>829929</v>
      </c>
      <c r="C1513"/>
      <c r="D1513"/>
      <c r="E1513" s="17" t="s">
        <v>3075</v>
      </c>
      <c r="F1513" s="12"/>
      <c r="G1513"/>
      <c r="H1513" s="15">
        <v>46200</v>
      </c>
      <c r="I1513" s="15">
        <v>46200</v>
      </c>
      <c r="J1513" s="12">
        <v>27100</v>
      </c>
      <c r="K1513" s="9"/>
      <c r="L1513" s="9" t="str">
        <f t="shared" si="169"/>
        <v>8</v>
      </c>
      <c r="M1513" s="9" t="str">
        <f>INDEX(Chapter,MATCH(L1513,Chapter!$A$1:$A$681,0),8)</f>
        <v>שירותים ממלכתיים</v>
      </c>
      <c r="N1513" s="9" t="str">
        <f t="shared" si="170"/>
        <v>82</v>
      </c>
      <c r="O1513" s="9" t="str">
        <f>INDEX(Chapter,MATCH(N1513,Chapter!$A$1:$A$681,0),8)</f>
        <v>תרבות</v>
      </c>
      <c r="P1513" s="9" t="str">
        <f t="shared" si="171"/>
        <v>829</v>
      </c>
      <c r="Q1513" s="9" t="str">
        <f>INDEX(Chapter,MATCH(P1513,Chapter!$A$1:$A$681,0),8)</f>
        <v>ספורט</v>
      </c>
      <c r="R1513" s="9" t="str">
        <f t="shared" si="172"/>
        <v>8299</v>
      </c>
      <c r="S1513" s="9" t="e">
        <f>INDEX(Chapter,MATCH(R1513,Chapter!$A$1:$A$681,0),8)</f>
        <v>#N/A</v>
      </c>
      <c r="T1513" s="9"/>
      <c r="U1513" s="9" t="str">
        <f t="shared" si="173"/>
        <v>8</v>
      </c>
      <c r="V1513" s="9" t="str">
        <f>IF($L1513&lt;"6",INDEX(Revenue_type,MATCH(U1513*1,type!$A$118:$A$168,0),8),INDEX(Expenditure_type,MATCH(U1513*1,type!$A$2:$A$117,0),8))</f>
        <v>השתתפויות תמיכות ותרומות</v>
      </c>
      <c r="W1513" s="9" t="str">
        <f t="shared" si="174"/>
        <v>81</v>
      </c>
      <c r="X1513" s="9" t="str">
        <f>IF($L1513&lt;"6",INDEX(Revenue_type,MATCH(W1513*1,type!$A$118:$A$168,0),8),INDEX(Expenditure_type,MATCH(W1513*1,type!$A$2:$A$117,0),8))</f>
        <v>השתתפויות ותרומות למוסדות עפ"י חוק והסכמים</v>
      </c>
      <c r="Y1513" s="9" t="str">
        <f t="shared" si="175"/>
        <v>810</v>
      </c>
      <c r="Z1513" s="9" t="e">
        <f>IF($L1513&lt;"6",INDEX(Revenue_type,MATCH(Y1513*1,type!$A$118:$A$168,0),8),INDEX(Expenditure_type,MATCH(Y1513*1,type!$A$2:$A$117,0),8))</f>
        <v>#N/A</v>
      </c>
    </row>
    <row r="1514" spans="1:26" ht="15.75" customHeight="1" outlineLevel="2">
      <c r="A1514" s="19">
        <v>810</v>
      </c>
      <c r="B1514" s="18">
        <v>829933</v>
      </c>
      <c r="C1514"/>
      <c r="D1514"/>
      <c r="E1514" s="17" t="s">
        <v>3076</v>
      </c>
      <c r="F1514" s="12"/>
      <c r="G1514"/>
      <c r="H1514" s="15">
        <v>8000</v>
      </c>
      <c r="I1514" s="15">
        <v>8000</v>
      </c>
      <c r="J1514" s="12">
        <v>0</v>
      </c>
      <c r="K1514" s="9"/>
      <c r="L1514" s="9" t="str">
        <f t="shared" si="169"/>
        <v>8</v>
      </c>
      <c r="M1514" s="9" t="str">
        <f>INDEX(Chapter,MATCH(L1514,Chapter!$A$1:$A$681,0),8)</f>
        <v>שירותים ממלכתיים</v>
      </c>
      <c r="N1514" s="9" t="str">
        <f t="shared" si="170"/>
        <v>82</v>
      </c>
      <c r="O1514" s="9" t="str">
        <f>INDEX(Chapter,MATCH(N1514,Chapter!$A$1:$A$681,0),8)</f>
        <v>תרבות</v>
      </c>
      <c r="P1514" s="9" t="str">
        <f t="shared" si="171"/>
        <v>829</v>
      </c>
      <c r="Q1514" s="9" t="str">
        <f>INDEX(Chapter,MATCH(P1514,Chapter!$A$1:$A$681,0),8)</f>
        <v>ספורט</v>
      </c>
      <c r="R1514" s="9" t="str">
        <f t="shared" si="172"/>
        <v>8299</v>
      </c>
      <c r="S1514" s="9" t="e">
        <f>INDEX(Chapter,MATCH(R1514,Chapter!$A$1:$A$681,0),8)</f>
        <v>#N/A</v>
      </c>
      <c r="T1514" s="9"/>
      <c r="U1514" s="9" t="str">
        <f t="shared" si="173"/>
        <v>8</v>
      </c>
      <c r="V1514" s="9" t="str">
        <f>IF($L1514&lt;"6",INDEX(Revenue_type,MATCH(U1514*1,type!$A$118:$A$168,0),8),INDEX(Expenditure_type,MATCH(U1514*1,type!$A$2:$A$117,0),8))</f>
        <v>השתתפויות תמיכות ותרומות</v>
      </c>
      <c r="W1514" s="9" t="str">
        <f t="shared" si="174"/>
        <v>81</v>
      </c>
      <c r="X1514" s="9" t="str">
        <f>IF($L1514&lt;"6",INDEX(Revenue_type,MATCH(W1514*1,type!$A$118:$A$168,0),8),INDEX(Expenditure_type,MATCH(W1514*1,type!$A$2:$A$117,0),8))</f>
        <v>השתתפויות ותרומות למוסדות עפ"י חוק והסכמים</v>
      </c>
      <c r="Y1514" s="9" t="str">
        <f t="shared" si="175"/>
        <v>810</v>
      </c>
      <c r="Z1514" s="9" t="e">
        <f>IF($L1514&lt;"6",INDEX(Revenue_type,MATCH(Y1514*1,type!$A$118:$A$168,0),8),INDEX(Expenditure_type,MATCH(Y1514*1,type!$A$2:$A$117,0),8))</f>
        <v>#N/A</v>
      </c>
    </row>
    <row r="1515" spans="1:26" ht="15.75" customHeight="1" outlineLevel="2">
      <c r="A1515" s="19">
        <v>810</v>
      </c>
      <c r="B1515" s="18">
        <v>829935</v>
      </c>
      <c r="C1515"/>
      <c r="D1515"/>
      <c r="E1515" s="17" t="s">
        <v>3077</v>
      </c>
      <c r="F1515" s="12"/>
      <c r="G1515"/>
      <c r="H1515" s="15">
        <v>72600</v>
      </c>
      <c r="I1515" s="15">
        <v>72600</v>
      </c>
      <c r="J1515" s="12">
        <v>56300</v>
      </c>
      <c r="K1515" s="9"/>
      <c r="L1515" s="9" t="str">
        <f t="shared" si="169"/>
        <v>8</v>
      </c>
      <c r="M1515" s="9" t="str">
        <f>INDEX(Chapter,MATCH(L1515,Chapter!$A$1:$A$681,0),8)</f>
        <v>שירותים ממלכתיים</v>
      </c>
      <c r="N1515" s="9" t="str">
        <f t="shared" si="170"/>
        <v>82</v>
      </c>
      <c r="O1515" s="9" t="str">
        <f>INDEX(Chapter,MATCH(N1515,Chapter!$A$1:$A$681,0),8)</f>
        <v>תרבות</v>
      </c>
      <c r="P1515" s="9" t="str">
        <f t="shared" si="171"/>
        <v>829</v>
      </c>
      <c r="Q1515" s="9" t="str">
        <f>INDEX(Chapter,MATCH(P1515,Chapter!$A$1:$A$681,0),8)</f>
        <v>ספורט</v>
      </c>
      <c r="R1515" s="9" t="str">
        <f t="shared" si="172"/>
        <v>8299</v>
      </c>
      <c r="S1515" s="9" t="e">
        <f>INDEX(Chapter,MATCH(R1515,Chapter!$A$1:$A$681,0),8)</f>
        <v>#N/A</v>
      </c>
      <c r="T1515" s="9"/>
      <c r="U1515" s="9" t="str">
        <f t="shared" si="173"/>
        <v>8</v>
      </c>
      <c r="V1515" s="9" t="str">
        <f>IF($L1515&lt;"6",INDEX(Revenue_type,MATCH(U1515*1,type!$A$118:$A$168,0),8),INDEX(Expenditure_type,MATCH(U1515*1,type!$A$2:$A$117,0),8))</f>
        <v>השתתפויות תמיכות ותרומות</v>
      </c>
      <c r="W1515" s="9" t="str">
        <f t="shared" si="174"/>
        <v>81</v>
      </c>
      <c r="X1515" s="9" t="str">
        <f>IF($L1515&lt;"6",INDEX(Revenue_type,MATCH(W1515*1,type!$A$118:$A$168,0),8),INDEX(Expenditure_type,MATCH(W1515*1,type!$A$2:$A$117,0),8))</f>
        <v>השתתפויות ותרומות למוסדות עפ"י חוק והסכמים</v>
      </c>
      <c r="Y1515" s="9" t="str">
        <f t="shared" si="175"/>
        <v>810</v>
      </c>
      <c r="Z1515" s="9" t="e">
        <f>IF($L1515&lt;"6",INDEX(Revenue_type,MATCH(Y1515*1,type!$A$118:$A$168,0),8),INDEX(Expenditure_type,MATCH(Y1515*1,type!$A$2:$A$117,0),8))</f>
        <v>#N/A</v>
      </c>
    </row>
    <row r="1516" spans="1:26" ht="15.75" customHeight="1" outlineLevel="2">
      <c r="A1516" s="19">
        <v>810</v>
      </c>
      <c r="B1516" s="18">
        <v>829936</v>
      </c>
      <c r="C1516"/>
      <c r="D1516"/>
      <c r="E1516" s="17" t="s">
        <v>3078</v>
      </c>
      <c r="F1516" s="12"/>
      <c r="G1516"/>
      <c r="H1516" s="15">
        <v>0</v>
      </c>
      <c r="I1516" s="15">
        <v>0</v>
      </c>
      <c r="J1516" s="12">
        <v>16300</v>
      </c>
      <c r="K1516" s="9"/>
      <c r="L1516" s="9" t="str">
        <f t="shared" si="169"/>
        <v>8</v>
      </c>
      <c r="M1516" s="9" t="str">
        <f>INDEX(Chapter,MATCH(L1516,Chapter!$A$1:$A$681,0),8)</f>
        <v>שירותים ממלכתיים</v>
      </c>
      <c r="N1516" s="9" t="str">
        <f t="shared" si="170"/>
        <v>82</v>
      </c>
      <c r="O1516" s="9" t="str">
        <f>INDEX(Chapter,MATCH(N1516,Chapter!$A$1:$A$681,0),8)</f>
        <v>תרבות</v>
      </c>
      <c r="P1516" s="9" t="str">
        <f t="shared" si="171"/>
        <v>829</v>
      </c>
      <c r="Q1516" s="9" t="str">
        <f>INDEX(Chapter,MATCH(P1516,Chapter!$A$1:$A$681,0),8)</f>
        <v>ספורט</v>
      </c>
      <c r="R1516" s="9" t="str">
        <f t="shared" si="172"/>
        <v>8299</v>
      </c>
      <c r="S1516" s="9" t="e">
        <f>INDEX(Chapter,MATCH(R1516,Chapter!$A$1:$A$681,0),8)</f>
        <v>#N/A</v>
      </c>
      <c r="T1516" s="9"/>
      <c r="U1516" s="9" t="str">
        <f t="shared" si="173"/>
        <v>8</v>
      </c>
      <c r="V1516" s="9" t="str">
        <f>IF($L1516&lt;"6",INDEX(Revenue_type,MATCH(U1516*1,type!$A$118:$A$168,0),8),INDEX(Expenditure_type,MATCH(U1516*1,type!$A$2:$A$117,0),8))</f>
        <v>השתתפויות תמיכות ותרומות</v>
      </c>
      <c r="W1516" s="9" t="str">
        <f t="shared" si="174"/>
        <v>81</v>
      </c>
      <c r="X1516" s="9" t="str">
        <f>IF($L1516&lt;"6",INDEX(Revenue_type,MATCH(W1516*1,type!$A$118:$A$168,0),8),INDEX(Expenditure_type,MATCH(W1516*1,type!$A$2:$A$117,0),8))</f>
        <v>השתתפויות ותרומות למוסדות עפ"י חוק והסכמים</v>
      </c>
      <c r="Y1516" s="9" t="str">
        <f t="shared" si="175"/>
        <v>810</v>
      </c>
      <c r="Z1516" s="9" t="e">
        <f>IF($L1516&lt;"6",INDEX(Revenue_type,MATCH(Y1516*1,type!$A$118:$A$168,0),8),INDEX(Expenditure_type,MATCH(Y1516*1,type!$A$2:$A$117,0),8))</f>
        <v>#N/A</v>
      </c>
    </row>
    <row r="1517" spans="1:26" ht="15.75" customHeight="1" outlineLevel="2">
      <c r="A1517" s="19">
        <v>810</v>
      </c>
      <c r="B1517" s="18">
        <v>829950</v>
      </c>
      <c r="C1517"/>
      <c r="D1517"/>
      <c r="E1517" s="17" t="s">
        <v>3079</v>
      </c>
      <c r="F1517" s="12"/>
      <c r="G1517"/>
      <c r="H1517" s="15">
        <v>0</v>
      </c>
      <c r="I1517" s="15">
        <v>0</v>
      </c>
      <c r="J1517" s="12">
        <v>5400</v>
      </c>
      <c r="K1517" s="9"/>
      <c r="L1517" s="9" t="str">
        <f t="shared" si="169"/>
        <v>8</v>
      </c>
      <c r="M1517" s="9" t="str">
        <f>INDEX(Chapter,MATCH(L1517,Chapter!$A$1:$A$681,0),8)</f>
        <v>שירותים ממלכתיים</v>
      </c>
      <c r="N1517" s="9" t="str">
        <f t="shared" si="170"/>
        <v>82</v>
      </c>
      <c r="O1517" s="9" t="str">
        <f>INDEX(Chapter,MATCH(N1517,Chapter!$A$1:$A$681,0),8)</f>
        <v>תרבות</v>
      </c>
      <c r="P1517" s="9" t="str">
        <f t="shared" si="171"/>
        <v>829</v>
      </c>
      <c r="Q1517" s="9" t="str">
        <f>INDEX(Chapter,MATCH(P1517,Chapter!$A$1:$A$681,0),8)</f>
        <v>ספורט</v>
      </c>
      <c r="R1517" s="9" t="str">
        <f t="shared" si="172"/>
        <v>8299</v>
      </c>
      <c r="S1517" s="9" t="e">
        <f>INDEX(Chapter,MATCH(R1517,Chapter!$A$1:$A$681,0),8)</f>
        <v>#N/A</v>
      </c>
      <c r="T1517" s="9"/>
      <c r="U1517" s="9" t="str">
        <f t="shared" si="173"/>
        <v>8</v>
      </c>
      <c r="V1517" s="9" t="str">
        <f>IF($L1517&lt;"6",INDEX(Revenue_type,MATCH(U1517*1,type!$A$118:$A$168,0),8),INDEX(Expenditure_type,MATCH(U1517*1,type!$A$2:$A$117,0),8))</f>
        <v>השתתפויות תמיכות ותרומות</v>
      </c>
      <c r="W1517" s="9" t="str">
        <f t="shared" si="174"/>
        <v>81</v>
      </c>
      <c r="X1517" s="9" t="str">
        <f>IF($L1517&lt;"6",INDEX(Revenue_type,MATCH(W1517*1,type!$A$118:$A$168,0),8),INDEX(Expenditure_type,MATCH(W1517*1,type!$A$2:$A$117,0),8))</f>
        <v>השתתפויות ותרומות למוסדות עפ"י חוק והסכמים</v>
      </c>
      <c r="Y1517" s="9" t="str">
        <f t="shared" si="175"/>
        <v>810</v>
      </c>
      <c r="Z1517" s="9" t="e">
        <f>IF($L1517&lt;"6",INDEX(Revenue_type,MATCH(Y1517*1,type!$A$118:$A$168,0),8),INDEX(Expenditure_type,MATCH(Y1517*1,type!$A$2:$A$117,0),8))</f>
        <v>#N/A</v>
      </c>
    </row>
    <row r="1518" spans="1:26" ht="15.75" customHeight="1" outlineLevel="2">
      <c r="A1518" s="19">
        <v>431</v>
      </c>
      <c r="B1518" s="18">
        <v>832404</v>
      </c>
      <c r="C1518"/>
      <c r="D1518"/>
      <c r="E1518" s="17" t="s">
        <v>3080</v>
      </c>
      <c r="F1518" s="12"/>
      <c r="G1518"/>
      <c r="H1518" s="15">
        <v>130000</v>
      </c>
      <c r="I1518" s="15">
        <v>140000</v>
      </c>
      <c r="J1518" s="12">
        <v>122600</v>
      </c>
      <c r="K1518" s="9"/>
      <c r="L1518" s="9" t="str">
        <f t="shared" si="169"/>
        <v>8</v>
      </c>
      <c r="M1518" s="9" t="str">
        <f>INDEX(Chapter,MATCH(L1518,Chapter!$A$1:$A$681,0),8)</f>
        <v>שירותים ממלכתיים</v>
      </c>
      <c r="N1518" s="9" t="str">
        <f t="shared" si="170"/>
        <v>83</v>
      </c>
      <c r="O1518" s="9" t="str">
        <f>INDEX(Chapter,MATCH(N1518,Chapter!$A$1:$A$681,0),8)</f>
        <v>בריאות</v>
      </c>
      <c r="P1518" s="9" t="str">
        <f t="shared" si="171"/>
        <v>832</v>
      </c>
      <c r="Q1518" s="9" t="str">
        <f>INDEX(Chapter,MATCH(P1518,Chapter!$A$1:$A$681,0),8)</f>
        <v>מרפאות</v>
      </c>
      <c r="R1518" s="9" t="str">
        <f t="shared" si="172"/>
        <v>8324</v>
      </c>
      <c r="S1518" s="9" t="str">
        <f>INDEX(Chapter,MATCH(R1518,Chapter!$A$1:$A$681,0),8)</f>
        <v>תחנות אם וילד</v>
      </c>
      <c r="T1518" s="9"/>
      <c r="U1518" s="9" t="str">
        <f t="shared" si="173"/>
        <v>4</v>
      </c>
      <c r="V1518" s="9" t="str">
        <f>IF($L1518&lt;"6",INDEX(Revenue_type,MATCH(U1518*1,type!$A$118:$A$168,0),8),INDEX(Expenditure_type,MATCH(U1518*1,type!$A$2:$A$117,0),8))</f>
        <v>אחזקת בינים ואספקת ציוד</v>
      </c>
      <c r="W1518" s="9" t="str">
        <f t="shared" si="174"/>
        <v>43</v>
      </c>
      <c r="X1518" s="9" t="str">
        <f>IF($L1518&lt;"6",INDEX(Revenue_type,MATCH(W1518*1,type!$A$118:$A$168,0),8),INDEX(Expenditure_type,MATCH(W1518*1,type!$A$2:$A$117,0),8))</f>
        <v>חשמל, מים וחומרי ניקיון</v>
      </c>
      <c r="Y1518" s="9" t="str">
        <f t="shared" si="175"/>
        <v>431</v>
      </c>
      <c r="Z1518" s="9" t="str">
        <f>IF($L1518&lt;"6",INDEX(Revenue_type,MATCH(Y1518*1,type!$A$118:$A$168,0),8),INDEX(Expenditure_type,MATCH(Y1518*1,type!$A$2:$A$117,0),8))</f>
        <v>חשמל</v>
      </c>
    </row>
    <row r="1519" spans="1:26" ht="15.75" customHeight="1" outlineLevel="2">
      <c r="A1519" s="19">
        <v>752</v>
      </c>
      <c r="B1519" s="18">
        <v>832404</v>
      </c>
      <c r="C1519"/>
      <c r="D1519"/>
      <c r="E1519" s="17" t="s">
        <v>3081</v>
      </c>
      <c r="F1519" s="12"/>
      <c r="G1519"/>
      <c r="H1519" s="15">
        <v>220000</v>
      </c>
      <c r="I1519" s="15">
        <v>220000</v>
      </c>
      <c r="J1519" s="12">
        <v>178100</v>
      </c>
      <c r="K1519" s="9"/>
      <c r="L1519" s="9" t="str">
        <f t="shared" si="169"/>
        <v>8</v>
      </c>
      <c r="M1519" s="9" t="str">
        <f>INDEX(Chapter,MATCH(L1519,Chapter!$A$1:$A$681,0),8)</f>
        <v>שירותים ממלכתיים</v>
      </c>
      <c r="N1519" s="9" t="str">
        <f t="shared" si="170"/>
        <v>83</v>
      </c>
      <c r="O1519" s="9" t="str">
        <f>INDEX(Chapter,MATCH(N1519,Chapter!$A$1:$A$681,0),8)</f>
        <v>בריאות</v>
      </c>
      <c r="P1519" s="9" t="str">
        <f t="shared" si="171"/>
        <v>832</v>
      </c>
      <c r="Q1519" s="9" t="str">
        <f>INDEX(Chapter,MATCH(P1519,Chapter!$A$1:$A$681,0),8)</f>
        <v>מרפאות</v>
      </c>
      <c r="R1519" s="9" t="str">
        <f t="shared" si="172"/>
        <v>8324</v>
      </c>
      <c r="S1519" s="9" t="str">
        <f>INDEX(Chapter,MATCH(R1519,Chapter!$A$1:$A$681,0),8)</f>
        <v>תחנות אם וילד</v>
      </c>
      <c r="T1519" s="9"/>
      <c r="U1519" s="9" t="str">
        <f t="shared" si="173"/>
        <v>7</v>
      </c>
      <c r="V1519" s="9" t="str">
        <f>IF($L1519&lt;"6",INDEX(Revenue_type,MATCH(U1519*1,type!$A$118:$A$168,0),8),INDEX(Expenditure_type,MATCH(U1519*1,type!$A$2:$A$117,0),8))</f>
        <v>הוצאות לפעולות</v>
      </c>
      <c r="W1519" s="9" t="str">
        <f t="shared" si="174"/>
        <v>75</v>
      </c>
      <c r="X1519" s="9" t="str">
        <f>IF($L1519&lt;"6",INDEX(Revenue_type,MATCH(W1519*1,type!$A$118:$A$168,0),8),INDEX(Expenditure_type,MATCH(W1519*1,type!$A$2:$A$117,0),8))</f>
        <v>עבודות קבלניות</v>
      </c>
      <c r="Y1519" s="9" t="str">
        <f t="shared" si="175"/>
        <v>752</v>
      </c>
      <c r="Z1519" s="9" t="e">
        <f>IF($L1519&lt;"6",INDEX(Revenue_type,MATCH(Y1519*1,type!$A$118:$A$168,0),8),INDEX(Expenditure_type,MATCH(Y1519*1,type!$A$2:$A$117,0),8))</f>
        <v>#N/A</v>
      </c>
    </row>
    <row r="1520" spans="1:26" ht="15.75" customHeight="1" outlineLevel="2">
      <c r="A1520" s="19">
        <v>810</v>
      </c>
      <c r="B1520" s="18">
        <v>836207</v>
      </c>
      <c r="C1520"/>
      <c r="D1520"/>
      <c r="E1520" s="17" t="s">
        <v>3082</v>
      </c>
      <c r="F1520" s="12"/>
      <c r="G1520"/>
      <c r="H1520" s="15">
        <v>440000</v>
      </c>
      <c r="I1520" s="15">
        <v>440000</v>
      </c>
      <c r="J1520" s="12">
        <v>340000</v>
      </c>
      <c r="K1520" s="9"/>
      <c r="L1520" s="9" t="str">
        <f t="shared" si="169"/>
        <v>8</v>
      </c>
      <c r="M1520" s="9" t="str">
        <f>INDEX(Chapter,MATCH(L1520,Chapter!$A$1:$A$681,0),8)</f>
        <v>שירותים ממלכתיים</v>
      </c>
      <c r="N1520" s="9" t="str">
        <f t="shared" si="170"/>
        <v>83</v>
      </c>
      <c r="O1520" s="9" t="str">
        <f>INDEX(Chapter,MATCH(N1520,Chapter!$A$1:$A$681,0),8)</f>
        <v>בריאות</v>
      </c>
      <c r="P1520" s="9" t="str">
        <f t="shared" si="171"/>
        <v>836</v>
      </c>
      <c r="Q1520" s="9" t="str">
        <f>INDEX(Chapter,MATCH(P1520,Chapter!$A$1:$A$681,0),8)</f>
        <v>שירותי חירום ריפואים</v>
      </c>
      <c r="R1520" s="9" t="str">
        <f t="shared" si="172"/>
        <v>8362</v>
      </c>
      <c r="S1520" s="9" t="str">
        <f>INDEX(Chapter,MATCH(R1520,Chapter!$A$1:$A$681,0),8)</f>
        <v>נט״ן</v>
      </c>
      <c r="T1520" s="9"/>
      <c r="U1520" s="9" t="str">
        <f t="shared" si="173"/>
        <v>8</v>
      </c>
      <c r="V1520" s="9" t="str">
        <f>IF($L1520&lt;"6",INDEX(Revenue_type,MATCH(U1520*1,type!$A$118:$A$168,0),8),INDEX(Expenditure_type,MATCH(U1520*1,type!$A$2:$A$117,0),8))</f>
        <v>השתתפויות תמיכות ותרומות</v>
      </c>
      <c r="W1520" s="9" t="str">
        <f t="shared" si="174"/>
        <v>81</v>
      </c>
      <c r="X1520" s="9" t="str">
        <f>IF($L1520&lt;"6",INDEX(Revenue_type,MATCH(W1520*1,type!$A$118:$A$168,0),8),INDEX(Expenditure_type,MATCH(W1520*1,type!$A$2:$A$117,0),8))</f>
        <v>השתתפויות ותרומות למוסדות עפ"י חוק והסכמים</v>
      </c>
      <c r="Y1520" s="9" t="str">
        <f t="shared" si="175"/>
        <v>810</v>
      </c>
      <c r="Z1520" s="9" t="e">
        <f>IF($L1520&lt;"6",INDEX(Revenue_type,MATCH(Y1520*1,type!$A$118:$A$168,0),8),INDEX(Expenditure_type,MATCH(Y1520*1,type!$A$2:$A$117,0),8))</f>
        <v>#N/A</v>
      </c>
    </row>
    <row r="1521" spans="1:26" ht="15.75" customHeight="1" outlineLevel="2">
      <c r="A1521" s="19">
        <v>811</v>
      </c>
      <c r="B1521" s="18">
        <v>836207</v>
      </c>
      <c r="C1521"/>
      <c r="D1521"/>
      <c r="E1521" s="17" t="s">
        <v>3083</v>
      </c>
      <c r="F1521" s="12"/>
      <c r="G1521"/>
      <c r="H1521" s="15">
        <v>0</v>
      </c>
      <c r="I1521" s="15">
        <v>550000</v>
      </c>
      <c r="J1521" s="12">
        <v>0</v>
      </c>
      <c r="K1521" s="9"/>
      <c r="L1521" s="9" t="str">
        <f t="shared" si="169"/>
        <v>8</v>
      </c>
      <c r="M1521" s="9" t="str">
        <f>INDEX(Chapter,MATCH(L1521,Chapter!$A$1:$A$681,0),8)</f>
        <v>שירותים ממלכתיים</v>
      </c>
      <c r="N1521" s="9" t="str">
        <f t="shared" si="170"/>
        <v>83</v>
      </c>
      <c r="O1521" s="9" t="str">
        <f>INDEX(Chapter,MATCH(N1521,Chapter!$A$1:$A$681,0),8)</f>
        <v>בריאות</v>
      </c>
      <c r="P1521" s="9" t="str">
        <f t="shared" si="171"/>
        <v>836</v>
      </c>
      <c r="Q1521" s="9" t="str">
        <f>INDEX(Chapter,MATCH(P1521,Chapter!$A$1:$A$681,0),8)</f>
        <v>שירותי חירום ריפואים</v>
      </c>
      <c r="R1521" s="9" t="str">
        <f t="shared" si="172"/>
        <v>8362</v>
      </c>
      <c r="S1521" s="9" t="str">
        <f>INDEX(Chapter,MATCH(R1521,Chapter!$A$1:$A$681,0),8)</f>
        <v>נט״ן</v>
      </c>
      <c r="T1521" s="9"/>
      <c r="U1521" s="9" t="str">
        <f t="shared" si="173"/>
        <v>8</v>
      </c>
      <c r="V1521" s="9" t="str">
        <f>IF($L1521&lt;"6",INDEX(Revenue_type,MATCH(U1521*1,type!$A$118:$A$168,0),8),INDEX(Expenditure_type,MATCH(U1521*1,type!$A$2:$A$117,0),8))</f>
        <v>השתתפויות תמיכות ותרומות</v>
      </c>
      <c r="W1521" s="9" t="str">
        <f t="shared" si="174"/>
        <v>81</v>
      </c>
      <c r="X1521" s="9" t="str">
        <f>IF($L1521&lt;"6",INDEX(Revenue_type,MATCH(W1521*1,type!$A$118:$A$168,0),8),INDEX(Expenditure_type,MATCH(W1521*1,type!$A$2:$A$117,0),8))</f>
        <v>השתתפויות ותרומות למוסדות עפ"י חוק והסכמים</v>
      </c>
      <c r="Y1521" s="9" t="str">
        <f t="shared" si="175"/>
        <v>811</v>
      </c>
      <c r="Z1521" s="9" t="e">
        <f>IF($L1521&lt;"6",INDEX(Revenue_type,MATCH(Y1521*1,type!$A$118:$A$168,0),8),INDEX(Expenditure_type,MATCH(Y1521*1,type!$A$2:$A$117,0),8))</f>
        <v>#N/A</v>
      </c>
    </row>
    <row r="1522" spans="1:26" ht="15.75" customHeight="1" outlineLevel="2">
      <c r="A1522" s="19">
        <v>310</v>
      </c>
      <c r="B1522" s="18">
        <v>840000</v>
      </c>
      <c r="C1522"/>
      <c r="D1522"/>
      <c r="E1522" s="17" t="s">
        <v>2789</v>
      </c>
      <c r="F1522" s="12"/>
      <c r="G1522"/>
      <c r="H1522" s="15">
        <v>3855000</v>
      </c>
      <c r="I1522" s="15">
        <v>3602000</v>
      </c>
      <c r="J1522" s="12">
        <v>3612500</v>
      </c>
      <c r="K1522" s="9"/>
      <c r="L1522" s="9" t="str">
        <f t="shared" si="169"/>
        <v>8</v>
      </c>
      <c r="M1522" s="9" t="str">
        <f>INDEX(Chapter,MATCH(L1522,Chapter!$A$1:$A$681,0),8)</f>
        <v>שירותים ממלכתיים</v>
      </c>
      <c r="N1522" s="9" t="str">
        <f t="shared" si="170"/>
        <v>84</v>
      </c>
      <c r="O1522" s="9" t="str">
        <f>INDEX(Chapter,MATCH(N1522,Chapter!$A$1:$A$681,0),8)</f>
        <v>רווחה</v>
      </c>
      <c r="P1522" s="9" t="str">
        <f t="shared" si="171"/>
        <v>840</v>
      </c>
      <c r="Q1522" s="9" t="e">
        <f>INDEX(Chapter,MATCH(P1522,Chapter!$A$1:$A$681,0),8)</f>
        <v>#N/A</v>
      </c>
      <c r="R1522" s="9" t="str">
        <f t="shared" si="172"/>
        <v>8400</v>
      </c>
      <c r="S1522" s="9" t="e">
        <f>INDEX(Chapter,MATCH(R1522,Chapter!$A$1:$A$681,0),8)</f>
        <v>#N/A</v>
      </c>
      <c r="T1522" s="9"/>
      <c r="U1522" s="9" t="str">
        <f t="shared" si="173"/>
        <v>3</v>
      </c>
      <c r="V1522" s="9" t="str">
        <f>IF($L1522&lt;"6",INDEX(Revenue_type,MATCH(U1522*1,type!$A$118:$A$168,0),8),INDEX(Expenditure_type,MATCH(U1522*1,type!$A$2:$A$117,0),8))</f>
        <v>פנסיה ופיצויים</v>
      </c>
      <c r="W1522" s="9" t="str">
        <f t="shared" si="174"/>
        <v>31</v>
      </c>
      <c r="X1522" s="9" t="str">
        <f>IF($L1522&lt;"6",INDEX(Revenue_type,MATCH(W1522*1,type!$A$118:$A$168,0),8),INDEX(Expenditure_type,MATCH(W1522*1,type!$A$2:$A$117,0),8))</f>
        <v>פנסיה</v>
      </c>
      <c r="Y1522" s="9" t="str">
        <f t="shared" si="175"/>
        <v>310</v>
      </c>
      <c r="Z1522" s="9" t="e">
        <f>IF($L1522&lt;"6",INDEX(Revenue_type,MATCH(Y1522*1,type!$A$118:$A$168,0),8),INDEX(Expenditure_type,MATCH(Y1522*1,type!$A$2:$A$117,0),8))</f>
        <v>#N/A</v>
      </c>
    </row>
    <row r="1523" spans="1:26" ht="15.75" customHeight="1" outlineLevel="2">
      <c r="A1523" s="19">
        <v>320</v>
      </c>
      <c r="B1523" s="18">
        <v>840000</v>
      </c>
      <c r="C1523"/>
      <c r="D1523"/>
      <c r="E1523" s="17" t="s">
        <v>2790</v>
      </c>
      <c r="F1523" s="12"/>
      <c r="G1523"/>
      <c r="H1523" s="15">
        <v>101000</v>
      </c>
      <c r="I1523" s="15">
        <v>100000</v>
      </c>
      <c r="J1523" s="12">
        <v>111900</v>
      </c>
      <c r="K1523" s="9"/>
      <c r="L1523" s="9" t="str">
        <f t="shared" si="169"/>
        <v>8</v>
      </c>
      <c r="M1523" s="9" t="str">
        <f>INDEX(Chapter,MATCH(L1523,Chapter!$A$1:$A$681,0),8)</f>
        <v>שירותים ממלכתיים</v>
      </c>
      <c r="N1523" s="9" t="str">
        <f t="shared" si="170"/>
        <v>84</v>
      </c>
      <c r="O1523" s="9" t="str">
        <f>INDEX(Chapter,MATCH(N1523,Chapter!$A$1:$A$681,0),8)</f>
        <v>רווחה</v>
      </c>
      <c r="P1523" s="9" t="str">
        <f t="shared" si="171"/>
        <v>840</v>
      </c>
      <c r="Q1523" s="9" t="e">
        <f>INDEX(Chapter,MATCH(P1523,Chapter!$A$1:$A$681,0),8)</f>
        <v>#N/A</v>
      </c>
      <c r="R1523" s="9" t="str">
        <f t="shared" si="172"/>
        <v>8400</v>
      </c>
      <c r="S1523" s="9" t="e">
        <f>INDEX(Chapter,MATCH(R1523,Chapter!$A$1:$A$681,0),8)</f>
        <v>#N/A</v>
      </c>
      <c r="T1523" s="9"/>
      <c r="U1523" s="9" t="str">
        <f t="shared" si="173"/>
        <v>3</v>
      </c>
      <c r="V1523" s="9" t="str">
        <f>IF($L1523&lt;"6",INDEX(Revenue_type,MATCH(U1523*1,type!$A$118:$A$168,0),8),INDEX(Expenditure_type,MATCH(U1523*1,type!$A$2:$A$117,0),8))</f>
        <v>פנסיה ופיצויים</v>
      </c>
      <c r="W1523" s="9" t="str">
        <f t="shared" si="174"/>
        <v>32</v>
      </c>
      <c r="X1523" s="9" t="str">
        <f>IF($L1523&lt;"6",INDEX(Revenue_type,MATCH(W1523*1,type!$A$118:$A$168,0),8),INDEX(Expenditure_type,MATCH(W1523*1,type!$A$2:$A$117,0),8))</f>
        <v>פיצויים</v>
      </c>
      <c r="Y1523" s="9" t="str">
        <f t="shared" si="175"/>
        <v>320</v>
      </c>
      <c r="Z1523" s="9" t="e">
        <f>IF($L1523&lt;"6",INDEX(Revenue_type,MATCH(Y1523*1,type!$A$118:$A$168,0),8),INDEX(Expenditure_type,MATCH(Y1523*1,type!$A$2:$A$117,0),8))</f>
        <v>#N/A</v>
      </c>
    </row>
    <row r="1524" spans="1:26" ht="15.75" customHeight="1" outlineLevel="2">
      <c r="A1524" s="19">
        <v>110</v>
      </c>
      <c r="B1524" s="18">
        <v>841000</v>
      </c>
      <c r="C1524"/>
      <c r="D1524"/>
      <c r="E1524" s="17" t="s">
        <v>2689</v>
      </c>
      <c r="F1524" s="12"/>
      <c r="G1524"/>
      <c r="H1524" s="15">
        <v>8863000</v>
      </c>
      <c r="I1524" s="15">
        <v>8354000</v>
      </c>
      <c r="J1524" s="12">
        <v>7985300</v>
      </c>
      <c r="K1524" s="9"/>
      <c r="L1524" s="9" t="str">
        <f t="shared" si="169"/>
        <v>8</v>
      </c>
      <c r="M1524" s="9" t="str">
        <f>INDEX(Chapter,MATCH(L1524,Chapter!$A$1:$A$681,0),8)</f>
        <v>שירותים ממלכתיים</v>
      </c>
      <c r="N1524" s="9" t="str">
        <f t="shared" si="170"/>
        <v>84</v>
      </c>
      <c r="O1524" s="9" t="str">
        <f>INDEX(Chapter,MATCH(N1524,Chapter!$A$1:$A$681,0),8)</f>
        <v>רווחה</v>
      </c>
      <c r="P1524" s="9" t="str">
        <f t="shared" si="171"/>
        <v>841</v>
      </c>
      <c r="Q1524" s="9" t="str">
        <f>INDEX(Chapter,MATCH(P1524,Chapter!$A$1:$A$681,0),8)</f>
        <v>מינהל הרווחה</v>
      </c>
      <c r="R1524" s="9" t="str">
        <f t="shared" si="172"/>
        <v>8410</v>
      </c>
      <c r="S1524" s="9" t="e">
        <f>INDEX(Chapter,MATCH(R1524,Chapter!$A$1:$A$681,0),8)</f>
        <v>#N/A</v>
      </c>
      <c r="T1524" s="9"/>
      <c r="U1524" s="9" t="str">
        <f t="shared" si="173"/>
        <v>1</v>
      </c>
      <c r="V1524" s="9" t="str">
        <f>IF($L1524&lt;"6",INDEX(Revenue_type,MATCH(U1524*1,type!$A$118:$A$168,0),8),INDEX(Expenditure_type,MATCH(U1524*1,type!$A$2:$A$117,0),8))</f>
        <v>משכורות וש"ע לעובדים לפי תקן</v>
      </c>
      <c r="W1524" s="9" t="str">
        <f t="shared" si="174"/>
        <v>11</v>
      </c>
      <c r="X1524" s="9" t="str">
        <f>IF($L1524&lt;"6",INDEX(Revenue_type,MATCH(W1524*1,type!$A$118:$A$168,0),8),INDEX(Expenditure_type,MATCH(W1524*1,type!$A$2:$A$117,0),8))</f>
        <v>השכר הקובע</v>
      </c>
      <c r="Y1524" s="9" t="str">
        <f t="shared" si="175"/>
        <v>110</v>
      </c>
      <c r="Z1524" s="9" t="e">
        <f>IF($L1524&lt;"6",INDEX(Revenue_type,MATCH(Y1524*1,type!$A$118:$A$168,0),8),INDEX(Expenditure_type,MATCH(Y1524*1,type!$A$2:$A$117,0),8))</f>
        <v>#N/A</v>
      </c>
    </row>
    <row r="1525" spans="1:26" ht="15.75" customHeight="1" outlineLevel="2">
      <c r="A1525" s="19">
        <v>120</v>
      </c>
      <c r="B1525" s="18">
        <v>841000</v>
      </c>
      <c r="C1525"/>
      <c r="D1525"/>
      <c r="E1525" s="17" t="s">
        <v>2690</v>
      </c>
      <c r="F1525" s="12"/>
      <c r="G1525"/>
      <c r="H1525" s="15">
        <v>910000</v>
      </c>
      <c r="I1525" s="15">
        <v>867000</v>
      </c>
      <c r="J1525" s="12">
        <v>825300</v>
      </c>
      <c r="K1525" s="9"/>
      <c r="L1525" s="9" t="str">
        <f t="shared" si="169"/>
        <v>8</v>
      </c>
      <c r="M1525" s="9" t="str">
        <f>INDEX(Chapter,MATCH(L1525,Chapter!$A$1:$A$681,0),8)</f>
        <v>שירותים ממלכתיים</v>
      </c>
      <c r="N1525" s="9" t="str">
        <f t="shared" si="170"/>
        <v>84</v>
      </c>
      <c r="O1525" s="9" t="str">
        <f>INDEX(Chapter,MATCH(N1525,Chapter!$A$1:$A$681,0),8)</f>
        <v>רווחה</v>
      </c>
      <c r="P1525" s="9" t="str">
        <f t="shared" si="171"/>
        <v>841</v>
      </c>
      <c r="Q1525" s="9" t="str">
        <f>INDEX(Chapter,MATCH(P1525,Chapter!$A$1:$A$681,0),8)</f>
        <v>מינהל הרווחה</v>
      </c>
      <c r="R1525" s="9" t="str">
        <f t="shared" si="172"/>
        <v>8410</v>
      </c>
      <c r="S1525" s="9" t="e">
        <f>INDEX(Chapter,MATCH(R1525,Chapter!$A$1:$A$681,0),8)</f>
        <v>#N/A</v>
      </c>
      <c r="T1525" s="9"/>
      <c r="U1525" s="9" t="str">
        <f t="shared" si="173"/>
        <v>1</v>
      </c>
      <c r="V1525" s="9" t="str">
        <f>IF($L1525&lt;"6",INDEX(Revenue_type,MATCH(U1525*1,type!$A$118:$A$168,0),8),INDEX(Expenditure_type,MATCH(U1525*1,type!$A$2:$A$117,0),8))</f>
        <v>משכורות וש"ע לעובדים לפי תקן</v>
      </c>
      <c r="W1525" s="9" t="str">
        <f t="shared" si="174"/>
        <v>12</v>
      </c>
      <c r="X1525" s="9" t="str">
        <f>IF($L1525&lt;"6",INDEX(Revenue_type,MATCH(W1525*1,type!$A$118:$A$168,0),8),INDEX(Expenditure_type,MATCH(W1525*1,type!$A$2:$A$117,0),8))</f>
        <v>תוספות שאינן נכללות בשכר הקובע</v>
      </c>
      <c r="Y1525" s="9" t="str">
        <f t="shared" si="175"/>
        <v>120</v>
      </c>
      <c r="Z1525" s="9" t="e">
        <f>IF($L1525&lt;"6",INDEX(Revenue_type,MATCH(Y1525*1,type!$A$118:$A$168,0),8),INDEX(Expenditure_type,MATCH(Y1525*1,type!$A$2:$A$117,0),8))</f>
        <v>#N/A</v>
      </c>
    </row>
    <row r="1526" spans="1:26" ht="15.75" customHeight="1" outlineLevel="2">
      <c r="A1526" s="19">
        <v>130</v>
      </c>
      <c r="B1526" s="18">
        <v>841000</v>
      </c>
      <c r="C1526"/>
      <c r="D1526"/>
      <c r="E1526" s="17" t="s">
        <v>2691</v>
      </c>
      <c r="F1526" s="12"/>
      <c r="G1526"/>
      <c r="H1526" s="15">
        <v>121000</v>
      </c>
      <c r="I1526" s="15">
        <v>129000</v>
      </c>
      <c r="J1526" s="12">
        <v>139600</v>
      </c>
      <c r="K1526" s="9"/>
      <c r="L1526" s="9" t="str">
        <f t="shared" si="169"/>
        <v>8</v>
      </c>
      <c r="M1526" s="9" t="str">
        <f>INDEX(Chapter,MATCH(L1526,Chapter!$A$1:$A$681,0),8)</f>
        <v>שירותים ממלכתיים</v>
      </c>
      <c r="N1526" s="9" t="str">
        <f t="shared" si="170"/>
        <v>84</v>
      </c>
      <c r="O1526" s="9" t="str">
        <f>INDEX(Chapter,MATCH(N1526,Chapter!$A$1:$A$681,0),8)</f>
        <v>רווחה</v>
      </c>
      <c r="P1526" s="9" t="str">
        <f t="shared" si="171"/>
        <v>841</v>
      </c>
      <c r="Q1526" s="9" t="str">
        <f>INDEX(Chapter,MATCH(P1526,Chapter!$A$1:$A$681,0),8)</f>
        <v>מינהל הרווחה</v>
      </c>
      <c r="R1526" s="9" t="str">
        <f t="shared" si="172"/>
        <v>8410</v>
      </c>
      <c r="S1526" s="9" t="e">
        <f>INDEX(Chapter,MATCH(R1526,Chapter!$A$1:$A$681,0),8)</f>
        <v>#N/A</v>
      </c>
      <c r="T1526" s="9"/>
      <c r="U1526" s="9" t="str">
        <f t="shared" si="173"/>
        <v>1</v>
      </c>
      <c r="V1526" s="9" t="str">
        <f>IF($L1526&lt;"6",INDEX(Revenue_type,MATCH(U1526*1,type!$A$118:$A$168,0),8),INDEX(Expenditure_type,MATCH(U1526*1,type!$A$2:$A$117,0),8))</f>
        <v>משכורות וש"ע לעובדים לפי תקן</v>
      </c>
      <c r="W1526" s="9" t="str">
        <f t="shared" si="174"/>
        <v>13</v>
      </c>
      <c r="X1526" s="9" t="str">
        <f>IF($L1526&lt;"6",INDEX(Revenue_type,MATCH(W1526*1,type!$A$118:$A$168,0),8),INDEX(Expenditure_type,MATCH(W1526*1,type!$A$2:$A$117,0),8))</f>
        <v>שעות נוספות</v>
      </c>
      <c r="Y1526" s="9" t="str">
        <f t="shared" si="175"/>
        <v>130</v>
      </c>
      <c r="Z1526" s="9" t="e">
        <f>IF($L1526&lt;"6",INDEX(Revenue_type,MATCH(Y1526*1,type!$A$118:$A$168,0),8),INDEX(Expenditure_type,MATCH(Y1526*1,type!$A$2:$A$117,0),8))</f>
        <v>#N/A</v>
      </c>
    </row>
    <row r="1527" spans="1:26" ht="15.75" customHeight="1" outlineLevel="2">
      <c r="A1527" s="19">
        <v>131</v>
      </c>
      <c r="B1527" s="18">
        <v>841000</v>
      </c>
      <c r="C1527"/>
      <c r="D1527"/>
      <c r="E1527" s="17" t="s">
        <v>2692</v>
      </c>
      <c r="F1527" s="12"/>
      <c r="G1527"/>
      <c r="H1527" s="15">
        <v>481000</v>
      </c>
      <c r="I1527" s="15">
        <v>434000</v>
      </c>
      <c r="J1527" s="12">
        <v>420300</v>
      </c>
      <c r="K1527" s="9"/>
      <c r="L1527" s="9" t="str">
        <f t="shared" si="169"/>
        <v>8</v>
      </c>
      <c r="M1527" s="9" t="str">
        <f>INDEX(Chapter,MATCH(L1527,Chapter!$A$1:$A$681,0),8)</f>
        <v>שירותים ממלכתיים</v>
      </c>
      <c r="N1527" s="9" t="str">
        <f t="shared" si="170"/>
        <v>84</v>
      </c>
      <c r="O1527" s="9" t="str">
        <f>INDEX(Chapter,MATCH(N1527,Chapter!$A$1:$A$681,0),8)</f>
        <v>רווחה</v>
      </c>
      <c r="P1527" s="9" t="str">
        <f t="shared" si="171"/>
        <v>841</v>
      </c>
      <c r="Q1527" s="9" t="str">
        <f>INDEX(Chapter,MATCH(P1527,Chapter!$A$1:$A$681,0),8)</f>
        <v>מינהל הרווחה</v>
      </c>
      <c r="R1527" s="9" t="str">
        <f t="shared" si="172"/>
        <v>8410</v>
      </c>
      <c r="S1527" s="9" t="e">
        <f>INDEX(Chapter,MATCH(R1527,Chapter!$A$1:$A$681,0),8)</f>
        <v>#N/A</v>
      </c>
      <c r="T1527" s="9"/>
      <c r="U1527" s="9" t="str">
        <f t="shared" si="173"/>
        <v>1</v>
      </c>
      <c r="V1527" s="9" t="str">
        <f>IF($L1527&lt;"6",INDEX(Revenue_type,MATCH(U1527*1,type!$A$118:$A$168,0),8),INDEX(Expenditure_type,MATCH(U1527*1,type!$A$2:$A$117,0),8))</f>
        <v>משכורות וש"ע לעובדים לפי תקן</v>
      </c>
      <c r="W1527" s="9" t="str">
        <f t="shared" si="174"/>
        <v>13</v>
      </c>
      <c r="X1527" s="9" t="str">
        <f>IF($L1527&lt;"6",INDEX(Revenue_type,MATCH(W1527*1,type!$A$118:$A$168,0),8),INDEX(Expenditure_type,MATCH(W1527*1,type!$A$2:$A$117,0),8))</f>
        <v>שעות נוספות</v>
      </c>
      <c r="Y1527" s="9" t="str">
        <f t="shared" si="175"/>
        <v>131</v>
      </c>
      <c r="Z1527" s="9" t="e">
        <f>IF($L1527&lt;"6",INDEX(Revenue_type,MATCH(Y1527*1,type!$A$118:$A$168,0),8),INDEX(Expenditure_type,MATCH(Y1527*1,type!$A$2:$A$117,0),8))</f>
        <v>#N/A</v>
      </c>
    </row>
    <row r="1528" spans="1:26" ht="15.75" customHeight="1" outlineLevel="2">
      <c r="A1528" s="19">
        <v>133</v>
      </c>
      <c r="B1528" s="18">
        <v>841000</v>
      </c>
      <c r="C1528"/>
      <c r="D1528"/>
      <c r="E1528" s="17" t="s">
        <v>2693</v>
      </c>
      <c r="F1528" s="12"/>
      <c r="G1528"/>
      <c r="H1528" s="15">
        <v>12000</v>
      </c>
      <c r="I1528" s="15">
        <v>16000</v>
      </c>
      <c r="J1528" s="12">
        <v>15700</v>
      </c>
      <c r="K1528" s="9"/>
      <c r="L1528" s="9" t="str">
        <f t="shared" si="169"/>
        <v>8</v>
      </c>
      <c r="M1528" s="9" t="str">
        <f>INDEX(Chapter,MATCH(L1528,Chapter!$A$1:$A$681,0),8)</f>
        <v>שירותים ממלכתיים</v>
      </c>
      <c r="N1528" s="9" t="str">
        <f t="shared" si="170"/>
        <v>84</v>
      </c>
      <c r="O1528" s="9" t="str">
        <f>INDEX(Chapter,MATCH(N1528,Chapter!$A$1:$A$681,0),8)</f>
        <v>רווחה</v>
      </c>
      <c r="P1528" s="9" t="str">
        <f t="shared" si="171"/>
        <v>841</v>
      </c>
      <c r="Q1528" s="9" t="str">
        <f>INDEX(Chapter,MATCH(P1528,Chapter!$A$1:$A$681,0),8)</f>
        <v>מינהל הרווחה</v>
      </c>
      <c r="R1528" s="9" t="str">
        <f t="shared" si="172"/>
        <v>8410</v>
      </c>
      <c r="S1528" s="9" t="e">
        <f>INDEX(Chapter,MATCH(R1528,Chapter!$A$1:$A$681,0),8)</f>
        <v>#N/A</v>
      </c>
      <c r="T1528" s="9"/>
      <c r="U1528" s="9" t="str">
        <f t="shared" si="173"/>
        <v>1</v>
      </c>
      <c r="V1528" s="9" t="str">
        <f>IF($L1528&lt;"6",INDEX(Revenue_type,MATCH(U1528*1,type!$A$118:$A$168,0),8),INDEX(Expenditure_type,MATCH(U1528*1,type!$A$2:$A$117,0),8))</f>
        <v>משכורות וש"ע לעובדים לפי תקן</v>
      </c>
      <c r="W1528" s="9" t="str">
        <f t="shared" si="174"/>
        <v>13</v>
      </c>
      <c r="X1528" s="9" t="str">
        <f>IF($L1528&lt;"6",INDEX(Revenue_type,MATCH(W1528*1,type!$A$118:$A$168,0),8),INDEX(Expenditure_type,MATCH(W1528*1,type!$A$2:$A$117,0),8))</f>
        <v>שעות נוספות</v>
      </c>
      <c r="Y1528" s="9" t="str">
        <f t="shared" si="175"/>
        <v>133</v>
      </c>
      <c r="Z1528" s="9" t="e">
        <f>IF($L1528&lt;"6",INDEX(Revenue_type,MATCH(Y1528*1,type!$A$118:$A$168,0),8),INDEX(Expenditure_type,MATCH(Y1528*1,type!$A$2:$A$117,0),8))</f>
        <v>#N/A</v>
      </c>
    </row>
    <row r="1529" spans="1:26" ht="15.75" customHeight="1" outlineLevel="2">
      <c r="A1529" s="19">
        <v>140</v>
      </c>
      <c r="B1529" s="18">
        <v>841000</v>
      </c>
      <c r="C1529"/>
      <c r="D1529"/>
      <c r="E1529" s="17" t="s">
        <v>2694</v>
      </c>
      <c r="F1529" s="12"/>
      <c r="G1529"/>
      <c r="H1529" s="15">
        <v>1847000</v>
      </c>
      <c r="I1529" s="15">
        <v>1623000</v>
      </c>
      <c r="J1529" s="12">
        <v>1635800</v>
      </c>
      <c r="K1529" s="9"/>
      <c r="L1529" s="9" t="str">
        <f t="shared" si="169"/>
        <v>8</v>
      </c>
      <c r="M1529" s="9" t="str">
        <f>INDEX(Chapter,MATCH(L1529,Chapter!$A$1:$A$681,0),8)</f>
        <v>שירותים ממלכתיים</v>
      </c>
      <c r="N1529" s="9" t="str">
        <f t="shared" si="170"/>
        <v>84</v>
      </c>
      <c r="O1529" s="9" t="str">
        <f>INDEX(Chapter,MATCH(N1529,Chapter!$A$1:$A$681,0),8)</f>
        <v>רווחה</v>
      </c>
      <c r="P1529" s="9" t="str">
        <f t="shared" si="171"/>
        <v>841</v>
      </c>
      <c r="Q1529" s="9" t="str">
        <f>INDEX(Chapter,MATCH(P1529,Chapter!$A$1:$A$681,0),8)</f>
        <v>מינהל הרווחה</v>
      </c>
      <c r="R1529" s="9" t="str">
        <f t="shared" si="172"/>
        <v>8410</v>
      </c>
      <c r="S1529" s="9" t="e">
        <f>INDEX(Chapter,MATCH(R1529,Chapter!$A$1:$A$681,0),8)</f>
        <v>#N/A</v>
      </c>
      <c r="T1529" s="9"/>
      <c r="U1529" s="9" t="str">
        <f t="shared" si="173"/>
        <v>1</v>
      </c>
      <c r="V1529" s="9" t="str">
        <f>IF($L1529&lt;"6",INDEX(Revenue_type,MATCH(U1529*1,type!$A$118:$A$168,0),8),INDEX(Expenditure_type,MATCH(U1529*1,type!$A$2:$A$117,0),8))</f>
        <v>משכורות וש"ע לעובדים לפי תקן</v>
      </c>
      <c r="W1529" s="9" t="str">
        <f t="shared" si="174"/>
        <v>14</v>
      </c>
      <c r="X1529" s="9" t="str">
        <f>IF($L1529&lt;"6",INDEX(Revenue_type,MATCH(W1529*1,type!$A$118:$A$168,0),8),INDEX(Expenditure_type,MATCH(W1529*1,type!$A$2:$A$117,0),8))</f>
        <v>החזר הוצאות</v>
      </c>
      <c r="Y1529" s="9" t="str">
        <f t="shared" si="175"/>
        <v>140</v>
      </c>
      <c r="Z1529" s="9" t="e">
        <f>IF($L1529&lt;"6",INDEX(Revenue_type,MATCH(Y1529*1,type!$A$118:$A$168,0),8),INDEX(Expenditure_type,MATCH(Y1529*1,type!$A$2:$A$117,0),8))</f>
        <v>#N/A</v>
      </c>
    </row>
    <row r="1530" spans="1:26" ht="15.75" customHeight="1" outlineLevel="2">
      <c r="A1530" s="19">
        <v>181</v>
      </c>
      <c r="B1530" s="18">
        <v>841000</v>
      </c>
      <c r="C1530"/>
      <c r="D1530"/>
      <c r="E1530" s="17" t="s">
        <v>2695</v>
      </c>
      <c r="F1530" s="12"/>
      <c r="G1530"/>
      <c r="H1530" s="15">
        <v>1625000</v>
      </c>
      <c r="I1530" s="15">
        <v>1482000</v>
      </c>
      <c r="J1530" s="12">
        <v>1384000</v>
      </c>
      <c r="K1530" s="9"/>
      <c r="L1530" s="9" t="str">
        <f t="shared" si="169"/>
        <v>8</v>
      </c>
      <c r="M1530" s="9" t="str">
        <f>INDEX(Chapter,MATCH(L1530,Chapter!$A$1:$A$681,0),8)</f>
        <v>שירותים ממלכתיים</v>
      </c>
      <c r="N1530" s="9" t="str">
        <f t="shared" si="170"/>
        <v>84</v>
      </c>
      <c r="O1530" s="9" t="str">
        <f>INDEX(Chapter,MATCH(N1530,Chapter!$A$1:$A$681,0),8)</f>
        <v>רווחה</v>
      </c>
      <c r="P1530" s="9" t="str">
        <f t="shared" si="171"/>
        <v>841</v>
      </c>
      <c r="Q1530" s="9" t="str">
        <f>INDEX(Chapter,MATCH(P1530,Chapter!$A$1:$A$681,0),8)</f>
        <v>מינהל הרווחה</v>
      </c>
      <c r="R1530" s="9" t="str">
        <f t="shared" si="172"/>
        <v>8410</v>
      </c>
      <c r="S1530" s="9" t="e">
        <f>INDEX(Chapter,MATCH(R1530,Chapter!$A$1:$A$681,0),8)</f>
        <v>#N/A</v>
      </c>
      <c r="T1530" s="9"/>
      <c r="U1530" s="9" t="str">
        <f t="shared" si="173"/>
        <v>1</v>
      </c>
      <c r="V1530" s="9" t="str">
        <f>IF($L1530&lt;"6",INDEX(Revenue_type,MATCH(U1530*1,type!$A$118:$A$168,0),8),INDEX(Expenditure_type,MATCH(U1530*1,type!$A$2:$A$117,0),8))</f>
        <v>משכורות וש"ע לעובדים לפי תקן</v>
      </c>
      <c r="W1530" s="9" t="str">
        <f t="shared" si="174"/>
        <v>18</v>
      </c>
      <c r="X1530" s="9" t="str">
        <f>IF($L1530&lt;"6",INDEX(Revenue_type,MATCH(W1530*1,type!$A$118:$A$168,0),8),INDEX(Expenditure_type,MATCH(W1530*1,type!$A$2:$A$117,0),8))</f>
        <v>נלוות לשכר</v>
      </c>
      <c r="Y1530" s="9" t="str">
        <f t="shared" si="175"/>
        <v>181</v>
      </c>
      <c r="Z1530" s="9" t="str">
        <f>IF($L1530&lt;"6",INDEX(Revenue_type,MATCH(Y1530*1,type!$A$118:$A$168,0),8),INDEX(Expenditure_type,MATCH(Y1530*1,type!$A$2:$A$117,0),8))</f>
        <v>הפרשות סוציאליות</v>
      </c>
    </row>
    <row r="1531" spans="1:26" ht="15.75" customHeight="1" outlineLevel="2">
      <c r="A1531" s="19">
        <v>182</v>
      </c>
      <c r="B1531" s="18">
        <v>841000</v>
      </c>
      <c r="C1531"/>
      <c r="D1531"/>
      <c r="E1531" s="36" t="s">
        <v>2696</v>
      </c>
      <c r="F1531" s="12"/>
      <c r="G1531"/>
      <c r="H1531" s="15">
        <v>1705000</v>
      </c>
      <c r="I1531" s="15">
        <v>1646000</v>
      </c>
      <c r="J1531" s="12">
        <v>1526900</v>
      </c>
      <c r="K1531" s="9"/>
      <c r="L1531" s="9" t="str">
        <f t="shared" si="169"/>
        <v>8</v>
      </c>
      <c r="M1531" s="9" t="str">
        <f>INDEX(Chapter,MATCH(L1531,Chapter!$A$1:$A$681,0),8)</f>
        <v>שירותים ממלכתיים</v>
      </c>
      <c r="N1531" s="9" t="str">
        <f t="shared" si="170"/>
        <v>84</v>
      </c>
      <c r="O1531" s="9" t="str">
        <f>INDEX(Chapter,MATCH(N1531,Chapter!$A$1:$A$681,0),8)</f>
        <v>רווחה</v>
      </c>
      <c r="P1531" s="9" t="str">
        <f t="shared" si="171"/>
        <v>841</v>
      </c>
      <c r="Q1531" s="9" t="str">
        <f>INDEX(Chapter,MATCH(P1531,Chapter!$A$1:$A$681,0),8)</f>
        <v>מינהל הרווחה</v>
      </c>
      <c r="R1531" s="9" t="str">
        <f t="shared" si="172"/>
        <v>8410</v>
      </c>
      <c r="S1531" s="9" t="e">
        <f>INDEX(Chapter,MATCH(R1531,Chapter!$A$1:$A$681,0),8)</f>
        <v>#N/A</v>
      </c>
      <c r="T1531" s="9"/>
      <c r="U1531" s="9" t="str">
        <f t="shared" si="173"/>
        <v>1</v>
      </c>
      <c r="V1531" s="9" t="str">
        <f>IF($L1531&lt;"6",INDEX(Revenue_type,MATCH(U1531*1,type!$A$118:$A$168,0),8),INDEX(Expenditure_type,MATCH(U1531*1,type!$A$2:$A$117,0),8))</f>
        <v>משכורות וש"ע לעובדים לפי תקן</v>
      </c>
      <c r="W1531" s="9" t="str">
        <f t="shared" si="174"/>
        <v>18</v>
      </c>
      <c r="X1531" s="9" t="str">
        <f>IF($L1531&lt;"6",INDEX(Revenue_type,MATCH(W1531*1,type!$A$118:$A$168,0),8),INDEX(Expenditure_type,MATCH(W1531*1,type!$A$2:$A$117,0),8))</f>
        <v>נלוות לשכר</v>
      </c>
      <c r="Y1531" s="9" t="str">
        <f t="shared" si="175"/>
        <v>182</v>
      </c>
      <c r="Z1531" s="9" t="str">
        <f>IF($L1531&lt;"6",INDEX(Revenue_type,MATCH(Y1531*1,type!$A$118:$A$168,0),8),INDEX(Expenditure_type,MATCH(Y1531*1,type!$A$2:$A$117,0),8))</f>
        <v>מיסיום ועלויות</v>
      </c>
    </row>
    <row r="1532" spans="1:26" ht="15.75" customHeight="1" outlineLevel="2">
      <c r="A1532" s="19">
        <v>210</v>
      </c>
      <c r="B1532" s="18">
        <v>841000</v>
      </c>
      <c r="C1532"/>
      <c r="D1532"/>
      <c r="E1532" s="25" t="s">
        <v>2689</v>
      </c>
      <c r="F1532" s="12"/>
      <c r="G1532"/>
      <c r="H1532" s="15">
        <v>404000</v>
      </c>
      <c r="I1532" s="15">
        <v>317000</v>
      </c>
      <c r="J1532" s="12">
        <v>279400</v>
      </c>
      <c r="K1532" s="9"/>
      <c r="L1532" s="9" t="str">
        <f t="shared" si="169"/>
        <v>8</v>
      </c>
      <c r="M1532" s="9" t="str">
        <f>INDEX(Chapter,MATCH(L1532,Chapter!$A$1:$A$681,0),8)</f>
        <v>שירותים ממלכתיים</v>
      </c>
      <c r="N1532" s="9" t="str">
        <f t="shared" si="170"/>
        <v>84</v>
      </c>
      <c r="O1532" s="9" t="str">
        <f>INDEX(Chapter,MATCH(N1532,Chapter!$A$1:$A$681,0),8)</f>
        <v>רווחה</v>
      </c>
      <c r="P1532" s="9" t="str">
        <f t="shared" si="171"/>
        <v>841</v>
      </c>
      <c r="Q1532" s="9" t="str">
        <f>INDEX(Chapter,MATCH(P1532,Chapter!$A$1:$A$681,0),8)</f>
        <v>מינהל הרווחה</v>
      </c>
      <c r="R1532" s="9" t="str">
        <f t="shared" si="172"/>
        <v>8410</v>
      </c>
      <c r="S1532" s="9" t="e">
        <f>INDEX(Chapter,MATCH(R1532,Chapter!$A$1:$A$681,0),8)</f>
        <v>#N/A</v>
      </c>
      <c r="T1532" s="9"/>
      <c r="U1532" s="9" t="str">
        <f t="shared" si="173"/>
        <v>2</v>
      </c>
      <c r="V1532" s="9" t="str">
        <f>IF($L1532&lt;"6",INDEX(Revenue_type,MATCH(U1532*1,type!$A$118:$A$168,0),8),INDEX(Expenditure_type,MATCH(U1532*1,type!$A$2:$A$117,0),8))</f>
        <v>משכורות וש"ע לעובדים בלי תקן</v>
      </c>
      <c r="W1532" s="9" t="str">
        <f t="shared" si="174"/>
        <v>21</v>
      </c>
      <c r="X1532" s="9" t="str">
        <f>IF($L1532&lt;"6",INDEX(Revenue_type,MATCH(W1532*1,type!$A$118:$A$168,0),8),INDEX(Expenditure_type,MATCH(W1532*1,type!$A$2:$A$117,0),8))</f>
        <v>השכר הקובע</v>
      </c>
      <c r="Y1532" s="9" t="str">
        <f t="shared" si="175"/>
        <v>210</v>
      </c>
      <c r="Z1532" s="9" t="e">
        <f>IF($L1532&lt;"6",INDEX(Revenue_type,MATCH(Y1532*1,type!$A$118:$A$168,0),8),INDEX(Expenditure_type,MATCH(Y1532*1,type!$A$2:$A$117,0),8))</f>
        <v>#N/A</v>
      </c>
    </row>
    <row r="1533" spans="1:26" ht="15.75" customHeight="1" outlineLevel="2">
      <c r="A1533" s="19">
        <v>220</v>
      </c>
      <c r="B1533" s="18">
        <v>841000</v>
      </c>
      <c r="C1533"/>
      <c r="D1533"/>
      <c r="E1533" s="17" t="s">
        <v>2690</v>
      </c>
      <c r="F1533" s="12"/>
      <c r="G1533"/>
      <c r="H1533" s="15">
        <v>18000</v>
      </c>
      <c r="I1533" s="15">
        <v>15000</v>
      </c>
      <c r="J1533" s="12">
        <v>12800</v>
      </c>
      <c r="K1533" s="9"/>
      <c r="L1533" s="9" t="str">
        <f t="shared" si="169"/>
        <v>8</v>
      </c>
      <c r="M1533" s="9" t="str">
        <f>INDEX(Chapter,MATCH(L1533,Chapter!$A$1:$A$681,0),8)</f>
        <v>שירותים ממלכתיים</v>
      </c>
      <c r="N1533" s="9" t="str">
        <f t="shared" si="170"/>
        <v>84</v>
      </c>
      <c r="O1533" s="9" t="str">
        <f>INDEX(Chapter,MATCH(N1533,Chapter!$A$1:$A$681,0),8)</f>
        <v>רווחה</v>
      </c>
      <c r="P1533" s="9" t="str">
        <f t="shared" si="171"/>
        <v>841</v>
      </c>
      <c r="Q1533" s="9" t="str">
        <f>INDEX(Chapter,MATCH(P1533,Chapter!$A$1:$A$681,0),8)</f>
        <v>מינהל הרווחה</v>
      </c>
      <c r="R1533" s="9" t="str">
        <f t="shared" si="172"/>
        <v>8410</v>
      </c>
      <c r="S1533" s="9" t="e">
        <f>INDEX(Chapter,MATCH(R1533,Chapter!$A$1:$A$681,0),8)</f>
        <v>#N/A</v>
      </c>
      <c r="T1533" s="9"/>
      <c r="U1533" s="9" t="str">
        <f t="shared" si="173"/>
        <v>2</v>
      </c>
      <c r="V1533" s="9" t="str">
        <f>IF($L1533&lt;"6",INDEX(Revenue_type,MATCH(U1533*1,type!$A$118:$A$168,0),8),INDEX(Expenditure_type,MATCH(U1533*1,type!$A$2:$A$117,0),8))</f>
        <v>משכורות וש"ע לעובדים בלי תקן</v>
      </c>
      <c r="W1533" s="9" t="str">
        <f t="shared" si="174"/>
        <v>22</v>
      </c>
      <c r="X1533" s="9" t="str">
        <f>IF($L1533&lt;"6",INDEX(Revenue_type,MATCH(W1533*1,type!$A$118:$A$168,0),8),INDEX(Expenditure_type,MATCH(W1533*1,type!$A$2:$A$117,0),8))</f>
        <v>תוספות שאינן נכללות בשכר הקובע</v>
      </c>
      <c r="Y1533" s="9" t="str">
        <f t="shared" si="175"/>
        <v>220</v>
      </c>
      <c r="Z1533" s="9" t="e">
        <f>IF($L1533&lt;"6",INDEX(Revenue_type,MATCH(Y1533*1,type!$A$118:$A$168,0),8),INDEX(Expenditure_type,MATCH(Y1533*1,type!$A$2:$A$117,0),8))</f>
        <v>#N/A</v>
      </c>
    </row>
    <row r="1534" spans="1:26" ht="15.75" customHeight="1" outlineLevel="2">
      <c r="A1534" s="19">
        <v>233</v>
      </c>
      <c r="B1534" s="18">
        <v>841000</v>
      </c>
      <c r="C1534"/>
      <c r="D1534"/>
      <c r="E1534" s="17" t="s">
        <v>2693</v>
      </c>
      <c r="F1534" s="12"/>
      <c r="G1534"/>
      <c r="H1534" s="15">
        <v>5000</v>
      </c>
      <c r="I1534" s="15">
        <v>0</v>
      </c>
      <c r="J1534" s="12">
        <v>0</v>
      </c>
      <c r="K1534" s="9"/>
      <c r="L1534" s="9" t="str">
        <f t="shared" si="169"/>
        <v>8</v>
      </c>
      <c r="M1534" s="9" t="str">
        <f>INDEX(Chapter,MATCH(L1534,Chapter!$A$1:$A$681,0),8)</f>
        <v>שירותים ממלכתיים</v>
      </c>
      <c r="N1534" s="9" t="str">
        <f t="shared" si="170"/>
        <v>84</v>
      </c>
      <c r="O1534" s="9" t="str">
        <f>INDEX(Chapter,MATCH(N1534,Chapter!$A$1:$A$681,0),8)</f>
        <v>רווחה</v>
      </c>
      <c r="P1534" s="9" t="str">
        <f t="shared" si="171"/>
        <v>841</v>
      </c>
      <c r="Q1534" s="9" t="str">
        <f>INDEX(Chapter,MATCH(P1534,Chapter!$A$1:$A$681,0),8)</f>
        <v>מינהל הרווחה</v>
      </c>
      <c r="R1534" s="9" t="str">
        <f t="shared" si="172"/>
        <v>8410</v>
      </c>
      <c r="S1534" s="9" t="e">
        <f>INDEX(Chapter,MATCH(R1534,Chapter!$A$1:$A$681,0),8)</f>
        <v>#N/A</v>
      </c>
      <c r="T1534" s="9"/>
      <c r="U1534" s="9" t="str">
        <f t="shared" si="173"/>
        <v>2</v>
      </c>
      <c r="V1534" s="9" t="str">
        <f>IF($L1534&lt;"6",INDEX(Revenue_type,MATCH(U1534*1,type!$A$118:$A$168,0),8),INDEX(Expenditure_type,MATCH(U1534*1,type!$A$2:$A$117,0),8))</f>
        <v>משכורות וש"ע לעובדים בלי תקן</v>
      </c>
      <c r="W1534" s="9" t="str">
        <f t="shared" si="174"/>
        <v>23</v>
      </c>
      <c r="X1534" s="9" t="str">
        <f>IF($L1534&lt;"6",INDEX(Revenue_type,MATCH(W1534*1,type!$A$118:$A$168,0),8),INDEX(Expenditure_type,MATCH(W1534*1,type!$A$2:$A$117,0),8))</f>
        <v>שעות נוספות</v>
      </c>
      <c r="Y1534" s="9" t="str">
        <f t="shared" si="175"/>
        <v>233</v>
      </c>
      <c r="Z1534" s="9" t="e">
        <f>IF($L1534&lt;"6",INDEX(Revenue_type,MATCH(Y1534*1,type!$A$118:$A$168,0),8),INDEX(Expenditure_type,MATCH(Y1534*1,type!$A$2:$A$117,0),8))</f>
        <v>#N/A</v>
      </c>
    </row>
    <row r="1535" spans="1:26" ht="15.75" customHeight="1" outlineLevel="2">
      <c r="A1535" s="19">
        <v>240</v>
      </c>
      <c r="B1535" s="18">
        <v>841000</v>
      </c>
      <c r="C1535"/>
      <c r="D1535"/>
      <c r="E1535" s="17" t="s">
        <v>2694</v>
      </c>
      <c r="F1535" s="12"/>
      <c r="G1535"/>
      <c r="H1535" s="15">
        <v>95000</v>
      </c>
      <c r="I1535" s="15">
        <v>83000</v>
      </c>
      <c r="J1535" s="12">
        <v>70300</v>
      </c>
      <c r="K1535" s="9"/>
      <c r="L1535" s="9" t="str">
        <f t="shared" si="169"/>
        <v>8</v>
      </c>
      <c r="M1535" s="9" t="str">
        <f>INDEX(Chapter,MATCH(L1535,Chapter!$A$1:$A$681,0),8)</f>
        <v>שירותים ממלכתיים</v>
      </c>
      <c r="N1535" s="9" t="str">
        <f t="shared" si="170"/>
        <v>84</v>
      </c>
      <c r="O1535" s="9" t="str">
        <f>INDEX(Chapter,MATCH(N1535,Chapter!$A$1:$A$681,0),8)</f>
        <v>רווחה</v>
      </c>
      <c r="P1535" s="9" t="str">
        <f t="shared" si="171"/>
        <v>841</v>
      </c>
      <c r="Q1535" s="9" t="str">
        <f>INDEX(Chapter,MATCH(P1535,Chapter!$A$1:$A$681,0),8)</f>
        <v>מינהל הרווחה</v>
      </c>
      <c r="R1535" s="9" t="str">
        <f t="shared" si="172"/>
        <v>8410</v>
      </c>
      <c r="S1535" s="9" t="e">
        <f>INDEX(Chapter,MATCH(R1535,Chapter!$A$1:$A$681,0),8)</f>
        <v>#N/A</v>
      </c>
      <c r="T1535" s="9"/>
      <c r="U1535" s="9" t="str">
        <f t="shared" si="173"/>
        <v>2</v>
      </c>
      <c r="V1535" s="9" t="str">
        <f>IF($L1535&lt;"6",INDEX(Revenue_type,MATCH(U1535*1,type!$A$118:$A$168,0),8),INDEX(Expenditure_type,MATCH(U1535*1,type!$A$2:$A$117,0),8))</f>
        <v>משכורות וש"ע לעובדים בלי תקן</v>
      </c>
      <c r="W1535" s="9" t="str">
        <f t="shared" si="174"/>
        <v>24</v>
      </c>
      <c r="X1535" s="9" t="str">
        <f>IF($L1535&lt;"6",INDEX(Revenue_type,MATCH(W1535*1,type!$A$118:$A$168,0),8),INDEX(Expenditure_type,MATCH(W1535*1,type!$A$2:$A$117,0),8))</f>
        <v>החזר הוצאות</v>
      </c>
      <c r="Y1535" s="9" t="str">
        <f t="shared" si="175"/>
        <v>240</v>
      </c>
      <c r="Z1535" s="9" t="e">
        <f>IF($L1535&lt;"6",INDEX(Revenue_type,MATCH(Y1535*1,type!$A$118:$A$168,0),8),INDEX(Expenditure_type,MATCH(Y1535*1,type!$A$2:$A$117,0),8))</f>
        <v>#N/A</v>
      </c>
    </row>
    <row r="1536" spans="1:26" ht="15.75" customHeight="1" outlineLevel="2">
      <c r="A1536" s="19">
        <v>281</v>
      </c>
      <c r="B1536" s="18">
        <v>841000</v>
      </c>
      <c r="C1536"/>
      <c r="D1536"/>
      <c r="E1536" s="17" t="s">
        <v>2695</v>
      </c>
      <c r="F1536" s="12"/>
      <c r="G1536"/>
      <c r="H1536" s="15">
        <v>61000</v>
      </c>
      <c r="I1536" s="15">
        <v>51000</v>
      </c>
      <c r="J1536" s="12">
        <v>42000</v>
      </c>
      <c r="K1536" s="9"/>
      <c r="L1536" s="9" t="str">
        <f t="shared" si="169"/>
        <v>8</v>
      </c>
      <c r="M1536" s="9" t="str">
        <f>INDEX(Chapter,MATCH(L1536,Chapter!$A$1:$A$681,0),8)</f>
        <v>שירותים ממלכתיים</v>
      </c>
      <c r="N1536" s="9" t="str">
        <f t="shared" si="170"/>
        <v>84</v>
      </c>
      <c r="O1536" s="9" t="str">
        <f>INDEX(Chapter,MATCH(N1536,Chapter!$A$1:$A$681,0),8)</f>
        <v>רווחה</v>
      </c>
      <c r="P1536" s="9" t="str">
        <f t="shared" si="171"/>
        <v>841</v>
      </c>
      <c r="Q1536" s="9" t="str">
        <f>INDEX(Chapter,MATCH(P1536,Chapter!$A$1:$A$681,0),8)</f>
        <v>מינהל הרווחה</v>
      </c>
      <c r="R1536" s="9" t="str">
        <f t="shared" si="172"/>
        <v>8410</v>
      </c>
      <c r="S1536" s="9" t="e">
        <f>INDEX(Chapter,MATCH(R1536,Chapter!$A$1:$A$681,0),8)</f>
        <v>#N/A</v>
      </c>
      <c r="T1536" s="9"/>
      <c r="U1536" s="9" t="str">
        <f t="shared" si="173"/>
        <v>2</v>
      </c>
      <c r="V1536" s="9" t="str">
        <f>IF($L1536&lt;"6",INDEX(Revenue_type,MATCH(U1536*1,type!$A$118:$A$168,0),8),INDEX(Expenditure_type,MATCH(U1536*1,type!$A$2:$A$117,0),8))</f>
        <v>משכורות וש"ע לעובדים בלי תקן</v>
      </c>
      <c r="W1536" s="9" t="str">
        <f t="shared" si="174"/>
        <v>28</v>
      </c>
      <c r="X1536" s="9" t="str">
        <f>IF($L1536&lt;"6",INDEX(Revenue_type,MATCH(W1536*1,type!$A$118:$A$168,0),8),INDEX(Expenditure_type,MATCH(W1536*1,type!$A$2:$A$117,0),8))</f>
        <v>נלוות לשכר</v>
      </c>
      <c r="Y1536" s="9" t="str">
        <f t="shared" si="175"/>
        <v>281</v>
      </c>
      <c r="Z1536" s="9" t="str">
        <f>IF($L1536&lt;"6",INDEX(Revenue_type,MATCH(Y1536*1,type!$A$118:$A$168,0),8),INDEX(Expenditure_type,MATCH(Y1536*1,type!$A$2:$A$117,0),8))</f>
        <v>הפרשות סוציאליות</v>
      </c>
    </row>
    <row r="1537" spans="1:26" ht="15.75" customHeight="1" outlineLevel="2">
      <c r="A1537" s="19">
        <v>282</v>
      </c>
      <c r="B1537" s="18">
        <v>841000</v>
      </c>
      <c r="C1537"/>
      <c r="D1537"/>
      <c r="E1537" s="17" t="s">
        <v>2696</v>
      </c>
      <c r="F1537" s="12"/>
      <c r="G1537"/>
      <c r="H1537" s="15">
        <v>95000</v>
      </c>
      <c r="I1537" s="15">
        <v>75000</v>
      </c>
      <c r="J1537" s="12">
        <v>64100</v>
      </c>
      <c r="K1537" s="9"/>
      <c r="L1537" s="9" t="str">
        <f t="shared" si="169"/>
        <v>8</v>
      </c>
      <c r="M1537" s="9" t="str">
        <f>INDEX(Chapter,MATCH(L1537,Chapter!$A$1:$A$681,0),8)</f>
        <v>שירותים ממלכתיים</v>
      </c>
      <c r="N1537" s="9" t="str">
        <f t="shared" si="170"/>
        <v>84</v>
      </c>
      <c r="O1537" s="9" t="str">
        <f>INDEX(Chapter,MATCH(N1537,Chapter!$A$1:$A$681,0),8)</f>
        <v>רווחה</v>
      </c>
      <c r="P1537" s="9" t="str">
        <f t="shared" si="171"/>
        <v>841</v>
      </c>
      <c r="Q1537" s="9" t="str">
        <f>INDEX(Chapter,MATCH(P1537,Chapter!$A$1:$A$681,0),8)</f>
        <v>מינהל הרווחה</v>
      </c>
      <c r="R1537" s="9" t="str">
        <f t="shared" si="172"/>
        <v>8410</v>
      </c>
      <c r="S1537" s="9" t="e">
        <f>INDEX(Chapter,MATCH(R1537,Chapter!$A$1:$A$681,0),8)</f>
        <v>#N/A</v>
      </c>
      <c r="T1537" s="9"/>
      <c r="U1537" s="9" t="str">
        <f t="shared" si="173"/>
        <v>2</v>
      </c>
      <c r="V1537" s="9" t="str">
        <f>IF($L1537&lt;"6",INDEX(Revenue_type,MATCH(U1537*1,type!$A$118:$A$168,0),8),INDEX(Expenditure_type,MATCH(U1537*1,type!$A$2:$A$117,0),8))</f>
        <v>משכורות וש"ע לעובדים בלי תקן</v>
      </c>
      <c r="W1537" s="9" t="str">
        <f t="shared" si="174"/>
        <v>28</v>
      </c>
      <c r="X1537" s="9" t="str">
        <f>IF($L1537&lt;"6",INDEX(Revenue_type,MATCH(W1537*1,type!$A$118:$A$168,0),8),INDEX(Expenditure_type,MATCH(W1537*1,type!$A$2:$A$117,0),8))</f>
        <v>נלוות לשכר</v>
      </c>
      <c r="Y1537" s="9" t="str">
        <f t="shared" si="175"/>
        <v>282</v>
      </c>
      <c r="Z1537" s="9" t="str">
        <f>IF($L1537&lt;"6",INDEX(Revenue_type,MATCH(Y1537*1,type!$A$118:$A$168,0),8),INDEX(Expenditure_type,MATCH(Y1537*1,type!$A$2:$A$117,0),8))</f>
        <v>מיסיום ועלויות</v>
      </c>
    </row>
    <row r="1538" spans="1:26" ht="15.75" customHeight="1" outlineLevel="2">
      <c r="A1538" s="19">
        <v>410</v>
      </c>
      <c r="B1538" s="18">
        <v>841001</v>
      </c>
      <c r="C1538"/>
      <c r="D1538"/>
      <c r="E1538" s="17" t="s">
        <v>2871</v>
      </c>
      <c r="F1538" s="12"/>
      <c r="G1538"/>
      <c r="H1538" s="15">
        <v>1110000</v>
      </c>
      <c r="I1538" s="15">
        <v>1000000</v>
      </c>
      <c r="J1538" s="12">
        <v>1020100</v>
      </c>
      <c r="K1538" s="9"/>
      <c r="L1538" s="9" t="str">
        <f t="shared" si="169"/>
        <v>8</v>
      </c>
      <c r="M1538" s="9" t="str">
        <f>INDEX(Chapter,MATCH(L1538,Chapter!$A$1:$A$681,0),8)</f>
        <v>שירותים ממלכתיים</v>
      </c>
      <c r="N1538" s="9" t="str">
        <f t="shared" si="170"/>
        <v>84</v>
      </c>
      <c r="O1538" s="9" t="str">
        <f>INDEX(Chapter,MATCH(N1538,Chapter!$A$1:$A$681,0),8)</f>
        <v>רווחה</v>
      </c>
      <c r="P1538" s="9" t="str">
        <f t="shared" si="171"/>
        <v>841</v>
      </c>
      <c r="Q1538" s="9" t="str">
        <f>INDEX(Chapter,MATCH(P1538,Chapter!$A$1:$A$681,0),8)</f>
        <v>מינהל הרווחה</v>
      </c>
      <c r="R1538" s="9" t="str">
        <f t="shared" si="172"/>
        <v>8410</v>
      </c>
      <c r="S1538" s="9" t="e">
        <f>INDEX(Chapter,MATCH(R1538,Chapter!$A$1:$A$681,0),8)</f>
        <v>#N/A</v>
      </c>
      <c r="T1538" s="9"/>
      <c r="U1538" s="9" t="str">
        <f t="shared" si="173"/>
        <v>4</v>
      </c>
      <c r="V1538" s="9" t="str">
        <f>IF($L1538&lt;"6",INDEX(Revenue_type,MATCH(U1538*1,type!$A$118:$A$168,0),8),INDEX(Expenditure_type,MATCH(U1538*1,type!$A$2:$A$117,0),8))</f>
        <v>אחזקת בינים ואספקת ציוד</v>
      </c>
      <c r="W1538" s="9" t="str">
        <f t="shared" si="174"/>
        <v>41</v>
      </c>
      <c r="X1538" s="9" t="str">
        <f>IF($L1538&lt;"6",INDEX(Revenue_type,MATCH(W1538*1,type!$A$118:$A$168,0),8),INDEX(Expenditure_type,MATCH(W1538*1,type!$A$2:$A$117,0),8))</f>
        <v>שכר דירה ודמי חכירה</v>
      </c>
      <c r="Y1538" s="9" t="str">
        <f t="shared" si="175"/>
        <v>410</v>
      </c>
      <c r="Z1538" s="9" t="e">
        <f>IF($L1538&lt;"6",INDEX(Revenue_type,MATCH(Y1538*1,type!$A$118:$A$168,0),8),INDEX(Expenditure_type,MATCH(Y1538*1,type!$A$2:$A$117,0),8))</f>
        <v>#N/A</v>
      </c>
    </row>
    <row r="1539" spans="1:26" ht="15.75" customHeight="1" outlineLevel="2">
      <c r="A1539" s="19">
        <v>420</v>
      </c>
      <c r="B1539" s="18">
        <v>841001</v>
      </c>
      <c r="C1539"/>
      <c r="D1539"/>
      <c r="E1539" s="17" t="s">
        <v>2812</v>
      </c>
      <c r="F1539" s="12"/>
      <c r="G1539"/>
      <c r="H1539" s="15">
        <v>30000</v>
      </c>
      <c r="I1539" s="15">
        <v>35000</v>
      </c>
      <c r="J1539" s="12">
        <v>37400</v>
      </c>
      <c r="K1539" s="9"/>
      <c r="L1539" s="9" t="str">
        <f t="shared" ref="L1539:L1602" si="176">IF(LEFT($B1539,1)*1=0,LEFT($B1539,2),LEFT($B1539,1))</f>
        <v>8</v>
      </c>
      <c r="M1539" s="9" t="str">
        <f>INDEX(Chapter,MATCH(L1539,Chapter!$A$1:$A$681,0),8)</f>
        <v>שירותים ממלכתיים</v>
      </c>
      <c r="N1539" s="9" t="str">
        <f t="shared" ref="N1539:N1602" si="177">IF(LEFT($B1539,1)*1=0,LEFT($B1539,3),LEFT($B1539,2))</f>
        <v>84</v>
      </c>
      <c r="O1539" s="9" t="str">
        <f>INDEX(Chapter,MATCH(N1539,Chapter!$A$1:$A$681,0),8)</f>
        <v>רווחה</v>
      </c>
      <c r="P1539" s="9" t="str">
        <f t="shared" ref="P1539:P1602" si="178">IF(LEFT($B1539,1)*1=0,LEFT($B1539,4),LEFT($B1539,3))</f>
        <v>841</v>
      </c>
      <c r="Q1539" s="9" t="str">
        <f>INDEX(Chapter,MATCH(P1539,Chapter!$A$1:$A$681,0),8)</f>
        <v>מינהל הרווחה</v>
      </c>
      <c r="R1539" s="9" t="str">
        <f t="shared" ref="R1539:R1602" si="179">LEFT($B1539,4)</f>
        <v>8410</v>
      </c>
      <c r="S1539" s="9" t="e">
        <f>INDEX(Chapter,MATCH(R1539,Chapter!$A$1:$A$681,0),8)</f>
        <v>#N/A</v>
      </c>
      <c r="T1539" s="9"/>
      <c r="U1539" s="9" t="str">
        <f t="shared" ref="U1539:U1602" si="180">LEFT($A1539,1)</f>
        <v>4</v>
      </c>
      <c r="V1539" s="9" t="str">
        <f>IF($L1539&lt;"6",INDEX(Revenue_type,MATCH(U1539*1,type!$A$118:$A$168,0),8),INDEX(Expenditure_type,MATCH(U1539*1,type!$A$2:$A$117,0),8))</f>
        <v>אחזקת בינים ואספקת ציוד</v>
      </c>
      <c r="W1539" s="9" t="str">
        <f t="shared" ref="W1539:W1602" si="181">LEFT($A1539,2)</f>
        <v>42</v>
      </c>
      <c r="X1539" s="9" t="str">
        <f>IF($L1539&lt;"6",INDEX(Revenue_type,MATCH(W1539*1,type!$A$118:$A$168,0),8),INDEX(Expenditure_type,MATCH(W1539*1,type!$A$2:$A$117,0),8))</f>
        <v>תחזוקת מבנים</v>
      </c>
      <c r="Y1539" s="9" t="str">
        <f t="shared" ref="Y1539:Y1602" si="182">LEFT($A1539,3)</f>
        <v>420</v>
      </c>
      <c r="Z1539" s="9" t="e">
        <f>IF($L1539&lt;"6",INDEX(Revenue_type,MATCH(Y1539*1,type!$A$118:$A$168,0),8),INDEX(Expenditure_type,MATCH(Y1539*1,type!$A$2:$A$117,0),8))</f>
        <v>#N/A</v>
      </c>
    </row>
    <row r="1540" spans="1:26" ht="15.75" customHeight="1" outlineLevel="2">
      <c r="A1540" s="19">
        <v>470</v>
      </c>
      <c r="B1540" s="18">
        <v>841001</v>
      </c>
      <c r="C1540"/>
      <c r="D1540"/>
      <c r="E1540" s="17" t="s">
        <v>2697</v>
      </c>
      <c r="F1540" s="12"/>
      <c r="G1540"/>
      <c r="H1540" s="15">
        <v>250000</v>
      </c>
      <c r="I1540" s="15">
        <v>220000</v>
      </c>
      <c r="J1540" s="12">
        <v>179700</v>
      </c>
      <c r="K1540" s="9"/>
      <c r="L1540" s="9" t="str">
        <f t="shared" si="176"/>
        <v>8</v>
      </c>
      <c r="M1540" s="9" t="str">
        <f>INDEX(Chapter,MATCH(L1540,Chapter!$A$1:$A$681,0),8)</f>
        <v>שירותים ממלכתיים</v>
      </c>
      <c r="N1540" s="9" t="str">
        <f t="shared" si="177"/>
        <v>84</v>
      </c>
      <c r="O1540" s="9" t="str">
        <f>INDEX(Chapter,MATCH(N1540,Chapter!$A$1:$A$681,0),8)</f>
        <v>רווחה</v>
      </c>
      <c r="P1540" s="9" t="str">
        <f t="shared" si="178"/>
        <v>841</v>
      </c>
      <c r="Q1540" s="9" t="str">
        <f>INDEX(Chapter,MATCH(P1540,Chapter!$A$1:$A$681,0),8)</f>
        <v>מינהל הרווחה</v>
      </c>
      <c r="R1540" s="9" t="str">
        <f t="shared" si="179"/>
        <v>8410</v>
      </c>
      <c r="S1540" s="9" t="e">
        <f>INDEX(Chapter,MATCH(R1540,Chapter!$A$1:$A$681,0),8)</f>
        <v>#N/A</v>
      </c>
      <c r="T1540" s="9"/>
      <c r="U1540" s="9" t="str">
        <f t="shared" si="180"/>
        <v>4</v>
      </c>
      <c r="V1540" s="9" t="str">
        <f>IF($L1540&lt;"6",INDEX(Revenue_type,MATCH(U1540*1,type!$A$118:$A$168,0),8),INDEX(Expenditure_type,MATCH(U1540*1,type!$A$2:$A$117,0),8))</f>
        <v>אחזקת בינים ואספקת ציוד</v>
      </c>
      <c r="W1540" s="9" t="str">
        <f t="shared" si="181"/>
        <v>47</v>
      </c>
      <c r="X1540" s="9" t="str">
        <f>IF($L1540&lt;"6",INDEX(Revenue_type,MATCH(W1540*1,type!$A$118:$A$168,0),8),INDEX(Expenditure_type,MATCH(W1540*1,type!$A$2:$A$117,0),8))</f>
        <v>ציוד משרדי מתכלה</v>
      </c>
      <c r="Y1540" s="9" t="str">
        <f t="shared" si="182"/>
        <v>470</v>
      </c>
      <c r="Z1540" s="9" t="e">
        <f>IF($L1540&lt;"6",INDEX(Revenue_type,MATCH(Y1540*1,type!$A$118:$A$168,0),8),INDEX(Expenditure_type,MATCH(Y1540*1,type!$A$2:$A$117,0),8))</f>
        <v>#N/A</v>
      </c>
    </row>
    <row r="1541" spans="1:26" ht="15.75" customHeight="1" outlineLevel="2">
      <c r="A1541" s="19">
        <v>512</v>
      </c>
      <c r="B1541" s="18">
        <v>841001</v>
      </c>
      <c r="C1541"/>
      <c r="D1541"/>
      <c r="E1541" s="17" t="s">
        <v>3084</v>
      </c>
      <c r="F1541" s="12"/>
      <c r="G1541"/>
      <c r="H1541" s="15">
        <v>6000</v>
      </c>
      <c r="I1541" s="15">
        <v>6000</v>
      </c>
      <c r="J1541" s="12">
        <v>5800</v>
      </c>
      <c r="K1541" s="9"/>
      <c r="L1541" s="9" t="str">
        <f t="shared" si="176"/>
        <v>8</v>
      </c>
      <c r="M1541" s="9" t="str">
        <f>INDEX(Chapter,MATCH(L1541,Chapter!$A$1:$A$681,0),8)</f>
        <v>שירותים ממלכתיים</v>
      </c>
      <c r="N1541" s="9" t="str">
        <f t="shared" si="177"/>
        <v>84</v>
      </c>
      <c r="O1541" s="9" t="str">
        <f>INDEX(Chapter,MATCH(N1541,Chapter!$A$1:$A$681,0),8)</f>
        <v>רווחה</v>
      </c>
      <c r="P1541" s="9" t="str">
        <f t="shared" si="178"/>
        <v>841</v>
      </c>
      <c r="Q1541" s="9" t="str">
        <f>INDEX(Chapter,MATCH(P1541,Chapter!$A$1:$A$681,0),8)</f>
        <v>מינהל הרווחה</v>
      </c>
      <c r="R1541" s="9" t="str">
        <f t="shared" si="179"/>
        <v>8410</v>
      </c>
      <c r="S1541" s="9" t="e">
        <f>INDEX(Chapter,MATCH(R1541,Chapter!$A$1:$A$681,0),8)</f>
        <v>#N/A</v>
      </c>
      <c r="T1541" s="9"/>
      <c r="U1541" s="9" t="str">
        <f t="shared" si="180"/>
        <v>5</v>
      </c>
      <c r="V1541" s="9" t="str">
        <f>IF($L1541&lt;"6",INDEX(Revenue_type,MATCH(U1541*1,type!$A$118:$A$168,0),8),INDEX(Expenditure_type,MATCH(U1541*1,type!$A$2:$A$117,0),8))</f>
        <v>הוצאות מנהליות</v>
      </c>
      <c r="W1541" s="9" t="str">
        <f t="shared" si="181"/>
        <v>51</v>
      </c>
      <c r="X1541" s="9" t="str">
        <f>IF($L1541&lt;"6",INDEX(Revenue_type,MATCH(W1541*1,type!$A$118:$A$168,0),8),INDEX(Expenditure_type,MATCH(W1541*1,type!$A$2:$A$117,0),8))</f>
        <v>אש"ל וכיבודים</v>
      </c>
      <c r="Y1541" s="9" t="str">
        <f t="shared" si="182"/>
        <v>512</v>
      </c>
      <c r="Z1541" s="9" t="str">
        <f>IF($L1541&lt;"6",INDEX(Revenue_type,MATCH(Y1541*1,type!$A$118:$A$168,0),8),INDEX(Expenditure_type,MATCH(Y1541*1,type!$A$2:$A$117,0),8))</f>
        <v>אשל ונסיעות</v>
      </c>
    </row>
    <row r="1542" spans="1:26" ht="15.75" customHeight="1" outlineLevel="2">
      <c r="A1542" s="19">
        <v>522</v>
      </c>
      <c r="B1542" s="18">
        <v>841001</v>
      </c>
      <c r="C1542"/>
      <c r="D1542"/>
      <c r="E1542" s="17" t="s">
        <v>2702</v>
      </c>
      <c r="F1542" s="12"/>
      <c r="G1542"/>
      <c r="H1542" s="15">
        <v>15000</v>
      </c>
      <c r="I1542" s="15">
        <v>15000</v>
      </c>
      <c r="J1542" s="12">
        <v>3500</v>
      </c>
      <c r="K1542" s="9"/>
      <c r="L1542" s="9" t="str">
        <f t="shared" si="176"/>
        <v>8</v>
      </c>
      <c r="M1542" s="9" t="str">
        <f>INDEX(Chapter,MATCH(L1542,Chapter!$A$1:$A$681,0),8)</f>
        <v>שירותים ממלכתיים</v>
      </c>
      <c r="N1542" s="9" t="str">
        <f t="shared" si="177"/>
        <v>84</v>
      </c>
      <c r="O1542" s="9" t="str">
        <f>INDEX(Chapter,MATCH(N1542,Chapter!$A$1:$A$681,0),8)</f>
        <v>רווחה</v>
      </c>
      <c r="P1542" s="9" t="str">
        <f t="shared" si="178"/>
        <v>841</v>
      </c>
      <c r="Q1542" s="9" t="str">
        <f>INDEX(Chapter,MATCH(P1542,Chapter!$A$1:$A$681,0),8)</f>
        <v>מינהל הרווחה</v>
      </c>
      <c r="R1542" s="9" t="str">
        <f t="shared" si="179"/>
        <v>8410</v>
      </c>
      <c r="S1542" s="9" t="e">
        <f>INDEX(Chapter,MATCH(R1542,Chapter!$A$1:$A$681,0),8)</f>
        <v>#N/A</v>
      </c>
      <c r="T1542" s="9"/>
      <c r="U1542" s="9" t="str">
        <f t="shared" si="180"/>
        <v>5</v>
      </c>
      <c r="V1542" s="9" t="str">
        <f>IF($L1542&lt;"6",INDEX(Revenue_type,MATCH(U1542*1,type!$A$118:$A$168,0),8),INDEX(Expenditure_type,MATCH(U1542*1,type!$A$2:$A$117,0),8))</f>
        <v>הוצאות מנהליות</v>
      </c>
      <c r="W1542" s="9" t="str">
        <f t="shared" si="181"/>
        <v>52</v>
      </c>
      <c r="X1542" s="9" t="str">
        <f>IF($L1542&lt;"6",INDEX(Revenue_type,MATCH(W1542*1,type!$A$118:$A$168,0),8),INDEX(Expenditure_type,MATCH(W1542*1,type!$A$2:$A$117,0),8))</f>
        <v>השתלמויות וספרות מקצועית</v>
      </c>
      <c r="Y1542" s="9" t="str">
        <f t="shared" si="182"/>
        <v>522</v>
      </c>
      <c r="Z1542" s="9" t="str">
        <f>IF($L1542&lt;"6",INDEX(Revenue_type,MATCH(Y1542*1,type!$A$118:$A$168,0),8),INDEX(Expenditure_type,MATCH(Y1542*1,type!$A$2:$A$117,0),8))</f>
        <v>ספרות מקצועית ועיתונות</v>
      </c>
    </row>
    <row r="1543" spans="1:26" ht="15.75" customHeight="1" outlineLevel="2">
      <c r="A1543" s="19">
        <v>532</v>
      </c>
      <c r="B1543" s="18">
        <v>841001</v>
      </c>
      <c r="C1543"/>
      <c r="D1543"/>
      <c r="E1543" s="17" t="s">
        <v>3085</v>
      </c>
      <c r="F1543" s="12"/>
      <c r="G1543"/>
      <c r="H1543" s="15">
        <v>45000</v>
      </c>
      <c r="I1543" s="15">
        <v>30000</v>
      </c>
      <c r="J1543" s="12">
        <v>12700</v>
      </c>
      <c r="K1543" s="9"/>
      <c r="L1543" s="9" t="str">
        <f t="shared" si="176"/>
        <v>8</v>
      </c>
      <c r="M1543" s="9" t="str">
        <f>INDEX(Chapter,MATCH(L1543,Chapter!$A$1:$A$681,0),8)</f>
        <v>שירותים ממלכתיים</v>
      </c>
      <c r="N1543" s="9" t="str">
        <f t="shared" si="177"/>
        <v>84</v>
      </c>
      <c r="O1543" s="9" t="str">
        <f>INDEX(Chapter,MATCH(N1543,Chapter!$A$1:$A$681,0),8)</f>
        <v>רווחה</v>
      </c>
      <c r="P1543" s="9" t="str">
        <f t="shared" si="178"/>
        <v>841</v>
      </c>
      <c r="Q1543" s="9" t="str">
        <f>INDEX(Chapter,MATCH(P1543,Chapter!$A$1:$A$681,0),8)</f>
        <v>מינהל הרווחה</v>
      </c>
      <c r="R1543" s="9" t="str">
        <f t="shared" si="179"/>
        <v>8410</v>
      </c>
      <c r="S1543" s="9" t="e">
        <f>INDEX(Chapter,MATCH(R1543,Chapter!$A$1:$A$681,0),8)</f>
        <v>#N/A</v>
      </c>
      <c r="T1543" s="9"/>
      <c r="U1543" s="9" t="str">
        <f t="shared" si="180"/>
        <v>5</v>
      </c>
      <c r="V1543" s="9" t="str">
        <f>IF($L1543&lt;"6",INDEX(Revenue_type,MATCH(U1543*1,type!$A$118:$A$168,0),8),INDEX(Expenditure_type,MATCH(U1543*1,type!$A$2:$A$117,0),8))</f>
        <v>הוצאות מנהליות</v>
      </c>
      <c r="W1543" s="9" t="str">
        <f t="shared" si="181"/>
        <v>53</v>
      </c>
      <c r="X1543" s="9" t="str">
        <f>IF($L1543&lt;"6",INDEX(Revenue_type,MATCH(W1543*1,type!$A$118:$A$168,0),8),INDEX(Expenditure_type,MATCH(W1543*1,type!$A$2:$A$117,0),8))</f>
        <v>הוצאות רכב מינהלי</v>
      </c>
      <c r="Y1543" s="9" t="str">
        <f t="shared" si="182"/>
        <v>532</v>
      </c>
      <c r="Z1543" s="9" t="str">
        <f>IF($L1543&lt;"6",INDEX(Revenue_type,MATCH(Y1543*1,type!$A$118:$A$168,0),8),INDEX(Expenditure_type,MATCH(Y1543*1,type!$A$2:$A$117,0),8))</f>
        <v>תיקונים</v>
      </c>
    </row>
    <row r="1544" spans="1:26" ht="15.75" customHeight="1" outlineLevel="2">
      <c r="A1544" s="19">
        <v>560</v>
      </c>
      <c r="B1544" s="18">
        <v>841001</v>
      </c>
      <c r="C1544"/>
      <c r="D1544"/>
      <c r="E1544" s="17" t="s">
        <v>2703</v>
      </c>
      <c r="F1544" s="12"/>
      <c r="G1544"/>
      <c r="H1544" s="15">
        <v>75000</v>
      </c>
      <c r="I1544" s="15">
        <v>60000</v>
      </c>
      <c r="J1544" s="12">
        <v>30200</v>
      </c>
      <c r="K1544" s="9"/>
      <c r="L1544" s="9" t="str">
        <f t="shared" si="176"/>
        <v>8</v>
      </c>
      <c r="M1544" s="9" t="str">
        <f>INDEX(Chapter,MATCH(L1544,Chapter!$A$1:$A$681,0),8)</f>
        <v>שירותים ממלכתיים</v>
      </c>
      <c r="N1544" s="9" t="str">
        <f t="shared" si="177"/>
        <v>84</v>
      </c>
      <c r="O1544" s="9" t="str">
        <f>INDEX(Chapter,MATCH(N1544,Chapter!$A$1:$A$681,0),8)</f>
        <v>רווחה</v>
      </c>
      <c r="P1544" s="9" t="str">
        <f t="shared" si="178"/>
        <v>841</v>
      </c>
      <c r="Q1544" s="9" t="str">
        <f>INDEX(Chapter,MATCH(P1544,Chapter!$A$1:$A$681,0),8)</f>
        <v>מינהל הרווחה</v>
      </c>
      <c r="R1544" s="9" t="str">
        <f t="shared" si="179"/>
        <v>8410</v>
      </c>
      <c r="S1544" s="9" t="e">
        <f>INDEX(Chapter,MATCH(R1544,Chapter!$A$1:$A$681,0),8)</f>
        <v>#N/A</v>
      </c>
      <c r="T1544" s="9"/>
      <c r="U1544" s="9" t="str">
        <f t="shared" si="180"/>
        <v>5</v>
      </c>
      <c r="V1544" s="9" t="str">
        <f>IF($L1544&lt;"6",INDEX(Revenue_type,MATCH(U1544*1,type!$A$118:$A$168,0),8),INDEX(Expenditure_type,MATCH(U1544*1,type!$A$2:$A$117,0),8))</f>
        <v>הוצאות מנהליות</v>
      </c>
      <c r="W1544" s="9" t="str">
        <f t="shared" si="181"/>
        <v>56</v>
      </c>
      <c r="X1544" s="9" t="str">
        <f>IF($L1544&lt;"6",INDEX(Revenue_type,MATCH(W1544*1,type!$A$118:$A$168,0),8),INDEX(Expenditure_type,MATCH(W1544*1,type!$A$2:$A$117,0),8))</f>
        <v>הוצאות משרדיות</v>
      </c>
      <c r="Y1544" s="9" t="str">
        <f t="shared" si="182"/>
        <v>560</v>
      </c>
      <c r="Z1544" s="9" t="e">
        <f>IF($L1544&lt;"6",INDEX(Revenue_type,MATCH(Y1544*1,type!$A$118:$A$168,0),8),INDEX(Expenditure_type,MATCH(Y1544*1,type!$A$2:$A$117,0),8))</f>
        <v>#N/A</v>
      </c>
    </row>
    <row r="1545" spans="1:26" ht="15.75" customHeight="1" outlineLevel="2">
      <c r="A1545" s="19">
        <v>740</v>
      </c>
      <c r="B1545" s="18">
        <v>841001</v>
      </c>
      <c r="C1545"/>
      <c r="D1545"/>
      <c r="E1545" s="17" t="s">
        <v>2704</v>
      </c>
      <c r="F1545" s="12"/>
      <c r="G1545"/>
      <c r="H1545" s="15">
        <v>30000</v>
      </c>
      <c r="I1545" s="15">
        <v>30000</v>
      </c>
      <c r="J1545" s="12">
        <v>62500</v>
      </c>
      <c r="K1545" s="9"/>
      <c r="L1545" s="9" t="str">
        <f t="shared" si="176"/>
        <v>8</v>
      </c>
      <c r="M1545" s="9" t="str">
        <f>INDEX(Chapter,MATCH(L1545,Chapter!$A$1:$A$681,0),8)</f>
        <v>שירותים ממלכתיים</v>
      </c>
      <c r="N1545" s="9" t="str">
        <f t="shared" si="177"/>
        <v>84</v>
      </c>
      <c r="O1545" s="9" t="str">
        <f>INDEX(Chapter,MATCH(N1545,Chapter!$A$1:$A$681,0),8)</f>
        <v>רווחה</v>
      </c>
      <c r="P1545" s="9" t="str">
        <f t="shared" si="178"/>
        <v>841</v>
      </c>
      <c r="Q1545" s="9" t="str">
        <f>INDEX(Chapter,MATCH(P1545,Chapter!$A$1:$A$681,0),8)</f>
        <v>מינהל הרווחה</v>
      </c>
      <c r="R1545" s="9" t="str">
        <f t="shared" si="179"/>
        <v>8410</v>
      </c>
      <c r="S1545" s="9" t="e">
        <f>INDEX(Chapter,MATCH(R1545,Chapter!$A$1:$A$681,0),8)</f>
        <v>#N/A</v>
      </c>
      <c r="T1545" s="9"/>
      <c r="U1545" s="9" t="str">
        <f t="shared" si="180"/>
        <v>7</v>
      </c>
      <c r="V1545" s="9" t="str">
        <f>IF($L1545&lt;"6",INDEX(Revenue_type,MATCH(U1545*1,type!$A$118:$A$168,0),8),INDEX(Expenditure_type,MATCH(U1545*1,type!$A$2:$A$117,0),8))</f>
        <v>הוצאות לפעולות</v>
      </c>
      <c r="W1545" s="9" t="str">
        <f t="shared" si="181"/>
        <v>74</v>
      </c>
      <c r="X1545" s="9" t="str">
        <f>IF($L1545&lt;"6",INDEX(Revenue_type,MATCH(W1545*1,type!$A$118:$A$168,0),8),INDEX(Expenditure_type,MATCH(W1545*1,type!$A$2:$A$117,0),8))</f>
        <v>כלים, מכשירים וציוד</v>
      </c>
      <c r="Y1545" s="9" t="str">
        <f t="shared" si="182"/>
        <v>740</v>
      </c>
      <c r="Z1545" s="9" t="e">
        <f>IF($L1545&lt;"6",INDEX(Revenue_type,MATCH(Y1545*1,type!$A$118:$A$168,0),8),INDEX(Expenditure_type,MATCH(Y1545*1,type!$A$2:$A$117,0),8))</f>
        <v>#N/A</v>
      </c>
    </row>
    <row r="1546" spans="1:26" ht="15.75" customHeight="1" outlineLevel="2">
      <c r="A1546" s="19">
        <v>750</v>
      </c>
      <c r="B1546" s="18">
        <v>841001</v>
      </c>
      <c r="C1546"/>
      <c r="D1546"/>
      <c r="E1546" s="17" t="s">
        <v>2705</v>
      </c>
      <c r="F1546" s="12"/>
      <c r="G1546"/>
      <c r="H1546" s="15">
        <v>250000</v>
      </c>
      <c r="I1546" s="15">
        <v>250000</v>
      </c>
      <c r="J1546" s="12">
        <v>159200</v>
      </c>
      <c r="K1546" s="9"/>
      <c r="L1546" s="9" t="str">
        <f t="shared" si="176"/>
        <v>8</v>
      </c>
      <c r="M1546" s="9" t="str">
        <f>INDEX(Chapter,MATCH(L1546,Chapter!$A$1:$A$681,0),8)</f>
        <v>שירותים ממלכתיים</v>
      </c>
      <c r="N1546" s="9" t="str">
        <f t="shared" si="177"/>
        <v>84</v>
      </c>
      <c r="O1546" s="9" t="str">
        <f>INDEX(Chapter,MATCH(N1546,Chapter!$A$1:$A$681,0),8)</f>
        <v>רווחה</v>
      </c>
      <c r="P1546" s="9" t="str">
        <f t="shared" si="178"/>
        <v>841</v>
      </c>
      <c r="Q1546" s="9" t="str">
        <f>INDEX(Chapter,MATCH(P1546,Chapter!$A$1:$A$681,0),8)</f>
        <v>מינהל הרווחה</v>
      </c>
      <c r="R1546" s="9" t="str">
        <f t="shared" si="179"/>
        <v>8410</v>
      </c>
      <c r="S1546" s="9" t="e">
        <f>INDEX(Chapter,MATCH(R1546,Chapter!$A$1:$A$681,0),8)</f>
        <v>#N/A</v>
      </c>
      <c r="T1546" s="9"/>
      <c r="U1546" s="9" t="str">
        <f t="shared" si="180"/>
        <v>7</v>
      </c>
      <c r="V1546" s="9" t="str">
        <f>IF($L1546&lt;"6",INDEX(Revenue_type,MATCH(U1546*1,type!$A$118:$A$168,0),8),INDEX(Expenditure_type,MATCH(U1546*1,type!$A$2:$A$117,0),8))</f>
        <v>הוצאות לפעולות</v>
      </c>
      <c r="W1546" s="9" t="str">
        <f t="shared" si="181"/>
        <v>75</v>
      </c>
      <c r="X1546" s="9" t="str">
        <f>IF($L1546&lt;"6",INDEX(Revenue_type,MATCH(W1546*1,type!$A$118:$A$168,0),8),INDEX(Expenditure_type,MATCH(W1546*1,type!$A$2:$A$117,0),8))</f>
        <v>עבודות קבלניות</v>
      </c>
      <c r="Y1546" s="9" t="str">
        <f t="shared" si="182"/>
        <v>750</v>
      </c>
      <c r="Z1546" s="9" t="e">
        <f>IF($L1546&lt;"6",INDEX(Revenue_type,MATCH(Y1546*1,type!$A$118:$A$168,0),8),INDEX(Expenditure_type,MATCH(Y1546*1,type!$A$2:$A$117,0),8))</f>
        <v>#N/A</v>
      </c>
    </row>
    <row r="1547" spans="1:26" ht="15.75" customHeight="1" outlineLevel="2">
      <c r="A1547" s="19">
        <v>751</v>
      </c>
      <c r="B1547" s="18">
        <v>841001</v>
      </c>
      <c r="C1547"/>
      <c r="D1547"/>
      <c r="E1547" s="17" t="s">
        <v>3086</v>
      </c>
      <c r="F1547" s="12"/>
      <c r="G1547"/>
      <c r="H1547" s="15">
        <v>0</v>
      </c>
      <c r="I1547" s="15">
        <v>0</v>
      </c>
      <c r="J1547" s="12">
        <v>85000</v>
      </c>
      <c r="K1547" s="9"/>
      <c r="L1547" s="9" t="str">
        <f t="shared" si="176"/>
        <v>8</v>
      </c>
      <c r="M1547" s="9" t="str">
        <f>INDEX(Chapter,MATCH(L1547,Chapter!$A$1:$A$681,0),8)</f>
        <v>שירותים ממלכתיים</v>
      </c>
      <c r="N1547" s="9" t="str">
        <f t="shared" si="177"/>
        <v>84</v>
      </c>
      <c r="O1547" s="9" t="str">
        <f>INDEX(Chapter,MATCH(N1547,Chapter!$A$1:$A$681,0),8)</f>
        <v>רווחה</v>
      </c>
      <c r="P1547" s="9" t="str">
        <f t="shared" si="178"/>
        <v>841</v>
      </c>
      <c r="Q1547" s="9" t="str">
        <f>INDEX(Chapter,MATCH(P1547,Chapter!$A$1:$A$681,0),8)</f>
        <v>מינהל הרווחה</v>
      </c>
      <c r="R1547" s="9" t="str">
        <f t="shared" si="179"/>
        <v>8410</v>
      </c>
      <c r="S1547" s="9" t="e">
        <f>INDEX(Chapter,MATCH(R1547,Chapter!$A$1:$A$681,0),8)</f>
        <v>#N/A</v>
      </c>
      <c r="T1547" s="9"/>
      <c r="U1547" s="9" t="str">
        <f t="shared" si="180"/>
        <v>7</v>
      </c>
      <c r="V1547" s="9" t="str">
        <f>IF($L1547&lt;"6",INDEX(Revenue_type,MATCH(U1547*1,type!$A$118:$A$168,0),8),INDEX(Expenditure_type,MATCH(U1547*1,type!$A$2:$A$117,0),8))</f>
        <v>הוצאות לפעולות</v>
      </c>
      <c r="W1547" s="9" t="str">
        <f t="shared" si="181"/>
        <v>75</v>
      </c>
      <c r="X1547" s="9" t="str">
        <f>IF($L1547&lt;"6",INDEX(Revenue_type,MATCH(W1547*1,type!$A$118:$A$168,0),8),INDEX(Expenditure_type,MATCH(W1547*1,type!$A$2:$A$117,0),8))</f>
        <v>עבודות קבלניות</v>
      </c>
      <c r="Y1547" s="9" t="str">
        <f t="shared" si="182"/>
        <v>751</v>
      </c>
      <c r="Z1547" s="9" t="e">
        <f>IF($L1547&lt;"6",INDEX(Revenue_type,MATCH(Y1547*1,type!$A$118:$A$168,0),8),INDEX(Expenditure_type,MATCH(Y1547*1,type!$A$2:$A$117,0),8))</f>
        <v>#N/A</v>
      </c>
    </row>
    <row r="1548" spans="1:26" ht="15.75" customHeight="1" outlineLevel="2">
      <c r="A1548" s="19">
        <v>780</v>
      </c>
      <c r="B1548" s="18">
        <v>841001</v>
      </c>
      <c r="C1548"/>
      <c r="D1548"/>
      <c r="E1548" s="17" t="s">
        <v>3087</v>
      </c>
      <c r="F1548" s="12"/>
      <c r="G1548"/>
      <c r="H1548" s="15">
        <v>475000</v>
      </c>
      <c r="I1548" s="15">
        <v>475000</v>
      </c>
      <c r="J1548" s="12">
        <v>375700</v>
      </c>
      <c r="K1548" s="9"/>
      <c r="L1548" s="9" t="str">
        <f t="shared" si="176"/>
        <v>8</v>
      </c>
      <c r="M1548" s="9" t="str">
        <f>INDEX(Chapter,MATCH(L1548,Chapter!$A$1:$A$681,0),8)</f>
        <v>שירותים ממלכתיים</v>
      </c>
      <c r="N1548" s="9" t="str">
        <f t="shared" si="177"/>
        <v>84</v>
      </c>
      <c r="O1548" s="9" t="str">
        <f>INDEX(Chapter,MATCH(N1548,Chapter!$A$1:$A$681,0),8)</f>
        <v>רווחה</v>
      </c>
      <c r="P1548" s="9" t="str">
        <f t="shared" si="178"/>
        <v>841</v>
      </c>
      <c r="Q1548" s="9" t="str">
        <f>INDEX(Chapter,MATCH(P1548,Chapter!$A$1:$A$681,0),8)</f>
        <v>מינהל הרווחה</v>
      </c>
      <c r="R1548" s="9" t="str">
        <f t="shared" si="179"/>
        <v>8410</v>
      </c>
      <c r="S1548" s="9" t="e">
        <f>INDEX(Chapter,MATCH(R1548,Chapter!$A$1:$A$681,0),8)</f>
        <v>#N/A</v>
      </c>
      <c r="T1548" s="9"/>
      <c r="U1548" s="9" t="str">
        <f t="shared" si="180"/>
        <v>7</v>
      </c>
      <c r="V1548" s="9" t="str">
        <f>IF($L1548&lt;"6",INDEX(Revenue_type,MATCH(U1548*1,type!$A$118:$A$168,0),8),INDEX(Expenditure_type,MATCH(U1548*1,type!$A$2:$A$117,0),8))</f>
        <v>הוצאות לפעולות</v>
      </c>
      <c r="W1548" s="9" t="str">
        <f t="shared" si="181"/>
        <v>78</v>
      </c>
      <c r="X1548" s="9" t="str">
        <f>IF($L1548&lt;"6",INDEX(Revenue_type,MATCH(W1548*1,type!$A$118:$A$168,0),8),INDEX(Expenditure_type,MATCH(W1548*1,type!$A$2:$A$117,0),8))</f>
        <v>הוצאות שונות</v>
      </c>
      <c r="Y1548" s="9" t="str">
        <f t="shared" si="182"/>
        <v>780</v>
      </c>
      <c r="Z1548" s="9" t="e">
        <f>IF($L1548&lt;"6",INDEX(Revenue_type,MATCH(Y1548*1,type!$A$118:$A$168,0),8),INDEX(Expenditure_type,MATCH(Y1548*1,type!$A$2:$A$117,0),8))</f>
        <v>#N/A</v>
      </c>
    </row>
    <row r="1549" spans="1:26" ht="15.75" customHeight="1" outlineLevel="2">
      <c r="A1549" s="19">
        <v>781</v>
      </c>
      <c r="B1549" s="18">
        <v>841001</v>
      </c>
      <c r="C1549"/>
      <c r="D1549"/>
      <c r="E1549" s="17" t="s">
        <v>3088</v>
      </c>
      <c r="F1549" s="12"/>
      <c r="G1549"/>
      <c r="H1549" s="15">
        <v>5000</v>
      </c>
      <c r="I1549" s="15">
        <v>244000</v>
      </c>
      <c r="J1549" s="12">
        <v>0</v>
      </c>
      <c r="K1549" s="9"/>
      <c r="L1549" s="9" t="str">
        <f t="shared" si="176"/>
        <v>8</v>
      </c>
      <c r="M1549" s="9" t="str">
        <f>INDEX(Chapter,MATCH(L1549,Chapter!$A$1:$A$681,0),8)</f>
        <v>שירותים ממלכתיים</v>
      </c>
      <c r="N1549" s="9" t="str">
        <f t="shared" si="177"/>
        <v>84</v>
      </c>
      <c r="O1549" s="9" t="str">
        <f>INDEX(Chapter,MATCH(N1549,Chapter!$A$1:$A$681,0),8)</f>
        <v>רווחה</v>
      </c>
      <c r="P1549" s="9" t="str">
        <f t="shared" si="178"/>
        <v>841</v>
      </c>
      <c r="Q1549" s="9" t="str">
        <f>INDEX(Chapter,MATCH(P1549,Chapter!$A$1:$A$681,0),8)</f>
        <v>מינהל הרווחה</v>
      </c>
      <c r="R1549" s="9" t="str">
        <f t="shared" si="179"/>
        <v>8410</v>
      </c>
      <c r="S1549" s="9" t="e">
        <f>INDEX(Chapter,MATCH(R1549,Chapter!$A$1:$A$681,0),8)</f>
        <v>#N/A</v>
      </c>
      <c r="T1549" s="9"/>
      <c r="U1549" s="9" t="str">
        <f t="shared" si="180"/>
        <v>7</v>
      </c>
      <c r="V1549" s="9" t="str">
        <f>IF($L1549&lt;"6",INDEX(Revenue_type,MATCH(U1549*1,type!$A$118:$A$168,0),8),INDEX(Expenditure_type,MATCH(U1549*1,type!$A$2:$A$117,0),8))</f>
        <v>הוצאות לפעולות</v>
      </c>
      <c r="W1549" s="9" t="str">
        <f t="shared" si="181"/>
        <v>78</v>
      </c>
      <c r="X1549" s="9" t="str">
        <f>IF($L1549&lt;"6",INDEX(Revenue_type,MATCH(W1549*1,type!$A$118:$A$168,0),8),INDEX(Expenditure_type,MATCH(W1549*1,type!$A$2:$A$117,0),8))</f>
        <v>הוצאות שונות</v>
      </c>
      <c r="Y1549" s="9" t="str">
        <f t="shared" si="182"/>
        <v>781</v>
      </c>
      <c r="Z1549" s="9" t="e">
        <f>IF($L1549&lt;"6",INDEX(Revenue_type,MATCH(Y1549*1,type!$A$118:$A$168,0),8),INDEX(Expenditure_type,MATCH(Y1549*1,type!$A$2:$A$117,0),8))</f>
        <v>#N/A</v>
      </c>
    </row>
    <row r="1550" spans="1:26" ht="15.75" customHeight="1" outlineLevel="2">
      <c r="A1550" s="19">
        <v>840</v>
      </c>
      <c r="B1550" s="18">
        <v>841001</v>
      </c>
      <c r="C1550"/>
      <c r="D1550"/>
      <c r="E1550" s="17" t="s">
        <v>3089</v>
      </c>
      <c r="F1550" s="12"/>
      <c r="G1550"/>
      <c r="H1550" s="15">
        <v>450000</v>
      </c>
      <c r="I1550" s="15">
        <v>450000</v>
      </c>
      <c r="J1550" s="12">
        <v>352900</v>
      </c>
      <c r="K1550" s="9"/>
      <c r="L1550" s="9" t="str">
        <f t="shared" si="176"/>
        <v>8</v>
      </c>
      <c r="M1550" s="9" t="str">
        <f>INDEX(Chapter,MATCH(L1550,Chapter!$A$1:$A$681,0),8)</f>
        <v>שירותים ממלכתיים</v>
      </c>
      <c r="N1550" s="9" t="str">
        <f t="shared" si="177"/>
        <v>84</v>
      </c>
      <c r="O1550" s="9" t="str">
        <f>INDEX(Chapter,MATCH(N1550,Chapter!$A$1:$A$681,0),8)</f>
        <v>רווחה</v>
      </c>
      <c r="P1550" s="9" t="str">
        <f t="shared" si="178"/>
        <v>841</v>
      </c>
      <c r="Q1550" s="9" t="str">
        <f>INDEX(Chapter,MATCH(P1550,Chapter!$A$1:$A$681,0),8)</f>
        <v>מינהל הרווחה</v>
      </c>
      <c r="R1550" s="9" t="str">
        <f t="shared" si="179"/>
        <v>8410</v>
      </c>
      <c r="S1550" s="9" t="e">
        <f>INDEX(Chapter,MATCH(R1550,Chapter!$A$1:$A$681,0),8)</f>
        <v>#N/A</v>
      </c>
      <c r="T1550" s="9"/>
      <c r="U1550" s="9" t="str">
        <f t="shared" si="180"/>
        <v>8</v>
      </c>
      <c r="V1550" s="9" t="str">
        <f>IF($L1550&lt;"6",INDEX(Revenue_type,MATCH(U1550*1,type!$A$118:$A$168,0),8),INDEX(Expenditure_type,MATCH(U1550*1,type!$A$2:$A$117,0),8))</f>
        <v>השתתפויות תמיכות ותרומות</v>
      </c>
      <c r="W1550" s="9" t="str">
        <f t="shared" si="181"/>
        <v>84</v>
      </c>
      <c r="X1550" s="9" t="str">
        <f>IF($L1550&lt;"6",INDEX(Revenue_type,MATCH(W1550*1,type!$A$118:$A$168,0),8),INDEX(Expenditure_type,MATCH(W1550*1,type!$A$2:$A$117,0),8))</f>
        <v>תמיכות רווחה</v>
      </c>
      <c r="Y1550" s="9" t="str">
        <f t="shared" si="182"/>
        <v>840</v>
      </c>
      <c r="Z1550" s="9" t="e">
        <f>IF($L1550&lt;"6",INDEX(Revenue_type,MATCH(Y1550*1,type!$A$118:$A$168,0),8),INDEX(Expenditure_type,MATCH(Y1550*1,type!$A$2:$A$117,0),8))</f>
        <v>#N/A</v>
      </c>
    </row>
    <row r="1551" spans="1:26" ht="15.75" customHeight="1" outlineLevel="2">
      <c r="A1551" s="19">
        <v>850</v>
      </c>
      <c r="B1551" s="18">
        <v>841001</v>
      </c>
      <c r="C1551"/>
      <c r="D1551"/>
      <c r="E1551" s="17" t="s">
        <v>3090</v>
      </c>
      <c r="F1551" s="12"/>
      <c r="G1551"/>
      <c r="H1551" s="15">
        <v>500000</v>
      </c>
      <c r="I1551" s="15">
        <v>350000</v>
      </c>
      <c r="J1551" s="12">
        <v>116500</v>
      </c>
      <c r="K1551" s="9"/>
      <c r="L1551" s="9" t="str">
        <f t="shared" si="176"/>
        <v>8</v>
      </c>
      <c r="M1551" s="9" t="str">
        <f>INDEX(Chapter,MATCH(L1551,Chapter!$A$1:$A$681,0),8)</f>
        <v>שירותים ממלכתיים</v>
      </c>
      <c r="N1551" s="9" t="str">
        <f t="shared" si="177"/>
        <v>84</v>
      </c>
      <c r="O1551" s="9" t="str">
        <f>INDEX(Chapter,MATCH(N1551,Chapter!$A$1:$A$681,0),8)</f>
        <v>רווחה</v>
      </c>
      <c r="P1551" s="9" t="str">
        <f t="shared" si="178"/>
        <v>841</v>
      </c>
      <c r="Q1551" s="9" t="str">
        <f>INDEX(Chapter,MATCH(P1551,Chapter!$A$1:$A$681,0),8)</f>
        <v>מינהל הרווחה</v>
      </c>
      <c r="R1551" s="9" t="str">
        <f t="shared" si="179"/>
        <v>8410</v>
      </c>
      <c r="S1551" s="9" t="e">
        <f>INDEX(Chapter,MATCH(R1551,Chapter!$A$1:$A$681,0),8)</f>
        <v>#N/A</v>
      </c>
      <c r="T1551" s="9"/>
      <c r="U1551" s="9" t="str">
        <f t="shared" si="180"/>
        <v>8</v>
      </c>
      <c r="V1551" s="9" t="str">
        <f>IF($L1551&lt;"6",INDEX(Revenue_type,MATCH(U1551*1,type!$A$118:$A$168,0),8),INDEX(Expenditure_type,MATCH(U1551*1,type!$A$2:$A$117,0),8))</f>
        <v>השתתפויות תמיכות ותרומות</v>
      </c>
      <c r="W1551" s="9" t="str">
        <f t="shared" si="181"/>
        <v>85</v>
      </c>
      <c r="X1551" s="9" t="str">
        <f>IF($L1551&lt;"6",INDEX(Revenue_type,MATCH(W1551*1,type!$A$118:$A$168,0),8),INDEX(Expenditure_type,MATCH(W1551*1,type!$A$2:$A$117,0),8))</f>
        <v>מלגות לתלמידים וסטודנטים</v>
      </c>
      <c r="Y1551" s="9" t="str">
        <f t="shared" si="182"/>
        <v>850</v>
      </c>
      <c r="Z1551" s="9" t="e">
        <f>IF($L1551&lt;"6",INDEX(Revenue_type,MATCH(Y1551*1,type!$A$118:$A$168,0),8),INDEX(Expenditure_type,MATCH(Y1551*1,type!$A$2:$A$117,0),8))</f>
        <v>#N/A</v>
      </c>
    </row>
    <row r="1552" spans="1:26" ht="15.75" customHeight="1" outlineLevel="2">
      <c r="A1552" s="19">
        <v>110</v>
      </c>
      <c r="B1552" s="18">
        <v>842000</v>
      </c>
      <c r="C1552"/>
      <c r="D1552"/>
      <c r="E1552" s="17" t="s">
        <v>3091</v>
      </c>
      <c r="F1552" s="12"/>
      <c r="G1552"/>
      <c r="H1552" s="15">
        <v>1371000</v>
      </c>
      <c r="I1552" s="15">
        <v>1327000</v>
      </c>
      <c r="J1552" s="12">
        <v>1253400</v>
      </c>
      <c r="K1552" s="9"/>
      <c r="L1552" s="9" t="str">
        <f t="shared" si="176"/>
        <v>8</v>
      </c>
      <c r="M1552" s="9" t="str">
        <f>INDEX(Chapter,MATCH(L1552,Chapter!$A$1:$A$681,0),8)</f>
        <v>שירותים ממלכתיים</v>
      </c>
      <c r="N1552" s="9" t="str">
        <f t="shared" si="177"/>
        <v>84</v>
      </c>
      <c r="O1552" s="9" t="str">
        <f>INDEX(Chapter,MATCH(N1552,Chapter!$A$1:$A$681,0),8)</f>
        <v>רווחה</v>
      </c>
      <c r="P1552" s="9" t="str">
        <f t="shared" si="178"/>
        <v>842</v>
      </c>
      <c r="Q1552" s="9" t="str">
        <f>INDEX(Chapter,MATCH(P1552,Chapter!$A$1:$A$681,0),8)</f>
        <v>רווחת הפרט והמשפחה</v>
      </c>
      <c r="R1552" s="9" t="str">
        <f t="shared" si="179"/>
        <v>8420</v>
      </c>
      <c r="S1552" s="9" t="e">
        <f>INDEX(Chapter,MATCH(R1552,Chapter!$A$1:$A$681,0),8)</f>
        <v>#N/A</v>
      </c>
      <c r="T1552" s="9"/>
      <c r="U1552" s="9" t="str">
        <f t="shared" si="180"/>
        <v>1</v>
      </c>
      <c r="V1552" s="9" t="str">
        <f>IF($L1552&lt;"6",INDEX(Revenue_type,MATCH(U1552*1,type!$A$118:$A$168,0),8),INDEX(Expenditure_type,MATCH(U1552*1,type!$A$2:$A$117,0),8))</f>
        <v>משכורות וש"ע לעובדים לפי תקן</v>
      </c>
      <c r="W1552" s="9" t="str">
        <f t="shared" si="181"/>
        <v>11</v>
      </c>
      <c r="X1552" s="9" t="str">
        <f>IF($L1552&lt;"6",INDEX(Revenue_type,MATCH(W1552*1,type!$A$118:$A$168,0),8),INDEX(Expenditure_type,MATCH(W1552*1,type!$A$2:$A$117,0),8))</f>
        <v>השכר הקובע</v>
      </c>
      <c r="Y1552" s="9" t="str">
        <f t="shared" si="182"/>
        <v>110</v>
      </c>
      <c r="Z1552" s="9" t="e">
        <f>IF($L1552&lt;"6",INDEX(Revenue_type,MATCH(Y1552*1,type!$A$118:$A$168,0),8),INDEX(Expenditure_type,MATCH(Y1552*1,type!$A$2:$A$117,0),8))</f>
        <v>#N/A</v>
      </c>
    </row>
    <row r="1553" spans="1:26" ht="15.75" customHeight="1" outlineLevel="2">
      <c r="A1553" s="19">
        <v>120</v>
      </c>
      <c r="B1553" s="18">
        <v>842000</v>
      </c>
      <c r="C1553"/>
      <c r="D1553"/>
      <c r="E1553" s="17" t="s">
        <v>2690</v>
      </c>
      <c r="F1553" s="12"/>
      <c r="G1553"/>
      <c r="H1553" s="15">
        <v>118000</v>
      </c>
      <c r="I1553" s="15">
        <v>109000</v>
      </c>
      <c r="J1553" s="12">
        <v>104000</v>
      </c>
      <c r="K1553" s="9"/>
      <c r="L1553" s="9" t="str">
        <f t="shared" si="176"/>
        <v>8</v>
      </c>
      <c r="M1553" s="9" t="str">
        <f>INDEX(Chapter,MATCH(L1553,Chapter!$A$1:$A$681,0),8)</f>
        <v>שירותים ממלכתיים</v>
      </c>
      <c r="N1553" s="9" t="str">
        <f t="shared" si="177"/>
        <v>84</v>
      </c>
      <c r="O1553" s="9" t="str">
        <f>INDEX(Chapter,MATCH(N1553,Chapter!$A$1:$A$681,0),8)</f>
        <v>רווחה</v>
      </c>
      <c r="P1553" s="9" t="str">
        <f t="shared" si="178"/>
        <v>842</v>
      </c>
      <c r="Q1553" s="9" t="str">
        <f>INDEX(Chapter,MATCH(P1553,Chapter!$A$1:$A$681,0),8)</f>
        <v>רווחת הפרט והמשפחה</v>
      </c>
      <c r="R1553" s="9" t="str">
        <f t="shared" si="179"/>
        <v>8420</v>
      </c>
      <c r="S1553" s="9" t="e">
        <f>INDEX(Chapter,MATCH(R1553,Chapter!$A$1:$A$681,0),8)</f>
        <v>#N/A</v>
      </c>
      <c r="T1553" s="9"/>
      <c r="U1553" s="9" t="str">
        <f t="shared" si="180"/>
        <v>1</v>
      </c>
      <c r="V1553" s="9" t="str">
        <f>IF($L1553&lt;"6",INDEX(Revenue_type,MATCH(U1553*1,type!$A$118:$A$168,0),8),INDEX(Expenditure_type,MATCH(U1553*1,type!$A$2:$A$117,0),8))</f>
        <v>משכורות וש"ע לעובדים לפי תקן</v>
      </c>
      <c r="W1553" s="9" t="str">
        <f t="shared" si="181"/>
        <v>12</v>
      </c>
      <c r="X1553" s="9" t="str">
        <f>IF($L1553&lt;"6",INDEX(Revenue_type,MATCH(W1553*1,type!$A$118:$A$168,0),8),INDEX(Expenditure_type,MATCH(W1553*1,type!$A$2:$A$117,0),8))</f>
        <v>תוספות שאינן נכללות בשכר הקובע</v>
      </c>
      <c r="Y1553" s="9" t="str">
        <f t="shared" si="182"/>
        <v>120</v>
      </c>
      <c r="Z1553" s="9" t="e">
        <f>IF($L1553&lt;"6",INDEX(Revenue_type,MATCH(Y1553*1,type!$A$118:$A$168,0),8),INDEX(Expenditure_type,MATCH(Y1553*1,type!$A$2:$A$117,0),8))</f>
        <v>#N/A</v>
      </c>
    </row>
    <row r="1554" spans="1:26" ht="15.75" customHeight="1" outlineLevel="2">
      <c r="A1554" s="19">
        <v>130</v>
      </c>
      <c r="B1554" s="18">
        <v>842000</v>
      </c>
      <c r="C1554"/>
      <c r="D1554"/>
      <c r="E1554" s="17" t="s">
        <v>2691</v>
      </c>
      <c r="F1554" s="12"/>
      <c r="G1554"/>
      <c r="H1554" s="15">
        <v>19000</v>
      </c>
      <c r="I1554" s="15">
        <v>13000</v>
      </c>
      <c r="J1554" s="12">
        <v>24900</v>
      </c>
      <c r="K1554" s="9"/>
      <c r="L1554" s="9" t="str">
        <f t="shared" si="176"/>
        <v>8</v>
      </c>
      <c r="M1554" s="9" t="str">
        <f>INDEX(Chapter,MATCH(L1554,Chapter!$A$1:$A$681,0),8)</f>
        <v>שירותים ממלכתיים</v>
      </c>
      <c r="N1554" s="9" t="str">
        <f t="shared" si="177"/>
        <v>84</v>
      </c>
      <c r="O1554" s="9" t="str">
        <f>INDEX(Chapter,MATCH(N1554,Chapter!$A$1:$A$681,0),8)</f>
        <v>רווחה</v>
      </c>
      <c r="P1554" s="9" t="str">
        <f t="shared" si="178"/>
        <v>842</v>
      </c>
      <c r="Q1554" s="9" t="str">
        <f>INDEX(Chapter,MATCH(P1554,Chapter!$A$1:$A$681,0),8)</f>
        <v>רווחת הפרט והמשפחה</v>
      </c>
      <c r="R1554" s="9" t="str">
        <f t="shared" si="179"/>
        <v>8420</v>
      </c>
      <c r="S1554" s="9" t="e">
        <f>INDEX(Chapter,MATCH(R1554,Chapter!$A$1:$A$681,0),8)</f>
        <v>#N/A</v>
      </c>
      <c r="T1554" s="9"/>
      <c r="U1554" s="9" t="str">
        <f t="shared" si="180"/>
        <v>1</v>
      </c>
      <c r="V1554" s="9" t="str">
        <f>IF($L1554&lt;"6",INDEX(Revenue_type,MATCH(U1554*1,type!$A$118:$A$168,0),8),INDEX(Expenditure_type,MATCH(U1554*1,type!$A$2:$A$117,0),8))</f>
        <v>משכורות וש"ע לעובדים לפי תקן</v>
      </c>
      <c r="W1554" s="9" t="str">
        <f t="shared" si="181"/>
        <v>13</v>
      </c>
      <c r="X1554" s="9" t="str">
        <f>IF($L1554&lt;"6",INDEX(Revenue_type,MATCH(W1554*1,type!$A$118:$A$168,0),8),INDEX(Expenditure_type,MATCH(W1554*1,type!$A$2:$A$117,0),8))</f>
        <v>שעות נוספות</v>
      </c>
      <c r="Y1554" s="9" t="str">
        <f t="shared" si="182"/>
        <v>130</v>
      </c>
      <c r="Z1554" s="9" t="e">
        <f>IF($L1554&lt;"6",INDEX(Revenue_type,MATCH(Y1554*1,type!$A$118:$A$168,0),8),INDEX(Expenditure_type,MATCH(Y1554*1,type!$A$2:$A$117,0),8))</f>
        <v>#N/A</v>
      </c>
    </row>
    <row r="1555" spans="1:26" ht="15.75" customHeight="1" outlineLevel="2">
      <c r="A1555" s="19">
        <v>131</v>
      </c>
      <c r="B1555" s="18">
        <v>842000</v>
      </c>
      <c r="C1555"/>
      <c r="D1555"/>
      <c r="E1555" s="17" t="s">
        <v>2692</v>
      </c>
      <c r="F1555" s="12"/>
      <c r="G1555"/>
      <c r="H1555" s="15">
        <v>84000</v>
      </c>
      <c r="I1555" s="15">
        <v>66000</v>
      </c>
      <c r="J1555" s="12">
        <v>62400</v>
      </c>
      <c r="K1555" s="9"/>
      <c r="L1555" s="9" t="str">
        <f t="shared" si="176"/>
        <v>8</v>
      </c>
      <c r="M1555" s="9" t="str">
        <f>INDEX(Chapter,MATCH(L1555,Chapter!$A$1:$A$681,0),8)</f>
        <v>שירותים ממלכתיים</v>
      </c>
      <c r="N1555" s="9" t="str">
        <f t="shared" si="177"/>
        <v>84</v>
      </c>
      <c r="O1555" s="9" t="str">
        <f>INDEX(Chapter,MATCH(N1555,Chapter!$A$1:$A$681,0),8)</f>
        <v>רווחה</v>
      </c>
      <c r="P1555" s="9" t="str">
        <f t="shared" si="178"/>
        <v>842</v>
      </c>
      <c r="Q1555" s="9" t="str">
        <f>INDEX(Chapter,MATCH(P1555,Chapter!$A$1:$A$681,0),8)</f>
        <v>רווחת הפרט והמשפחה</v>
      </c>
      <c r="R1555" s="9" t="str">
        <f t="shared" si="179"/>
        <v>8420</v>
      </c>
      <c r="S1555" s="9" t="e">
        <f>INDEX(Chapter,MATCH(R1555,Chapter!$A$1:$A$681,0),8)</f>
        <v>#N/A</v>
      </c>
      <c r="T1555" s="9"/>
      <c r="U1555" s="9" t="str">
        <f t="shared" si="180"/>
        <v>1</v>
      </c>
      <c r="V1555" s="9" t="str">
        <f>IF($L1555&lt;"6",INDEX(Revenue_type,MATCH(U1555*1,type!$A$118:$A$168,0),8),INDEX(Expenditure_type,MATCH(U1555*1,type!$A$2:$A$117,0),8))</f>
        <v>משכורות וש"ע לעובדים לפי תקן</v>
      </c>
      <c r="W1555" s="9" t="str">
        <f t="shared" si="181"/>
        <v>13</v>
      </c>
      <c r="X1555" s="9" t="str">
        <f>IF($L1555&lt;"6",INDEX(Revenue_type,MATCH(W1555*1,type!$A$118:$A$168,0),8),INDEX(Expenditure_type,MATCH(W1555*1,type!$A$2:$A$117,0),8))</f>
        <v>שעות נוספות</v>
      </c>
      <c r="Y1555" s="9" t="str">
        <f t="shared" si="182"/>
        <v>131</v>
      </c>
      <c r="Z1555" s="9" t="e">
        <f>IF($L1555&lt;"6",INDEX(Revenue_type,MATCH(Y1555*1,type!$A$118:$A$168,0),8),INDEX(Expenditure_type,MATCH(Y1555*1,type!$A$2:$A$117,0),8))</f>
        <v>#N/A</v>
      </c>
    </row>
    <row r="1556" spans="1:26" ht="15.75" customHeight="1" outlineLevel="2">
      <c r="A1556" s="19">
        <v>133</v>
      </c>
      <c r="B1556" s="18">
        <v>842000</v>
      </c>
      <c r="C1556"/>
      <c r="D1556"/>
      <c r="E1556" s="17" t="s">
        <v>2761</v>
      </c>
      <c r="F1556" s="12"/>
      <c r="G1556"/>
      <c r="H1556" s="15">
        <v>64000</v>
      </c>
      <c r="I1556" s="15">
        <v>61000</v>
      </c>
      <c r="J1556" s="12">
        <v>58100</v>
      </c>
      <c r="K1556" s="9"/>
      <c r="L1556" s="9" t="str">
        <f t="shared" si="176"/>
        <v>8</v>
      </c>
      <c r="M1556" s="9" t="str">
        <f>INDEX(Chapter,MATCH(L1556,Chapter!$A$1:$A$681,0),8)</f>
        <v>שירותים ממלכתיים</v>
      </c>
      <c r="N1556" s="9" t="str">
        <f t="shared" si="177"/>
        <v>84</v>
      </c>
      <c r="O1556" s="9" t="str">
        <f>INDEX(Chapter,MATCH(N1556,Chapter!$A$1:$A$681,0),8)</f>
        <v>רווחה</v>
      </c>
      <c r="P1556" s="9" t="str">
        <f t="shared" si="178"/>
        <v>842</v>
      </c>
      <c r="Q1556" s="9" t="str">
        <f>INDEX(Chapter,MATCH(P1556,Chapter!$A$1:$A$681,0),8)</f>
        <v>רווחת הפרט והמשפחה</v>
      </c>
      <c r="R1556" s="9" t="str">
        <f t="shared" si="179"/>
        <v>8420</v>
      </c>
      <c r="S1556" s="9" t="e">
        <f>INDEX(Chapter,MATCH(R1556,Chapter!$A$1:$A$681,0),8)</f>
        <v>#N/A</v>
      </c>
      <c r="T1556" s="9"/>
      <c r="U1556" s="9" t="str">
        <f t="shared" si="180"/>
        <v>1</v>
      </c>
      <c r="V1556" s="9" t="str">
        <f>IF($L1556&lt;"6",INDEX(Revenue_type,MATCH(U1556*1,type!$A$118:$A$168,0),8),INDEX(Expenditure_type,MATCH(U1556*1,type!$A$2:$A$117,0),8))</f>
        <v>משכורות וש"ע לעובדים לפי תקן</v>
      </c>
      <c r="W1556" s="9" t="str">
        <f t="shared" si="181"/>
        <v>13</v>
      </c>
      <c r="X1556" s="9" t="str">
        <f>IF($L1556&lt;"6",INDEX(Revenue_type,MATCH(W1556*1,type!$A$118:$A$168,0),8),INDEX(Expenditure_type,MATCH(W1556*1,type!$A$2:$A$117,0),8))</f>
        <v>שעות נוספות</v>
      </c>
      <c r="Y1556" s="9" t="str">
        <f t="shared" si="182"/>
        <v>133</v>
      </c>
      <c r="Z1556" s="9" t="e">
        <f>IF($L1556&lt;"6",INDEX(Revenue_type,MATCH(Y1556*1,type!$A$118:$A$168,0),8),INDEX(Expenditure_type,MATCH(Y1556*1,type!$A$2:$A$117,0),8))</f>
        <v>#N/A</v>
      </c>
    </row>
    <row r="1557" spans="1:26" ht="15.75" customHeight="1" outlineLevel="2">
      <c r="A1557" s="19">
        <v>140</v>
      </c>
      <c r="B1557" s="18">
        <v>842000</v>
      </c>
      <c r="C1557"/>
      <c r="D1557"/>
      <c r="E1557" s="17" t="s">
        <v>2694</v>
      </c>
      <c r="F1557" s="12"/>
      <c r="G1557"/>
      <c r="H1557" s="15">
        <v>360000</v>
      </c>
      <c r="I1557" s="15">
        <v>348000</v>
      </c>
      <c r="J1557" s="12">
        <v>324700</v>
      </c>
      <c r="K1557" s="9"/>
      <c r="L1557" s="9" t="str">
        <f t="shared" si="176"/>
        <v>8</v>
      </c>
      <c r="M1557" s="9" t="str">
        <f>INDEX(Chapter,MATCH(L1557,Chapter!$A$1:$A$681,0),8)</f>
        <v>שירותים ממלכתיים</v>
      </c>
      <c r="N1557" s="9" t="str">
        <f t="shared" si="177"/>
        <v>84</v>
      </c>
      <c r="O1557" s="9" t="str">
        <f>INDEX(Chapter,MATCH(N1557,Chapter!$A$1:$A$681,0),8)</f>
        <v>רווחה</v>
      </c>
      <c r="P1557" s="9" t="str">
        <f t="shared" si="178"/>
        <v>842</v>
      </c>
      <c r="Q1557" s="9" t="str">
        <f>INDEX(Chapter,MATCH(P1557,Chapter!$A$1:$A$681,0),8)</f>
        <v>רווחת הפרט והמשפחה</v>
      </c>
      <c r="R1557" s="9" t="str">
        <f t="shared" si="179"/>
        <v>8420</v>
      </c>
      <c r="S1557" s="9" t="e">
        <f>INDEX(Chapter,MATCH(R1557,Chapter!$A$1:$A$681,0),8)</f>
        <v>#N/A</v>
      </c>
      <c r="T1557" s="9"/>
      <c r="U1557" s="9" t="str">
        <f t="shared" si="180"/>
        <v>1</v>
      </c>
      <c r="V1557" s="9" t="str">
        <f>IF($L1557&lt;"6",INDEX(Revenue_type,MATCH(U1557*1,type!$A$118:$A$168,0),8),INDEX(Expenditure_type,MATCH(U1557*1,type!$A$2:$A$117,0),8))</f>
        <v>משכורות וש"ע לעובדים לפי תקן</v>
      </c>
      <c r="W1557" s="9" t="str">
        <f t="shared" si="181"/>
        <v>14</v>
      </c>
      <c r="X1557" s="9" t="str">
        <f>IF($L1557&lt;"6",INDEX(Revenue_type,MATCH(W1557*1,type!$A$118:$A$168,0),8),INDEX(Expenditure_type,MATCH(W1557*1,type!$A$2:$A$117,0),8))</f>
        <v>החזר הוצאות</v>
      </c>
      <c r="Y1557" s="9" t="str">
        <f t="shared" si="182"/>
        <v>140</v>
      </c>
      <c r="Z1557" s="9" t="e">
        <f>IF($L1557&lt;"6",INDEX(Revenue_type,MATCH(Y1557*1,type!$A$118:$A$168,0),8),INDEX(Expenditure_type,MATCH(Y1557*1,type!$A$2:$A$117,0),8))</f>
        <v>#N/A</v>
      </c>
    </row>
    <row r="1558" spans="1:26" ht="15.75" customHeight="1" outlineLevel="2">
      <c r="A1558" s="19">
        <v>181</v>
      </c>
      <c r="B1558" s="18">
        <v>842000</v>
      </c>
      <c r="C1558"/>
      <c r="D1558"/>
      <c r="E1558" s="17" t="s">
        <v>2695</v>
      </c>
      <c r="F1558" s="12"/>
      <c r="G1558"/>
      <c r="H1558" s="15">
        <v>269000</v>
      </c>
      <c r="I1558" s="15">
        <v>249000</v>
      </c>
      <c r="J1558" s="12">
        <v>226800</v>
      </c>
      <c r="K1558" s="9"/>
      <c r="L1558" s="9" t="str">
        <f t="shared" si="176"/>
        <v>8</v>
      </c>
      <c r="M1558" s="9" t="str">
        <f>INDEX(Chapter,MATCH(L1558,Chapter!$A$1:$A$681,0),8)</f>
        <v>שירותים ממלכתיים</v>
      </c>
      <c r="N1558" s="9" t="str">
        <f t="shared" si="177"/>
        <v>84</v>
      </c>
      <c r="O1558" s="9" t="str">
        <f>INDEX(Chapter,MATCH(N1558,Chapter!$A$1:$A$681,0),8)</f>
        <v>רווחה</v>
      </c>
      <c r="P1558" s="9" t="str">
        <f t="shared" si="178"/>
        <v>842</v>
      </c>
      <c r="Q1558" s="9" t="str">
        <f>INDEX(Chapter,MATCH(P1558,Chapter!$A$1:$A$681,0),8)</f>
        <v>רווחת הפרט והמשפחה</v>
      </c>
      <c r="R1558" s="9" t="str">
        <f t="shared" si="179"/>
        <v>8420</v>
      </c>
      <c r="S1558" s="9" t="e">
        <f>INDEX(Chapter,MATCH(R1558,Chapter!$A$1:$A$681,0),8)</f>
        <v>#N/A</v>
      </c>
      <c r="T1558" s="9"/>
      <c r="U1558" s="9" t="str">
        <f t="shared" si="180"/>
        <v>1</v>
      </c>
      <c r="V1558" s="9" t="str">
        <f>IF($L1558&lt;"6",INDEX(Revenue_type,MATCH(U1558*1,type!$A$118:$A$168,0),8),INDEX(Expenditure_type,MATCH(U1558*1,type!$A$2:$A$117,0),8))</f>
        <v>משכורות וש"ע לעובדים לפי תקן</v>
      </c>
      <c r="W1558" s="9" t="str">
        <f t="shared" si="181"/>
        <v>18</v>
      </c>
      <c r="X1558" s="9" t="str">
        <f>IF($L1558&lt;"6",INDEX(Revenue_type,MATCH(W1558*1,type!$A$118:$A$168,0),8),INDEX(Expenditure_type,MATCH(W1558*1,type!$A$2:$A$117,0),8))</f>
        <v>נלוות לשכר</v>
      </c>
      <c r="Y1558" s="9" t="str">
        <f t="shared" si="182"/>
        <v>181</v>
      </c>
      <c r="Z1558" s="9" t="str">
        <f>IF($L1558&lt;"6",INDEX(Revenue_type,MATCH(Y1558*1,type!$A$118:$A$168,0),8),INDEX(Expenditure_type,MATCH(Y1558*1,type!$A$2:$A$117,0),8))</f>
        <v>הפרשות סוציאליות</v>
      </c>
    </row>
    <row r="1559" spans="1:26" ht="15.75" customHeight="1" outlineLevel="2">
      <c r="A1559" s="19">
        <v>182</v>
      </c>
      <c r="B1559" s="18">
        <v>842000</v>
      </c>
      <c r="C1559"/>
      <c r="D1559"/>
      <c r="E1559" s="17" t="s">
        <v>2696</v>
      </c>
      <c r="F1559" s="12"/>
      <c r="G1559"/>
      <c r="H1559" s="15">
        <v>258000</v>
      </c>
      <c r="I1559" s="15">
        <v>250000</v>
      </c>
      <c r="J1559" s="12">
        <v>229600</v>
      </c>
      <c r="K1559" s="9"/>
      <c r="L1559" s="9" t="str">
        <f t="shared" si="176"/>
        <v>8</v>
      </c>
      <c r="M1559" s="9" t="str">
        <f>INDEX(Chapter,MATCH(L1559,Chapter!$A$1:$A$681,0),8)</f>
        <v>שירותים ממלכתיים</v>
      </c>
      <c r="N1559" s="9" t="str">
        <f t="shared" si="177"/>
        <v>84</v>
      </c>
      <c r="O1559" s="9" t="str">
        <f>INDEX(Chapter,MATCH(N1559,Chapter!$A$1:$A$681,0),8)</f>
        <v>רווחה</v>
      </c>
      <c r="P1559" s="9" t="str">
        <f t="shared" si="178"/>
        <v>842</v>
      </c>
      <c r="Q1559" s="9" t="str">
        <f>INDEX(Chapter,MATCH(P1559,Chapter!$A$1:$A$681,0),8)</f>
        <v>רווחת הפרט והמשפחה</v>
      </c>
      <c r="R1559" s="9" t="str">
        <f t="shared" si="179"/>
        <v>8420</v>
      </c>
      <c r="S1559" s="9" t="e">
        <f>INDEX(Chapter,MATCH(R1559,Chapter!$A$1:$A$681,0),8)</f>
        <v>#N/A</v>
      </c>
      <c r="T1559" s="9"/>
      <c r="U1559" s="9" t="str">
        <f t="shared" si="180"/>
        <v>1</v>
      </c>
      <c r="V1559" s="9" t="str">
        <f>IF($L1559&lt;"6",INDEX(Revenue_type,MATCH(U1559*1,type!$A$118:$A$168,0),8),INDEX(Expenditure_type,MATCH(U1559*1,type!$A$2:$A$117,0),8))</f>
        <v>משכורות וש"ע לעובדים לפי תקן</v>
      </c>
      <c r="W1559" s="9" t="str">
        <f t="shared" si="181"/>
        <v>18</v>
      </c>
      <c r="X1559" s="9" t="str">
        <f>IF($L1559&lt;"6",INDEX(Revenue_type,MATCH(W1559*1,type!$A$118:$A$168,0),8),INDEX(Expenditure_type,MATCH(W1559*1,type!$A$2:$A$117,0),8))</f>
        <v>נלוות לשכר</v>
      </c>
      <c r="Y1559" s="9" t="str">
        <f t="shared" si="182"/>
        <v>182</v>
      </c>
      <c r="Z1559" s="9" t="str">
        <f>IF($L1559&lt;"6",INDEX(Revenue_type,MATCH(Y1559*1,type!$A$118:$A$168,0),8),INDEX(Expenditure_type,MATCH(Y1559*1,type!$A$2:$A$117,0),8))</f>
        <v>מיסיום ועלויות</v>
      </c>
    </row>
    <row r="1560" spans="1:26" ht="15.75" customHeight="1" outlineLevel="2">
      <c r="A1560" s="19">
        <v>840</v>
      </c>
      <c r="B1560" s="18">
        <v>842203</v>
      </c>
      <c r="C1560"/>
      <c r="D1560"/>
      <c r="E1560" s="17" t="s">
        <v>2485</v>
      </c>
      <c r="F1560" s="12"/>
      <c r="G1560"/>
      <c r="H1560" s="15">
        <v>600000</v>
      </c>
      <c r="I1560" s="15">
        <v>600000</v>
      </c>
      <c r="J1560" s="12">
        <v>658800</v>
      </c>
      <c r="K1560" s="9"/>
      <c r="L1560" s="9" t="str">
        <f t="shared" si="176"/>
        <v>8</v>
      </c>
      <c r="M1560" s="9" t="str">
        <f>INDEX(Chapter,MATCH(L1560,Chapter!$A$1:$A$681,0),8)</f>
        <v>שירותים ממלכתיים</v>
      </c>
      <c r="N1560" s="9" t="str">
        <f t="shared" si="177"/>
        <v>84</v>
      </c>
      <c r="O1560" s="9" t="str">
        <f>INDEX(Chapter,MATCH(N1560,Chapter!$A$1:$A$681,0),8)</f>
        <v>רווחה</v>
      </c>
      <c r="P1560" s="9" t="str">
        <f t="shared" si="178"/>
        <v>842</v>
      </c>
      <c r="Q1560" s="9" t="str">
        <f>INDEX(Chapter,MATCH(P1560,Chapter!$A$1:$A$681,0),8)</f>
        <v>רווחת הפרט והמשפחה</v>
      </c>
      <c r="R1560" s="9" t="str">
        <f t="shared" si="179"/>
        <v>8422</v>
      </c>
      <c r="S1560" s="9" t="str">
        <f>INDEX(Chapter,MATCH(R1560,Chapter!$A$1:$A$681,0),8)</f>
        <v>צרכים מיוחדים</v>
      </c>
      <c r="T1560" s="9"/>
      <c r="U1560" s="9" t="str">
        <f t="shared" si="180"/>
        <v>8</v>
      </c>
      <c r="V1560" s="9" t="str">
        <f>IF($L1560&lt;"6",INDEX(Revenue_type,MATCH(U1560*1,type!$A$118:$A$168,0),8),INDEX(Expenditure_type,MATCH(U1560*1,type!$A$2:$A$117,0),8))</f>
        <v>השתתפויות תמיכות ותרומות</v>
      </c>
      <c r="W1560" s="9" t="str">
        <f t="shared" si="181"/>
        <v>84</v>
      </c>
      <c r="X1560" s="9" t="str">
        <f>IF($L1560&lt;"6",INDEX(Revenue_type,MATCH(W1560*1,type!$A$118:$A$168,0),8),INDEX(Expenditure_type,MATCH(W1560*1,type!$A$2:$A$117,0),8))</f>
        <v>תמיכות רווחה</v>
      </c>
      <c r="Y1560" s="9" t="str">
        <f t="shared" si="182"/>
        <v>840</v>
      </c>
      <c r="Z1560" s="9" t="e">
        <f>IF($L1560&lt;"6",INDEX(Revenue_type,MATCH(Y1560*1,type!$A$118:$A$168,0),8),INDEX(Expenditure_type,MATCH(Y1560*1,type!$A$2:$A$117,0),8))</f>
        <v>#N/A</v>
      </c>
    </row>
    <row r="1561" spans="1:26" ht="15.75" customHeight="1" outlineLevel="2">
      <c r="A1561" s="19">
        <v>841</v>
      </c>
      <c r="B1561" s="18">
        <v>842203</v>
      </c>
      <c r="C1561"/>
      <c r="D1561"/>
      <c r="E1561" s="17" t="s">
        <v>2495</v>
      </c>
      <c r="F1561" s="12"/>
      <c r="G1561"/>
      <c r="H1561" s="15">
        <v>520000</v>
      </c>
      <c r="I1561" s="15">
        <v>520000</v>
      </c>
      <c r="J1561" s="12">
        <v>537600</v>
      </c>
      <c r="K1561" s="9"/>
      <c r="L1561" s="9" t="str">
        <f t="shared" si="176"/>
        <v>8</v>
      </c>
      <c r="M1561" s="9" t="str">
        <f>INDEX(Chapter,MATCH(L1561,Chapter!$A$1:$A$681,0),8)</f>
        <v>שירותים ממלכתיים</v>
      </c>
      <c r="N1561" s="9" t="str">
        <f t="shared" si="177"/>
        <v>84</v>
      </c>
      <c r="O1561" s="9" t="str">
        <f>INDEX(Chapter,MATCH(N1561,Chapter!$A$1:$A$681,0),8)</f>
        <v>רווחה</v>
      </c>
      <c r="P1561" s="9" t="str">
        <f t="shared" si="178"/>
        <v>842</v>
      </c>
      <c r="Q1561" s="9" t="str">
        <f>INDEX(Chapter,MATCH(P1561,Chapter!$A$1:$A$681,0),8)</f>
        <v>רווחת הפרט והמשפחה</v>
      </c>
      <c r="R1561" s="9" t="str">
        <f t="shared" si="179"/>
        <v>8422</v>
      </c>
      <c r="S1561" s="9" t="str">
        <f>INDEX(Chapter,MATCH(R1561,Chapter!$A$1:$A$681,0),8)</f>
        <v>צרכים מיוחדים</v>
      </c>
      <c r="T1561" s="9"/>
      <c r="U1561" s="9" t="str">
        <f t="shared" si="180"/>
        <v>8</v>
      </c>
      <c r="V1561" s="9" t="str">
        <f>IF($L1561&lt;"6",INDEX(Revenue_type,MATCH(U1561*1,type!$A$118:$A$168,0),8),INDEX(Expenditure_type,MATCH(U1561*1,type!$A$2:$A$117,0),8))</f>
        <v>השתתפויות תמיכות ותרומות</v>
      </c>
      <c r="W1561" s="9" t="str">
        <f t="shared" si="181"/>
        <v>84</v>
      </c>
      <c r="X1561" s="9" t="str">
        <f>IF($L1561&lt;"6",INDEX(Revenue_type,MATCH(W1561*1,type!$A$118:$A$168,0),8),INDEX(Expenditure_type,MATCH(W1561*1,type!$A$2:$A$117,0),8))</f>
        <v>תמיכות רווחה</v>
      </c>
      <c r="Y1561" s="9" t="str">
        <f t="shared" si="182"/>
        <v>841</v>
      </c>
      <c r="Z1561" s="9" t="e">
        <f>IF($L1561&lt;"6",INDEX(Revenue_type,MATCH(Y1561*1,type!$A$118:$A$168,0),8),INDEX(Expenditure_type,MATCH(Y1561*1,type!$A$2:$A$117,0),8))</f>
        <v>#N/A</v>
      </c>
    </row>
    <row r="1562" spans="1:26" ht="15.75" customHeight="1" outlineLevel="2">
      <c r="A1562" s="19">
        <v>842</v>
      </c>
      <c r="B1562" s="18">
        <v>842203</v>
      </c>
      <c r="C1562"/>
      <c r="D1562"/>
      <c r="E1562" s="17" t="s">
        <v>2516</v>
      </c>
      <c r="F1562" s="12"/>
      <c r="G1562"/>
      <c r="H1562" s="15">
        <v>320000</v>
      </c>
      <c r="I1562" s="15">
        <v>0</v>
      </c>
      <c r="J1562" s="12">
        <v>0</v>
      </c>
      <c r="K1562" s="9"/>
      <c r="L1562" s="9" t="str">
        <f t="shared" si="176"/>
        <v>8</v>
      </c>
      <c r="M1562" s="9" t="str">
        <f>INDEX(Chapter,MATCH(L1562,Chapter!$A$1:$A$681,0),8)</f>
        <v>שירותים ממלכתיים</v>
      </c>
      <c r="N1562" s="9" t="str">
        <f t="shared" si="177"/>
        <v>84</v>
      </c>
      <c r="O1562" s="9" t="str">
        <f>INDEX(Chapter,MATCH(N1562,Chapter!$A$1:$A$681,0),8)</f>
        <v>רווחה</v>
      </c>
      <c r="P1562" s="9" t="str">
        <f t="shared" si="178"/>
        <v>842</v>
      </c>
      <c r="Q1562" s="9" t="str">
        <f>INDEX(Chapter,MATCH(P1562,Chapter!$A$1:$A$681,0),8)</f>
        <v>רווחת הפרט והמשפחה</v>
      </c>
      <c r="R1562" s="9" t="str">
        <f t="shared" si="179"/>
        <v>8422</v>
      </c>
      <c r="S1562" s="9" t="str">
        <f>INDEX(Chapter,MATCH(R1562,Chapter!$A$1:$A$681,0),8)</f>
        <v>צרכים מיוחדים</v>
      </c>
      <c r="T1562" s="9"/>
      <c r="U1562" s="9" t="str">
        <f t="shared" si="180"/>
        <v>8</v>
      </c>
      <c r="V1562" s="9" t="str">
        <f>IF($L1562&lt;"6",INDEX(Revenue_type,MATCH(U1562*1,type!$A$118:$A$168,0),8),INDEX(Expenditure_type,MATCH(U1562*1,type!$A$2:$A$117,0),8))</f>
        <v>השתתפויות תמיכות ותרומות</v>
      </c>
      <c r="W1562" s="9" t="str">
        <f t="shared" si="181"/>
        <v>84</v>
      </c>
      <c r="X1562" s="9" t="str">
        <f>IF($L1562&lt;"6",INDEX(Revenue_type,MATCH(W1562*1,type!$A$118:$A$168,0),8),INDEX(Expenditure_type,MATCH(W1562*1,type!$A$2:$A$117,0),8))</f>
        <v>תמיכות רווחה</v>
      </c>
      <c r="Y1562" s="9" t="str">
        <f t="shared" si="182"/>
        <v>842</v>
      </c>
      <c r="Z1562" s="9" t="e">
        <f>IF($L1562&lt;"6",INDEX(Revenue_type,MATCH(Y1562*1,type!$A$118:$A$168,0),8),INDEX(Expenditure_type,MATCH(Y1562*1,type!$A$2:$A$117,0),8))</f>
        <v>#N/A</v>
      </c>
    </row>
    <row r="1563" spans="1:26" ht="15.75" customHeight="1" outlineLevel="2">
      <c r="A1563" s="19">
        <v>846</v>
      </c>
      <c r="B1563" s="18">
        <v>842203</v>
      </c>
      <c r="C1563"/>
      <c r="D1563"/>
      <c r="E1563" s="17" t="s">
        <v>2484</v>
      </c>
      <c r="F1563" s="12"/>
      <c r="G1563"/>
      <c r="H1563" s="15">
        <v>600000</v>
      </c>
      <c r="I1563" s="15">
        <v>630000</v>
      </c>
      <c r="J1563" s="12">
        <v>376100</v>
      </c>
      <c r="K1563" s="9"/>
      <c r="L1563" s="9" t="str">
        <f t="shared" si="176"/>
        <v>8</v>
      </c>
      <c r="M1563" s="9" t="str">
        <f>INDEX(Chapter,MATCH(L1563,Chapter!$A$1:$A$681,0),8)</f>
        <v>שירותים ממלכתיים</v>
      </c>
      <c r="N1563" s="9" t="str">
        <f t="shared" si="177"/>
        <v>84</v>
      </c>
      <c r="O1563" s="9" t="str">
        <f>INDEX(Chapter,MATCH(N1563,Chapter!$A$1:$A$681,0),8)</f>
        <v>רווחה</v>
      </c>
      <c r="P1563" s="9" t="str">
        <f t="shared" si="178"/>
        <v>842</v>
      </c>
      <c r="Q1563" s="9" t="str">
        <f>INDEX(Chapter,MATCH(P1563,Chapter!$A$1:$A$681,0),8)</f>
        <v>רווחת הפרט והמשפחה</v>
      </c>
      <c r="R1563" s="9" t="str">
        <f t="shared" si="179"/>
        <v>8422</v>
      </c>
      <c r="S1563" s="9" t="str">
        <f>INDEX(Chapter,MATCH(R1563,Chapter!$A$1:$A$681,0),8)</f>
        <v>צרכים מיוחדים</v>
      </c>
      <c r="T1563" s="9"/>
      <c r="U1563" s="9" t="str">
        <f t="shared" si="180"/>
        <v>8</v>
      </c>
      <c r="V1563" s="9" t="str">
        <f>IF($L1563&lt;"6",INDEX(Revenue_type,MATCH(U1563*1,type!$A$118:$A$168,0),8),INDEX(Expenditure_type,MATCH(U1563*1,type!$A$2:$A$117,0),8))</f>
        <v>השתתפויות תמיכות ותרומות</v>
      </c>
      <c r="W1563" s="9" t="str">
        <f t="shared" si="181"/>
        <v>84</v>
      </c>
      <c r="X1563" s="9" t="str">
        <f>IF($L1563&lt;"6",INDEX(Revenue_type,MATCH(W1563*1,type!$A$118:$A$168,0),8),INDEX(Expenditure_type,MATCH(W1563*1,type!$A$2:$A$117,0),8))</f>
        <v>תמיכות רווחה</v>
      </c>
      <c r="Y1563" s="9" t="str">
        <f t="shared" si="182"/>
        <v>846</v>
      </c>
      <c r="Z1563" s="9" t="e">
        <f>IF($L1563&lt;"6",INDEX(Revenue_type,MATCH(Y1563*1,type!$A$118:$A$168,0),8),INDEX(Expenditure_type,MATCH(Y1563*1,type!$A$2:$A$117,0),8))</f>
        <v>#N/A</v>
      </c>
    </row>
    <row r="1564" spans="1:26" ht="15.75" customHeight="1" outlineLevel="2">
      <c r="A1564" s="19">
        <v>841</v>
      </c>
      <c r="B1564" s="18">
        <v>842403</v>
      </c>
      <c r="C1564"/>
      <c r="D1564"/>
      <c r="E1564" s="17" t="s">
        <v>2427</v>
      </c>
      <c r="F1564" s="12"/>
      <c r="G1564"/>
      <c r="H1564" s="15">
        <v>1900000</v>
      </c>
      <c r="I1564" s="15">
        <v>1900000</v>
      </c>
      <c r="J1564" s="12">
        <v>1599200</v>
      </c>
      <c r="K1564" s="9"/>
      <c r="L1564" s="9" t="str">
        <f t="shared" si="176"/>
        <v>8</v>
      </c>
      <c r="M1564" s="9" t="str">
        <f>INDEX(Chapter,MATCH(L1564,Chapter!$A$1:$A$681,0),8)</f>
        <v>שירותים ממלכתיים</v>
      </c>
      <c r="N1564" s="9" t="str">
        <f t="shared" si="177"/>
        <v>84</v>
      </c>
      <c r="O1564" s="9" t="str">
        <f>INDEX(Chapter,MATCH(N1564,Chapter!$A$1:$A$681,0),8)</f>
        <v>רווחה</v>
      </c>
      <c r="P1564" s="9" t="str">
        <f t="shared" si="178"/>
        <v>842</v>
      </c>
      <c r="Q1564" s="9" t="str">
        <f>INDEX(Chapter,MATCH(P1564,Chapter!$A$1:$A$681,0),8)</f>
        <v>רווחת הפרט והמשפחה</v>
      </c>
      <c r="R1564" s="9" t="str">
        <f t="shared" si="179"/>
        <v>8424</v>
      </c>
      <c r="S1564" s="9" t="str">
        <f>INDEX(Chapter,MATCH(R1564,Chapter!$A$1:$A$681,0),8)</f>
        <v>הדרכת משפחות</v>
      </c>
      <c r="T1564" s="9"/>
      <c r="U1564" s="9" t="str">
        <f t="shared" si="180"/>
        <v>8</v>
      </c>
      <c r="V1564" s="9" t="str">
        <f>IF($L1564&lt;"6",INDEX(Revenue_type,MATCH(U1564*1,type!$A$118:$A$168,0),8),INDEX(Expenditure_type,MATCH(U1564*1,type!$A$2:$A$117,0),8))</f>
        <v>השתתפויות תמיכות ותרומות</v>
      </c>
      <c r="W1564" s="9" t="str">
        <f t="shared" si="181"/>
        <v>84</v>
      </c>
      <c r="X1564" s="9" t="str">
        <f>IF($L1564&lt;"6",INDEX(Revenue_type,MATCH(W1564*1,type!$A$118:$A$168,0),8),INDEX(Expenditure_type,MATCH(W1564*1,type!$A$2:$A$117,0),8))</f>
        <v>תמיכות רווחה</v>
      </c>
      <c r="Y1564" s="9" t="str">
        <f t="shared" si="182"/>
        <v>841</v>
      </c>
      <c r="Z1564" s="9" t="e">
        <f>IF($L1564&lt;"6",INDEX(Revenue_type,MATCH(Y1564*1,type!$A$118:$A$168,0),8),INDEX(Expenditure_type,MATCH(Y1564*1,type!$A$2:$A$117,0),8))</f>
        <v>#N/A</v>
      </c>
    </row>
    <row r="1565" spans="1:26" ht="15.75" customHeight="1" outlineLevel="2">
      <c r="A1565" s="19">
        <v>840</v>
      </c>
      <c r="B1565" s="18">
        <v>842404</v>
      </c>
      <c r="C1565"/>
      <c r="D1565"/>
      <c r="E1565" s="17" t="s">
        <v>2625</v>
      </c>
      <c r="F1565" s="12"/>
      <c r="G1565"/>
      <c r="H1565" s="15">
        <v>50000</v>
      </c>
      <c r="I1565" s="15">
        <v>50000</v>
      </c>
      <c r="J1565" s="12">
        <v>50700</v>
      </c>
      <c r="K1565" s="9"/>
      <c r="L1565" s="9" t="str">
        <f t="shared" si="176"/>
        <v>8</v>
      </c>
      <c r="M1565" s="9" t="str">
        <f>INDEX(Chapter,MATCH(L1565,Chapter!$A$1:$A$681,0),8)</f>
        <v>שירותים ממלכתיים</v>
      </c>
      <c r="N1565" s="9" t="str">
        <f t="shared" si="177"/>
        <v>84</v>
      </c>
      <c r="O1565" s="9" t="str">
        <f>INDEX(Chapter,MATCH(N1565,Chapter!$A$1:$A$681,0),8)</f>
        <v>רווחה</v>
      </c>
      <c r="P1565" s="9" t="str">
        <f t="shared" si="178"/>
        <v>842</v>
      </c>
      <c r="Q1565" s="9" t="str">
        <f>INDEX(Chapter,MATCH(P1565,Chapter!$A$1:$A$681,0),8)</f>
        <v>רווחת הפרט והמשפחה</v>
      </c>
      <c r="R1565" s="9" t="str">
        <f t="shared" si="179"/>
        <v>8424</v>
      </c>
      <c r="S1565" s="9" t="str">
        <f>INDEX(Chapter,MATCH(R1565,Chapter!$A$1:$A$681,0),8)</f>
        <v>הדרכת משפחות</v>
      </c>
      <c r="T1565" s="9"/>
      <c r="U1565" s="9" t="str">
        <f t="shared" si="180"/>
        <v>8</v>
      </c>
      <c r="V1565" s="9" t="str">
        <f>IF($L1565&lt;"6",INDEX(Revenue_type,MATCH(U1565*1,type!$A$118:$A$168,0),8),INDEX(Expenditure_type,MATCH(U1565*1,type!$A$2:$A$117,0),8))</f>
        <v>השתתפויות תמיכות ותרומות</v>
      </c>
      <c r="W1565" s="9" t="str">
        <f t="shared" si="181"/>
        <v>84</v>
      </c>
      <c r="X1565" s="9" t="str">
        <f>IF($L1565&lt;"6",INDEX(Revenue_type,MATCH(W1565*1,type!$A$118:$A$168,0),8),INDEX(Expenditure_type,MATCH(W1565*1,type!$A$2:$A$117,0),8))</f>
        <v>תמיכות רווחה</v>
      </c>
      <c r="Y1565" s="9" t="str">
        <f t="shared" si="182"/>
        <v>840</v>
      </c>
      <c r="Z1565" s="9" t="e">
        <f>IF($L1565&lt;"6",INDEX(Revenue_type,MATCH(Y1565*1,type!$A$118:$A$168,0),8),INDEX(Expenditure_type,MATCH(Y1565*1,type!$A$2:$A$117,0),8))</f>
        <v>#N/A</v>
      </c>
    </row>
    <row r="1566" spans="1:26" ht="15.75" customHeight="1" outlineLevel="2">
      <c r="A1566" s="19">
        <v>842</v>
      </c>
      <c r="B1566" s="18">
        <v>842404</v>
      </c>
      <c r="C1566"/>
      <c r="D1566"/>
      <c r="E1566" s="17" t="s">
        <v>2536</v>
      </c>
      <c r="F1566" s="12"/>
      <c r="G1566"/>
      <c r="H1566" s="15">
        <v>100000</v>
      </c>
      <c r="I1566" s="15">
        <v>100000</v>
      </c>
      <c r="J1566" s="12">
        <v>98400</v>
      </c>
      <c r="K1566" s="9"/>
      <c r="L1566" s="9" t="str">
        <f t="shared" si="176"/>
        <v>8</v>
      </c>
      <c r="M1566" s="9" t="str">
        <f>INDEX(Chapter,MATCH(L1566,Chapter!$A$1:$A$681,0),8)</f>
        <v>שירותים ממלכתיים</v>
      </c>
      <c r="N1566" s="9" t="str">
        <f t="shared" si="177"/>
        <v>84</v>
      </c>
      <c r="O1566" s="9" t="str">
        <f>INDEX(Chapter,MATCH(N1566,Chapter!$A$1:$A$681,0),8)</f>
        <v>רווחה</v>
      </c>
      <c r="P1566" s="9" t="str">
        <f t="shared" si="178"/>
        <v>842</v>
      </c>
      <c r="Q1566" s="9" t="str">
        <f>INDEX(Chapter,MATCH(P1566,Chapter!$A$1:$A$681,0),8)</f>
        <v>רווחת הפרט והמשפחה</v>
      </c>
      <c r="R1566" s="9" t="str">
        <f t="shared" si="179"/>
        <v>8424</v>
      </c>
      <c r="S1566" s="9" t="str">
        <f>INDEX(Chapter,MATCH(R1566,Chapter!$A$1:$A$681,0),8)</f>
        <v>הדרכת משפחות</v>
      </c>
      <c r="T1566" s="9"/>
      <c r="U1566" s="9" t="str">
        <f t="shared" si="180"/>
        <v>8</v>
      </c>
      <c r="V1566" s="9" t="str">
        <f>IF($L1566&lt;"6",INDEX(Revenue_type,MATCH(U1566*1,type!$A$118:$A$168,0),8),INDEX(Expenditure_type,MATCH(U1566*1,type!$A$2:$A$117,0),8))</f>
        <v>השתתפויות תמיכות ותרומות</v>
      </c>
      <c r="W1566" s="9" t="str">
        <f t="shared" si="181"/>
        <v>84</v>
      </c>
      <c r="X1566" s="9" t="str">
        <f>IF($L1566&lt;"6",INDEX(Revenue_type,MATCH(W1566*1,type!$A$118:$A$168,0),8),INDEX(Expenditure_type,MATCH(W1566*1,type!$A$2:$A$117,0),8))</f>
        <v>תמיכות רווחה</v>
      </c>
      <c r="Y1566" s="9" t="str">
        <f t="shared" si="182"/>
        <v>842</v>
      </c>
      <c r="Z1566" s="9" t="e">
        <f>IF($L1566&lt;"6",INDEX(Revenue_type,MATCH(Y1566*1,type!$A$118:$A$168,0),8),INDEX(Expenditure_type,MATCH(Y1566*1,type!$A$2:$A$117,0),8))</f>
        <v>#N/A</v>
      </c>
    </row>
    <row r="1567" spans="1:26" ht="15.75" customHeight="1" outlineLevel="2">
      <c r="A1567" s="19">
        <v>110</v>
      </c>
      <c r="B1567" s="18">
        <v>843000</v>
      </c>
      <c r="C1567"/>
      <c r="D1567"/>
      <c r="E1567" s="17" t="s">
        <v>2689</v>
      </c>
      <c r="F1567" s="12"/>
      <c r="G1567"/>
      <c r="H1567" s="15">
        <v>1089000</v>
      </c>
      <c r="I1567" s="15">
        <v>1014000</v>
      </c>
      <c r="J1567" s="12">
        <v>914100</v>
      </c>
      <c r="K1567" s="9"/>
      <c r="L1567" s="9" t="str">
        <f t="shared" si="176"/>
        <v>8</v>
      </c>
      <c r="M1567" s="9" t="str">
        <f>INDEX(Chapter,MATCH(L1567,Chapter!$A$1:$A$681,0),8)</f>
        <v>שירותים ממלכתיים</v>
      </c>
      <c r="N1567" s="9" t="str">
        <f t="shared" si="177"/>
        <v>84</v>
      </c>
      <c r="O1567" s="9" t="str">
        <f>INDEX(Chapter,MATCH(N1567,Chapter!$A$1:$A$681,0),8)</f>
        <v>רווחה</v>
      </c>
      <c r="P1567" s="9" t="str">
        <f t="shared" si="178"/>
        <v>843</v>
      </c>
      <c r="Q1567" s="9" t="str">
        <f>INDEX(Chapter,MATCH(P1567,Chapter!$A$1:$A$681,0),8)</f>
        <v>שירותים לילד ולנוער</v>
      </c>
      <c r="R1567" s="9" t="str">
        <f t="shared" si="179"/>
        <v>8430</v>
      </c>
      <c r="S1567" s="9" t="e">
        <f>INDEX(Chapter,MATCH(R1567,Chapter!$A$1:$A$681,0),8)</f>
        <v>#N/A</v>
      </c>
      <c r="T1567" s="9"/>
      <c r="U1567" s="9" t="str">
        <f t="shared" si="180"/>
        <v>1</v>
      </c>
      <c r="V1567" s="9" t="str">
        <f>IF($L1567&lt;"6",INDEX(Revenue_type,MATCH(U1567*1,type!$A$118:$A$168,0),8),INDEX(Expenditure_type,MATCH(U1567*1,type!$A$2:$A$117,0),8))</f>
        <v>משכורות וש"ע לעובדים לפי תקן</v>
      </c>
      <c r="W1567" s="9" t="str">
        <f t="shared" si="181"/>
        <v>11</v>
      </c>
      <c r="X1567" s="9" t="str">
        <f>IF($L1567&lt;"6",INDEX(Revenue_type,MATCH(W1567*1,type!$A$118:$A$168,0),8),INDEX(Expenditure_type,MATCH(W1567*1,type!$A$2:$A$117,0),8))</f>
        <v>השכר הקובע</v>
      </c>
      <c r="Y1567" s="9" t="str">
        <f t="shared" si="182"/>
        <v>110</v>
      </c>
      <c r="Z1567" s="9" t="e">
        <f>IF($L1567&lt;"6",INDEX(Revenue_type,MATCH(Y1567*1,type!$A$118:$A$168,0),8),INDEX(Expenditure_type,MATCH(Y1567*1,type!$A$2:$A$117,0),8))</f>
        <v>#N/A</v>
      </c>
    </row>
    <row r="1568" spans="1:26" ht="15.75" customHeight="1" outlineLevel="2">
      <c r="A1568" s="19">
        <v>120</v>
      </c>
      <c r="B1568" s="18">
        <v>843000</v>
      </c>
      <c r="C1568"/>
      <c r="D1568"/>
      <c r="E1568" s="17" t="s">
        <v>2690</v>
      </c>
      <c r="F1568" s="12"/>
      <c r="G1568"/>
      <c r="H1568" s="15">
        <v>111000</v>
      </c>
      <c r="I1568" s="15">
        <v>94000</v>
      </c>
      <c r="J1568" s="12">
        <v>85500</v>
      </c>
      <c r="K1568" s="9"/>
      <c r="L1568" s="9" t="str">
        <f t="shared" si="176"/>
        <v>8</v>
      </c>
      <c r="M1568" s="9" t="str">
        <f>INDEX(Chapter,MATCH(L1568,Chapter!$A$1:$A$681,0),8)</f>
        <v>שירותים ממלכתיים</v>
      </c>
      <c r="N1568" s="9" t="str">
        <f t="shared" si="177"/>
        <v>84</v>
      </c>
      <c r="O1568" s="9" t="str">
        <f>INDEX(Chapter,MATCH(N1568,Chapter!$A$1:$A$681,0),8)</f>
        <v>רווחה</v>
      </c>
      <c r="P1568" s="9" t="str">
        <f t="shared" si="178"/>
        <v>843</v>
      </c>
      <c r="Q1568" s="9" t="str">
        <f>INDEX(Chapter,MATCH(P1568,Chapter!$A$1:$A$681,0),8)</f>
        <v>שירותים לילד ולנוער</v>
      </c>
      <c r="R1568" s="9" t="str">
        <f t="shared" si="179"/>
        <v>8430</v>
      </c>
      <c r="S1568" s="9" t="e">
        <f>INDEX(Chapter,MATCH(R1568,Chapter!$A$1:$A$681,0),8)</f>
        <v>#N/A</v>
      </c>
      <c r="T1568" s="9"/>
      <c r="U1568" s="9" t="str">
        <f t="shared" si="180"/>
        <v>1</v>
      </c>
      <c r="V1568" s="9" t="str">
        <f>IF($L1568&lt;"6",INDEX(Revenue_type,MATCH(U1568*1,type!$A$118:$A$168,0),8),INDEX(Expenditure_type,MATCH(U1568*1,type!$A$2:$A$117,0),8))</f>
        <v>משכורות וש"ע לעובדים לפי תקן</v>
      </c>
      <c r="W1568" s="9" t="str">
        <f t="shared" si="181"/>
        <v>12</v>
      </c>
      <c r="X1568" s="9" t="str">
        <f>IF($L1568&lt;"6",INDEX(Revenue_type,MATCH(W1568*1,type!$A$118:$A$168,0),8),INDEX(Expenditure_type,MATCH(W1568*1,type!$A$2:$A$117,0),8))</f>
        <v>תוספות שאינן נכללות בשכר הקובע</v>
      </c>
      <c r="Y1568" s="9" t="str">
        <f t="shared" si="182"/>
        <v>120</v>
      </c>
      <c r="Z1568" s="9" t="e">
        <f>IF($L1568&lt;"6",INDEX(Revenue_type,MATCH(Y1568*1,type!$A$118:$A$168,0),8),INDEX(Expenditure_type,MATCH(Y1568*1,type!$A$2:$A$117,0),8))</f>
        <v>#N/A</v>
      </c>
    </row>
    <row r="1569" spans="1:26" ht="15.75" customHeight="1" outlineLevel="2">
      <c r="A1569" s="19">
        <v>130</v>
      </c>
      <c r="B1569" s="18">
        <v>843000</v>
      </c>
      <c r="C1569"/>
      <c r="D1569"/>
      <c r="E1569" s="17" t="s">
        <v>2691</v>
      </c>
      <c r="F1569" s="12"/>
      <c r="G1569"/>
      <c r="H1569" s="15">
        <v>16000</v>
      </c>
      <c r="I1569" s="15">
        <v>15000</v>
      </c>
      <c r="J1569" s="12">
        <v>16800</v>
      </c>
      <c r="K1569" s="9"/>
      <c r="L1569" s="9" t="str">
        <f t="shared" si="176"/>
        <v>8</v>
      </c>
      <c r="M1569" s="9" t="str">
        <f>INDEX(Chapter,MATCH(L1569,Chapter!$A$1:$A$681,0),8)</f>
        <v>שירותים ממלכתיים</v>
      </c>
      <c r="N1569" s="9" t="str">
        <f t="shared" si="177"/>
        <v>84</v>
      </c>
      <c r="O1569" s="9" t="str">
        <f>INDEX(Chapter,MATCH(N1569,Chapter!$A$1:$A$681,0),8)</f>
        <v>רווחה</v>
      </c>
      <c r="P1569" s="9" t="str">
        <f t="shared" si="178"/>
        <v>843</v>
      </c>
      <c r="Q1569" s="9" t="str">
        <f>INDEX(Chapter,MATCH(P1569,Chapter!$A$1:$A$681,0),8)</f>
        <v>שירותים לילד ולנוער</v>
      </c>
      <c r="R1569" s="9" t="str">
        <f t="shared" si="179"/>
        <v>8430</v>
      </c>
      <c r="S1569" s="9" t="e">
        <f>INDEX(Chapter,MATCH(R1569,Chapter!$A$1:$A$681,0),8)</f>
        <v>#N/A</v>
      </c>
      <c r="T1569" s="9"/>
      <c r="U1569" s="9" t="str">
        <f t="shared" si="180"/>
        <v>1</v>
      </c>
      <c r="V1569" s="9" t="str">
        <f>IF($L1569&lt;"6",INDEX(Revenue_type,MATCH(U1569*1,type!$A$118:$A$168,0),8),INDEX(Expenditure_type,MATCH(U1569*1,type!$A$2:$A$117,0),8))</f>
        <v>משכורות וש"ע לעובדים לפי תקן</v>
      </c>
      <c r="W1569" s="9" t="str">
        <f t="shared" si="181"/>
        <v>13</v>
      </c>
      <c r="X1569" s="9" t="str">
        <f>IF($L1569&lt;"6",INDEX(Revenue_type,MATCH(W1569*1,type!$A$118:$A$168,0),8),INDEX(Expenditure_type,MATCH(W1569*1,type!$A$2:$A$117,0),8))</f>
        <v>שעות נוספות</v>
      </c>
      <c r="Y1569" s="9" t="str">
        <f t="shared" si="182"/>
        <v>130</v>
      </c>
      <c r="Z1569" s="9" t="e">
        <f>IF($L1569&lt;"6",INDEX(Revenue_type,MATCH(Y1569*1,type!$A$118:$A$168,0),8),INDEX(Expenditure_type,MATCH(Y1569*1,type!$A$2:$A$117,0),8))</f>
        <v>#N/A</v>
      </c>
    </row>
    <row r="1570" spans="1:26" ht="15.75" customHeight="1" outlineLevel="2">
      <c r="A1570" s="19">
        <v>131</v>
      </c>
      <c r="B1570" s="18">
        <v>843000</v>
      </c>
      <c r="C1570"/>
      <c r="D1570"/>
      <c r="E1570" s="17" t="s">
        <v>2692</v>
      </c>
      <c r="F1570" s="12"/>
      <c r="G1570"/>
      <c r="H1570" s="15">
        <v>8000</v>
      </c>
      <c r="I1570" s="15">
        <v>6000</v>
      </c>
      <c r="J1570" s="12">
        <v>5100</v>
      </c>
      <c r="K1570" s="9"/>
      <c r="L1570" s="9" t="str">
        <f t="shared" si="176"/>
        <v>8</v>
      </c>
      <c r="M1570" s="9" t="str">
        <f>INDEX(Chapter,MATCH(L1570,Chapter!$A$1:$A$681,0),8)</f>
        <v>שירותים ממלכתיים</v>
      </c>
      <c r="N1570" s="9" t="str">
        <f t="shared" si="177"/>
        <v>84</v>
      </c>
      <c r="O1570" s="9" t="str">
        <f>INDEX(Chapter,MATCH(N1570,Chapter!$A$1:$A$681,0),8)</f>
        <v>רווחה</v>
      </c>
      <c r="P1570" s="9" t="str">
        <f t="shared" si="178"/>
        <v>843</v>
      </c>
      <c r="Q1570" s="9" t="str">
        <f>INDEX(Chapter,MATCH(P1570,Chapter!$A$1:$A$681,0),8)</f>
        <v>שירותים לילד ולנוער</v>
      </c>
      <c r="R1570" s="9" t="str">
        <f t="shared" si="179"/>
        <v>8430</v>
      </c>
      <c r="S1570" s="9" t="e">
        <f>INDEX(Chapter,MATCH(R1570,Chapter!$A$1:$A$681,0),8)</f>
        <v>#N/A</v>
      </c>
      <c r="T1570" s="9"/>
      <c r="U1570" s="9" t="str">
        <f t="shared" si="180"/>
        <v>1</v>
      </c>
      <c r="V1570" s="9" t="str">
        <f>IF($L1570&lt;"6",INDEX(Revenue_type,MATCH(U1570*1,type!$A$118:$A$168,0),8),INDEX(Expenditure_type,MATCH(U1570*1,type!$A$2:$A$117,0),8))</f>
        <v>משכורות וש"ע לעובדים לפי תקן</v>
      </c>
      <c r="W1570" s="9" t="str">
        <f t="shared" si="181"/>
        <v>13</v>
      </c>
      <c r="X1570" s="9" t="str">
        <f>IF($L1570&lt;"6",INDEX(Revenue_type,MATCH(W1570*1,type!$A$118:$A$168,0),8),INDEX(Expenditure_type,MATCH(W1570*1,type!$A$2:$A$117,0),8))</f>
        <v>שעות נוספות</v>
      </c>
      <c r="Y1570" s="9" t="str">
        <f t="shared" si="182"/>
        <v>131</v>
      </c>
      <c r="Z1570" s="9" t="e">
        <f>IF($L1570&lt;"6",INDEX(Revenue_type,MATCH(Y1570*1,type!$A$118:$A$168,0),8),INDEX(Expenditure_type,MATCH(Y1570*1,type!$A$2:$A$117,0),8))</f>
        <v>#N/A</v>
      </c>
    </row>
    <row r="1571" spans="1:26" ht="15.75" customHeight="1" outlineLevel="2">
      <c r="A1571" s="19">
        <v>133</v>
      </c>
      <c r="B1571" s="18">
        <v>843000</v>
      </c>
      <c r="C1571"/>
      <c r="D1571"/>
      <c r="E1571" s="17" t="s">
        <v>2761</v>
      </c>
      <c r="F1571" s="12"/>
      <c r="G1571"/>
      <c r="H1571" s="15">
        <v>30000</v>
      </c>
      <c r="I1571" s="15">
        <v>31000</v>
      </c>
      <c r="J1571" s="12">
        <v>27500</v>
      </c>
      <c r="K1571" s="9"/>
      <c r="L1571" s="9" t="str">
        <f t="shared" si="176"/>
        <v>8</v>
      </c>
      <c r="M1571" s="9" t="str">
        <f>INDEX(Chapter,MATCH(L1571,Chapter!$A$1:$A$681,0),8)</f>
        <v>שירותים ממלכתיים</v>
      </c>
      <c r="N1571" s="9" t="str">
        <f t="shared" si="177"/>
        <v>84</v>
      </c>
      <c r="O1571" s="9" t="str">
        <f>INDEX(Chapter,MATCH(N1571,Chapter!$A$1:$A$681,0),8)</f>
        <v>רווחה</v>
      </c>
      <c r="P1571" s="9" t="str">
        <f t="shared" si="178"/>
        <v>843</v>
      </c>
      <c r="Q1571" s="9" t="str">
        <f>INDEX(Chapter,MATCH(P1571,Chapter!$A$1:$A$681,0),8)</f>
        <v>שירותים לילד ולנוער</v>
      </c>
      <c r="R1571" s="9" t="str">
        <f t="shared" si="179"/>
        <v>8430</v>
      </c>
      <c r="S1571" s="9" t="e">
        <f>INDEX(Chapter,MATCH(R1571,Chapter!$A$1:$A$681,0),8)</f>
        <v>#N/A</v>
      </c>
      <c r="T1571" s="9"/>
      <c r="U1571" s="9" t="str">
        <f t="shared" si="180"/>
        <v>1</v>
      </c>
      <c r="V1571" s="9" t="str">
        <f>IF($L1571&lt;"6",INDEX(Revenue_type,MATCH(U1571*1,type!$A$118:$A$168,0),8),INDEX(Expenditure_type,MATCH(U1571*1,type!$A$2:$A$117,0),8))</f>
        <v>משכורות וש"ע לעובדים לפי תקן</v>
      </c>
      <c r="W1571" s="9" t="str">
        <f t="shared" si="181"/>
        <v>13</v>
      </c>
      <c r="X1571" s="9" t="str">
        <f>IF($L1571&lt;"6",INDEX(Revenue_type,MATCH(W1571*1,type!$A$118:$A$168,0),8),INDEX(Expenditure_type,MATCH(W1571*1,type!$A$2:$A$117,0),8))</f>
        <v>שעות נוספות</v>
      </c>
      <c r="Y1571" s="9" t="str">
        <f t="shared" si="182"/>
        <v>133</v>
      </c>
      <c r="Z1571" s="9" t="e">
        <f>IF($L1571&lt;"6",INDEX(Revenue_type,MATCH(Y1571*1,type!$A$118:$A$168,0),8),INDEX(Expenditure_type,MATCH(Y1571*1,type!$A$2:$A$117,0),8))</f>
        <v>#N/A</v>
      </c>
    </row>
    <row r="1572" spans="1:26" ht="15.75" customHeight="1" outlineLevel="2">
      <c r="A1572" s="19">
        <v>140</v>
      </c>
      <c r="B1572" s="18">
        <v>843000</v>
      </c>
      <c r="C1572"/>
      <c r="D1572"/>
      <c r="E1572" s="17" t="s">
        <v>2694</v>
      </c>
      <c r="F1572" s="12"/>
      <c r="G1572"/>
      <c r="H1572" s="15">
        <v>200000</v>
      </c>
      <c r="I1572" s="15">
        <v>183000</v>
      </c>
      <c r="J1572" s="12">
        <v>167300</v>
      </c>
      <c r="K1572" s="9"/>
      <c r="L1572" s="9" t="str">
        <f t="shared" si="176"/>
        <v>8</v>
      </c>
      <c r="M1572" s="9" t="str">
        <f>INDEX(Chapter,MATCH(L1572,Chapter!$A$1:$A$681,0),8)</f>
        <v>שירותים ממלכתיים</v>
      </c>
      <c r="N1572" s="9" t="str">
        <f t="shared" si="177"/>
        <v>84</v>
      </c>
      <c r="O1572" s="9" t="str">
        <f>INDEX(Chapter,MATCH(N1572,Chapter!$A$1:$A$681,0),8)</f>
        <v>רווחה</v>
      </c>
      <c r="P1572" s="9" t="str">
        <f t="shared" si="178"/>
        <v>843</v>
      </c>
      <c r="Q1572" s="9" t="str">
        <f>INDEX(Chapter,MATCH(P1572,Chapter!$A$1:$A$681,0),8)</f>
        <v>שירותים לילד ולנוער</v>
      </c>
      <c r="R1572" s="9" t="str">
        <f t="shared" si="179"/>
        <v>8430</v>
      </c>
      <c r="S1572" s="9" t="e">
        <f>INDEX(Chapter,MATCH(R1572,Chapter!$A$1:$A$681,0),8)</f>
        <v>#N/A</v>
      </c>
      <c r="T1572" s="9"/>
      <c r="U1572" s="9" t="str">
        <f t="shared" si="180"/>
        <v>1</v>
      </c>
      <c r="V1572" s="9" t="str">
        <f>IF($L1572&lt;"6",INDEX(Revenue_type,MATCH(U1572*1,type!$A$118:$A$168,0),8),INDEX(Expenditure_type,MATCH(U1572*1,type!$A$2:$A$117,0),8))</f>
        <v>משכורות וש"ע לעובדים לפי תקן</v>
      </c>
      <c r="W1572" s="9" t="str">
        <f t="shared" si="181"/>
        <v>14</v>
      </c>
      <c r="X1572" s="9" t="str">
        <f>IF($L1572&lt;"6",INDEX(Revenue_type,MATCH(W1572*1,type!$A$118:$A$168,0),8),INDEX(Expenditure_type,MATCH(W1572*1,type!$A$2:$A$117,0),8))</f>
        <v>החזר הוצאות</v>
      </c>
      <c r="Y1572" s="9" t="str">
        <f t="shared" si="182"/>
        <v>140</v>
      </c>
      <c r="Z1572" s="9" t="e">
        <f>IF($L1572&lt;"6",INDEX(Revenue_type,MATCH(Y1572*1,type!$A$118:$A$168,0),8),INDEX(Expenditure_type,MATCH(Y1572*1,type!$A$2:$A$117,0),8))</f>
        <v>#N/A</v>
      </c>
    </row>
    <row r="1573" spans="1:26" ht="15.75" customHeight="1" outlineLevel="2">
      <c r="A1573" s="19">
        <v>181</v>
      </c>
      <c r="B1573" s="18">
        <v>843000</v>
      </c>
      <c r="C1573"/>
      <c r="D1573"/>
      <c r="E1573" s="17" t="s">
        <v>2695</v>
      </c>
      <c r="F1573" s="12"/>
      <c r="G1573"/>
      <c r="H1573" s="15">
        <v>194000</v>
      </c>
      <c r="I1573" s="15">
        <v>170000</v>
      </c>
      <c r="J1573" s="12">
        <v>148500</v>
      </c>
      <c r="K1573" s="9"/>
      <c r="L1573" s="9" t="str">
        <f t="shared" si="176"/>
        <v>8</v>
      </c>
      <c r="M1573" s="9" t="str">
        <f>INDEX(Chapter,MATCH(L1573,Chapter!$A$1:$A$681,0),8)</f>
        <v>שירותים ממלכתיים</v>
      </c>
      <c r="N1573" s="9" t="str">
        <f t="shared" si="177"/>
        <v>84</v>
      </c>
      <c r="O1573" s="9" t="str">
        <f>INDEX(Chapter,MATCH(N1573,Chapter!$A$1:$A$681,0),8)</f>
        <v>רווחה</v>
      </c>
      <c r="P1573" s="9" t="str">
        <f t="shared" si="178"/>
        <v>843</v>
      </c>
      <c r="Q1573" s="9" t="str">
        <f>INDEX(Chapter,MATCH(P1573,Chapter!$A$1:$A$681,0),8)</f>
        <v>שירותים לילד ולנוער</v>
      </c>
      <c r="R1573" s="9" t="str">
        <f t="shared" si="179"/>
        <v>8430</v>
      </c>
      <c r="S1573" s="9" t="e">
        <f>INDEX(Chapter,MATCH(R1573,Chapter!$A$1:$A$681,0),8)</f>
        <v>#N/A</v>
      </c>
      <c r="T1573" s="9"/>
      <c r="U1573" s="9" t="str">
        <f t="shared" si="180"/>
        <v>1</v>
      </c>
      <c r="V1573" s="9" t="str">
        <f>IF($L1573&lt;"6",INDEX(Revenue_type,MATCH(U1573*1,type!$A$118:$A$168,0),8),INDEX(Expenditure_type,MATCH(U1573*1,type!$A$2:$A$117,0),8))</f>
        <v>משכורות וש"ע לעובדים לפי תקן</v>
      </c>
      <c r="W1573" s="9" t="str">
        <f t="shared" si="181"/>
        <v>18</v>
      </c>
      <c r="X1573" s="9" t="str">
        <f>IF($L1573&lt;"6",INDEX(Revenue_type,MATCH(W1573*1,type!$A$118:$A$168,0),8),INDEX(Expenditure_type,MATCH(W1573*1,type!$A$2:$A$117,0),8))</f>
        <v>נלוות לשכר</v>
      </c>
      <c r="Y1573" s="9" t="str">
        <f t="shared" si="182"/>
        <v>181</v>
      </c>
      <c r="Z1573" s="9" t="str">
        <f>IF($L1573&lt;"6",INDEX(Revenue_type,MATCH(Y1573*1,type!$A$118:$A$168,0),8),INDEX(Expenditure_type,MATCH(Y1573*1,type!$A$2:$A$117,0),8))</f>
        <v>הפרשות סוציאליות</v>
      </c>
    </row>
    <row r="1574" spans="1:26" ht="15.75" customHeight="1" outlineLevel="2">
      <c r="A1574" s="19">
        <v>182</v>
      </c>
      <c r="B1574" s="18">
        <v>843000</v>
      </c>
      <c r="C1574"/>
      <c r="D1574"/>
      <c r="E1574" s="17" t="s">
        <v>2696</v>
      </c>
      <c r="F1574" s="12"/>
      <c r="G1574"/>
      <c r="H1574" s="15">
        <v>187000</v>
      </c>
      <c r="I1574" s="15">
        <v>176000</v>
      </c>
      <c r="J1574" s="12">
        <v>151200</v>
      </c>
      <c r="K1574" s="9"/>
      <c r="L1574" s="9" t="str">
        <f t="shared" si="176"/>
        <v>8</v>
      </c>
      <c r="M1574" s="9" t="str">
        <f>INDEX(Chapter,MATCH(L1574,Chapter!$A$1:$A$681,0),8)</f>
        <v>שירותים ממלכתיים</v>
      </c>
      <c r="N1574" s="9" t="str">
        <f t="shared" si="177"/>
        <v>84</v>
      </c>
      <c r="O1574" s="9" t="str">
        <f>INDEX(Chapter,MATCH(N1574,Chapter!$A$1:$A$681,0),8)</f>
        <v>רווחה</v>
      </c>
      <c r="P1574" s="9" t="str">
        <f t="shared" si="178"/>
        <v>843</v>
      </c>
      <c r="Q1574" s="9" t="str">
        <f>INDEX(Chapter,MATCH(P1574,Chapter!$A$1:$A$681,0),8)</f>
        <v>שירותים לילד ולנוער</v>
      </c>
      <c r="R1574" s="9" t="str">
        <f t="shared" si="179"/>
        <v>8430</v>
      </c>
      <c r="S1574" s="9" t="e">
        <f>INDEX(Chapter,MATCH(R1574,Chapter!$A$1:$A$681,0),8)</f>
        <v>#N/A</v>
      </c>
      <c r="T1574" s="9"/>
      <c r="U1574" s="9" t="str">
        <f t="shared" si="180"/>
        <v>1</v>
      </c>
      <c r="V1574" s="9" t="str">
        <f>IF($L1574&lt;"6",INDEX(Revenue_type,MATCH(U1574*1,type!$A$118:$A$168,0),8),INDEX(Expenditure_type,MATCH(U1574*1,type!$A$2:$A$117,0),8))</f>
        <v>משכורות וש"ע לעובדים לפי תקן</v>
      </c>
      <c r="W1574" s="9" t="str">
        <f t="shared" si="181"/>
        <v>18</v>
      </c>
      <c r="X1574" s="9" t="str">
        <f>IF($L1574&lt;"6",INDEX(Revenue_type,MATCH(W1574*1,type!$A$118:$A$168,0),8),INDEX(Expenditure_type,MATCH(W1574*1,type!$A$2:$A$117,0),8))</f>
        <v>נלוות לשכר</v>
      </c>
      <c r="Y1574" s="9" t="str">
        <f t="shared" si="182"/>
        <v>182</v>
      </c>
      <c r="Z1574" s="9" t="str">
        <f>IF($L1574&lt;"6",INDEX(Revenue_type,MATCH(Y1574*1,type!$A$118:$A$168,0),8),INDEX(Expenditure_type,MATCH(Y1574*1,type!$A$2:$A$117,0),8))</f>
        <v>מיסיום ועלויות</v>
      </c>
    </row>
    <row r="1575" spans="1:26" ht="15.75" customHeight="1" outlineLevel="2">
      <c r="A1575" s="19">
        <v>210</v>
      </c>
      <c r="B1575" s="18">
        <v>843000</v>
      </c>
      <c r="C1575"/>
      <c r="D1575"/>
      <c r="E1575" s="17" t="s">
        <v>2689</v>
      </c>
      <c r="F1575" s="12"/>
      <c r="G1575"/>
      <c r="H1575" s="15">
        <v>0</v>
      </c>
      <c r="I1575" s="15">
        <v>0</v>
      </c>
      <c r="J1575" s="12">
        <v>26700</v>
      </c>
      <c r="K1575" s="9"/>
      <c r="L1575" s="9" t="str">
        <f t="shared" si="176"/>
        <v>8</v>
      </c>
      <c r="M1575" s="9" t="str">
        <f>INDEX(Chapter,MATCH(L1575,Chapter!$A$1:$A$681,0),8)</f>
        <v>שירותים ממלכתיים</v>
      </c>
      <c r="N1575" s="9" t="str">
        <f t="shared" si="177"/>
        <v>84</v>
      </c>
      <c r="O1575" s="9" t="str">
        <f>INDEX(Chapter,MATCH(N1575,Chapter!$A$1:$A$681,0),8)</f>
        <v>רווחה</v>
      </c>
      <c r="P1575" s="9" t="str">
        <f t="shared" si="178"/>
        <v>843</v>
      </c>
      <c r="Q1575" s="9" t="str">
        <f>INDEX(Chapter,MATCH(P1575,Chapter!$A$1:$A$681,0),8)</f>
        <v>שירותים לילד ולנוער</v>
      </c>
      <c r="R1575" s="9" t="str">
        <f t="shared" si="179"/>
        <v>8430</v>
      </c>
      <c r="S1575" s="9" t="e">
        <f>INDEX(Chapter,MATCH(R1575,Chapter!$A$1:$A$681,0),8)</f>
        <v>#N/A</v>
      </c>
      <c r="T1575" s="9"/>
      <c r="U1575" s="9" t="str">
        <f t="shared" si="180"/>
        <v>2</v>
      </c>
      <c r="V1575" s="9" t="str">
        <f>IF($L1575&lt;"6",INDEX(Revenue_type,MATCH(U1575*1,type!$A$118:$A$168,0),8),INDEX(Expenditure_type,MATCH(U1575*1,type!$A$2:$A$117,0),8))</f>
        <v>משכורות וש"ע לעובדים בלי תקן</v>
      </c>
      <c r="W1575" s="9" t="str">
        <f t="shared" si="181"/>
        <v>21</v>
      </c>
      <c r="X1575" s="9" t="str">
        <f>IF($L1575&lt;"6",INDEX(Revenue_type,MATCH(W1575*1,type!$A$118:$A$168,0),8),INDEX(Expenditure_type,MATCH(W1575*1,type!$A$2:$A$117,0),8))</f>
        <v>השכר הקובע</v>
      </c>
      <c r="Y1575" s="9" t="str">
        <f t="shared" si="182"/>
        <v>210</v>
      </c>
      <c r="Z1575" s="9" t="e">
        <f>IF($L1575&lt;"6",INDEX(Revenue_type,MATCH(Y1575*1,type!$A$118:$A$168,0),8),INDEX(Expenditure_type,MATCH(Y1575*1,type!$A$2:$A$117,0),8))</f>
        <v>#N/A</v>
      </c>
    </row>
    <row r="1576" spans="1:26" ht="15.75" customHeight="1" outlineLevel="2">
      <c r="A1576" s="19">
        <v>220</v>
      </c>
      <c r="B1576" s="18">
        <v>843000</v>
      </c>
      <c r="C1576"/>
      <c r="D1576"/>
      <c r="E1576" s="17" t="s">
        <v>2690</v>
      </c>
      <c r="F1576" s="12"/>
      <c r="G1576"/>
      <c r="H1576" s="15">
        <v>0</v>
      </c>
      <c r="I1576" s="15">
        <v>0</v>
      </c>
      <c r="J1576" s="12">
        <v>200</v>
      </c>
      <c r="K1576" s="9"/>
      <c r="L1576" s="9" t="str">
        <f t="shared" si="176"/>
        <v>8</v>
      </c>
      <c r="M1576" s="9" t="str">
        <f>INDEX(Chapter,MATCH(L1576,Chapter!$A$1:$A$681,0),8)</f>
        <v>שירותים ממלכתיים</v>
      </c>
      <c r="N1576" s="9" t="str">
        <f t="shared" si="177"/>
        <v>84</v>
      </c>
      <c r="O1576" s="9" t="str">
        <f>INDEX(Chapter,MATCH(N1576,Chapter!$A$1:$A$681,0),8)</f>
        <v>רווחה</v>
      </c>
      <c r="P1576" s="9" t="str">
        <f t="shared" si="178"/>
        <v>843</v>
      </c>
      <c r="Q1576" s="9" t="str">
        <f>INDEX(Chapter,MATCH(P1576,Chapter!$A$1:$A$681,0),8)</f>
        <v>שירותים לילד ולנוער</v>
      </c>
      <c r="R1576" s="9" t="str">
        <f t="shared" si="179"/>
        <v>8430</v>
      </c>
      <c r="S1576" s="9" t="e">
        <f>INDEX(Chapter,MATCH(R1576,Chapter!$A$1:$A$681,0),8)</f>
        <v>#N/A</v>
      </c>
      <c r="T1576" s="9"/>
      <c r="U1576" s="9" t="str">
        <f t="shared" si="180"/>
        <v>2</v>
      </c>
      <c r="V1576" s="9" t="str">
        <f>IF($L1576&lt;"6",INDEX(Revenue_type,MATCH(U1576*1,type!$A$118:$A$168,0),8),INDEX(Expenditure_type,MATCH(U1576*1,type!$A$2:$A$117,0),8))</f>
        <v>משכורות וש"ע לעובדים בלי תקן</v>
      </c>
      <c r="W1576" s="9" t="str">
        <f t="shared" si="181"/>
        <v>22</v>
      </c>
      <c r="X1576" s="9" t="str">
        <f>IF($L1576&lt;"6",INDEX(Revenue_type,MATCH(W1576*1,type!$A$118:$A$168,0),8),INDEX(Expenditure_type,MATCH(W1576*1,type!$A$2:$A$117,0),8))</f>
        <v>תוספות שאינן נכללות בשכר הקובע</v>
      </c>
      <c r="Y1576" s="9" t="str">
        <f t="shared" si="182"/>
        <v>220</v>
      </c>
      <c r="Z1576" s="9" t="e">
        <f>IF($L1576&lt;"6",INDEX(Revenue_type,MATCH(Y1576*1,type!$A$118:$A$168,0),8),INDEX(Expenditure_type,MATCH(Y1576*1,type!$A$2:$A$117,0),8))</f>
        <v>#N/A</v>
      </c>
    </row>
    <row r="1577" spans="1:26" ht="15.75" customHeight="1" outlineLevel="2">
      <c r="A1577" s="19">
        <v>240</v>
      </c>
      <c r="B1577" s="18">
        <v>843000</v>
      </c>
      <c r="C1577"/>
      <c r="D1577"/>
      <c r="E1577" s="17" t="s">
        <v>2694</v>
      </c>
      <c r="F1577" s="12"/>
      <c r="G1577"/>
      <c r="H1577" s="15">
        <v>0</v>
      </c>
      <c r="I1577" s="15">
        <v>0</v>
      </c>
      <c r="J1577" s="12">
        <v>2900</v>
      </c>
      <c r="K1577" s="9"/>
      <c r="L1577" s="9" t="str">
        <f t="shared" si="176"/>
        <v>8</v>
      </c>
      <c r="M1577" s="9" t="str">
        <f>INDEX(Chapter,MATCH(L1577,Chapter!$A$1:$A$681,0),8)</f>
        <v>שירותים ממלכתיים</v>
      </c>
      <c r="N1577" s="9" t="str">
        <f t="shared" si="177"/>
        <v>84</v>
      </c>
      <c r="O1577" s="9" t="str">
        <f>INDEX(Chapter,MATCH(N1577,Chapter!$A$1:$A$681,0),8)</f>
        <v>רווחה</v>
      </c>
      <c r="P1577" s="9" t="str">
        <f t="shared" si="178"/>
        <v>843</v>
      </c>
      <c r="Q1577" s="9" t="str">
        <f>INDEX(Chapter,MATCH(P1577,Chapter!$A$1:$A$681,0),8)</f>
        <v>שירותים לילד ולנוער</v>
      </c>
      <c r="R1577" s="9" t="str">
        <f t="shared" si="179"/>
        <v>8430</v>
      </c>
      <c r="S1577" s="9" t="e">
        <f>INDEX(Chapter,MATCH(R1577,Chapter!$A$1:$A$681,0),8)</f>
        <v>#N/A</v>
      </c>
      <c r="T1577" s="9"/>
      <c r="U1577" s="9" t="str">
        <f t="shared" si="180"/>
        <v>2</v>
      </c>
      <c r="V1577" s="9" t="str">
        <f>IF($L1577&lt;"6",INDEX(Revenue_type,MATCH(U1577*1,type!$A$118:$A$168,0),8),INDEX(Expenditure_type,MATCH(U1577*1,type!$A$2:$A$117,0),8))</f>
        <v>משכורות וש"ע לעובדים בלי תקן</v>
      </c>
      <c r="W1577" s="9" t="str">
        <f t="shared" si="181"/>
        <v>24</v>
      </c>
      <c r="X1577" s="9" t="str">
        <f>IF($L1577&lt;"6",INDEX(Revenue_type,MATCH(W1577*1,type!$A$118:$A$168,0),8),INDEX(Expenditure_type,MATCH(W1577*1,type!$A$2:$A$117,0),8))</f>
        <v>החזר הוצאות</v>
      </c>
      <c r="Y1577" s="9" t="str">
        <f t="shared" si="182"/>
        <v>240</v>
      </c>
      <c r="Z1577" s="9" t="e">
        <f>IF($L1577&lt;"6",INDEX(Revenue_type,MATCH(Y1577*1,type!$A$118:$A$168,0),8),INDEX(Expenditure_type,MATCH(Y1577*1,type!$A$2:$A$117,0),8))</f>
        <v>#N/A</v>
      </c>
    </row>
    <row r="1578" spans="1:26" ht="15.75" customHeight="1" outlineLevel="2">
      <c r="A1578" s="19">
        <v>281</v>
      </c>
      <c r="B1578" s="18">
        <v>843000</v>
      </c>
      <c r="C1578"/>
      <c r="D1578"/>
      <c r="E1578" s="17" t="s">
        <v>2695</v>
      </c>
      <c r="F1578" s="12"/>
      <c r="G1578"/>
      <c r="H1578" s="15">
        <v>0</v>
      </c>
      <c r="I1578" s="15">
        <v>0</v>
      </c>
      <c r="J1578" s="12">
        <v>3300</v>
      </c>
      <c r="K1578" s="9"/>
      <c r="L1578" s="9" t="str">
        <f t="shared" si="176"/>
        <v>8</v>
      </c>
      <c r="M1578" s="9" t="str">
        <f>INDEX(Chapter,MATCH(L1578,Chapter!$A$1:$A$681,0),8)</f>
        <v>שירותים ממלכתיים</v>
      </c>
      <c r="N1578" s="9" t="str">
        <f t="shared" si="177"/>
        <v>84</v>
      </c>
      <c r="O1578" s="9" t="str">
        <f>INDEX(Chapter,MATCH(N1578,Chapter!$A$1:$A$681,0),8)</f>
        <v>רווחה</v>
      </c>
      <c r="P1578" s="9" t="str">
        <f t="shared" si="178"/>
        <v>843</v>
      </c>
      <c r="Q1578" s="9" t="str">
        <f>INDEX(Chapter,MATCH(P1578,Chapter!$A$1:$A$681,0),8)</f>
        <v>שירותים לילד ולנוער</v>
      </c>
      <c r="R1578" s="9" t="str">
        <f t="shared" si="179"/>
        <v>8430</v>
      </c>
      <c r="S1578" s="9" t="e">
        <f>INDEX(Chapter,MATCH(R1578,Chapter!$A$1:$A$681,0),8)</f>
        <v>#N/A</v>
      </c>
      <c r="T1578" s="9"/>
      <c r="U1578" s="9" t="str">
        <f t="shared" si="180"/>
        <v>2</v>
      </c>
      <c r="V1578" s="9" t="str">
        <f>IF($L1578&lt;"6",INDEX(Revenue_type,MATCH(U1578*1,type!$A$118:$A$168,0),8),INDEX(Expenditure_type,MATCH(U1578*1,type!$A$2:$A$117,0),8))</f>
        <v>משכורות וש"ע לעובדים בלי תקן</v>
      </c>
      <c r="W1578" s="9" t="str">
        <f t="shared" si="181"/>
        <v>28</v>
      </c>
      <c r="X1578" s="9" t="str">
        <f>IF($L1578&lt;"6",INDEX(Revenue_type,MATCH(W1578*1,type!$A$118:$A$168,0),8),INDEX(Expenditure_type,MATCH(W1578*1,type!$A$2:$A$117,0),8))</f>
        <v>נלוות לשכר</v>
      </c>
      <c r="Y1578" s="9" t="str">
        <f t="shared" si="182"/>
        <v>281</v>
      </c>
      <c r="Z1578" s="9" t="str">
        <f>IF($L1578&lt;"6",INDEX(Revenue_type,MATCH(Y1578*1,type!$A$118:$A$168,0),8),INDEX(Expenditure_type,MATCH(Y1578*1,type!$A$2:$A$117,0),8))</f>
        <v>הפרשות סוציאליות</v>
      </c>
    </row>
    <row r="1579" spans="1:26" ht="15.75" customHeight="1" outlineLevel="2">
      <c r="A1579" s="19">
        <v>282</v>
      </c>
      <c r="B1579" s="18">
        <v>843000</v>
      </c>
      <c r="C1579"/>
      <c r="D1579"/>
      <c r="E1579" s="17" t="s">
        <v>2696</v>
      </c>
      <c r="F1579" s="12"/>
      <c r="G1579"/>
      <c r="H1579" s="15">
        <v>0</v>
      </c>
      <c r="I1579" s="15">
        <v>0</v>
      </c>
      <c r="J1579" s="12">
        <v>3700</v>
      </c>
      <c r="K1579" s="9"/>
      <c r="L1579" s="9" t="str">
        <f t="shared" si="176"/>
        <v>8</v>
      </c>
      <c r="M1579" s="9" t="str">
        <f>INDEX(Chapter,MATCH(L1579,Chapter!$A$1:$A$681,0),8)</f>
        <v>שירותים ממלכתיים</v>
      </c>
      <c r="N1579" s="9" t="str">
        <f t="shared" si="177"/>
        <v>84</v>
      </c>
      <c r="O1579" s="9" t="str">
        <f>INDEX(Chapter,MATCH(N1579,Chapter!$A$1:$A$681,0),8)</f>
        <v>רווחה</v>
      </c>
      <c r="P1579" s="9" t="str">
        <f t="shared" si="178"/>
        <v>843</v>
      </c>
      <c r="Q1579" s="9" t="str">
        <f>INDEX(Chapter,MATCH(P1579,Chapter!$A$1:$A$681,0),8)</f>
        <v>שירותים לילד ולנוער</v>
      </c>
      <c r="R1579" s="9" t="str">
        <f t="shared" si="179"/>
        <v>8430</v>
      </c>
      <c r="S1579" s="9" t="e">
        <f>INDEX(Chapter,MATCH(R1579,Chapter!$A$1:$A$681,0),8)</f>
        <v>#N/A</v>
      </c>
      <c r="T1579" s="9"/>
      <c r="U1579" s="9" t="str">
        <f t="shared" si="180"/>
        <v>2</v>
      </c>
      <c r="V1579" s="9" t="str">
        <f>IF($L1579&lt;"6",INDEX(Revenue_type,MATCH(U1579*1,type!$A$118:$A$168,0),8),INDEX(Expenditure_type,MATCH(U1579*1,type!$A$2:$A$117,0),8))</f>
        <v>משכורות וש"ע לעובדים בלי תקן</v>
      </c>
      <c r="W1579" s="9" t="str">
        <f t="shared" si="181"/>
        <v>28</v>
      </c>
      <c r="X1579" s="9" t="str">
        <f>IF($L1579&lt;"6",INDEX(Revenue_type,MATCH(W1579*1,type!$A$118:$A$168,0),8),INDEX(Expenditure_type,MATCH(W1579*1,type!$A$2:$A$117,0),8))</f>
        <v>נלוות לשכר</v>
      </c>
      <c r="Y1579" s="9" t="str">
        <f t="shared" si="182"/>
        <v>282</v>
      </c>
      <c r="Z1579" s="9" t="str">
        <f>IF($L1579&lt;"6",INDEX(Revenue_type,MATCH(Y1579*1,type!$A$118:$A$168,0),8),INDEX(Expenditure_type,MATCH(Y1579*1,type!$A$2:$A$117,0),8))</f>
        <v>מיסיום ועלויות</v>
      </c>
    </row>
    <row r="1580" spans="1:26" ht="15.75" customHeight="1" outlineLevel="2">
      <c r="A1580" s="19">
        <v>320</v>
      </c>
      <c r="B1580" s="18">
        <v>843000</v>
      </c>
      <c r="C1580"/>
      <c r="D1580"/>
      <c r="E1580" s="17" t="s">
        <v>2712</v>
      </c>
      <c r="F1580" s="12"/>
      <c r="G1580"/>
      <c r="H1580" s="15">
        <v>0</v>
      </c>
      <c r="I1580" s="15">
        <v>0</v>
      </c>
      <c r="J1580" s="12">
        <v>8300</v>
      </c>
      <c r="K1580" s="9"/>
      <c r="L1580" s="9" t="str">
        <f t="shared" si="176"/>
        <v>8</v>
      </c>
      <c r="M1580" s="9" t="str">
        <f>INDEX(Chapter,MATCH(L1580,Chapter!$A$1:$A$681,0),8)</f>
        <v>שירותים ממלכתיים</v>
      </c>
      <c r="N1580" s="9" t="str">
        <f t="shared" si="177"/>
        <v>84</v>
      </c>
      <c r="O1580" s="9" t="str">
        <f>INDEX(Chapter,MATCH(N1580,Chapter!$A$1:$A$681,0),8)</f>
        <v>רווחה</v>
      </c>
      <c r="P1580" s="9" t="str">
        <f t="shared" si="178"/>
        <v>843</v>
      </c>
      <c r="Q1580" s="9" t="str">
        <f>INDEX(Chapter,MATCH(P1580,Chapter!$A$1:$A$681,0),8)</f>
        <v>שירותים לילד ולנוער</v>
      </c>
      <c r="R1580" s="9" t="str">
        <f t="shared" si="179"/>
        <v>8430</v>
      </c>
      <c r="S1580" s="9" t="e">
        <f>INDEX(Chapter,MATCH(R1580,Chapter!$A$1:$A$681,0),8)</f>
        <v>#N/A</v>
      </c>
      <c r="T1580" s="9"/>
      <c r="U1580" s="9" t="str">
        <f t="shared" si="180"/>
        <v>3</v>
      </c>
      <c r="V1580" s="9" t="str">
        <f>IF($L1580&lt;"6",INDEX(Revenue_type,MATCH(U1580*1,type!$A$118:$A$168,0),8),INDEX(Expenditure_type,MATCH(U1580*1,type!$A$2:$A$117,0),8))</f>
        <v>פנסיה ופיצויים</v>
      </c>
      <c r="W1580" s="9" t="str">
        <f t="shared" si="181"/>
        <v>32</v>
      </c>
      <c r="X1580" s="9" t="str">
        <f>IF($L1580&lt;"6",INDEX(Revenue_type,MATCH(W1580*1,type!$A$118:$A$168,0),8),INDEX(Expenditure_type,MATCH(W1580*1,type!$A$2:$A$117,0),8))</f>
        <v>פיצויים</v>
      </c>
      <c r="Y1580" s="9" t="str">
        <f t="shared" si="182"/>
        <v>320</v>
      </c>
      <c r="Z1580" s="9" t="e">
        <f>IF($L1580&lt;"6",INDEX(Revenue_type,MATCH(Y1580*1,type!$A$118:$A$168,0),8),INDEX(Expenditure_type,MATCH(Y1580*1,type!$A$2:$A$117,0),8))</f>
        <v>#N/A</v>
      </c>
    </row>
    <row r="1581" spans="1:26" ht="15.75" customHeight="1" outlineLevel="2">
      <c r="A1581" s="19">
        <v>840</v>
      </c>
      <c r="B1581" s="18">
        <v>843508</v>
      </c>
      <c r="C1581"/>
      <c r="D1581"/>
      <c r="E1581" s="17" t="s">
        <v>3092</v>
      </c>
      <c r="F1581" s="12"/>
      <c r="G1581"/>
      <c r="H1581" s="15">
        <v>32000</v>
      </c>
      <c r="I1581" s="15">
        <v>20000</v>
      </c>
      <c r="J1581" s="12">
        <v>17800</v>
      </c>
      <c r="K1581" s="9"/>
      <c r="L1581" s="9" t="str">
        <f t="shared" si="176"/>
        <v>8</v>
      </c>
      <c r="M1581" s="9" t="str">
        <f>INDEX(Chapter,MATCH(L1581,Chapter!$A$1:$A$681,0),8)</f>
        <v>שירותים ממלכתיים</v>
      </c>
      <c r="N1581" s="9" t="str">
        <f t="shared" si="177"/>
        <v>84</v>
      </c>
      <c r="O1581" s="9" t="str">
        <f>INDEX(Chapter,MATCH(N1581,Chapter!$A$1:$A$681,0),8)</f>
        <v>רווחה</v>
      </c>
      <c r="P1581" s="9" t="str">
        <f t="shared" si="178"/>
        <v>843</v>
      </c>
      <c r="Q1581" s="9" t="str">
        <f>INDEX(Chapter,MATCH(P1581,Chapter!$A$1:$A$681,0),8)</f>
        <v>שירותים לילד ולנוער</v>
      </c>
      <c r="R1581" s="9" t="str">
        <f t="shared" si="179"/>
        <v>8435</v>
      </c>
      <c r="S1581" s="9" t="str">
        <f>INDEX(Chapter,MATCH(R1581,Chapter!$A$1:$A$681,0),8)</f>
        <v>פעולות קהילתיות</v>
      </c>
      <c r="T1581" s="9"/>
      <c r="U1581" s="9" t="str">
        <f t="shared" si="180"/>
        <v>8</v>
      </c>
      <c r="V1581" s="9" t="str">
        <f>IF($L1581&lt;"6",INDEX(Revenue_type,MATCH(U1581*1,type!$A$118:$A$168,0),8),INDEX(Expenditure_type,MATCH(U1581*1,type!$A$2:$A$117,0),8))</f>
        <v>השתתפויות תמיכות ותרומות</v>
      </c>
      <c r="W1581" s="9" t="str">
        <f t="shared" si="181"/>
        <v>84</v>
      </c>
      <c r="X1581" s="9" t="str">
        <f>IF($L1581&lt;"6",INDEX(Revenue_type,MATCH(W1581*1,type!$A$118:$A$168,0),8),INDEX(Expenditure_type,MATCH(W1581*1,type!$A$2:$A$117,0),8))</f>
        <v>תמיכות רווחה</v>
      </c>
      <c r="Y1581" s="9" t="str">
        <f t="shared" si="182"/>
        <v>840</v>
      </c>
      <c r="Z1581" s="9" t="e">
        <f>IF($L1581&lt;"6",INDEX(Revenue_type,MATCH(Y1581*1,type!$A$118:$A$168,0),8),INDEX(Expenditure_type,MATCH(Y1581*1,type!$A$2:$A$117,0),8))</f>
        <v>#N/A</v>
      </c>
    </row>
    <row r="1582" spans="1:26" ht="15.75" customHeight="1" outlineLevel="2">
      <c r="A1582" s="19">
        <v>840</v>
      </c>
      <c r="B1582" s="18">
        <v>843509</v>
      </c>
      <c r="C1582"/>
      <c r="D1582"/>
      <c r="E1582" s="17" t="s">
        <v>2411</v>
      </c>
      <c r="F1582" s="12"/>
      <c r="G1582"/>
      <c r="H1582" s="15">
        <v>2520000</v>
      </c>
      <c r="I1582" s="15">
        <v>2520000</v>
      </c>
      <c r="J1582" s="12">
        <v>2368600</v>
      </c>
      <c r="K1582" s="9"/>
      <c r="L1582" s="9" t="str">
        <f t="shared" si="176"/>
        <v>8</v>
      </c>
      <c r="M1582" s="9" t="str">
        <f>INDEX(Chapter,MATCH(L1582,Chapter!$A$1:$A$681,0),8)</f>
        <v>שירותים ממלכתיים</v>
      </c>
      <c r="N1582" s="9" t="str">
        <f t="shared" si="177"/>
        <v>84</v>
      </c>
      <c r="O1582" s="9" t="str">
        <f>INDEX(Chapter,MATCH(N1582,Chapter!$A$1:$A$681,0),8)</f>
        <v>רווחה</v>
      </c>
      <c r="P1582" s="9" t="str">
        <f t="shared" si="178"/>
        <v>843</v>
      </c>
      <c r="Q1582" s="9" t="str">
        <f>INDEX(Chapter,MATCH(P1582,Chapter!$A$1:$A$681,0),8)</f>
        <v>שירותים לילד ולנוער</v>
      </c>
      <c r="R1582" s="9" t="str">
        <f t="shared" si="179"/>
        <v>8435</v>
      </c>
      <c r="S1582" s="9" t="str">
        <f>INDEX(Chapter,MATCH(R1582,Chapter!$A$1:$A$681,0),8)</f>
        <v>פעולות קהילתיות</v>
      </c>
      <c r="T1582" s="9"/>
      <c r="U1582" s="9" t="str">
        <f t="shared" si="180"/>
        <v>8</v>
      </c>
      <c r="V1582" s="9" t="str">
        <f>IF($L1582&lt;"6",INDEX(Revenue_type,MATCH(U1582*1,type!$A$118:$A$168,0),8),INDEX(Expenditure_type,MATCH(U1582*1,type!$A$2:$A$117,0),8))</f>
        <v>השתתפויות תמיכות ותרומות</v>
      </c>
      <c r="W1582" s="9" t="str">
        <f t="shared" si="181"/>
        <v>84</v>
      </c>
      <c r="X1582" s="9" t="str">
        <f>IF($L1582&lt;"6",INDEX(Revenue_type,MATCH(W1582*1,type!$A$118:$A$168,0),8),INDEX(Expenditure_type,MATCH(W1582*1,type!$A$2:$A$117,0),8))</f>
        <v>תמיכות רווחה</v>
      </c>
      <c r="Y1582" s="9" t="str">
        <f t="shared" si="182"/>
        <v>840</v>
      </c>
      <c r="Z1582" s="9" t="e">
        <f>IF($L1582&lt;"6",INDEX(Revenue_type,MATCH(Y1582*1,type!$A$118:$A$168,0),8),INDEX(Expenditure_type,MATCH(Y1582*1,type!$A$2:$A$117,0),8))</f>
        <v>#N/A</v>
      </c>
    </row>
    <row r="1583" spans="1:26" ht="15.75" customHeight="1" outlineLevel="2">
      <c r="A1583" s="19">
        <v>841</v>
      </c>
      <c r="B1583" s="18">
        <v>843509</v>
      </c>
      <c r="C1583"/>
      <c r="D1583"/>
      <c r="E1583" s="17" t="s">
        <v>2494</v>
      </c>
      <c r="F1583" s="12"/>
      <c r="G1583"/>
      <c r="H1583" s="15">
        <v>520000</v>
      </c>
      <c r="I1583" s="15">
        <v>520000</v>
      </c>
      <c r="J1583" s="12">
        <v>467000</v>
      </c>
      <c r="K1583" s="9"/>
      <c r="L1583" s="9" t="str">
        <f t="shared" si="176"/>
        <v>8</v>
      </c>
      <c r="M1583" s="9" t="str">
        <f>INDEX(Chapter,MATCH(L1583,Chapter!$A$1:$A$681,0),8)</f>
        <v>שירותים ממלכתיים</v>
      </c>
      <c r="N1583" s="9" t="str">
        <f t="shared" si="177"/>
        <v>84</v>
      </c>
      <c r="O1583" s="9" t="str">
        <f>INDEX(Chapter,MATCH(N1583,Chapter!$A$1:$A$681,0),8)</f>
        <v>רווחה</v>
      </c>
      <c r="P1583" s="9" t="str">
        <f t="shared" si="178"/>
        <v>843</v>
      </c>
      <c r="Q1583" s="9" t="str">
        <f>INDEX(Chapter,MATCH(P1583,Chapter!$A$1:$A$681,0),8)</f>
        <v>שירותים לילד ולנוער</v>
      </c>
      <c r="R1583" s="9" t="str">
        <f t="shared" si="179"/>
        <v>8435</v>
      </c>
      <c r="S1583" s="9" t="str">
        <f>INDEX(Chapter,MATCH(R1583,Chapter!$A$1:$A$681,0),8)</f>
        <v>פעולות קהילתיות</v>
      </c>
      <c r="T1583" s="9"/>
      <c r="U1583" s="9" t="str">
        <f t="shared" si="180"/>
        <v>8</v>
      </c>
      <c r="V1583" s="9" t="str">
        <f>IF($L1583&lt;"6",INDEX(Revenue_type,MATCH(U1583*1,type!$A$118:$A$168,0),8),INDEX(Expenditure_type,MATCH(U1583*1,type!$A$2:$A$117,0),8))</f>
        <v>השתתפויות תמיכות ותרומות</v>
      </c>
      <c r="W1583" s="9" t="str">
        <f t="shared" si="181"/>
        <v>84</v>
      </c>
      <c r="X1583" s="9" t="str">
        <f>IF($L1583&lt;"6",INDEX(Revenue_type,MATCH(W1583*1,type!$A$118:$A$168,0),8),INDEX(Expenditure_type,MATCH(W1583*1,type!$A$2:$A$117,0),8))</f>
        <v>תמיכות רווחה</v>
      </c>
      <c r="Y1583" s="9" t="str">
        <f t="shared" si="182"/>
        <v>841</v>
      </c>
      <c r="Z1583" s="9" t="e">
        <f>IF($L1583&lt;"6",INDEX(Revenue_type,MATCH(Y1583*1,type!$A$118:$A$168,0),8),INDEX(Expenditure_type,MATCH(Y1583*1,type!$A$2:$A$117,0),8))</f>
        <v>#N/A</v>
      </c>
    </row>
    <row r="1584" spans="1:26" ht="15.75" customHeight="1" outlineLevel="2">
      <c r="A1584" s="19">
        <v>840</v>
      </c>
      <c r="B1584" s="18">
        <v>843804</v>
      </c>
      <c r="C1584"/>
      <c r="D1584"/>
      <c r="E1584" s="17" t="s">
        <v>2377</v>
      </c>
      <c r="F1584" s="12"/>
      <c r="G1584"/>
      <c r="H1584" s="15">
        <v>8200000</v>
      </c>
      <c r="I1584" s="15">
        <v>8200000</v>
      </c>
      <c r="J1584" s="12">
        <v>7253000</v>
      </c>
      <c r="K1584" s="9"/>
      <c r="L1584" s="9" t="str">
        <f t="shared" si="176"/>
        <v>8</v>
      </c>
      <c r="M1584" s="9" t="str">
        <f>INDEX(Chapter,MATCH(L1584,Chapter!$A$1:$A$681,0),8)</f>
        <v>שירותים ממלכתיים</v>
      </c>
      <c r="N1584" s="9" t="str">
        <f t="shared" si="177"/>
        <v>84</v>
      </c>
      <c r="O1584" s="9" t="str">
        <f>INDEX(Chapter,MATCH(N1584,Chapter!$A$1:$A$681,0),8)</f>
        <v>רווחה</v>
      </c>
      <c r="P1584" s="9" t="str">
        <f t="shared" si="178"/>
        <v>843</v>
      </c>
      <c r="Q1584" s="9" t="str">
        <f>INDEX(Chapter,MATCH(P1584,Chapter!$A$1:$A$681,0),8)</f>
        <v>שירותים לילד ולנוער</v>
      </c>
      <c r="R1584" s="9" t="str">
        <f t="shared" si="179"/>
        <v>8438</v>
      </c>
      <c r="S1584" s="9" t="str">
        <f>INDEX(Chapter,MATCH(R1584,Chapter!$A$1:$A$681,0),8)</f>
        <v>אחזקת ילדים בפנימיות</v>
      </c>
      <c r="T1584" s="9"/>
      <c r="U1584" s="9" t="str">
        <f t="shared" si="180"/>
        <v>8</v>
      </c>
      <c r="V1584" s="9" t="str">
        <f>IF($L1584&lt;"6",INDEX(Revenue_type,MATCH(U1584*1,type!$A$118:$A$168,0),8),INDEX(Expenditure_type,MATCH(U1584*1,type!$A$2:$A$117,0),8))</f>
        <v>השתתפויות תמיכות ותרומות</v>
      </c>
      <c r="W1584" s="9" t="str">
        <f t="shared" si="181"/>
        <v>84</v>
      </c>
      <c r="X1584" s="9" t="str">
        <f>IF($L1584&lt;"6",INDEX(Revenue_type,MATCH(W1584*1,type!$A$118:$A$168,0),8),INDEX(Expenditure_type,MATCH(W1584*1,type!$A$2:$A$117,0),8))</f>
        <v>תמיכות רווחה</v>
      </c>
      <c r="Y1584" s="9" t="str">
        <f t="shared" si="182"/>
        <v>840</v>
      </c>
      <c r="Z1584" s="9" t="e">
        <f>IF($L1584&lt;"6",INDEX(Revenue_type,MATCH(Y1584*1,type!$A$118:$A$168,0),8),INDEX(Expenditure_type,MATCH(Y1584*1,type!$A$2:$A$117,0),8))</f>
        <v>#N/A</v>
      </c>
    </row>
    <row r="1585" spans="1:26" ht="15.75" customHeight="1" outlineLevel="2">
      <c r="A1585" s="19">
        <v>841</v>
      </c>
      <c r="B1585" s="18">
        <v>843806</v>
      </c>
      <c r="C1585"/>
      <c r="D1585"/>
      <c r="E1585" s="17" t="s">
        <v>3093</v>
      </c>
      <c r="F1585" s="12"/>
      <c r="G1585"/>
      <c r="H1585" s="15">
        <v>680000</v>
      </c>
      <c r="I1585" s="15">
        <v>720000</v>
      </c>
      <c r="J1585" s="12">
        <v>783000</v>
      </c>
      <c r="K1585" s="9"/>
      <c r="L1585" s="9" t="str">
        <f t="shared" si="176"/>
        <v>8</v>
      </c>
      <c r="M1585" s="9" t="str">
        <f>INDEX(Chapter,MATCH(L1585,Chapter!$A$1:$A$681,0),8)</f>
        <v>שירותים ממלכתיים</v>
      </c>
      <c r="N1585" s="9" t="str">
        <f t="shared" si="177"/>
        <v>84</v>
      </c>
      <c r="O1585" s="9" t="str">
        <f>INDEX(Chapter,MATCH(N1585,Chapter!$A$1:$A$681,0),8)</f>
        <v>רווחה</v>
      </c>
      <c r="P1585" s="9" t="str">
        <f t="shared" si="178"/>
        <v>843</v>
      </c>
      <c r="Q1585" s="9" t="str">
        <f>INDEX(Chapter,MATCH(P1585,Chapter!$A$1:$A$681,0),8)</f>
        <v>שירותים לילד ולנוער</v>
      </c>
      <c r="R1585" s="9" t="str">
        <f t="shared" si="179"/>
        <v>8438</v>
      </c>
      <c r="S1585" s="9" t="str">
        <f>INDEX(Chapter,MATCH(R1585,Chapter!$A$1:$A$681,0),8)</f>
        <v>אחזקת ילדים בפנימיות</v>
      </c>
      <c r="T1585" s="9"/>
      <c r="U1585" s="9" t="str">
        <f t="shared" si="180"/>
        <v>8</v>
      </c>
      <c r="V1585" s="9" t="str">
        <f>IF($L1585&lt;"6",INDEX(Revenue_type,MATCH(U1585*1,type!$A$118:$A$168,0),8),INDEX(Expenditure_type,MATCH(U1585*1,type!$A$2:$A$117,0),8))</f>
        <v>השתתפויות תמיכות ותרומות</v>
      </c>
      <c r="W1585" s="9" t="str">
        <f t="shared" si="181"/>
        <v>84</v>
      </c>
      <c r="X1585" s="9" t="str">
        <f>IF($L1585&lt;"6",INDEX(Revenue_type,MATCH(W1585*1,type!$A$118:$A$168,0),8),INDEX(Expenditure_type,MATCH(W1585*1,type!$A$2:$A$117,0),8))</f>
        <v>תמיכות רווחה</v>
      </c>
      <c r="Y1585" s="9" t="str">
        <f t="shared" si="182"/>
        <v>841</v>
      </c>
      <c r="Z1585" s="9" t="e">
        <f>IF($L1585&lt;"6",INDEX(Revenue_type,MATCH(Y1585*1,type!$A$118:$A$168,0),8),INDEX(Expenditure_type,MATCH(Y1585*1,type!$A$2:$A$117,0),8))</f>
        <v>#N/A</v>
      </c>
    </row>
    <row r="1586" spans="1:26" ht="15.75" customHeight="1" outlineLevel="2">
      <c r="A1586" s="19">
        <v>840</v>
      </c>
      <c r="B1586" s="18">
        <v>843807</v>
      </c>
      <c r="C1586"/>
      <c r="D1586"/>
      <c r="E1586" s="17" t="s">
        <v>2358</v>
      </c>
      <c r="F1586" s="12"/>
      <c r="G1586"/>
      <c r="H1586" s="15">
        <v>22400000</v>
      </c>
      <c r="I1586" s="15">
        <v>22400000</v>
      </c>
      <c r="J1586" s="12">
        <v>22734000</v>
      </c>
      <c r="K1586" s="9"/>
      <c r="L1586" s="9" t="str">
        <f t="shared" si="176"/>
        <v>8</v>
      </c>
      <c r="M1586" s="9" t="str">
        <f>INDEX(Chapter,MATCH(L1586,Chapter!$A$1:$A$681,0),8)</f>
        <v>שירותים ממלכתיים</v>
      </c>
      <c r="N1586" s="9" t="str">
        <f t="shared" si="177"/>
        <v>84</v>
      </c>
      <c r="O1586" s="9" t="str">
        <f>INDEX(Chapter,MATCH(N1586,Chapter!$A$1:$A$681,0),8)</f>
        <v>רווחה</v>
      </c>
      <c r="P1586" s="9" t="str">
        <f t="shared" si="178"/>
        <v>843</v>
      </c>
      <c r="Q1586" s="9" t="str">
        <f>INDEX(Chapter,MATCH(P1586,Chapter!$A$1:$A$681,0),8)</f>
        <v>שירותים לילד ולנוער</v>
      </c>
      <c r="R1586" s="9" t="str">
        <f t="shared" si="179"/>
        <v>8438</v>
      </c>
      <c r="S1586" s="9" t="str">
        <f>INDEX(Chapter,MATCH(R1586,Chapter!$A$1:$A$681,0),8)</f>
        <v>אחזקת ילדים בפנימיות</v>
      </c>
      <c r="T1586" s="9"/>
      <c r="U1586" s="9" t="str">
        <f t="shared" si="180"/>
        <v>8</v>
      </c>
      <c r="V1586" s="9" t="str">
        <f>IF($L1586&lt;"6",INDEX(Revenue_type,MATCH(U1586*1,type!$A$118:$A$168,0),8),INDEX(Expenditure_type,MATCH(U1586*1,type!$A$2:$A$117,0),8))</f>
        <v>השתתפויות תמיכות ותרומות</v>
      </c>
      <c r="W1586" s="9" t="str">
        <f t="shared" si="181"/>
        <v>84</v>
      </c>
      <c r="X1586" s="9" t="str">
        <f>IF($L1586&lt;"6",INDEX(Revenue_type,MATCH(W1586*1,type!$A$118:$A$168,0),8),INDEX(Expenditure_type,MATCH(W1586*1,type!$A$2:$A$117,0),8))</f>
        <v>תמיכות רווחה</v>
      </c>
      <c r="Y1586" s="9" t="str">
        <f t="shared" si="182"/>
        <v>840</v>
      </c>
      <c r="Z1586" s="9" t="e">
        <f>IF($L1586&lt;"6",INDEX(Revenue_type,MATCH(Y1586*1,type!$A$118:$A$168,0),8),INDEX(Expenditure_type,MATCH(Y1586*1,type!$A$2:$A$117,0),8))</f>
        <v>#N/A</v>
      </c>
    </row>
    <row r="1587" spans="1:26" ht="15.75" customHeight="1" outlineLevel="2">
      <c r="A1587" s="19">
        <v>110</v>
      </c>
      <c r="B1587" s="18">
        <v>844000</v>
      </c>
      <c r="C1587"/>
      <c r="D1587"/>
      <c r="E1587" s="17" t="s">
        <v>2689</v>
      </c>
      <c r="F1587" s="12"/>
      <c r="G1587"/>
      <c r="H1587" s="15">
        <v>2599000</v>
      </c>
      <c r="I1587" s="15">
        <v>2772000</v>
      </c>
      <c r="J1587" s="12">
        <v>2530300</v>
      </c>
      <c r="K1587" s="9"/>
      <c r="L1587" s="9" t="str">
        <f t="shared" si="176"/>
        <v>8</v>
      </c>
      <c r="M1587" s="9" t="str">
        <f>INDEX(Chapter,MATCH(L1587,Chapter!$A$1:$A$681,0),8)</f>
        <v>שירותים ממלכתיים</v>
      </c>
      <c r="N1587" s="9" t="str">
        <f t="shared" si="177"/>
        <v>84</v>
      </c>
      <c r="O1587" s="9" t="str">
        <f>INDEX(Chapter,MATCH(N1587,Chapter!$A$1:$A$681,0),8)</f>
        <v>רווחה</v>
      </c>
      <c r="P1587" s="9" t="str">
        <f t="shared" si="178"/>
        <v>844</v>
      </c>
      <c r="Q1587" s="9" t="str">
        <f>INDEX(Chapter,MATCH(P1587,Chapter!$A$1:$A$681,0),8)</f>
        <v>שירותים לזקן</v>
      </c>
      <c r="R1587" s="9" t="str">
        <f t="shared" si="179"/>
        <v>8440</v>
      </c>
      <c r="S1587" s="9" t="e">
        <f>INDEX(Chapter,MATCH(R1587,Chapter!$A$1:$A$681,0),8)</f>
        <v>#N/A</v>
      </c>
      <c r="T1587" s="9"/>
      <c r="U1587" s="9" t="str">
        <f t="shared" si="180"/>
        <v>1</v>
      </c>
      <c r="V1587" s="9" t="str">
        <f>IF($L1587&lt;"6",INDEX(Revenue_type,MATCH(U1587*1,type!$A$118:$A$168,0),8),INDEX(Expenditure_type,MATCH(U1587*1,type!$A$2:$A$117,0),8))</f>
        <v>משכורות וש"ע לעובדים לפי תקן</v>
      </c>
      <c r="W1587" s="9" t="str">
        <f t="shared" si="181"/>
        <v>11</v>
      </c>
      <c r="X1587" s="9" t="str">
        <f>IF($L1587&lt;"6",INDEX(Revenue_type,MATCH(W1587*1,type!$A$118:$A$168,0),8),INDEX(Expenditure_type,MATCH(W1587*1,type!$A$2:$A$117,0),8))</f>
        <v>השכר הקובע</v>
      </c>
      <c r="Y1587" s="9" t="str">
        <f t="shared" si="182"/>
        <v>110</v>
      </c>
      <c r="Z1587" s="9" t="e">
        <f>IF($L1587&lt;"6",INDEX(Revenue_type,MATCH(Y1587*1,type!$A$118:$A$168,0),8),INDEX(Expenditure_type,MATCH(Y1587*1,type!$A$2:$A$117,0),8))</f>
        <v>#N/A</v>
      </c>
    </row>
    <row r="1588" spans="1:26" ht="15.75" customHeight="1" outlineLevel="2">
      <c r="A1588" s="19">
        <v>120</v>
      </c>
      <c r="B1588" s="18">
        <v>844000</v>
      </c>
      <c r="C1588"/>
      <c r="D1588"/>
      <c r="E1588" s="17" t="s">
        <v>2690</v>
      </c>
      <c r="F1588" s="12"/>
      <c r="G1588"/>
      <c r="H1588" s="15">
        <v>261000</v>
      </c>
      <c r="I1588" s="15">
        <v>293000</v>
      </c>
      <c r="J1588" s="12">
        <v>268600</v>
      </c>
      <c r="K1588" s="9"/>
      <c r="L1588" s="9" t="str">
        <f t="shared" si="176"/>
        <v>8</v>
      </c>
      <c r="M1588" s="9" t="str">
        <f>INDEX(Chapter,MATCH(L1588,Chapter!$A$1:$A$681,0),8)</f>
        <v>שירותים ממלכתיים</v>
      </c>
      <c r="N1588" s="9" t="str">
        <f t="shared" si="177"/>
        <v>84</v>
      </c>
      <c r="O1588" s="9" t="str">
        <f>INDEX(Chapter,MATCH(N1588,Chapter!$A$1:$A$681,0),8)</f>
        <v>רווחה</v>
      </c>
      <c r="P1588" s="9" t="str">
        <f t="shared" si="178"/>
        <v>844</v>
      </c>
      <c r="Q1588" s="9" t="str">
        <f>INDEX(Chapter,MATCH(P1588,Chapter!$A$1:$A$681,0),8)</f>
        <v>שירותים לזקן</v>
      </c>
      <c r="R1588" s="9" t="str">
        <f t="shared" si="179"/>
        <v>8440</v>
      </c>
      <c r="S1588" s="9" t="e">
        <f>INDEX(Chapter,MATCH(R1588,Chapter!$A$1:$A$681,0),8)</f>
        <v>#N/A</v>
      </c>
      <c r="T1588" s="9"/>
      <c r="U1588" s="9" t="str">
        <f t="shared" si="180"/>
        <v>1</v>
      </c>
      <c r="V1588" s="9" t="str">
        <f>IF($L1588&lt;"6",INDEX(Revenue_type,MATCH(U1588*1,type!$A$118:$A$168,0),8),INDEX(Expenditure_type,MATCH(U1588*1,type!$A$2:$A$117,0),8))</f>
        <v>משכורות וש"ע לעובדים לפי תקן</v>
      </c>
      <c r="W1588" s="9" t="str">
        <f t="shared" si="181"/>
        <v>12</v>
      </c>
      <c r="X1588" s="9" t="str">
        <f>IF($L1588&lt;"6",INDEX(Revenue_type,MATCH(W1588*1,type!$A$118:$A$168,0),8),INDEX(Expenditure_type,MATCH(W1588*1,type!$A$2:$A$117,0),8))</f>
        <v>תוספות שאינן נכללות בשכר הקובע</v>
      </c>
      <c r="Y1588" s="9" t="str">
        <f t="shared" si="182"/>
        <v>120</v>
      </c>
      <c r="Z1588" s="9" t="e">
        <f>IF($L1588&lt;"6",INDEX(Revenue_type,MATCH(Y1588*1,type!$A$118:$A$168,0),8),INDEX(Expenditure_type,MATCH(Y1588*1,type!$A$2:$A$117,0),8))</f>
        <v>#N/A</v>
      </c>
    </row>
    <row r="1589" spans="1:26" ht="15.75" customHeight="1" outlineLevel="2">
      <c r="A1589" s="19">
        <v>130</v>
      </c>
      <c r="B1589" s="18">
        <v>844000</v>
      </c>
      <c r="C1589"/>
      <c r="D1589"/>
      <c r="E1589" s="17" t="s">
        <v>2691</v>
      </c>
      <c r="F1589" s="12"/>
      <c r="G1589"/>
      <c r="H1589" s="15">
        <v>10000</v>
      </c>
      <c r="I1589" s="15">
        <v>3000</v>
      </c>
      <c r="J1589" s="12">
        <v>9400</v>
      </c>
      <c r="K1589" s="9"/>
      <c r="L1589" s="9" t="str">
        <f t="shared" si="176"/>
        <v>8</v>
      </c>
      <c r="M1589" s="9" t="str">
        <f>INDEX(Chapter,MATCH(L1589,Chapter!$A$1:$A$681,0),8)</f>
        <v>שירותים ממלכתיים</v>
      </c>
      <c r="N1589" s="9" t="str">
        <f t="shared" si="177"/>
        <v>84</v>
      </c>
      <c r="O1589" s="9" t="str">
        <f>INDEX(Chapter,MATCH(N1589,Chapter!$A$1:$A$681,0),8)</f>
        <v>רווחה</v>
      </c>
      <c r="P1589" s="9" t="str">
        <f t="shared" si="178"/>
        <v>844</v>
      </c>
      <c r="Q1589" s="9" t="str">
        <f>INDEX(Chapter,MATCH(P1589,Chapter!$A$1:$A$681,0),8)</f>
        <v>שירותים לזקן</v>
      </c>
      <c r="R1589" s="9" t="str">
        <f t="shared" si="179"/>
        <v>8440</v>
      </c>
      <c r="S1589" s="9" t="e">
        <f>INDEX(Chapter,MATCH(R1589,Chapter!$A$1:$A$681,0),8)</f>
        <v>#N/A</v>
      </c>
      <c r="T1589" s="9"/>
      <c r="U1589" s="9" t="str">
        <f t="shared" si="180"/>
        <v>1</v>
      </c>
      <c r="V1589" s="9" t="str">
        <f>IF($L1589&lt;"6",INDEX(Revenue_type,MATCH(U1589*1,type!$A$118:$A$168,0),8),INDEX(Expenditure_type,MATCH(U1589*1,type!$A$2:$A$117,0),8))</f>
        <v>משכורות וש"ע לעובדים לפי תקן</v>
      </c>
      <c r="W1589" s="9" t="str">
        <f t="shared" si="181"/>
        <v>13</v>
      </c>
      <c r="X1589" s="9" t="str">
        <f>IF($L1589&lt;"6",INDEX(Revenue_type,MATCH(W1589*1,type!$A$118:$A$168,0),8),INDEX(Expenditure_type,MATCH(W1589*1,type!$A$2:$A$117,0),8))</f>
        <v>שעות נוספות</v>
      </c>
      <c r="Y1589" s="9" t="str">
        <f t="shared" si="182"/>
        <v>130</v>
      </c>
      <c r="Z1589" s="9" t="e">
        <f>IF($L1589&lt;"6",INDEX(Revenue_type,MATCH(Y1589*1,type!$A$118:$A$168,0),8),INDEX(Expenditure_type,MATCH(Y1589*1,type!$A$2:$A$117,0),8))</f>
        <v>#N/A</v>
      </c>
    </row>
    <row r="1590" spans="1:26" ht="15.75" customHeight="1" outlineLevel="2">
      <c r="A1590" s="19">
        <v>131</v>
      </c>
      <c r="B1590" s="18">
        <v>844000</v>
      </c>
      <c r="C1590"/>
      <c r="D1590"/>
      <c r="E1590" s="17" t="s">
        <v>2692</v>
      </c>
      <c r="F1590" s="12"/>
      <c r="G1590"/>
      <c r="H1590" s="15">
        <v>116000</v>
      </c>
      <c r="I1590" s="15">
        <v>110000</v>
      </c>
      <c r="J1590" s="12">
        <v>103200</v>
      </c>
      <c r="K1590" s="9"/>
      <c r="L1590" s="9" t="str">
        <f t="shared" si="176"/>
        <v>8</v>
      </c>
      <c r="M1590" s="9" t="str">
        <f>INDEX(Chapter,MATCH(L1590,Chapter!$A$1:$A$681,0),8)</f>
        <v>שירותים ממלכתיים</v>
      </c>
      <c r="N1590" s="9" t="str">
        <f t="shared" si="177"/>
        <v>84</v>
      </c>
      <c r="O1590" s="9" t="str">
        <f>INDEX(Chapter,MATCH(N1590,Chapter!$A$1:$A$681,0),8)</f>
        <v>רווחה</v>
      </c>
      <c r="P1590" s="9" t="str">
        <f t="shared" si="178"/>
        <v>844</v>
      </c>
      <c r="Q1590" s="9" t="str">
        <f>INDEX(Chapter,MATCH(P1590,Chapter!$A$1:$A$681,0),8)</f>
        <v>שירותים לזקן</v>
      </c>
      <c r="R1590" s="9" t="str">
        <f t="shared" si="179"/>
        <v>8440</v>
      </c>
      <c r="S1590" s="9" t="e">
        <f>INDEX(Chapter,MATCH(R1590,Chapter!$A$1:$A$681,0),8)</f>
        <v>#N/A</v>
      </c>
      <c r="T1590" s="9"/>
      <c r="U1590" s="9" t="str">
        <f t="shared" si="180"/>
        <v>1</v>
      </c>
      <c r="V1590" s="9" t="str">
        <f>IF($L1590&lt;"6",INDEX(Revenue_type,MATCH(U1590*1,type!$A$118:$A$168,0),8),INDEX(Expenditure_type,MATCH(U1590*1,type!$A$2:$A$117,0),8))</f>
        <v>משכורות וש"ע לעובדים לפי תקן</v>
      </c>
      <c r="W1590" s="9" t="str">
        <f t="shared" si="181"/>
        <v>13</v>
      </c>
      <c r="X1590" s="9" t="str">
        <f>IF($L1590&lt;"6",INDEX(Revenue_type,MATCH(W1590*1,type!$A$118:$A$168,0),8),INDEX(Expenditure_type,MATCH(W1590*1,type!$A$2:$A$117,0),8))</f>
        <v>שעות נוספות</v>
      </c>
      <c r="Y1590" s="9" t="str">
        <f t="shared" si="182"/>
        <v>131</v>
      </c>
      <c r="Z1590" s="9" t="e">
        <f>IF($L1590&lt;"6",INDEX(Revenue_type,MATCH(Y1590*1,type!$A$118:$A$168,0),8),INDEX(Expenditure_type,MATCH(Y1590*1,type!$A$2:$A$117,0),8))</f>
        <v>#N/A</v>
      </c>
    </row>
    <row r="1591" spans="1:26" ht="15.75" customHeight="1" outlineLevel="2">
      <c r="A1591" s="19">
        <v>133</v>
      </c>
      <c r="B1591" s="18">
        <v>844000</v>
      </c>
      <c r="C1591"/>
      <c r="D1591"/>
      <c r="E1591" s="35" t="s">
        <v>2761</v>
      </c>
      <c r="F1591" s="12"/>
      <c r="G1591"/>
      <c r="H1591" s="15">
        <v>4000</v>
      </c>
      <c r="I1591" s="15">
        <v>5000</v>
      </c>
      <c r="J1591" s="12">
        <v>3600</v>
      </c>
      <c r="K1591" s="9"/>
      <c r="L1591" s="9" t="str">
        <f t="shared" si="176"/>
        <v>8</v>
      </c>
      <c r="M1591" s="9" t="str">
        <f>INDEX(Chapter,MATCH(L1591,Chapter!$A$1:$A$681,0),8)</f>
        <v>שירותים ממלכתיים</v>
      </c>
      <c r="N1591" s="9" t="str">
        <f t="shared" si="177"/>
        <v>84</v>
      </c>
      <c r="O1591" s="9" t="str">
        <f>INDEX(Chapter,MATCH(N1591,Chapter!$A$1:$A$681,0),8)</f>
        <v>רווחה</v>
      </c>
      <c r="P1591" s="9" t="str">
        <f t="shared" si="178"/>
        <v>844</v>
      </c>
      <c r="Q1591" s="9" t="str">
        <f>INDEX(Chapter,MATCH(P1591,Chapter!$A$1:$A$681,0),8)</f>
        <v>שירותים לזקן</v>
      </c>
      <c r="R1591" s="9" t="str">
        <f t="shared" si="179"/>
        <v>8440</v>
      </c>
      <c r="S1591" s="9" t="e">
        <f>INDEX(Chapter,MATCH(R1591,Chapter!$A$1:$A$681,0),8)</f>
        <v>#N/A</v>
      </c>
      <c r="T1591" s="9"/>
      <c r="U1591" s="9" t="str">
        <f t="shared" si="180"/>
        <v>1</v>
      </c>
      <c r="V1591" s="9" t="str">
        <f>IF($L1591&lt;"6",INDEX(Revenue_type,MATCH(U1591*1,type!$A$118:$A$168,0),8),INDEX(Expenditure_type,MATCH(U1591*1,type!$A$2:$A$117,0),8))</f>
        <v>משכורות וש"ע לעובדים לפי תקן</v>
      </c>
      <c r="W1591" s="9" t="str">
        <f t="shared" si="181"/>
        <v>13</v>
      </c>
      <c r="X1591" s="9" t="str">
        <f>IF($L1591&lt;"6",INDEX(Revenue_type,MATCH(W1591*1,type!$A$118:$A$168,0),8),INDEX(Expenditure_type,MATCH(W1591*1,type!$A$2:$A$117,0),8))</f>
        <v>שעות נוספות</v>
      </c>
      <c r="Y1591" s="9" t="str">
        <f t="shared" si="182"/>
        <v>133</v>
      </c>
      <c r="Z1591" s="9" t="e">
        <f>IF($L1591&lt;"6",INDEX(Revenue_type,MATCH(Y1591*1,type!$A$118:$A$168,0),8),INDEX(Expenditure_type,MATCH(Y1591*1,type!$A$2:$A$117,0),8))</f>
        <v>#N/A</v>
      </c>
    </row>
    <row r="1592" spans="1:26" ht="15.75" customHeight="1" outlineLevel="2">
      <c r="A1592" s="19">
        <v>140</v>
      </c>
      <c r="B1592" s="18">
        <v>844000</v>
      </c>
      <c r="C1592"/>
      <c r="D1592"/>
      <c r="E1592" s="17" t="s">
        <v>2694</v>
      </c>
      <c r="F1592" s="12"/>
      <c r="G1592"/>
      <c r="H1592" s="15">
        <v>585000</v>
      </c>
      <c r="I1592" s="15">
        <v>599000</v>
      </c>
      <c r="J1592" s="12">
        <v>548800</v>
      </c>
      <c r="K1592" s="9"/>
      <c r="L1592" s="9" t="str">
        <f t="shared" si="176"/>
        <v>8</v>
      </c>
      <c r="M1592" s="9" t="str">
        <f>INDEX(Chapter,MATCH(L1592,Chapter!$A$1:$A$681,0),8)</f>
        <v>שירותים ממלכתיים</v>
      </c>
      <c r="N1592" s="9" t="str">
        <f t="shared" si="177"/>
        <v>84</v>
      </c>
      <c r="O1592" s="9" t="str">
        <f>INDEX(Chapter,MATCH(N1592,Chapter!$A$1:$A$681,0),8)</f>
        <v>רווחה</v>
      </c>
      <c r="P1592" s="9" t="str">
        <f t="shared" si="178"/>
        <v>844</v>
      </c>
      <c r="Q1592" s="9" t="str">
        <f>INDEX(Chapter,MATCH(P1592,Chapter!$A$1:$A$681,0),8)</f>
        <v>שירותים לזקן</v>
      </c>
      <c r="R1592" s="9" t="str">
        <f t="shared" si="179"/>
        <v>8440</v>
      </c>
      <c r="S1592" s="9" t="e">
        <f>INDEX(Chapter,MATCH(R1592,Chapter!$A$1:$A$681,0),8)</f>
        <v>#N/A</v>
      </c>
      <c r="T1592" s="9"/>
      <c r="U1592" s="9" t="str">
        <f t="shared" si="180"/>
        <v>1</v>
      </c>
      <c r="V1592" s="9" t="str">
        <f>IF($L1592&lt;"6",INDEX(Revenue_type,MATCH(U1592*1,type!$A$118:$A$168,0),8),INDEX(Expenditure_type,MATCH(U1592*1,type!$A$2:$A$117,0),8))</f>
        <v>משכורות וש"ע לעובדים לפי תקן</v>
      </c>
      <c r="W1592" s="9" t="str">
        <f t="shared" si="181"/>
        <v>14</v>
      </c>
      <c r="X1592" s="9" t="str">
        <f>IF($L1592&lt;"6",INDEX(Revenue_type,MATCH(W1592*1,type!$A$118:$A$168,0),8),INDEX(Expenditure_type,MATCH(W1592*1,type!$A$2:$A$117,0),8))</f>
        <v>החזר הוצאות</v>
      </c>
      <c r="Y1592" s="9" t="str">
        <f t="shared" si="182"/>
        <v>140</v>
      </c>
      <c r="Z1592" s="9" t="e">
        <f>IF($L1592&lt;"6",INDEX(Revenue_type,MATCH(Y1592*1,type!$A$118:$A$168,0),8),INDEX(Expenditure_type,MATCH(Y1592*1,type!$A$2:$A$117,0),8))</f>
        <v>#N/A</v>
      </c>
    </row>
    <row r="1593" spans="1:26" ht="15.75" customHeight="1" outlineLevel="2">
      <c r="A1593" s="19">
        <v>181</v>
      </c>
      <c r="B1593" s="18">
        <v>844000</v>
      </c>
      <c r="C1593"/>
      <c r="D1593"/>
      <c r="E1593" s="17" t="s">
        <v>2695</v>
      </c>
      <c r="F1593" s="12"/>
      <c r="G1593"/>
      <c r="H1593" s="15">
        <v>487000</v>
      </c>
      <c r="I1593" s="15">
        <v>493000</v>
      </c>
      <c r="J1593" s="12">
        <v>435000</v>
      </c>
      <c r="K1593" s="9"/>
      <c r="L1593" s="9" t="str">
        <f t="shared" si="176"/>
        <v>8</v>
      </c>
      <c r="M1593" s="9" t="str">
        <f>INDEX(Chapter,MATCH(L1593,Chapter!$A$1:$A$681,0),8)</f>
        <v>שירותים ממלכתיים</v>
      </c>
      <c r="N1593" s="9" t="str">
        <f t="shared" si="177"/>
        <v>84</v>
      </c>
      <c r="O1593" s="9" t="str">
        <f>INDEX(Chapter,MATCH(N1593,Chapter!$A$1:$A$681,0),8)</f>
        <v>רווחה</v>
      </c>
      <c r="P1593" s="9" t="str">
        <f t="shared" si="178"/>
        <v>844</v>
      </c>
      <c r="Q1593" s="9" t="str">
        <f>INDEX(Chapter,MATCH(P1593,Chapter!$A$1:$A$681,0),8)</f>
        <v>שירותים לזקן</v>
      </c>
      <c r="R1593" s="9" t="str">
        <f t="shared" si="179"/>
        <v>8440</v>
      </c>
      <c r="S1593" s="9" t="e">
        <f>INDEX(Chapter,MATCH(R1593,Chapter!$A$1:$A$681,0),8)</f>
        <v>#N/A</v>
      </c>
      <c r="T1593" s="9"/>
      <c r="U1593" s="9" t="str">
        <f t="shared" si="180"/>
        <v>1</v>
      </c>
      <c r="V1593" s="9" t="str">
        <f>IF($L1593&lt;"6",INDEX(Revenue_type,MATCH(U1593*1,type!$A$118:$A$168,0),8),INDEX(Expenditure_type,MATCH(U1593*1,type!$A$2:$A$117,0),8))</f>
        <v>משכורות וש"ע לעובדים לפי תקן</v>
      </c>
      <c r="W1593" s="9" t="str">
        <f t="shared" si="181"/>
        <v>18</v>
      </c>
      <c r="X1593" s="9" t="str">
        <f>IF($L1593&lt;"6",INDEX(Revenue_type,MATCH(W1593*1,type!$A$118:$A$168,0),8),INDEX(Expenditure_type,MATCH(W1593*1,type!$A$2:$A$117,0),8))</f>
        <v>נלוות לשכר</v>
      </c>
      <c r="Y1593" s="9" t="str">
        <f t="shared" si="182"/>
        <v>181</v>
      </c>
      <c r="Z1593" s="9" t="str">
        <f>IF($L1593&lt;"6",INDEX(Revenue_type,MATCH(Y1593*1,type!$A$118:$A$168,0),8),INDEX(Expenditure_type,MATCH(Y1593*1,type!$A$2:$A$117,0),8))</f>
        <v>הפרשות סוציאליות</v>
      </c>
    </row>
    <row r="1594" spans="1:26" ht="15.75" customHeight="1" outlineLevel="2">
      <c r="A1594" s="19">
        <v>182</v>
      </c>
      <c r="B1594" s="18">
        <v>844000</v>
      </c>
      <c r="C1594"/>
      <c r="D1594"/>
      <c r="E1594" s="17" t="s">
        <v>2696</v>
      </c>
      <c r="F1594" s="12"/>
      <c r="G1594"/>
      <c r="H1594" s="15">
        <v>409000</v>
      </c>
      <c r="I1594" s="15">
        <v>439000</v>
      </c>
      <c r="J1594" s="12">
        <v>383100</v>
      </c>
      <c r="K1594" s="9"/>
      <c r="L1594" s="9" t="str">
        <f t="shared" si="176"/>
        <v>8</v>
      </c>
      <c r="M1594" s="9" t="str">
        <f>INDEX(Chapter,MATCH(L1594,Chapter!$A$1:$A$681,0),8)</f>
        <v>שירותים ממלכתיים</v>
      </c>
      <c r="N1594" s="9" t="str">
        <f t="shared" si="177"/>
        <v>84</v>
      </c>
      <c r="O1594" s="9" t="str">
        <f>INDEX(Chapter,MATCH(N1594,Chapter!$A$1:$A$681,0),8)</f>
        <v>רווחה</v>
      </c>
      <c r="P1594" s="9" t="str">
        <f t="shared" si="178"/>
        <v>844</v>
      </c>
      <c r="Q1594" s="9" t="str">
        <f>INDEX(Chapter,MATCH(P1594,Chapter!$A$1:$A$681,0),8)</f>
        <v>שירותים לזקן</v>
      </c>
      <c r="R1594" s="9" t="str">
        <f t="shared" si="179"/>
        <v>8440</v>
      </c>
      <c r="S1594" s="9" t="e">
        <f>INDEX(Chapter,MATCH(R1594,Chapter!$A$1:$A$681,0),8)</f>
        <v>#N/A</v>
      </c>
      <c r="T1594" s="9"/>
      <c r="U1594" s="9" t="str">
        <f t="shared" si="180"/>
        <v>1</v>
      </c>
      <c r="V1594" s="9" t="str">
        <f>IF($L1594&lt;"6",INDEX(Revenue_type,MATCH(U1594*1,type!$A$118:$A$168,0),8),INDEX(Expenditure_type,MATCH(U1594*1,type!$A$2:$A$117,0),8))</f>
        <v>משכורות וש"ע לעובדים לפי תקן</v>
      </c>
      <c r="W1594" s="9" t="str">
        <f t="shared" si="181"/>
        <v>18</v>
      </c>
      <c r="X1594" s="9" t="str">
        <f>IF($L1594&lt;"6",INDEX(Revenue_type,MATCH(W1594*1,type!$A$118:$A$168,0),8),INDEX(Expenditure_type,MATCH(W1594*1,type!$A$2:$A$117,0),8))</f>
        <v>נלוות לשכר</v>
      </c>
      <c r="Y1594" s="9" t="str">
        <f t="shared" si="182"/>
        <v>182</v>
      </c>
      <c r="Z1594" s="9" t="str">
        <f>IF($L1594&lt;"6",INDEX(Revenue_type,MATCH(Y1594*1,type!$A$118:$A$168,0),8),INDEX(Expenditure_type,MATCH(Y1594*1,type!$A$2:$A$117,0),8))</f>
        <v>מיסיום ועלויות</v>
      </c>
    </row>
    <row r="1595" spans="1:26" ht="15.75" customHeight="1" outlineLevel="2">
      <c r="A1595" s="19">
        <v>210</v>
      </c>
      <c r="B1595" s="18">
        <v>844000</v>
      </c>
      <c r="C1595"/>
      <c r="D1595"/>
      <c r="E1595" s="17" t="s">
        <v>3094</v>
      </c>
      <c r="F1595" s="12"/>
      <c r="G1595"/>
      <c r="H1595" s="15">
        <v>0</v>
      </c>
      <c r="I1595" s="15">
        <v>0</v>
      </c>
      <c r="J1595" s="12">
        <v>110200</v>
      </c>
      <c r="K1595" s="9"/>
      <c r="L1595" s="9" t="str">
        <f t="shared" si="176"/>
        <v>8</v>
      </c>
      <c r="M1595" s="9" t="str">
        <f>INDEX(Chapter,MATCH(L1595,Chapter!$A$1:$A$681,0),8)</f>
        <v>שירותים ממלכתיים</v>
      </c>
      <c r="N1595" s="9" t="str">
        <f t="shared" si="177"/>
        <v>84</v>
      </c>
      <c r="O1595" s="9" t="str">
        <f>INDEX(Chapter,MATCH(N1595,Chapter!$A$1:$A$681,0),8)</f>
        <v>רווחה</v>
      </c>
      <c r="P1595" s="9" t="str">
        <f t="shared" si="178"/>
        <v>844</v>
      </c>
      <c r="Q1595" s="9" t="str">
        <f>INDEX(Chapter,MATCH(P1595,Chapter!$A$1:$A$681,0),8)</f>
        <v>שירותים לזקן</v>
      </c>
      <c r="R1595" s="9" t="str">
        <f t="shared" si="179"/>
        <v>8440</v>
      </c>
      <c r="S1595" s="9" t="e">
        <f>INDEX(Chapter,MATCH(R1595,Chapter!$A$1:$A$681,0),8)</f>
        <v>#N/A</v>
      </c>
      <c r="T1595" s="9"/>
      <c r="U1595" s="9" t="str">
        <f t="shared" si="180"/>
        <v>2</v>
      </c>
      <c r="V1595" s="9" t="str">
        <f>IF($L1595&lt;"6",INDEX(Revenue_type,MATCH(U1595*1,type!$A$118:$A$168,0),8),INDEX(Expenditure_type,MATCH(U1595*1,type!$A$2:$A$117,0),8))</f>
        <v>משכורות וש"ע לעובדים בלי תקן</v>
      </c>
      <c r="W1595" s="9" t="str">
        <f t="shared" si="181"/>
        <v>21</v>
      </c>
      <c r="X1595" s="9" t="str">
        <f>IF($L1595&lt;"6",INDEX(Revenue_type,MATCH(W1595*1,type!$A$118:$A$168,0),8),INDEX(Expenditure_type,MATCH(W1595*1,type!$A$2:$A$117,0),8))</f>
        <v>השכר הקובע</v>
      </c>
      <c r="Y1595" s="9" t="str">
        <f t="shared" si="182"/>
        <v>210</v>
      </c>
      <c r="Z1595" s="9" t="e">
        <f>IF($L1595&lt;"6",INDEX(Revenue_type,MATCH(Y1595*1,type!$A$118:$A$168,0),8),INDEX(Expenditure_type,MATCH(Y1595*1,type!$A$2:$A$117,0),8))</f>
        <v>#N/A</v>
      </c>
    </row>
    <row r="1596" spans="1:26" ht="15.75" customHeight="1" outlineLevel="2">
      <c r="A1596" s="19">
        <v>220</v>
      </c>
      <c r="B1596" s="18">
        <v>844000</v>
      </c>
      <c r="C1596"/>
      <c r="D1596"/>
      <c r="E1596" s="17" t="s">
        <v>2690</v>
      </c>
      <c r="F1596" s="12"/>
      <c r="G1596"/>
      <c r="H1596" s="15">
        <v>0</v>
      </c>
      <c r="I1596" s="15">
        <v>0</v>
      </c>
      <c r="J1596" s="12">
        <v>1700</v>
      </c>
      <c r="K1596" s="9"/>
      <c r="L1596" s="9" t="str">
        <f t="shared" si="176"/>
        <v>8</v>
      </c>
      <c r="M1596" s="9" t="str">
        <f>INDEX(Chapter,MATCH(L1596,Chapter!$A$1:$A$681,0),8)</f>
        <v>שירותים ממלכתיים</v>
      </c>
      <c r="N1596" s="9" t="str">
        <f t="shared" si="177"/>
        <v>84</v>
      </c>
      <c r="O1596" s="9" t="str">
        <f>INDEX(Chapter,MATCH(N1596,Chapter!$A$1:$A$681,0),8)</f>
        <v>רווחה</v>
      </c>
      <c r="P1596" s="9" t="str">
        <f t="shared" si="178"/>
        <v>844</v>
      </c>
      <c r="Q1596" s="9" t="str">
        <f>INDEX(Chapter,MATCH(P1596,Chapter!$A$1:$A$681,0),8)</f>
        <v>שירותים לזקן</v>
      </c>
      <c r="R1596" s="9" t="str">
        <f t="shared" si="179"/>
        <v>8440</v>
      </c>
      <c r="S1596" s="9" t="e">
        <f>INDEX(Chapter,MATCH(R1596,Chapter!$A$1:$A$681,0),8)</f>
        <v>#N/A</v>
      </c>
      <c r="T1596" s="9"/>
      <c r="U1596" s="9" t="str">
        <f t="shared" si="180"/>
        <v>2</v>
      </c>
      <c r="V1596" s="9" t="str">
        <f>IF($L1596&lt;"6",INDEX(Revenue_type,MATCH(U1596*1,type!$A$118:$A$168,0),8),INDEX(Expenditure_type,MATCH(U1596*1,type!$A$2:$A$117,0),8))</f>
        <v>משכורות וש"ע לעובדים בלי תקן</v>
      </c>
      <c r="W1596" s="9" t="str">
        <f t="shared" si="181"/>
        <v>22</v>
      </c>
      <c r="X1596" s="9" t="str">
        <f>IF($L1596&lt;"6",INDEX(Revenue_type,MATCH(W1596*1,type!$A$118:$A$168,0),8),INDEX(Expenditure_type,MATCH(W1596*1,type!$A$2:$A$117,0),8))</f>
        <v>תוספות שאינן נכללות בשכר הקובע</v>
      </c>
      <c r="Y1596" s="9" t="str">
        <f t="shared" si="182"/>
        <v>220</v>
      </c>
      <c r="Z1596" s="9" t="e">
        <f>IF($L1596&lt;"6",INDEX(Revenue_type,MATCH(Y1596*1,type!$A$118:$A$168,0),8),INDEX(Expenditure_type,MATCH(Y1596*1,type!$A$2:$A$117,0),8))</f>
        <v>#N/A</v>
      </c>
    </row>
    <row r="1597" spans="1:26" ht="15.75" customHeight="1" outlineLevel="2">
      <c r="A1597" s="19">
        <v>240</v>
      </c>
      <c r="B1597" s="18">
        <v>844000</v>
      </c>
      <c r="C1597"/>
      <c r="D1597"/>
      <c r="E1597" s="17" t="s">
        <v>2694</v>
      </c>
      <c r="F1597" s="12"/>
      <c r="G1597"/>
      <c r="H1597" s="15">
        <v>0</v>
      </c>
      <c r="I1597" s="15">
        <v>0</v>
      </c>
      <c r="J1597" s="12">
        <v>18600</v>
      </c>
      <c r="K1597" s="9"/>
      <c r="L1597" s="9" t="str">
        <f t="shared" si="176"/>
        <v>8</v>
      </c>
      <c r="M1597" s="9" t="str">
        <f>INDEX(Chapter,MATCH(L1597,Chapter!$A$1:$A$681,0),8)</f>
        <v>שירותים ממלכתיים</v>
      </c>
      <c r="N1597" s="9" t="str">
        <f t="shared" si="177"/>
        <v>84</v>
      </c>
      <c r="O1597" s="9" t="str">
        <f>INDEX(Chapter,MATCH(N1597,Chapter!$A$1:$A$681,0),8)</f>
        <v>רווחה</v>
      </c>
      <c r="P1597" s="9" t="str">
        <f t="shared" si="178"/>
        <v>844</v>
      </c>
      <c r="Q1597" s="9" t="str">
        <f>INDEX(Chapter,MATCH(P1597,Chapter!$A$1:$A$681,0),8)</f>
        <v>שירותים לזקן</v>
      </c>
      <c r="R1597" s="9" t="str">
        <f t="shared" si="179"/>
        <v>8440</v>
      </c>
      <c r="S1597" s="9" t="e">
        <f>INDEX(Chapter,MATCH(R1597,Chapter!$A$1:$A$681,0),8)</f>
        <v>#N/A</v>
      </c>
      <c r="T1597" s="9"/>
      <c r="U1597" s="9" t="str">
        <f t="shared" si="180"/>
        <v>2</v>
      </c>
      <c r="V1597" s="9" t="str">
        <f>IF($L1597&lt;"6",INDEX(Revenue_type,MATCH(U1597*1,type!$A$118:$A$168,0),8),INDEX(Expenditure_type,MATCH(U1597*1,type!$A$2:$A$117,0),8))</f>
        <v>משכורות וש"ע לעובדים בלי תקן</v>
      </c>
      <c r="W1597" s="9" t="str">
        <f t="shared" si="181"/>
        <v>24</v>
      </c>
      <c r="X1597" s="9" t="str">
        <f>IF($L1597&lt;"6",INDEX(Revenue_type,MATCH(W1597*1,type!$A$118:$A$168,0),8),INDEX(Expenditure_type,MATCH(W1597*1,type!$A$2:$A$117,0),8))</f>
        <v>החזר הוצאות</v>
      </c>
      <c r="Y1597" s="9" t="str">
        <f t="shared" si="182"/>
        <v>240</v>
      </c>
      <c r="Z1597" s="9" t="e">
        <f>IF($L1597&lt;"6",INDEX(Revenue_type,MATCH(Y1597*1,type!$A$118:$A$168,0),8),INDEX(Expenditure_type,MATCH(Y1597*1,type!$A$2:$A$117,0),8))</f>
        <v>#N/A</v>
      </c>
    </row>
    <row r="1598" spans="1:26" ht="15.75" customHeight="1" outlineLevel="2">
      <c r="A1598" s="19">
        <v>281</v>
      </c>
      <c r="B1598" s="18">
        <v>844000</v>
      </c>
      <c r="C1598"/>
      <c r="D1598"/>
      <c r="E1598" s="17" t="s">
        <v>2695</v>
      </c>
      <c r="F1598" s="12"/>
      <c r="G1598"/>
      <c r="H1598" s="15">
        <v>0</v>
      </c>
      <c r="I1598" s="15">
        <v>0</v>
      </c>
      <c r="J1598" s="12">
        <v>15400</v>
      </c>
      <c r="K1598" s="9"/>
      <c r="L1598" s="9" t="str">
        <f t="shared" si="176"/>
        <v>8</v>
      </c>
      <c r="M1598" s="9" t="str">
        <f>INDEX(Chapter,MATCH(L1598,Chapter!$A$1:$A$681,0),8)</f>
        <v>שירותים ממלכתיים</v>
      </c>
      <c r="N1598" s="9" t="str">
        <f t="shared" si="177"/>
        <v>84</v>
      </c>
      <c r="O1598" s="9" t="str">
        <f>INDEX(Chapter,MATCH(N1598,Chapter!$A$1:$A$681,0),8)</f>
        <v>רווחה</v>
      </c>
      <c r="P1598" s="9" t="str">
        <f t="shared" si="178"/>
        <v>844</v>
      </c>
      <c r="Q1598" s="9" t="str">
        <f>INDEX(Chapter,MATCH(P1598,Chapter!$A$1:$A$681,0),8)</f>
        <v>שירותים לזקן</v>
      </c>
      <c r="R1598" s="9" t="str">
        <f t="shared" si="179"/>
        <v>8440</v>
      </c>
      <c r="S1598" s="9" t="e">
        <f>INDEX(Chapter,MATCH(R1598,Chapter!$A$1:$A$681,0),8)</f>
        <v>#N/A</v>
      </c>
      <c r="T1598" s="9"/>
      <c r="U1598" s="9" t="str">
        <f t="shared" si="180"/>
        <v>2</v>
      </c>
      <c r="V1598" s="9" t="str">
        <f>IF($L1598&lt;"6",INDEX(Revenue_type,MATCH(U1598*1,type!$A$118:$A$168,0),8),INDEX(Expenditure_type,MATCH(U1598*1,type!$A$2:$A$117,0),8))</f>
        <v>משכורות וש"ע לעובדים בלי תקן</v>
      </c>
      <c r="W1598" s="9" t="str">
        <f t="shared" si="181"/>
        <v>28</v>
      </c>
      <c r="X1598" s="9" t="str">
        <f>IF($L1598&lt;"6",INDEX(Revenue_type,MATCH(W1598*1,type!$A$118:$A$168,0),8),INDEX(Expenditure_type,MATCH(W1598*1,type!$A$2:$A$117,0),8))</f>
        <v>נלוות לשכר</v>
      </c>
      <c r="Y1598" s="9" t="str">
        <f t="shared" si="182"/>
        <v>281</v>
      </c>
      <c r="Z1598" s="9" t="str">
        <f>IF($L1598&lt;"6",INDEX(Revenue_type,MATCH(Y1598*1,type!$A$118:$A$168,0),8),INDEX(Expenditure_type,MATCH(Y1598*1,type!$A$2:$A$117,0),8))</f>
        <v>הפרשות סוציאליות</v>
      </c>
    </row>
    <row r="1599" spans="1:26" ht="15.75" customHeight="1" outlineLevel="2">
      <c r="A1599" s="19">
        <v>282</v>
      </c>
      <c r="B1599" s="18">
        <v>844000</v>
      </c>
      <c r="C1599"/>
      <c r="D1599"/>
      <c r="E1599" s="17" t="s">
        <v>2696</v>
      </c>
      <c r="F1599" s="12"/>
      <c r="G1599"/>
      <c r="H1599" s="15">
        <v>0</v>
      </c>
      <c r="I1599" s="15">
        <v>0</v>
      </c>
      <c r="J1599" s="12">
        <v>21900</v>
      </c>
      <c r="K1599" s="9"/>
      <c r="L1599" s="9" t="str">
        <f t="shared" si="176"/>
        <v>8</v>
      </c>
      <c r="M1599" s="9" t="str">
        <f>INDEX(Chapter,MATCH(L1599,Chapter!$A$1:$A$681,0),8)</f>
        <v>שירותים ממלכתיים</v>
      </c>
      <c r="N1599" s="9" t="str">
        <f t="shared" si="177"/>
        <v>84</v>
      </c>
      <c r="O1599" s="9" t="str">
        <f>INDEX(Chapter,MATCH(N1599,Chapter!$A$1:$A$681,0),8)</f>
        <v>רווחה</v>
      </c>
      <c r="P1599" s="9" t="str">
        <f t="shared" si="178"/>
        <v>844</v>
      </c>
      <c r="Q1599" s="9" t="str">
        <f>INDEX(Chapter,MATCH(P1599,Chapter!$A$1:$A$681,0),8)</f>
        <v>שירותים לזקן</v>
      </c>
      <c r="R1599" s="9" t="str">
        <f t="shared" si="179"/>
        <v>8440</v>
      </c>
      <c r="S1599" s="9" t="e">
        <f>INDEX(Chapter,MATCH(R1599,Chapter!$A$1:$A$681,0),8)</f>
        <v>#N/A</v>
      </c>
      <c r="T1599" s="9"/>
      <c r="U1599" s="9" t="str">
        <f t="shared" si="180"/>
        <v>2</v>
      </c>
      <c r="V1599" s="9" t="str">
        <f>IF($L1599&lt;"6",INDEX(Revenue_type,MATCH(U1599*1,type!$A$118:$A$168,0),8),INDEX(Expenditure_type,MATCH(U1599*1,type!$A$2:$A$117,0),8))</f>
        <v>משכורות וש"ע לעובדים בלי תקן</v>
      </c>
      <c r="W1599" s="9" t="str">
        <f t="shared" si="181"/>
        <v>28</v>
      </c>
      <c r="X1599" s="9" t="str">
        <f>IF($L1599&lt;"6",INDEX(Revenue_type,MATCH(W1599*1,type!$A$118:$A$168,0),8),INDEX(Expenditure_type,MATCH(W1599*1,type!$A$2:$A$117,0),8))</f>
        <v>נלוות לשכר</v>
      </c>
      <c r="Y1599" s="9" t="str">
        <f t="shared" si="182"/>
        <v>282</v>
      </c>
      <c r="Z1599" s="9" t="str">
        <f>IF($L1599&lt;"6",INDEX(Revenue_type,MATCH(Y1599*1,type!$A$118:$A$168,0),8),INDEX(Expenditure_type,MATCH(Y1599*1,type!$A$2:$A$117,0),8))</f>
        <v>מיסיום ועלויות</v>
      </c>
    </row>
    <row r="1600" spans="1:26" ht="15.75" customHeight="1" outlineLevel="2">
      <c r="A1600" s="19">
        <v>840</v>
      </c>
      <c r="B1600" s="18">
        <v>844310</v>
      </c>
      <c r="C1600"/>
      <c r="D1600"/>
      <c r="E1600" s="34" t="s">
        <v>3095</v>
      </c>
      <c r="F1600" s="12"/>
      <c r="G1600"/>
      <c r="H1600" s="15">
        <v>9800000</v>
      </c>
      <c r="I1600" s="15">
        <v>9600000</v>
      </c>
      <c r="J1600" s="12">
        <v>10311500</v>
      </c>
      <c r="K1600" s="9"/>
      <c r="L1600" s="9" t="str">
        <f t="shared" si="176"/>
        <v>8</v>
      </c>
      <c r="M1600" s="9" t="str">
        <f>INDEX(Chapter,MATCH(L1600,Chapter!$A$1:$A$681,0),8)</f>
        <v>שירותים ממלכתיים</v>
      </c>
      <c r="N1600" s="9" t="str">
        <f t="shared" si="177"/>
        <v>84</v>
      </c>
      <c r="O1600" s="9" t="str">
        <f>INDEX(Chapter,MATCH(N1600,Chapter!$A$1:$A$681,0),8)</f>
        <v>רווחה</v>
      </c>
      <c r="P1600" s="9" t="str">
        <f t="shared" si="178"/>
        <v>844</v>
      </c>
      <c r="Q1600" s="9" t="str">
        <f>INDEX(Chapter,MATCH(P1600,Chapter!$A$1:$A$681,0),8)</f>
        <v>שירותים לזקן</v>
      </c>
      <c r="R1600" s="9" t="str">
        <f t="shared" si="179"/>
        <v>8443</v>
      </c>
      <c r="S1600" s="9" t="str">
        <f>INDEX(Chapter,MATCH(R1600,Chapter!$A$1:$A$681,0),8)</f>
        <v>שירותים לזקן - מוסדי</v>
      </c>
      <c r="T1600" s="9"/>
      <c r="U1600" s="9" t="str">
        <f t="shared" si="180"/>
        <v>8</v>
      </c>
      <c r="V1600" s="9" t="str">
        <f>IF($L1600&lt;"6",INDEX(Revenue_type,MATCH(U1600*1,type!$A$118:$A$168,0),8),INDEX(Expenditure_type,MATCH(U1600*1,type!$A$2:$A$117,0),8))</f>
        <v>השתתפויות תמיכות ותרומות</v>
      </c>
      <c r="W1600" s="9" t="str">
        <f t="shared" si="181"/>
        <v>84</v>
      </c>
      <c r="X1600" s="9" t="str">
        <f>IF($L1600&lt;"6",INDEX(Revenue_type,MATCH(W1600*1,type!$A$118:$A$168,0),8),INDEX(Expenditure_type,MATCH(W1600*1,type!$A$2:$A$117,0),8))</f>
        <v>תמיכות רווחה</v>
      </c>
      <c r="Y1600" s="9" t="str">
        <f t="shared" si="182"/>
        <v>840</v>
      </c>
      <c r="Z1600" s="9" t="e">
        <f>IF($L1600&lt;"6",INDEX(Revenue_type,MATCH(Y1600*1,type!$A$118:$A$168,0),8),INDEX(Expenditure_type,MATCH(Y1600*1,type!$A$2:$A$117,0),8))</f>
        <v>#N/A</v>
      </c>
    </row>
    <row r="1601" spans="1:26" ht="15.75" customHeight="1" outlineLevel="2">
      <c r="A1601" s="19">
        <v>844</v>
      </c>
      <c r="B1601" s="18">
        <v>844310</v>
      </c>
      <c r="C1601"/>
      <c r="D1601"/>
      <c r="E1601" s="17" t="s">
        <v>2607</v>
      </c>
      <c r="F1601" s="12"/>
      <c r="G1601"/>
      <c r="H1601" s="15">
        <v>80000</v>
      </c>
      <c r="I1601" s="15">
        <v>60000</v>
      </c>
      <c r="J1601" s="12">
        <v>40900</v>
      </c>
      <c r="K1601" s="9"/>
      <c r="L1601" s="9" t="str">
        <f t="shared" si="176"/>
        <v>8</v>
      </c>
      <c r="M1601" s="9" t="str">
        <f>INDEX(Chapter,MATCH(L1601,Chapter!$A$1:$A$681,0),8)</f>
        <v>שירותים ממלכתיים</v>
      </c>
      <c r="N1601" s="9" t="str">
        <f t="shared" si="177"/>
        <v>84</v>
      </c>
      <c r="O1601" s="9" t="str">
        <f>INDEX(Chapter,MATCH(N1601,Chapter!$A$1:$A$681,0),8)</f>
        <v>רווחה</v>
      </c>
      <c r="P1601" s="9" t="str">
        <f t="shared" si="178"/>
        <v>844</v>
      </c>
      <c r="Q1601" s="9" t="str">
        <f>INDEX(Chapter,MATCH(P1601,Chapter!$A$1:$A$681,0),8)</f>
        <v>שירותים לזקן</v>
      </c>
      <c r="R1601" s="9" t="str">
        <f t="shared" si="179"/>
        <v>8443</v>
      </c>
      <c r="S1601" s="9" t="str">
        <f>INDEX(Chapter,MATCH(R1601,Chapter!$A$1:$A$681,0),8)</f>
        <v>שירותים לזקן - מוסדי</v>
      </c>
      <c r="T1601" s="9"/>
      <c r="U1601" s="9" t="str">
        <f t="shared" si="180"/>
        <v>8</v>
      </c>
      <c r="V1601" s="9" t="str">
        <f>IF($L1601&lt;"6",INDEX(Revenue_type,MATCH(U1601*1,type!$A$118:$A$168,0),8),INDEX(Expenditure_type,MATCH(U1601*1,type!$A$2:$A$117,0),8))</f>
        <v>השתתפויות תמיכות ותרומות</v>
      </c>
      <c r="W1601" s="9" t="str">
        <f t="shared" si="181"/>
        <v>84</v>
      </c>
      <c r="X1601" s="9" t="str">
        <f>IF($L1601&lt;"6",INDEX(Revenue_type,MATCH(W1601*1,type!$A$118:$A$168,0),8),INDEX(Expenditure_type,MATCH(W1601*1,type!$A$2:$A$117,0),8))</f>
        <v>תמיכות רווחה</v>
      </c>
      <c r="Y1601" s="9" t="str">
        <f t="shared" si="182"/>
        <v>844</v>
      </c>
      <c r="Z1601" s="9" t="e">
        <f>IF($L1601&lt;"6",INDEX(Revenue_type,MATCH(Y1601*1,type!$A$118:$A$168,0),8),INDEX(Expenditure_type,MATCH(Y1601*1,type!$A$2:$A$117,0),8))</f>
        <v>#N/A</v>
      </c>
    </row>
    <row r="1602" spans="1:26" ht="15.75" customHeight="1" outlineLevel="2">
      <c r="A1602" s="19">
        <v>841</v>
      </c>
      <c r="B1602" s="18">
        <v>844411</v>
      </c>
      <c r="C1602"/>
      <c r="D1602"/>
      <c r="E1602" s="17" t="s">
        <v>3096</v>
      </c>
      <c r="F1602" s="12"/>
      <c r="G1602"/>
      <c r="H1602" s="15">
        <v>680000</v>
      </c>
      <c r="I1602" s="15">
        <v>800000</v>
      </c>
      <c r="J1602" s="12">
        <v>950400</v>
      </c>
      <c r="K1602" s="9"/>
      <c r="L1602" s="9" t="str">
        <f t="shared" si="176"/>
        <v>8</v>
      </c>
      <c r="M1602" s="9" t="str">
        <f>INDEX(Chapter,MATCH(L1602,Chapter!$A$1:$A$681,0),8)</f>
        <v>שירותים ממלכתיים</v>
      </c>
      <c r="N1602" s="9" t="str">
        <f t="shared" si="177"/>
        <v>84</v>
      </c>
      <c r="O1602" s="9" t="str">
        <f>INDEX(Chapter,MATCH(N1602,Chapter!$A$1:$A$681,0),8)</f>
        <v>רווחה</v>
      </c>
      <c r="P1602" s="9" t="str">
        <f t="shared" si="178"/>
        <v>844</v>
      </c>
      <c r="Q1602" s="9" t="str">
        <f>INDEX(Chapter,MATCH(P1602,Chapter!$A$1:$A$681,0),8)</f>
        <v>שירותים לזקן</v>
      </c>
      <c r="R1602" s="9" t="str">
        <f t="shared" si="179"/>
        <v>8444</v>
      </c>
      <c r="S1602" s="9" t="str">
        <f>INDEX(Chapter,MATCH(R1602,Chapter!$A$1:$A$681,0),8)</f>
        <v>שירותים לזקן - קהילתי</v>
      </c>
      <c r="T1602" s="9"/>
      <c r="U1602" s="9" t="str">
        <f t="shared" si="180"/>
        <v>8</v>
      </c>
      <c r="V1602" s="9" t="str">
        <f>IF($L1602&lt;"6",INDEX(Revenue_type,MATCH(U1602*1,type!$A$118:$A$168,0),8),INDEX(Expenditure_type,MATCH(U1602*1,type!$A$2:$A$117,0),8))</f>
        <v>השתתפויות תמיכות ותרומות</v>
      </c>
      <c r="W1602" s="9" t="str">
        <f t="shared" si="181"/>
        <v>84</v>
      </c>
      <c r="X1602" s="9" t="str">
        <f>IF($L1602&lt;"6",INDEX(Revenue_type,MATCH(W1602*1,type!$A$118:$A$168,0),8),INDEX(Expenditure_type,MATCH(W1602*1,type!$A$2:$A$117,0),8))</f>
        <v>תמיכות רווחה</v>
      </c>
      <c r="Y1602" s="9" t="str">
        <f t="shared" si="182"/>
        <v>841</v>
      </c>
      <c r="Z1602" s="9" t="e">
        <f>IF($L1602&lt;"6",INDEX(Revenue_type,MATCH(Y1602*1,type!$A$118:$A$168,0),8),INDEX(Expenditure_type,MATCH(Y1602*1,type!$A$2:$A$117,0),8))</f>
        <v>#N/A</v>
      </c>
    </row>
    <row r="1603" spans="1:26" ht="15.75" customHeight="1" outlineLevel="2">
      <c r="A1603" s="19">
        <v>842</v>
      </c>
      <c r="B1603" s="18">
        <v>844411</v>
      </c>
      <c r="C1603"/>
      <c r="D1603"/>
      <c r="E1603" s="17" t="s">
        <v>3097</v>
      </c>
      <c r="F1603" s="12"/>
      <c r="G1603"/>
      <c r="H1603" s="15">
        <v>320000</v>
      </c>
      <c r="I1603" s="15">
        <v>320000</v>
      </c>
      <c r="J1603" s="12">
        <v>237100</v>
      </c>
      <c r="K1603" s="9"/>
      <c r="L1603" s="9" t="str">
        <f t="shared" ref="L1603:L1666" si="183">IF(LEFT($B1603,1)*1=0,LEFT($B1603,2),LEFT($B1603,1))</f>
        <v>8</v>
      </c>
      <c r="M1603" s="9" t="str">
        <f>INDEX(Chapter,MATCH(L1603,Chapter!$A$1:$A$681,0),8)</f>
        <v>שירותים ממלכתיים</v>
      </c>
      <c r="N1603" s="9" t="str">
        <f t="shared" ref="N1603:N1666" si="184">IF(LEFT($B1603,1)*1=0,LEFT($B1603,3),LEFT($B1603,2))</f>
        <v>84</v>
      </c>
      <c r="O1603" s="9" t="str">
        <f>INDEX(Chapter,MATCH(N1603,Chapter!$A$1:$A$681,0),8)</f>
        <v>רווחה</v>
      </c>
      <c r="P1603" s="9" t="str">
        <f t="shared" ref="P1603:P1666" si="185">IF(LEFT($B1603,1)*1=0,LEFT($B1603,4),LEFT($B1603,3))</f>
        <v>844</v>
      </c>
      <c r="Q1603" s="9" t="str">
        <f>INDEX(Chapter,MATCH(P1603,Chapter!$A$1:$A$681,0),8)</f>
        <v>שירותים לזקן</v>
      </c>
      <c r="R1603" s="9" t="str">
        <f t="shared" ref="R1603:R1666" si="186">LEFT($B1603,4)</f>
        <v>8444</v>
      </c>
      <c r="S1603" s="9" t="str">
        <f>INDEX(Chapter,MATCH(R1603,Chapter!$A$1:$A$681,0),8)</f>
        <v>שירותים לזקן - קהילתי</v>
      </c>
      <c r="T1603" s="9"/>
      <c r="U1603" s="9" t="str">
        <f t="shared" ref="U1603:U1666" si="187">LEFT($A1603,1)</f>
        <v>8</v>
      </c>
      <c r="V1603" s="9" t="str">
        <f>IF($L1603&lt;"6",INDEX(Revenue_type,MATCH(U1603*1,type!$A$118:$A$168,0),8),INDEX(Expenditure_type,MATCH(U1603*1,type!$A$2:$A$117,0),8))</f>
        <v>השתתפויות תמיכות ותרומות</v>
      </c>
      <c r="W1603" s="9" t="str">
        <f t="shared" ref="W1603:W1666" si="188">LEFT($A1603,2)</f>
        <v>84</v>
      </c>
      <c r="X1603" s="9" t="str">
        <f>IF($L1603&lt;"6",INDEX(Revenue_type,MATCH(W1603*1,type!$A$118:$A$168,0),8),INDEX(Expenditure_type,MATCH(W1603*1,type!$A$2:$A$117,0),8))</f>
        <v>תמיכות רווחה</v>
      </c>
      <c r="Y1603" s="9" t="str">
        <f t="shared" ref="Y1603:Y1666" si="189">LEFT($A1603,3)</f>
        <v>842</v>
      </c>
      <c r="Z1603" s="9" t="e">
        <f>IF($L1603&lt;"6",INDEX(Revenue_type,MATCH(Y1603*1,type!$A$118:$A$168,0),8),INDEX(Expenditure_type,MATCH(Y1603*1,type!$A$2:$A$117,0),8))</f>
        <v>#N/A</v>
      </c>
    </row>
    <row r="1604" spans="1:26" ht="15.75" customHeight="1" outlineLevel="2">
      <c r="A1604" s="19">
        <v>843</v>
      </c>
      <c r="B1604" s="18">
        <v>844411</v>
      </c>
      <c r="C1604"/>
      <c r="D1604"/>
      <c r="E1604" s="17" t="s">
        <v>3098</v>
      </c>
      <c r="F1604" s="12"/>
      <c r="G1604"/>
      <c r="H1604" s="15">
        <v>500000</v>
      </c>
      <c r="I1604" s="15">
        <v>0</v>
      </c>
      <c r="J1604" s="12">
        <v>0</v>
      </c>
      <c r="K1604" s="9"/>
      <c r="L1604" s="9" t="str">
        <f t="shared" si="183"/>
        <v>8</v>
      </c>
      <c r="M1604" s="9" t="str">
        <f>INDEX(Chapter,MATCH(L1604,Chapter!$A$1:$A$681,0),8)</f>
        <v>שירותים ממלכתיים</v>
      </c>
      <c r="N1604" s="9" t="str">
        <f t="shared" si="184"/>
        <v>84</v>
      </c>
      <c r="O1604" s="9" t="str">
        <f>INDEX(Chapter,MATCH(N1604,Chapter!$A$1:$A$681,0),8)</f>
        <v>רווחה</v>
      </c>
      <c r="P1604" s="9" t="str">
        <f t="shared" si="185"/>
        <v>844</v>
      </c>
      <c r="Q1604" s="9" t="str">
        <f>INDEX(Chapter,MATCH(P1604,Chapter!$A$1:$A$681,0),8)</f>
        <v>שירותים לזקן</v>
      </c>
      <c r="R1604" s="9" t="str">
        <f t="shared" si="186"/>
        <v>8444</v>
      </c>
      <c r="S1604" s="9" t="str">
        <f>INDEX(Chapter,MATCH(R1604,Chapter!$A$1:$A$681,0),8)</f>
        <v>שירותים לזקן - קהילתי</v>
      </c>
      <c r="T1604" s="9"/>
      <c r="U1604" s="9" t="str">
        <f t="shared" si="187"/>
        <v>8</v>
      </c>
      <c r="V1604" s="9" t="str">
        <f>IF($L1604&lt;"6",INDEX(Revenue_type,MATCH(U1604*1,type!$A$118:$A$168,0),8),INDEX(Expenditure_type,MATCH(U1604*1,type!$A$2:$A$117,0),8))</f>
        <v>השתתפויות תמיכות ותרומות</v>
      </c>
      <c r="W1604" s="9" t="str">
        <f t="shared" si="188"/>
        <v>84</v>
      </c>
      <c r="X1604" s="9" t="str">
        <f>IF($L1604&lt;"6",INDEX(Revenue_type,MATCH(W1604*1,type!$A$118:$A$168,0),8),INDEX(Expenditure_type,MATCH(W1604*1,type!$A$2:$A$117,0),8))</f>
        <v>תמיכות רווחה</v>
      </c>
      <c r="Y1604" s="9" t="str">
        <f t="shared" si="189"/>
        <v>843</v>
      </c>
      <c r="Z1604" s="9" t="e">
        <f>IF($L1604&lt;"6",INDEX(Revenue_type,MATCH(Y1604*1,type!$A$118:$A$168,0),8),INDEX(Expenditure_type,MATCH(Y1604*1,type!$A$2:$A$117,0),8))</f>
        <v>#N/A</v>
      </c>
    </row>
    <row r="1605" spans="1:26" ht="15.75" customHeight="1" outlineLevel="2">
      <c r="A1605" s="19">
        <v>845</v>
      </c>
      <c r="B1605" s="18">
        <v>844411</v>
      </c>
      <c r="C1605"/>
      <c r="D1605"/>
      <c r="E1605" s="17" t="s">
        <v>2501</v>
      </c>
      <c r="F1605" s="12"/>
      <c r="G1605"/>
      <c r="H1605" s="15">
        <v>500000</v>
      </c>
      <c r="I1605" s="15">
        <v>250000</v>
      </c>
      <c r="J1605" s="12">
        <v>0</v>
      </c>
      <c r="K1605" s="9"/>
      <c r="L1605" s="9" t="str">
        <f t="shared" si="183"/>
        <v>8</v>
      </c>
      <c r="M1605" s="9" t="str">
        <f>INDEX(Chapter,MATCH(L1605,Chapter!$A$1:$A$681,0),8)</f>
        <v>שירותים ממלכתיים</v>
      </c>
      <c r="N1605" s="9" t="str">
        <f t="shared" si="184"/>
        <v>84</v>
      </c>
      <c r="O1605" s="9" t="str">
        <f>INDEX(Chapter,MATCH(N1605,Chapter!$A$1:$A$681,0),8)</f>
        <v>רווחה</v>
      </c>
      <c r="P1605" s="9" t="str">
        <f t="shared" si="185"/>
        <v>844</v>
      </c>
      <c r="Q1605" s="9" t="str">
        <f>INDEX(Chapter,MATCH(P1605,Chapter!$A$1:$A$681,0),8)</f>
        <v>שירותים לזקן</v>
      </c>
      <c r="R1605" s="9" t="str">
        <f t="shared" si="186"/>
        <v>8444</v>
      </c>
      <c r="S1605" s="9" t="str">
        <f>INDEX(Chapter,MATCH(R1605,Chapter!$A$1:$A$681,0),8)</f>
        <v>שירותים לזקן - קהילתי</v>
      </c>
      <c r="T1605" s="9"/>
      <c r="U1605" s="9" t="str">
        <f t="shared" si="187"/>
        <v>8</v>
      </c>
      <c r="V1605" s="9" t="str">
        <f>IF($L1605&lt;"6",INDEX(Revenue_type,MATCH(U1605*1,type!$A$118:$A$168,0),8),INDEX(Expenditure_type,MATCH(U1605*1,type!$A$2:$A$117,0),8))</f>
        <v>השתתפויות תמיכות ותרומות</v>
      </c>
      <c r="W1605" s="9" t="str">
        <f t="shared" si="188"/>
        <v>84</v>
      </c>
      <c r="X1605" s="9" t="str">
        <f>IF($L1605&lt;"6",INDEX(Revenue_type,MATCH(W1605*1,type!$A$118:$A$168,0),8),INDEX(Expenditure_type,MATCH(W1605*1,type!$A$2:$A$117,0),8))</f>
        <v>תמיכות רווחה</v>
      </c>
      <c r="Y1605" s="9" t="str">
        <f t="shared" si="189"/>
        <v>845</v>
      </c>
      <c r="Z1605" s="9" t="e">
        <f>IF($L1605&lt;"6",INDEX(Revenue_type,MATCH(Y1605*1,type!$A$118:$A$168,0),8),INDEX(Expenditure_type,MATCH(Y1605*1,type!$A$2:$A$117,0),8))</f>
        <v>#N/A</v>
      </c>
    </row>
    <row r="1606" spans="1:26" ht="15.75" customHeight="1" outlineLevel="2">
      <c r="A1606" s="19">
        <v>846</v>
      </c>
      <c r="B1606" s="18">
        <v>844411</v>
      </c>
      <c r="C1606"/>
      <c r="D1606"/>
      <c r="E1606" s="17" t="s">
        <v>3099</v>
      </c>
      <c r="F1606" s="12"/>
      <c r="G1606"/>
      <c r="H1606" s="15">
        <v>60000</v>
      </c>
      <c r="I1606" s="15">
        <v>60000</v>
      </c>
      <c r="J1606" s="12">
        <v>60000</v>
      </c>
      <c r="K1606" s="9"/>
      <c r="L1606" s="9" t="str">
        <f t="shared" si="183"/>
        <v>8</v>
      </c>
      <c r="M1606" s="9" t="str">
        <f>INDEX(Chapter,MATCH(L1606,Chapter!$A$1:$A$681,0),8)</f>
        <v>שירותים ממלכתיים</v>
      </c>
      <c r="N1606" s="9" t="str">
        <f t="shared" si="184"/>
        <v>84</v>
      </c>
      <c r="O1606" s="9" t="str">
        <f>INDEX(Chapter,MATCH(N1606,Chapter!$A$1:$A$681,0),8)</f>
        <v>רווחה</v>
      </c>
      <c r="P1606" s="9" t="str">
        <f t="shared" si="185"/>
        <v>844</v>
      </c>
      <c r="Q1606" s="9" t="str">
        <f>INDEX(Chapter,MATCH(P1606,Chapter!$A$1:$A$681,0),8)</f>
        <v>שירותים לזקן</v>
      </c>
      <c r="R1606" s="9" t="str">
        <f t="shared" si="186"/>
        <v>8444</v>
      </c>
      <c r="S1606" s="9" t="str">
        <f>INDEX(Chapter,MATCH(R1606,Chapter!$A$1:$A$681,0),8)</f>
        <v>שירותים לזקן - קהילתי</v>
      </c>
      <c r="T1606" s="9"/>
      <c r="U1606" s="9" t="str">
        <f t="shared" si="187"/>
        <v>8</v>
      </c>
      <c r="V1606" s="9" t="str">
        <f>IF($L1606&lt;"6",INDEX(Revenue_type,MATCH(U1606*1,type!$A$118:$A$168,0),8),INDEX(Expenditure_type,MATCH(U1606*1,type!$A$2:$A$117,0),8))</f>
        <v>השתתפויות תמיכות ותרומות</v>
      </c>
      <c r="W1606" s="9" t="str">
        <f t="shared" si="188"/>
        <v>84</v>
      </c>
      <c r="X1606" s="9" t="str">
        <f>IF($L1606&lt;"6",INDEX(Revenue_type,MATCH(W1606*1,type!$A$118:$A$168,0),8),INDEX(Expenditure_type,MATCH(W1606*1,type!$A$2:$A$117,0),8))</f>
        <v>תמיכות רווחה</v>
      </c>
      <c r="Y1606" s="9" t="str">
        <f t="shared" si="189"/>
        <v>846</v>
      </c>
      <c r="Z1606" s="9" t="e">
        <f>IF($L1606&lt;"6",INDEX(Revenue_type,MATCH(Y1606*1,type!$A$118:$A$168,0),8),INDEX(Expenditure_type,MATCH(Y1606*1,type!$A$2:$A$117,0),8))</f>
        <v>#N/A</v>
      </c>
    </row>
    <row r="1607" spans="1:26" ht="15.75" customHeight="1" outlineLevel="2">
      <c r="A1607" s="19">
        <v>847</v>
      </c>
      <c r="B1607" s="18">
        <v>844411</v>
      </c>
      <c r="C1607"/>
      <c r="D1607"/>
      <c r="E1607" s="17" t="s">
        <v>3100</v>
      </c>
      <c r="F1607" s="12"/>
      <c r="G1607"/>
      <c r="H1607" s="15">
        <v>1850000</v>
      </c>
      <c r="I1607" s="15">
        <v>1970000</v>
      </c>
      <c r="J1607" s="12">
        <v>1666500</v>
      </c>
      <c r="K1607" s="9"/>
      <c r="L1607" s="9" t="str">
        <f t="shared" si="183"/>
        <v>8</v>
      </c>
      <c r="M1607" s="9" t="str">
        <f>INDEX(Chapter,MATCH(L1607,Chapter!$A$1:$A$681,0),8)</f>
        <v>שירותים ממלכתיים</v>
      </c>
      <c r="N1607" s="9" t="str">
        <f t="shared" si="184"/>
        <v>84</v>
      </c>
      <c r="O1607" s="9" t="str">
        <f>INDEX(Chapter,MATCH(N1607,Chapter!$A$1:$A$681,0),8)</f>
        <v>רווחה</v>
      </c>
      <c r="P1607" s="9" t="str">
        <f t="shared" si="185"/>
        <v>844</v>
      </c>
      <c r="Q1607" s="9" t="str">
        <f>INDEX(Chapter,MATCH(P1607,Chapter!$A$1:$A$681,0),8)</f>
        <v>שירותים לזקן</v>
      </c>
      <c r="R1607" s="9" t="str">
        <f t="shared" si="186"/>
        <v>8444</v>
      </c>
      <c r="S1607" s="9" t="str">
        <f>INDEX(Chapter,MATCH(R1607,Chapter!$A$1:$A$681,0),8)</f>
        <v>שירותים לזקן - קהילתי</v>
      </c>
      <c r="T1607" s="9"/>
      <c r="U1607" s="9" t="str">
        <f t="shared" si="187"/>
        <v>8</v>
      </c>
      <c r="V1607" s="9" t="str">
        <f>IF($L1607&lt;"6",INDEX(Revenue_type,MATCH(U1607*1,type!$A$118:$A$168,0),8),INDEX(Expenditure_type,MATCH(U1607*1,type!$A$2:$A$117,0),8))</f>
        <v>השתתפויות תמיכות ותרומות</v>
      </c>
      <c r="W1607" s="9" t="str">
        <f t="shared" si="188"/>
        <v>84</v>
      </c>
      <c r="X1607" s="9" t="str">
        <f>IF($L1607&lt;"6",INDEX(Revenue_type,MATCH(W1607*1,type!$A$118:$A$168,0),8),INDEX(Expenditure_type,MATCH(W1607*1,type!$A$2:$A$117,0),8))</f>
        <v>תמיכות רווחה</v>
      </c>
      <c r="Y1607" s="9" t="str">
        <f t="shared" si="189"/>
        <v>847</v>
      </c>
      <c r="Z1607" s="9" t="e">
        <f>IF($L1607&lt;"6",INDEX(Revenue_type,MATCH(Y1607*1,type!$A$118:$A$168,0),8),INDEX(Expenditure_type,MATCH(Y1607*1,type!$A$2:$A$117,0),8))</f>
        <v>#N/A</v>
      </c>
    </row>
    <row r="1608" spans="1:26" ht="15.75" customHeight="1" outlineLevel="2">
      <c r="A1608" s="19">
        <v>848</v>
      </c>
      <c r="B1608" s="18">
        <v>844411</v>
      </c>
      <c r="C1608"/>
      <c r="D1608"/>
      <c r="E1608" s="17" t="s">
        <v>2488</v>
      </c>
      <c r="F1608" s="12"/>
      <c r="G1608"/>
      <c r="H1608" s="15">
        <v>580000</v>
      </c>
      <c r="I1608" s="15">
        <v>720000</v>
      </c>
      <c r="J1608" s="12">
        <v>625000</v>
      </c>
      <c r="K1608" s="9"/>
      <c r="L1608" s="9" t="str">
        <f t="shared" si="183"/>
        <v>8</v>
      </c>
      <c r="M1608" s="9" t="str">
        <f>INDEX(Chapter,MATCH(L1608,Chapter!$A$1:$A$681,0),8)</f>
        <v>שירותים ממלכתיים</v>
      </c>
      <c r="N1608" s="9" t="str">
        <f t="shared" si="184"/>
        <v>84</v>
      </c>
      <c r="O1608" s="9" t="str">
        <f>INDEX(Chapter,MATCH(N1608,Chapter!$A$1:$A$681,0),8)</f>
        <v>רווחה</v>
      </c>
      <c r="P1608" s="9" t="str">
        <f t="shared" si="185"/>
        <v>844</v>
      </c>
      <c r="Q1608" s="9" t="str">
        <f>INDEX(Chapter,MATCH(P1608,Chapter!$A$1:$A$681,0),8)</f>
        <v>שירותים לזקן</v>
      </c>
      <c r="R1608" s="9" t="str">
        <f t="shared" si="186"/>
        <v>8444</v>
      </c>
      <c r="S1608" s="9" t="str">
        <f>INDEX(Chapter,MATCH(R1608,Chapter!$A$1:$A$681,0),8)</f>
        <v>שירותים לזקן - קהילתי</v>
      </c>
      <c r="T1608" s="9"/>
      <c r="U1608" s="9" t="str">
        <f t="shared" si="187"/>
        <v>8</v>
      </c>
      <c r="V1608" s="9" t="str">
        <f>IF($L1608&lt;"6",INDEX(Revenue_type,MATCH(U1608*1,type!$A$118:$A$168,0),8),INDEX(Expenditure_type,MATCH(U1608*1,type!$A$2:$A$117,0),8))</f>
        <v>השתתפויות תמיכות ותרומות</v>
      </c>
      <c r="W1608" s="9" t="str">
        <f t="shared" si="188"/>
        <v>84</v>
      </c>
      <c r="X1608" s="9" t="str">
        <f>IF($L1608&lt;"6",INDEX(Revenue_type,MATCH(W1608*1,type!$A$118:$A$168,0),8),INDEX(Expenditure_type,MATCH(W1608*1,type!$A$2:$A$117,0),8))</f>
        <v>תמיכות רווחה</v>
      </c>
      <c r="Y1608" s="9" t="str">
        <f t="shared" si="189"/>
        <v>848</v>
      </c>
      <c r="Z1608" s="9" t="e">
        <f>IF($L1608&lt;"6",INDEX(Revenue_type,MATCH(Y1608*1,type!$A$118:$A$168,0),8),INDEX(Expenditure_type,MATCH(Y1608*1,type!$A$2:$A$117,0),8))</f>
        <v>#N/A</v>
      </c>
    </row>
    <row r="1609" spans="1:26" ht="15.75" customHeight="1" outlineLevel="2">
      <c r="A1609" s="19">
        <v>849</v>
      </c>
      <c r="B1609" s="18">
        <v>844411</v>
      </c>
      <c r="C1609"/>
      <c r="D1609"/>
      <c r="E1609" s="17" t="s">
        <v>2574</v>
      </c>
      <c r="F1609" s="12"/>
      <c r="G1609"/>
      <c r="H1609" s="15">
        <v>160000</v>
      </c>
      <c r="I1609" s="15">
        <v>160000</v>
      </c>
      <c r="J1609" s="12">
        <v>156300</v>
      </c>
      <c r="K1609" s="9"/>
      <c r="L1609" s="9" t="str">
        <f t="shared" si="183"/>
        <v>8</v>
      </c>
      <c r="M1609" s="9" t="str">
        <f>INDEX(Chapter,MATCH(L1609,Chapter!$A$1:$A$681,0),8)</f>
        <v>שירותים ממלכתיים</v>
      </c>
      <c r="N1609" s="9" t="str">
        <f t="shared" si="184"/>
        <v>84</v>
      </c>
      <c r="O1609" s="9" t="str">
        <f>INDEX(Chapter,MATCH(N1609,Chapter!$A$1:$A$681,0),8)</f>
        <v>רווחה</v>
      </c>
      <c r="P1609" s="9" t="str">
        <f t="shared" si="185"/>
        <v>844</v>
      </c>
      <c r="Q1609" s="9" t="str">
        <f>INDEX(Chapter,MATCH(P1609,Chapter!$A$1:$A$681,0),8)</f>
        <v>שירותים לזקן</v>
      </c>
      <c r="R1609" s="9" t="str">
        <f t="shared" si="186"/>
        <v>8444</v>
      </c>
      <c r="S1609" s="9" t="str">
        <f>INDEX(Chapter,MATCH(R1609,Chapter!$A$1:$A$681,0),8)</f>
        <v>שירותים לזקן - קהילתי</v>
      </c>
      <c r="T1609" s="9"/>
      <c r="U1609" s="9" t="str">
        <f t="shared" si="187"/>
        <v>8</v>
      </c>
      <c r="V1609" s="9" t="str">
        <f>IF($L1609&lt;"6",INDEX(Revenue_type,MATCH(U1609*1,type!$A$118:$A$168,0),8),INDEX(Expenditure_type,MATCH(U1609*1,type!$A$2:$A$117,0),8))</f>
        <v>השתתפויות תמיכות ותרומות</v>
      </c>
      <c r="W1609" s="9" t="str">
        <f t="shared" si="188"/>
        <v>84</v>
      </c>
      <c r="X1609" s="9" t="str">
        <f>IF($L1609&lt;"6",INDEX(Revenue_type,MATCH(W1609*1,type!$A$118:$A$168,0),8),INDEX(Expenditure_type,MATCH(W1609*1,type!$A$2:$A$117,0),8))</f>
        <v>תמיכות רווחה</v>
      </c>
      <c r="Y1609" s="9" t="str">
        <f t="shared" si="189"/>
        <v>849</v>
      </c>
      <c r="Z1609" s="9" t="e">
        <f>IF($L1609&lt;"6",INDEX(Revenue_type,MATCH(Y1609*1,type!$A$118:$A$168,0),8),INDEX(Expenditure_type,MATCH(Y1609*1,type!$A$2:$A$117,0),8))</f>
        <v>#N/A</v>
      </c>
    </row>
    <row r="1610" spans="1:26" ht="15.75" customHeight="1" outlineLevel="2">
      <c r="A1610" s="19">
        <v>110</v>
      </c>
      <c r="B1610" s="18">
        <v>845000</v>
      </c>
      <c r="C1610"/>
      <c r="D1610"/>
      <c r="E1610" s="17" t="s">
        <v>2689</v>
      </c>
      <c r="F1610" s="12"/>
      <c r="G1610"/>
      <c r="H1610" s="15">
        <v>2245000</v>
      </c>
      <c r="I1610" s="15">
        <v>2486000</v>
      </c>
      <c r="J1610" s="12">
        <v>2242000</v>
      </c>
      <c r="K1610" s="9"/>
      <c r="L1610" s="9" t="str">
        <f t="shared" si="183"/>
        <v>8</v>
      </c>
      <c r="M1610" s="9" t="str">
        <f>INDEX(Chapter,MATCH(L1610,Chapter!$A$1:$A$681,0),8)</f>
        <v>שירותים ממלכתיים</v>
      </c>
      <c r="N1610" s="9" t="str">
        <f t="shared" si="184"/>
        <v>84</v>
      </c>
      <c r="O1610" s="9" t="str">
        <f>INDEX(Chapter,MATCH(N1610,Chapter!$A$1:$A$681,0),8)</f>
        <v>רווחה</v>
      </c>
      <c r="P1610" s="9" t="str">
        <f t="shared" si="185"/>
        <v>845</v>
      </c>
      <c r="Q1610" s="9" t="str">
        <f>INDEX(Chapter,MATCH(P1610,Chapter!$A$1:$A$681,0),8)</f>
        <v>שירותים למפגר</v>
      </c>
      <c r="R1610" s="9" t="str">
        <f t="shared" si="186"/>
        <v>8450</v>
      </c>
      <c r="S1610" s="9" t="e">
        <f>INDEX(Chapter,MATCH(R1610,Chapter!$A$1:$A$681,0),8)</f>
        <v>#N/A</v>
      </c>
      <c r="T1610" s="9"/>
      <c r="U1610" s="9" t="str">
        <f t="shared" si="187"/>
        <v>1</v>
      </c>
      <c r="V1610" s="9" t="str">
        <f>IF($L1610&lt;"6",INDEX(Revenue_type,MATCH(U1610*1,type!$A$118:$A$168,0),8),INDEX(Expenditure_type,MATCH(U1610*1,type!$A$2:$A$117,0),8))</f>
        <v>משכורות וש"ע לעובדים לפי תקן</v>
      </c>
      <c r="W1610" s="9" t="str">
        <f t="shared" si="188"/>
        <v>11</v>
      </c>
      <c r="X1610" s="9" t="str">
        <f>IF($L1610&lt;"6",INDEX(Revenue_type,MATCH(W1610*1,type!$A$118:$A$168,0),8),INDEX(Expenditure_type,MATCH(W1610*1,type!$A$2:$A$117,0),8))</f>
        <v>השכר הקובע</v>
      </c>
      <c r="Y1610" s="9" t="str">
        <f t="shared" si="189"/>
        <v>110</v>
      </c>
      <c r="Z1610" s="9" t="e">
        <f>IF($L1610&lt;"6",INDEX(Revenue_type,MATCH(Y1610*1,type!$A$118:$A$168,0),8),INDEX(Expenditure_type,MATCH(Y1610*1,type!$A$2:$A$117,0),8))</f>
        <v>#N/A</v>
      </c>
    </row>
    <row r="1611" spans="1:26" ht="15.75" customHeight="1" outlineLevel="2">
      <c r="A1611" s="19">
        <v>120</v>
      </c>
      <c r="B1611" s="18">
        <v>845000</v>
      </c>
      <c r="C1611"/>
      <c r="D1611"/>
      <c r="E1611" s="17" t="s">
        <v>2690</v>
      </c>
      <c r="F1611" s="12"/>
      <c r="G1611"/>
      <c r="H1611" s="15">
        <v>236000</v>
      </c>
      <c r="I1611" s="15">
        <v>247000</v>
      </c>
      <c r="J1611" s="12">
        <v>232000</v>
      </c>
      <c r="K1611" s="9"/>
      <c r="L1611" s="9" t="str">
        <f t="shared" si="183"/>
        <v>8</v>
      </c>
      <c r="M1611" s="9" t="str">
        <f>INDEX(Chapter,MATCH(L1611,Chapter!$A$1:$A$681,0),8)</f>
        <v>שירותים ממלכתיים</v>
      </c>
      <c r="N1611" s="9" t="str">
        <f t="shared" si="184"/>
        <v>84</v>
      </c>
      <c r="O1611" s="9" t="str">
        <f>INDEX(Chapter,MATCH(N1611,Chapter!$A$1:$A$681,0),8)</f>
        <v>רווחה</v>
      </c>
      <c r="P1611" s="9" t="str">
        <f t="shared" si="185"/>
        <v>845</v>
      </c>
      <c r="Q1611" s="9" t="str">
        <f>INDEX(Chapter,MATCH(P1611,Chapter!$A$1:$A$681,0),8)</f>
        <v>שירותים למפגר</v>
      </c>
      <c r="R1611" s="9" t="str">
        <f t="shared" si="186"/>
        <v>8450</v>
      </c>
      <c r="S1611" s="9" t="e">
        <f>INDEX(Chapter,MATCH(R1611,Chapter!$A$1:$A$681,0),8)</f>
        <v>#N/A</v>
      </c>
      <c r="T1611" s="9"/>
      <c r="U1611" s="9" t="str">
        <f t="shared" si="187"/>
        <v>1</v>
      </c>
      <c r="V1611" s="9" t="str">
        <f>IF($L1611&lt;"6",INDEX(Revenue_type,MATCH(U1611*1,type!$A$118:$A$168,0),8),INDEX(Expenditure_type,MATCH(U1611*1,type!$A$2:$A$117,0),8))</f>
        <v>משכורות וש"ע לעובדים לפי תקן</v>
      </c>
      <c r="W1611" s="9" t="str">
        <f t="shared" si="188"/>
        <v>12</v>
      </c>
      <c r="X1611" s="9" t="str">
        <f>IF($L1611&lt;"6",INDEX(Revenue_type,MATCH(W1611*1,type!$A$118:$A$168,0),8),INDEX(Expenditure_type,MATCH(W1611*1,type!$A$2:$A$117,0),8))</f>
        <v>תוספות שאינן נכללות בשכר הקובע</v>
      </c>
      <c r="Y1611" s="9" t="str">
        <f t="shared" si="189"/>
        <v>120</v>
      </c>
      <c r="Z1611" s="9" t="e">
        <f>IF($L1611&lt;"6",INDEX(Revenue_type,MATCH(Y1611*1,type!$A$118:$A$168,0),8),INDEX(Expenditure_type,MATCH(Y1611*1,type!$A$2:$A$117,0),8))</f>
        <v>#N/A</v>
      </c>
    </row>
    <row r="1612" spans="1:26" ht="15.75" customHeight="1" outlineLevel="2">
      <c r="A1612" s="19">
        <v>130</v>
      </c>
      <c r="B1612" s="18">
        <v>845000</v>
      </c>
      <c r="C1612"/>
      <c r="D1612"/>
      <c r="E1612" s="17" t="s">
        <v>2691</v>
      </c>
      <c r="F1612" s="12"/>
      <c r="G1612"/>
      <c r="H1612" s="15">
        <v>8000</v>
      </c>
      <c r="I1612" s="15">
        <v>7000</v>
      </c>
      <c r="J1612" s="12">
        <v>2700</v>
      </c>
      <c r="K1612" s="9"/>
      <c r="L1612" s="9" t="str">
        <f t="shared" si="183"/>
        <v>8</v>
      </c>
      <c r="M1612" s="9" t="str">
        <f>INDEX(Chapter,MATCH(L1612,Chapter!$A$1:$A$681,0),8)</f>
        <v>שירותים ממלכתיים</v>
      </c>
      <c r="N1612" s="9" t="str">
        <f t="shared" si="184"/>
        <v>84</v>
      </c>
      <c r="O1612" s="9" t="str">
        <f>INDEX(Chapter,MATCH(N1612,Chapter!$A$1:$A$681,0),8)</f>
        <v>רווחה</v>
      </c>
      <c r="P1612" s="9" t="str">
        <f t="shared" si="185"/>
        <v>845</v>
      </c>
      <c r="Q1612" s="9" t="str">
        <f>INDEX(Chapter,MATCH(P1612,Chapter!$A$1:$A$681,0),8)</f>
        <v>שירותים למפגר</v>
      </c>
      <c r="R1612" s="9" t="str">
        <f t="shared" si="186"/>
        <v>8450</v>
      </c>
      <c r="S1612" s="9" t="e">
        <f>INDEX(Chapter,MATCH(R1612,Chapter!$A$1:$A$681,0),8)</f>
        <v>#N/A</v>
      </c>
      <c r="T1612" s="9"/>
      <c r="U1612" s="9" t="str">
        <f t="shared" si="187"/>
        <v>1</v>
      </c>
      <c r="V1612" s="9" t="str">
        <f>IF($L1612&lt;"6",INDEX(Revenue_type,MATCH(U1612*1,type!$A$118:$A$168,0),8),INDEX(Expenditure_type,MATCH(U1612*1,type!$A$2:$A$117,0),8))</f>
        <v>משכורות וש"ע לעובדים לפי תקן</v>
      </c>
      <c r="W1612" s="9" t="str">
        <f t="shared" si="188"/>
        <v>13</v>
      </c>
      <c r="X1612" s="9" t="str">
        <f>IF($L1612&lt;"6",INDEX(Revenue_type,MATCH(W1612*1,type!$A$118:$A$168,0),8),INDEX(Expenditure_type,MATCH(W1612*1,type!$A$2:$A$117,0),8))</f>
        <v>שעות נוספות</v>
      </c>
      <c r="Y1612" s="9" t="str">
        <f t="shared" si="189"/>
        <v>130</v>
      </c>
      <c r="Z1612" s="9" t="e">
        <f>IF($L1612&lt;"6",INDEX(Revenue_type,MATCH(Y1612*1,type!$A$118:$A$168,0),8),INDEX(Expenditure_type,MATCH(Y1612*1,type!$A$2:$A$117,0),8))</f>
        <v>#N/A</v>
      </c>
    </row>
    <row r="1613" spans="1:26" ht="15.75" customHeight="1" outlineLevel="2">
      <c r="A1613" s="19">
        <v>131</v>
      </c>
      <c r="B1613" s="18">
        <v>845000</v>
      </c>
      <c r="C1613"/>
      <c r="D1613"/>
      <c r="E1613" s="17" t="s">
        <v>2692</v>
      </c>
      <c r="F1613" s="12"/>
      <c r="G1613"/>
      <c r="H1613" s="15">
        <v>88000</v>
      </c>
      <c r="I1613" s="15">
        <v>75000</v>
      </c>
      <c r="J1613" s="12">
        <v>69600</v>
      </c>
      <c r="K1613" s="9"/>
      <c r="L1613" s="9" t="str">
        <f t="shared" si="183"/>
        <v>8</v>
      </c>
      <c r="M1613" s="9" t="str">
        <f>INDEX(Chapter,MATCH(L1613,Chapter!$A$1:$A$681,0),8)</f>
        <v>שירותים ממלכתיים</v>
      </c>
      <c r="N1613" s="9" t="str">
        <f t="shared" si="184"/>
        <v>84</v>
      </c>
      <c r="O1613" s="9" t="str">
        <f>INDEX(Chapter,MATCH(N1613,Chapter!$A$1:$A$681,0),8)</f>
        <v>רווחה</v>
      </c>
      <c r="P1613" s="9" t="str">
        <f t="shared" si="185"/>
        <v>845</v>
      </c>
      <c r="Q1613" s="9" t="str">
        <f>INDEX(Chapter,MATCH(P1613,Chapter!$A$1:$A$681,0),8)</f>
        <v>שירותים למפגר</v>
      </c>
      <c r="R1613" s="9" t="str">
        <f t="shared" si="186"/>
        <v>8450</v>
      </c>
      <c r="S1613" s="9" t="e">
        <f>INDEX(Chapter,MATCH(R1613,Chapter!$A$1:$A$681,0),8)</f>
        <v>#N/A</v>
      </c>
      <c r="T1613" s="9"/>
      <c r="U1613" s="9" t="str">
        <f t="shared" si="187"/>
        <v>1</v>
      </c>
      <c r="V1613" s="9" t="str">
        <f>IF($L1613&lt;"6",INDEX(Revenue_type,MATCH(U1613*1,type!$A$118:$A$168,0),8),INDEX(Expenditure_type,MATCH(U1613*1,type!$A$2:$A$117,0),8))</f>
        <v>משכורות וש"ע לעובדים לפי תקן</v>
      </c>
      <c r="W1613" s="9" t="str">
        <f t="shared" si="188"/>
        <v>13</v>
      </c>
      <c r="X1613" s="9" t="str">
        <f>IF($L1613&lt;"6",INDEX(Revenue_type,MATCH(W1613*1,type!$A$118:$A$168,0),8),INDEX(Expenditure_type,MATCH(W1613*1,type!$A$2:$A$117,0),8))</f>
        <v>שעות נוספות</v>
      </c>
      <c r="Y1613" s="9" t="str">
        <f t="shared" si="189"/>
        <v>131</v>
      </c>
      <c r="Z1613" s="9" t="e">
        <f>IF($L1613&lt;"6",INDEX(Revenue_type,MATCH(Y1613*1,type!$A$118:$A$168,0),8),INDEX(Expenditure_type,MATCH(Y1613*1,type!$A$2:$A$117,0),8))</f>
        <v>#N/A</v>
      </c>
    </row>
    <row r="1614" spans="1:26" ht="15.75" customHeight="1" outlineLevel="2">
      <c r="A1614" s="19">
        <v>133</v>
      </c>
      <c r="B1614" s="18">
        <v>845000</v>
      </c>
      <c r="C1614"/>
      <c r="D1614"/>
      <c r="E1614" s="17" t="s">
        <v>2761</v>
      </c>
      <c r="F1614" s="12"/>
      <c r="G1614"/>
      <c r="H1614" s="15">
        <v>54000</v>
      </c>
      <c r="I1614" s="15">
        <v>53000</v>
      </c>
      <c r="J1614" s="12">
        <v>51400</v>
      </c>
      <c r="K1614" s="9"/>
      <c r="L1614" s="9" t="str">
        <f t="shared" si="183"/>
        <v>8</v>
      </c>
      <c r="M1614" s="9" t="str">
        <f>INDEX(Chapter,MATCH(L1614,Chapter!$A$1:$A$681,0),8)</f>
        <v>שירותים ממלכתיים</v>
      </c>
      <c r="N1614" s="9" t="str">
        <f t="shared" si="184"/>
        <v>84</v>
      </c>
      <c r="O1614" s="9" t="str">
        <f>INDEX(Chapter,MATCH(N1614,Chapter!$A$1:$A$681,0),8)</f>
        <v>רווחה</v>
      </c>
      <c r="P1614" s="9" t="str">
        <f t="shared" si="185"/>
        <v>845</v>
      </c>
      <c r="Q1614" s="9" t="str">
        <f>INDEX(Chapter,MATCH(P1614,Chapter!$A$1:$A$681,0),8)</f>
        <v>שירותים למפגר</v>
      </c>
      <c r="R1614" s="9" t="str">
        <f t="shared" si="186"/>
        <v>8450</v>
      </c>
      <c r="S1614" s="9" t="e">
        <f>INDEX(Chapter,MATCH(R1614,Chapter!$A$1:$A$681,0),8)</f>
        <v>#N/A</v>
      </c>
      <c r="T1614" s="9"/>
      <c r="U1614" s="9" t="str">
        <f t="shared" si="187"/>
        <v>1</v>
      </c>
      <c r="V1614" s="9" t="str">
        <f>IF($L1614&lt;"6",INDEX(Revenue_type,MATCH(U1614*1,type!$A$118:$A$168,0),8),INDEX(Expenditure_type,MATCH(U1614*1,type!$A$2:$A$117,0),8))</f>
        <v>משכורות וש"ע לעובדים לפי תקן</v>
      </c>
      <c r="W1614" s="9" t="str">
        <f t="shared" si="188"/>
        <v>13</v>
      </c>
      <c r="X1614" s="9" t="str">
        <f>IF($L1614&lt;"6",INDEX(Revenue_type,MATCH(W1614*1,type!$A$118:$A$168,0),8),INDEX(Expenditure_type,MATCH(W1614*1,type!$A$2:$A$117,0),8))</f>
        <v>שעות נוספות</v>
      </c>
      <c r="Y1614" s="9" t="str">
        <f t="shared" si="189"/>
        <v>133</v>
      </c>
      <c r="Z1614" s="9" t="e">
        <f>IF($L1614&lt;"6",INDEX(Revenue_type,MATCH(Y1614*1,type!$A$118:$A$168,0),8),INDEX(Expenditure_type,MATCH(Y1614*1,type!$A$2:$A$117,0),8))</f>
        <v>#N/A</v>
      </c>
    </row>
    <row r="1615" spans="1:26" ht="15.75" customHeight="1" outlineLevel="2">
      <c r="A1615" s="19">
        <v>140</v>
      </c>
      <c r="B1615" s="18">
        <v>845000</v>
      </c>
      <c r="C1615"/>
      <c r="D1615"/>
      <c r="E1615" s="17" t="s">
        <v>2694</v>
      </c>
      <c r="F1615" s="12"/>
      <c r="G1615"/>
      <c r="H1615" s="15">
        <v>360000</v>
      </c>
      <c r="I1615" s="15">
        <v>350000</v>
      </c>
      <c r="J1615" s="12">
        <v>334500</v>
      </c>
      <c r="K1615" s="9"/>
      <c r="L1615" s="9" t="str">
        <f t="shared" si="183"/>
        <v>8</v>
      </c>
      <c r="M1615" s="9" t="str">
        <f>INDEX(Chapter,MATCH(L1615,Chapter!$A$1:$A$681,0),8)</f>
        <v>שירותים ממלכתיים</v>
      </c>
      <c r="N1615" s="9" t="str">
        <f t="shared" si="184"/>
        <v>84</v>
      </c>
      <c r="O1615" s="9" t="str">
        <f>INDEX(Chapter,MATCH(N1615,Chapter!$A$1:$A$681,0),8)</f>
        <v>רווחה</v>
      </c>
      <c r="P1615" s="9" t="str">
        <f t="shared" si="185"/>
        <v>845</v>
      </c>
      <c r="Q1615" s="9" t="str">
        <f>INDEX(Chapter,MATCH(P1615,Chapter!$A$1:$A$681,0),8)</f>
        <v>שירותים למפגר</v>
      </c>
      <c r="R1615" s="9" t="str">
        <f t="shared" si="186"/>
        <v>8450</v>
      </c>
      <c r="S1615" s="9" t="e">
        <f>INDEX(Chapter,MATCH(R1615,Chapter!$A$1:$A$681,0),8)</f>
        <v>#N/A</v>
      </c>
      <c r="T1615" s="9"/>
      <c r="U1615" s="9" t="str">
        <f t="shared" si="187"/>
        <v>1</v>
      </c>
      <c r="V1615" s="9" t="str">
        <f>IF($L1615&lt;"6",INDEX(Revenue_type,MATCH(U1615*1,type!$A$118:$A$168,0),8),INDEX(Expenditure_type,MATCH(U1615*1,type!$A$2:$A$117,0),8))</f>
        <v>משכורות וש"ע לעובדים לפי תקן</v>
      </c>
      <c r="W1615" s="9" t="str">
        <f t="shared" si="188"/>
        <v>14</v>
      </c>
      <c r="X1615" s="9" t="str">
        <f>IF($L1615&lt;"6",INDEX(Revenue_type,MATCH(W1615*1,type!$A$118:$A$168,0),8),INDEX(Expenditure_type,MATCH(W1615*1,type!$A$2:$A$117,0),8))</f>
        <v>החזר הוצאות</v>
      </c>
      <c r="Y1615" s="9" t="str">
        <f t="shared" si="189"/>
        <v>140</v>
      </c>
      <c r="Z1615" s="9" t="e">
        <f>IF($L1615&lt;"6",INDEX(Revenue_type,MATCH(Y1615*1,type!$A$118:$A$168,0),8),INDEX(Expenditure_type,MATCH(Y1615*1,type!$A$2:$A$117,0),8))</f>
        <v>#N/A</v>
      </c>
    </row>
    <row r="1616" spans="1:26" ht="15.75" customHeight="1" outlineLevel="2">
      <c r="A1616" s="19">
        <v>181</v>
      </c>
      <c r="B1616" s="18">
        <v>845000</v>
      </c>
      <c r="C1616"/>
      <c r="D1616"/>
      <c r="E1616" s="20" t="s">
        <v>2695</v>
      </c>
      <c r="F1616" s="12"/>
      <c r="G1616"/>
      <c r="H1616" s="15">
        <v>403000</v>
      </c>
      <c r="I1616" s="15">
        <v>409000</v>
      </c>
      <c r="J1616" s="12">
        <v>361700</v>
      </c>
      <c r="K1616" s="9"/>
      <c r="L1616" s="9" t="str">
        <f t="shared" si="183"/>
        <v>8</v>
      </c>
      <c r="M1616" s="9" t="str">
        <f>INDEX(Chapter,MATCH(L1616,Chapter!$A$1:$A$681,0),8)</f>
        <v>שירותים ממלכתיים</v>
      </c>
      <c r="N1616" s="9" t="str">
        <f t="shared" si="184"/>
        <v>84</v>
      </c>
      <c r="O1616" s="9" t="str">
        <f>INDEX(Chapter,MATCH(N1616,Chapter!$A$1:$A$681,0),8)</f>
        <v>רווחה</v>
      </c>
      <c r="P1616" s="9" t="str">
        <f t="shared" si="185"/>
        <v>845</v>
      </c>
      <c r="Q1616" s="9" t="str">
        <f>INDEX(Chapter,MATCH(P1616,Chapter!$A$1:$A$681,0),8)</f>
        <v>שירותים למפגר</v>
      </c>
      <c r="R1616" s="9" t="str">
        <f t="shared" si="186"/>
        <v>8450</v>
      </c>
      <c r="S1616" s="9" t="e">
        <f>INDEX(Chapter,MATCH(R1616,Chapter!$A$1:$A$681,0),8)</f>
        <v>#N/A</v>
      </c>
      <c r="T1616" s="9"/>
      <c r="U1616" s="9" t="str">
        <f t="shared" si="187"/>
        <v>1</v>
      </c>
      <c r="V1616" s="9" t="str">
        <f>IF($L1616&lt;"6",INDEX(Revenue_type,MATCH(U1616*1,type!$A$118:$A$168,0),8),INDEX(Expenditure_type,MATCH(U1616*1,type!$A$2:$A$117,0),8))</f>
        <v>משכורות וש"ע לעובדים לפי תקן</v>
      </c>
      <c r="W1616" s="9" t="str">
        <f t="shared" si="188"/>
        <v>18</v>
      </c>
      <c r="X1616" s="9" t="str">
        <f>IF($L1616&lt;"6",INDEX(Revenue_type,MATCH(W1616*1,type!$A$118:$A$168,0),8),INDEX(Expenditure_type,MATCH(W1616*1,type!$A$2:$A$117,0),8))</f>
        <v>נלוות לשכר</v>
      </c>
      <c r="Y1616" s="9" t="str">
        <f t="shared" si="189"/>
        <v>181</v>
      </c>
      <c r="Z1616" s="9" t="str">
        <f>IF($L1616&lt;"6",INDEX(Revenue_type,MATCH(Y1616*1,type!$A$118:$A$168,0),8),INDEX(Expenditure_type,MATCH(Y1616*1,type!$A$2:$A$117,0),8))</f>
        <v>הפרשות סוציאליות</v>
      </c>
    </row>
    <row r="1617" spans="1:26" ht="15.75" customHeight="1" outlineLevel="2">
      <c r="A1617" s="19">
        <v>182</v>
      </c>
      <c r="B1617" s="18">
        <v>845000</v>
      </c>
      <c r="C1617"/>
      <c r="D1617"/>
      <c r="E1617" s="17" t="s">
        <v>2696</v>
      </c>
      <c r="F1617" s="12"/>
      <c r="G1617"/>
      <c r="H1617" s="15">
        <v>371000</v>
      </c>
      <c r="I1617" s="15">
        <v>416000</v>
      </c>
      <c r="J1617" s="12">
        <v>362100</v>
      </c>
      <c r="K1617" s="9"/>
      <c r="L1617" s="9" t="str">
        <f t="shared" si="183"/>
        <v>8</v>
      </c>
      <c r="M1617" s="9" t="str">
        <f>INDEX(Chapter,MATCH(L1617,Chapter!$A$1:$A$681,0),8)</f>
        <v>שירותים ממלכתיים</v>
      </c>
      <c r="N1617" s="9" t="str">
        <f t="shared" si="184"/>
        <v>84</v>
      </c>
      <c r="O1617" s="9" t="str">
        <f>INDEX(Chapter,MATCH(N1617,Chapter!$A$1:$A$681,0),8)</f>
        <v>רווחה</v>
      </c>
      <c r="P1617" s="9" t="str">
        <f t="shared" si="185"/>
        <v>845</v>
      </c>
      <c r="Q1617" s="9" t="str">
        <f>INDEX(Chapter,MATCH(P1617,Chapter!$A$1:$A$681,0),8)</f>
        <v>שירותים למפגר</v>
      </c>
      <c r="R1617" s="9" t="str">
        <f t="shared" si="186"/>
        <v>8450</v>
      </c>
      <c r="S1617" s="9" t="e">
        <f>INDEX(Chapter,MATCH(R1617,Chapter!$A$1:$A$681,0),8)</f>
        <v>#N/A</v>
      </c>
      <c r="T1617" s="9"/>
      <c r="U1617" s="9" t="str">
        <f t="shared" si="187"/>
        <v>1</v>
      </c>
      <c r="V1617" s="9" t="str">
        <f>IF($L1617&lt;"6",INDEX(Revenue_type,MATCH(U1617*1,type!$A$118:$A$168,0),8),INDEX(Expenditure_type,MATCH(U1617*1,type!$A$2:$A$117,0),8))</f>
        <v>משכורות וש"ע לעובדים לפי תקן</v>
      </c>
      <c r="W1617" s="9" t="str">
        <f t="shared" si="188"/>
        <v>18</v>
      </c>
      <c r="X1617" s="9" t="str">
        <f>IF($L1617&lt;"6",INDEX(Revenue_type,MATCH(W1617*1,type!$A$118:$A$168,0),8),INDEX(Expenditure_type,MATCH(W1617*1,type!$A$2:$A$117,0),8))</f>
        <v>נלוות לשכר</v>
      </c>
      <c r="Y1617" s="9" t="str">
        <f t="shared" si="189"/>
        <v>182</v>
      </c>
      <c r="Z1617" s="9" t="str">
        <f>IF($L1617&lt;"6",INDEX(Revenue_type,MATCH(Y1617*1,type!$A$118:$A$168,0),8),INDEX(Expenditure_type,MATCH(Y1617*1,type!$A$2:$A$117,0),8))</f>
        <v>מיסיום ועלויות</v>
      </c>
    </row>
    <row r="1618" spans="1:26" ht="15.75" customHeight="1" outlineLevel="2">
      <c r="A1618" s="19">
        <v>210</v>
      </c>
      <c r="B1618" s="18">
        <v>845000</v>
      </c>
      <c r="C1618"/>
      <c r="D1618"/>
      <c r="E1618" s="17" t="s">
        <v>2689</v>
      </c>
      <c r="F1618" s="12"/>
      <c r="G1618"/>
      <c r="H1618" s="15">
        <v>0</v>
      </c>
      <c r="I1618" s="15">
        <v>0</v>
      </c>
      <c r="J1618" s="12">
        <v>14800</v>
      </c>
      <c r="K1618" s="9"/>
      <c r="L1618" s="9" t="str">
        <f t="shared" si="183"/>
        <v>8</v>
      </c>
      <c r="M1618" s="9" t="str">
        <f>INDEX(Chapter,MATCH(L1618,Chapter!$A$1:$A$681,0),8)</f>
        <v>שירותים ממלכתיים</v>
      </c>
      <c r="N1618" s="9" t="str">
        <f t="shared" si="184"/>
        <v>84</v>
      </c>
      <c r="O1618" s="9" t="str">
        <f>INDEX(Chapter,MATCH(N1618,Chapter!$A$1:$A$681,0),8)</f>
        <v>רווחה</v>
      </c>
      <c r="P1618" s="9" t="str">
        <f t="shared" si="185"/>
        <v>845</v>
      </c>
      <c r="Q1618" s="9" t="str">
        <f>INDEX(Chapter,MATCH(P1618,Chapter!$A$1:$A$681,0),8)</f>
        <v>שירותים למפגר</v>
      </c>
      <c r="R1618" s="9" t="str">
        <f t="shared" si="186"/>
        <v>8450</v>
      </c>
      <c r="S1618" s="9" t="e">
        <f>INDEX(Chapter,MATCH(R1618,Chapter!$A$1:$A$681,0),8)</f>
        <v>#N/A</v>
      </c>
      <c r="T1618" s="9"/>
      <c r="U1618" s="9" t="str">
        <f t="shared" si="187"/>
        <v>2</v>
      </c>
      <c r="V1618" s="9" t="str">
        <f>IF($L1618&lt;"6",INDEX(Revenue_type,MATCH(U1618*1,type!$A$118:$A$168,0),8),INDEX(Expenditure_type,MATCH(U1618*1,type!$A$2:$A$117,0),8))</f>
        <v>משכורות וש"ע לעובדים בלי תקן</v>
      </c>
      <c r="W1618" s="9" t="str">
        <f t="shared" si="188"/>
        <v>21</v>
      </c>
      <c r="X1618" s="9" t="str">
        <f>IF($L1618&lt;"6",INDEX(Revenue_type,MATCH(W1618*1,type!$A$118:$A$168,0),8),INDEX(Expenditure_type,MATCH(W1618*1,type!$A$2:$A$117,0),8))</f>
        <v>השכר הקובע</v>
      </c>
      <c r="Y1618" s="9" t="str">
        <f t="shared" si="189"/>
        <v>210</v>
      </c>
      <c r="Z1618" s="9" t="e">
        <f>IF($L1618&lt;"6",INDEX(Revenue_type,MATCH(Y1618*1,type!$A$118:$A$168,0),8),INDEX(Expenditure_type,MATCH(Y1618*1,type!$A$2:$A$117,0),8))</f>
        <v>#N/A</v>
      </c>
    </row>
    <row r="1619" spans="1:26" ht="15.75" customHeight="1" outlineLevel="2">
      <c r="A1619" s="19">
        <v>220</v>
      </c>
      <c r="B1619" s="18">
        <v>845000</v>
      </c>
      <c r="C1619"/>
      <c r="D1619"/>
      <c r="E1619" s="17" t="s">
        <v>2690</v>
      </c>
      <c r="F1619" s="12"/>
      <c r="G1619"/>
      <c r="H1619" s="15">
        <v>0</v>
      </c>
      <c r="I1619" s="15">
        <v>0</v>
      </c>
      <c r="J1619" s="12">
        <v>1400</v>
      </c>
      <c r="K1619" s="9"/>
      <c r="L1619" s="9" t="str">
        <f t="shared" si="183"/>
        <v>8</v>
      </c>
      <c r="M1619" s="9" t="str">
        <f>INDEX(Chapter,MATCH(L1619,Chapter!$A$1:$A$681,0),8)</f>
        <v>שירותים ממלכתיים</v>
      </c>
      <c r="N1619" s="9" t="str">
        <f t="shared" si="184"/>
        <v>84</v>
      </c>
      <c r="O1619" s="9" t="str">
        <f>INDEX(Chapter,MATCH(N1619,Chapter!$A$1:$A$681,0),8)</f>
        <v>רווחה</v>
      </c>
      <c r="P1619" s="9" t="str">
        <f t="shared" si="185"/>
        <v>845</v>
      </c>
      <c r="Q1619" s="9" t="str">
        <f>INDEX(Chapter,MATCH(P1619,Chapter!$A$1:$A$681,0),8)</f>
        <v>שירותים למפגר</v>
      </c>
      <c r="R1619" s="9" t="str">
        <f t="shared" si="186"/>
        <v>8450</v>
      </c>
      <c r="S1619" s="9" t="e">
        <f>INDEX(Chapter,MATCH(R1619,Chapter!$A$1:$A$681,0),8)</f>
        <v>#N/A</v>
      </c>
      <c r="T1619" s="9"/>
      <c r="U1619" s="9" t="str">
        <f t="shared" si="187"/>
        <v>2</v>
      </c>
      <c r="V1619" s="9" t="str">
        <f>IF($L1619&lt;"6",INDEX(Revenue_type,MATCH(U1619*1,type!$A$118:$A$168,0),8),INDEX(Expenditure_type,MATCH(U1619*1,type!$A$2:$A$117,0),8))</f>
        <v>משכורות וש"ע לעובדים בלי תקן</v>
      </c>
      <c r="W1619" s="9" t="str">
        <f t="shared" si="188"/>
        <v>22</v>
      </c>
      <c r="X1619" s="9" t="str">
        <f>IF($L1619&lt;"6",INDEX(Revenue_type,MATCH(W1619*1,type!$A$118:$A$168,0),8),INDEX(Expenditure_type,MATCH(W1619*1,type!$A$2:$A$117,0),8))</f>
        <v>תוספות שאינן נכללות בשכר הקובע</v>
      </c>
      <c r="Y1619" s="9" t="str">
        <f t="shared" si="189"/>
        <v>220</v>
      </c>
      <c r="Z1619" s="9" t="e">
        <f>IF($L1619&lt;"6",INDEX(Revenue_type,MATCH(Y1619*1,type!$A$118:$A$168,0),8),INDEX(Expenditure_type,MATCH(Y1619*1,type!$A$2:$A$117,0),8))</f>
        <v>#N/A</v>
      </c>
    </row>
    <row r="1620" spans="1:26" ht="15.75" customHeight="1" outlineLevel="2">
      <c r="A1620" s="19">
        <v>240</v>
      </c>
      <c r="B1620" s="18">
        <v>845000</v>
      </c>
      <c r="C1620"/>
      <c r="D1620"/>
      <c r="E1620" s="32" t="s">
        <v>2694</v>
      </c>
      <c r="F1620" s="12"/>
      <c r="G1620"/>
      <c r="H1620" s="15">
        <v>0</v>
      </c>
      <c r="I1620" s="15">
        <v>0</v>
      </c>
      <c r="J1620" s="12">
        <v>600</v>
      </c>
      <c r="K1620" s="9"/>
      <c r="L1620" s="9" t="str">
        <f t="shared" si="183"/>
        <v>8</v>
      </c>
      <c r="M1620" s="9" t="str">
        <f>INDEX(Chapter,MATCH(L1620,Chapter!$A$1:$A$681,0),8)</f>
        <v>שירותים ממלכתיים</v>
      </c>
      <c r="N1620" s="9" t="str">
        <f t="shared" si="184"/>
        <v>84</v>
      </c>
      <c r="O1620" s="9" t="str">
        <f>INDEX(Chapter,MATCH(N1620,Chapter!$A$1:$A$681,0),8)</f>
        <v>רווחה</v>
      </c>
      <c r="P1620" s="9" t="str">
        <f t="shared" si="185"/>
        <v>845</v>
      </c>
      <c r="Q1620" s="9" t="str">
        <f>INDEX(Chapter,MATCH(P1620,Chapter!$A$1:$A$681,0),8)</f>
        <v>שירותים למפגר</v>
      </c>
      <c r="R1620" s="9" t="str">
        <f t="shared" si="186"/>
        <v>8450</v>
      </c>
      <c r="S1620" s="9" t="e">
        <f>INDEX(Chapter,MATCH(R1620,Chapter!$A$1:$A$681,0),8)</f>
        <v>#N/A</v>
      </c>
      <c r="T1620" s="9"/>
      <c r="U1620" s="9" t="str">
        <f t="shared" si="187"/>
        <v>2</v>
      </c>
      <c r="V1620" s="9" t="str">
        <f>IF($L1620&lt;"6",INDEX(Revenue_type,MATCH(U1620*1,type!$A$118:$A$168,0),8),INDEX(Expenditure_type,MATCH(U1620*1,type!$A$2:$A$117,0),8))</f>
        <v>משכורות וש"ע לעובדים בלי תקן</v>
      </c>
      <c r="W1620" s="9" t="str">
        <f t="shared" si="188"/>
        <v>24</v>
      </c>
      <c r="X1620" s="9" t="str">
        <f>IF($L1620&lt;"6",INDEX(Revenue_type,MATCH(W1620*1,type!$A$118:$A$168,0),8),INDEX(Expenditure_type,MATCH(W1620*1,type!$A$2:$A$117,0),8))</f>
        <v>החזר הוצאות</v>
      </c>
      <c r="Y1620" s="9" t="str">
        <f t="shared" si="189"/>
        <v>240</v>
      </c>
      <c r="Z1620" s="9" t="e">
        <f>IF($L1620&lt;"6",INDEX(Revenue_type,MATCH(Y1620*1,type!$A$118:$A$168,0),8),INDEX(Expenditure_type,MATCH(Y1620*1,type!$A$2:$A$117,0),8))</f>
        <v>#N/A</v>
      </c>
    </row>
    <row r="1621" spans="1:26" ht="15.75" customHeight="1" outlineLevel="2">
      <c r="A1621" s="19">
        <v>281</v>
      </c>
      <c r="B1621" s="18">
        <v>845000</v>
      </c>
      <c r="C1621"/>
      <c r="D1621"/>
      <c r="E1621" s="33" t="s">
        <v>2695</v>
      </c>
      <c r="F1621" s="12"/>
      <c r="G1621"/>
      <c r="H1621" s="15">
        <v>0</v>
      </c>
      <c r="I1621" s="15">
        <v>0</v>
      </c>
      <c r="J1621" s="12">
        <v>1900</v>
      </c>
      <c r="K1621" s="9"/>
      <c r="L1621" s="9" t="str">
        <f t="shared" si="183"/>
        <v>8</v>
      </c>
      <c r="M1621" s="9" t="str">
        <f>INDEX(Chapter,MATCH(L1621,Chapter!$A$1:$A$681,0),8)</f>
        <v>שירותים ממלכתיים</v>
      </c>
      <c r="N1621" s="9" t="str">
        <f t="shared" si="184"/>
        <v>84</v>
      </c>
      <c r="O1621" s="9" t="str">
        <f>INDEX(Chapter,MATCH(N1621,Chapter!$A$1:$A$681,0),8)</f>
        <v>רווחה</v>
      </c>
      <c r="P1621" s="9" t="str">
        <f t="shared" si="185"/>
        <v>845</v>
      </c>
      <c r="Q1621" s="9" t="str">
        <f>INDEX(Chapter,MATCH(P1621,Chapter!$A$1:$A$681,0),8)</f>
        <v>שירותים למפגר</v>
      </c>
      <c r="R1621" s="9" t="str">
        <f t="shared" si="186"/>
        <v>8450</v>
      </c>
      <c r="S1621" s="9" t="e">
        <f>INDEX(Chapter,MATCH(R1621,Chapter!$A$1:$A$681,0),8)</f>
        <v>#N/A</v>
      </c>
      <c r="T1621" s="9"/>
      <c r="U1621" s="9" t="str">
        <f t="shared" si="187"/>
        <v>2</v>
      </c>
      <c r="V1621" s="9" t="str">
        <f>IF($L1621&lt;"6",INDEX(Revenue_type,MATCH(U1621*1,type!$A$118:$A$168,0),8),INDEX(Expenditure_type,MATCH(U1621*1,type!$A$2:$A$117,0),8))</f>
        <v>משכורות וש"ע לעובדים בלי תקן</v>
      </c>
      <c r="W1621" s="9" t="str">
        <f t="shared" si="188"/>
        <v>28</v>
      </c>
      <c r="X1621" s="9" t="str">
        <f>IF($L1621&lt;"6",INDEX(Revenue_type,MATCH(W1621*1,type!$A$118:$A$168,0),8),INDEX(Expenditure_type,MATCH(W1621*1,type!$A$2:$A$117,0),8))</f>
        <v>נלוות לשכר</v>
      </c>
      <c r="Y1621" s="9" t="str">
        <f t="shared" si="189"/>
        <v>281</v>
      </c>
      <c r="Z1621" s="9" t="str">
        <f>IF($L1621&lt;"6",INDEX(Revenue_type,MATCH(Y1621*1,type!$A$118:$A$168,0),8),INDEX(Expenditure_type,MATCH(Y1621*1,type!$A$2:$A$117,0),8))</f>
        <v>הפרשות סוציאליות</v>
      </c>
    </row>
    <row r="1622" spans="1:26" ht="15.75" customHeight="1" outlineLevel="2">
      <c r="A1622" s="19">
        <v>282</v>
      </c>
      <c r="B1622" s="18">
        <v>845000</v>
      </c>
      <c r="C1622"/>
      <c r="D1622"/>
      <c r="E1622" s="32" t="s">
        <v>2696</v>
      </c>
      <c r="F1622" s="12"/>
      <c r="G1622"/>
      <c r="H1622" s="15">
        <v>0</v>
      </c>
      <c r="I1622" s="15">
        <v>0</v>
      </c>
      <c r="J1622" s="12">
        <v>2800</v>
      </c>
      <c r="K1622" s="9"/>
      <c r="L1622" s="9" t="str">
        <f t="shared" si="183"/>
        <v>8</v>
      </c>
      <c r="M1622" s="9" t="str">
        <f>INDEX(Chapter,MATCH(L1622,Chapter!$A$1:$A$681,0),8)</f>
        <v>שירותים ממלכתיים</v>
      </c>
      <c r="N1622" s="9" t="str">
        <f t="shared" si="184"/>
        <v>84</v>
      </c>
      <c r="O1622" s="9" t="str">
        <f>INDEX(Chapter,MATCH(N1622,Chapter!$A$1:$A$681,0),8)</f>
        <v>רווחה</v>
      </c>
      <c r="P1622" s="9" t="str">
        <f t="shared" si="185"/>
        <v>845</v>
      </c>
      <c r="Q1622" s="9" t="str">
        <f>INDEX(Chapter,MATCH(P1622,Chapter!$A$1:$A$681,0),8)</f>
        <v>שירותים למפגר</v>
      </c>
      <c r="R1622" s="9" t="str">
        <f t="shared" si="186"/>
        <v>8450</v>
      </c>
      <c r="S1622" s="9" t="e">
        <f>INDEX(Chapter,MATCH(R1622,Chapter!$A$1:$A$681,0),8)</f>
        <v>#N/A</v>
      </c>
      <c r="T1622" s="9"/>
      <c r="U1622" s="9" t="str">
        <f t="shared" si="187"/>
        <v>2</v>
      </c>
      <c r="V1622" s="9" t="str">
        <f>IF($L1622&lt;"6",INDEX(Revenue_type,MATCH(U1622*1,type!$A$118:$A$168,0),8),INDEX(Expenditure_type,MATCH(U1622*1,type!$A$2:$A$117,0),8))</f>
        <v>משכורות וש"ע לעובדים בלי תקן</v>
      </c>
      <c r="W1622" s="9" t="str">
        <f t="shared" si="188"/>
        <v>28</v>
      </c>
      <c r="X1622" s="9" t="str">
        <f>IF($L1622&lt;"6",INDEX(Revenue_type,MATCH(W1622*1,type!$A$118:$A$168,0),8),INDEX(Expenditure_type,MATCH(W1622*1,type!$A$2:$A$117,0),8))</f>
        <v>נלוות לשכר</v>
      </c>
      <c r="Y1622" s="9" t="str">
        <f t="shared" si="189"/>
        <v>282</v>
      </c>
      <c r="Z1622" s="9" t="str">
        <f>IF($L1622&lt;"6",INDEX(Revenue_type,MATCH(Y1622*1,type!$A$118:$A$168,0),8),INDEX(Expenditure_type,MATCH(Y1622*1,type!$A$2:$A$117,0),8))</f>
        <v>מיסיום ועלויות</v>
      </c>
    </row>
    <row r="1623" spans="1:26" ht="15.75" customHeight="1" outlineLevel="2">
      <c r="A1623" s="19">
        <v>840</v>
      </c>
      <c r="B1623" s="18">
        <v>845113</v>
      </c>
      <c r="C1623"/>
      <c r="D1623"/>
      <c r="E1623" s="21" t="s">
        <v>2355</v>
      </c>
      <c r="F1623" s="12"/>
      <c r="G1623"/>
      <c r="H1623" s="15">
        <v>32000000</v>
      </c>
      <c r="I1623" s="15">
        <v>33500000</v>
      </c>
      <c r="J1623" s="12">
        <v>32191400</v>
      </c>
      <c r="K1623" s="9"/>
      <c r="L1623" s="9" t="str">
        <f t="shared" si="183"/>
        <v>8</v>
      </c>
      <c r="M1623" s="9" t="str">
        <f>INDEX(Chapter,MATCH(L1623,Chapter!$A$1:$A$681,0),8)</f>
        <v>שירותים ממלכתיים</v>
      </c>
      <c r="N1623" s="9" t="str">
        <f t="shared" si="184"/>
        <v>84</v>
      </c>
      <c r="O1623" s="9" t="str">
        <f>INDEX(Chapter,MATCH(N1623,Chapter!$A$1:$A$681,0),8)</f>
        <v>רווחה</v>
      </c>
      <c r="P1623" s="9" t="str">
        <f t="shared" si="185"/>
        <v>845</v>
      </c>
      <c r="Q1623" s="9" t="str">
        <f>INDEX(Chapter,MATCH(P1623,Chapter!$A$1:$A$681,0),8)</f>
        <v>שירותים למפגר</v>
      </c>
      <c r="R1623" s="9" t="str">
        <f t="shared" si="186"/>
        <v>8451</v>
      </c>
      <c r="S1623" s="9" t="str">
        <f>INDEX(Chapter,MATCH(R1623,Chapter!$A$1:$A$681,0),8)</f>
        <v>סידור מפגרים במוסדות</v>
      </c>
      <c r="T1623" s="9"/>
      <c r="U1623" s="9" t="str">
        <f t="shared" si="187"/>
        <v>8</v>
      </c>
      <c r="V1623" s="9" t="str">
        <f>IF($L1623&lt;"6",INDEX(Revenue_type,MATCH(U1623*1,type!$A$118:$A$168,0),8),INDEX(Expenditure_type,MATCH(U1623*1,type!$A$2:$A$117,0),8))</f>
        <v>השתתפויות תמיכות ותרומות</v>
      </c>
      <c r="W1623" s="9" t="str">
        <f t="shared" si="188"/>
        <v>84</v>
      </c>
      <c r="X1623" s="9" t="str">
        <f>IF($L1623&lt;"6",INDEX(Revenue_type,MATCH(W1623*1,type!$A$118:$A$168,0),8),INDEX(Expenditure_type,MATCH(W1623*1,type!$A$2:$A$117,0),8))</f>
        <v>תמיכות רווחה</v>
      </c>
      <c r="Y1623" s="9" t="str">
        <f t="shared" si="189"/>
        <v>840</v>
      </c>
      <c r="Z1623" s="9" t="e">
        <f>IF($L1623&lt;"6",INDEX(Revenue_type,MATCH(Y1623*1,type!$A$118:$A$168,0),8),INDEX(Expenditure_type,MATCH(Y1623*1,type!$A$2:$A$117,0),8))</f>
        <v>#N/A</v>
      </c>
    </row>
    <row r="1624" spans="1:26" ht="15.75" customHeight="1" outlineLevel="2">
      <c r="A1624" s="19">
        <v>842</v>
      </c>
      <c r="B1624" s="18">
        <v>845113</v>
      </c>
      <c r="C1624"/>
      <c r="D1624"/>
      <c r="E1624" s="21" t="s">
        <v>3101</v>
      </c>
      <c r="F1624" s="12"/>
      <c r="G1624"/>
      <c r="H1624" s="15">
        <v>5200000</v>
      </c>
      <c r="I1624" s="15">
        <v>5600000</v>
      </c>
      <c r="J1624" s="12">
        <v>5549100</v>
      </c>
      <c r="K1624" s="9"/>
      <c r="L1624" s="9" t="str">
        <f t="shared" si="183"/>
        <v>8</v>
      </c>
      <c r="M1624" s="9" t="str">
        <f>INDEX(Chapter,MATCH(L1624,Chapter!$A$1:$A$681,0),8)</f>
        <v>שירותים ממלכתיים</v>
      </c>
      <c r="N1624" s="9" t="str">
        <f t="shared" si="184"/>
        <v>84</v>
      </c>
      <c r="O1624" s="9" t="str">
        <f>INDEX(Chapter,MATCH(N1624,Chapter!$A$1:$A$681,0),8)</f>
        <v>רווחה</v>
      </c>
      <c r="P1624" s="9" t="str">
        <f t="shared" si="185"/>
        <v>845</v>
      </c>
      <c r="Q1624" s="9" t="str">
        <f>INDEX(Chapter,MATCH(P1624,Chapter!$A$1:$A$681,0),8)</f>
        <v>שירותים למפגר</v>
      </c>
      <c r="R1624" s="9" t="str">
        <f t="shared" si="186"/>
        <v>8451</v>
      </c>
      <c r="S1624" s="9" t="str">
        <f>INDEX(Chapter,MATCH(R1624,Chapter!$A$1:$A$681,0),8)</f>
        <v>סידור מפגרים במוסדות</v>
      </c>
      <c r="T1624" s="9"/>
      <c r="U1624" s="9" t="str">
        <f t="shared" si="187"/>
        <v>8</v>
      </c>
      <c r="V1624" s="9" t="str">
        <f>IF($L1624&lt;"6",INDEX(Revenue_type,MATCH(U1624*1,type!$A$118:$A$168,0),8),INDEX(Expenditure_type,MATCH(U1624*1,type!$A$2:$A$117,0),8))</f>
        <v>השתתפויות תמיכות ותרומות</v>
      </c>
      <c r="W1624" s="9" t="str">
        <f t="shared" si="188"/>
        <v>84</v>
      </c>
      <c r="X1624" s="9" t="str">
        <f>IF($L1624&lt;"6",INDEX(Revenue_type,MATCH(W1624*1,type!$A$118:$A$168,0),8),INDEX(Expenditure_type,MATCH(W1624*1,type!$A$2:$A$117,0),8))</f>
        <v>תמיכות רווחה</v>
      </c>
      <c r="Y1624" s="9" t="str">
        <f t="shared" si="189"/>
        <v>842</v>
      </c>
      <c r="Z1624" s="9" t="e">
        <f>IF($L1624&lt;"6",INDEX(Revenue_type,MATCH(Y1624*1,type!$A$118:$A$168,0),8),INDEX(Expenditure_type,MATCH(Y1624*1,type!$A$2:$A$117,0),8))</f>
        <v>#N/A</v>
      </c>
    </row>
    <row r="1625" spans="1:26" ht="15.75" customHeight="1" outlineLevel="2">
      <c r="A1625" s="19">
        <v>843</v>
      </c>
      <c r="B1625" s="18">
        <v>845113</v>
      </c>
      <c r="C1625"/>
      <c r="D1625"/>
      <c r="E1625" s="21" t="s">
        <v>2383</v>
      </c>
      <c r="F1625" s="12"/>
      <c r="G1625"/>
      <c r="H1625" s="15">
        <v>5800000</v>
      </c>
      <c r="I1625" s="15">
        <v>5960000</v>
      </c>
      <c r="J1625" s="12">
        <v>5125600</v>
      </c>
      <c r="K1625" s="9"/>
      <c r="L1625" s="9" t="str">
        <f t="shared" si="183"/>
        <v>8</v>
      </c>
      <c r="M1625" s="9" t="str">
        <f>INDEX(Chapter,MATCH(L1625,Chapter!$A$1:$A$681,0),8)</f>
        <v>שירותים ממלכתיים</v>
      </c>
      <c r="N1625" s="9" t="str">
        <f t="shared" si="184"/>
        <v>84</v>
      </c>
      <c r="O1625" s="9" t="str">
        <f>INDEX(Chapter,MATCH(N1625,Chapter!$A$1:$A$681,0),8)</f>
        <v>רווחה</v>
      </c>
      <c r="P1625" s="9" t="str">
        <f t="shared" si="185"/>
        <v>845</v>
      </c>
      <c r="Q1625" s="9" t="str">
        <f>INDEX(Chapter,MATCH(P1625,Chapter!$A$1:$A$681,0),8)</f>
        <v>שירותים למפגר</v>
      </c>
      <c r="R1625" s="9" t="str">
        <f t="shared" si="186"/>
        <v>8451</v>
      </c>
      <c r="S1625" s="9" t="str">
        <f>INDEX(Chapter,MATCH(R1625,Chapter!$A$1:$A$681,0),8)</f>
        <v>סידור מפגרים במוסדות</v>
      </c>
      <c r="T1625" s="9"/>
      <c r="U1625" s="9" t="str">
        <f t="shared" si="187"/>
        <v>8</v>
      </c>
      <c r="V1625" s="9" t="str">
        <f>IF($L1625&lt;"6",INDEX(Revenue_type,MATCH(U1625*1,type!$A$118:$A$168,0),8),INDEX(Expenditure_type,MATCH(U1625*1,type!$A$2:$A$117,0),8))</f>
        <v>השתתפויות תמיכות ותרומות</v>
      </c>
      <c r="W1625" s="9" t="str">
        <f t="shared" si="188"/>
        <v>84</v>
      </c>
      <c r="X1625" s="9" t="str">
        <f>IF($L1625&lt;"6",INDEX(Revenue_type,MATCH(W1625*1,type!$A$118:$A$168,0),8),INDEX(Expenditure_type,MATCH(W1625*1,type!$A$2:$A$117,0),8))</f>
        <v>תמיכות רווחה</v>
      </c>
      <c r="Y1625" s="9" t="str">
        <f t="shared" si="189"/>
        <v>843</v>
      </c>
      <c r="Z1625" s="9" t="e">
        <f>IF($L1625&lt;"6",INDEX(Revenue_type,MATCH(Y1625*1,type!$A$118:$A$168,0),8),INDEX(Expenditure_type,MATCH(Y1625*1,type!$A$2:$A$117,0),8))</f>
        <v>#N/A</v>
      </c>
    </row>
    <row r="1626" spans="1:26" ht="15.75" customHeight="1" outlineLevel="2">
      <c r="A1626" s="19">
        <v>847</v>
      </c>
      <c r="B1626" s="18">
        <v>845113</v>
      </c>
      <c r="C1626"/>
      <c r="D1626"/>
      <c r="E1626" s="21" t="s">
        <v>2509</v>
      </c>
      <c r="F1626" s="12"/>
      <c r="G1626"/>
      <c r="H1626" s="15">
        <v>440000</v>
      </c>
      <c r="I1626" s="15">
        <v>440000</v>
      </c>
      <c r="J1626" s="12">
        <v>367800</v>
      </c>
      <c r="K1626" s="9"/>
      <c r="L1626" s="9" t="str">
        <f t="shared" si="183"/>
        <v>8</v>
      </c>
      <c r="M1626" s="9" t="str">
        <f>INDEX(Chapter,MATCH(L1626,Chapter!$A$1:$A$681,0),8)</f>
        <v>שירותים ממלכתיים</v>
      </c>
      <c r="N1626" s="9" t="str">
        <f t="shared" si="184"/>
        <v>84</v>
      </c>
      <c r="O1626" s="9" t="str">
        <f>INDEX(Chapter,MATCH(N1626,Chapter!$A$1:$A$681,0),8)</f>
        <v>רווחה</v>
      </c>
      <c r="P1626" s="9" t="str">
        <f t="shared" si="185"/>
        <v>845</v>
      </c>
      <c r="Q1626" s="9" t="str">
        <f>INDEX(Chapter,MATCH(P1626,Chapter!$A$1:$A$681,0),8)</f>
        <v>שירותים למפגר</v>
      </c>
      <c r="R1626" s="9" t="str">
        <f t="shared" si="186"/>
        <v>8451</v>
      </c>
      <c r="S1626" s="9" t="str">
        <f>INDEX(Chapter,MATCH(R1626,Chapter!$A$1:$A$681,0),8)</f>
        <v>סידור מפגרים במוסדות</v>
      </c>
      <c r="T1626" s="9"/>
      <c r="U1626" s="9" t="str">
        <f t="shared" si="187"/>
        <v>8</v>
      </c>
      <c r="V1626" s="9" t="str">
        <f>IF($L1626&lt;"6",INDEX(Revenue_type,MATCH(U1626*1,type!$A$118:$A$168,0),8),INDEX(Expenditure_type,MATCH(U1626*1,type!$A$2:$A$117,0),8))</f>
        <v>השתתפויות תמיכות ותרומות</v>
      </c>
      <c r="W1626" s="9" t="str">
        <f t="shared" si="188"/>
        <v>84</v>
      </c>
      <c r="X1626" s="9" t="str">
        <f>IF($L1626&lt;"6",INDEX(Revenue_type,MATCH(W1626*1,type!$A$118:$A$168,0),8),INDEX(Expenditure_type,MATCH(W1626*1,type!$A$2:$A$117,0),8))</f>
        <v>תמיכות רווחה</v>
      </c>
      <c r="Y1626" s="9" t="str">
        <f t="shared" si="189"/>
        <v>847</v>
      </c>
      <c r="Z1626" s="9" t="e">
        <f>IF($L1626&lt;"6",INDEX(Revenue_type,MATCH(Y1626*1,type!$A$118:$A$168,0),8),INDEX(Expenditure_type,MATCH(Y1626*1,type!$A$2:$A$117,0),8))</f>
        <v>#N/A</v>
      </c>
    </row>
    <row r="1627" spans="1:26" ht="15.75" customHeight="1" outlineLevel="2">
      <c r="A1627" s="19">
        <v>840</v>
      </c>
      <c r="B1627" s="18">
        <v>845312</v>
      </c>
      <c r="C1627"/>
      <c r="D1627"/>
      <c r="E1627" s="21" t="s">
        <v>3102</v>
      </c>
      <c r="F1627" s="12"/>
      <c r="G1627"/>
      <c r="H1627" s="15">
        <v>280000</v>
      </c>
      <c r="I1627" s="15">
        <v>280000</v>
      </c>
      <c r="J1627" s="12">
        <v>292300</v>
      </c>
      <c r="K1627" s="9"/>
      <c r="L1627" s="9" t="str">
        <f t="shared" si="183"/>
        <v>8</v>
      </c>
      <c r="M1627" s="9" t="str">
        <f>INDEX(Chapter,MATCH(L1627,Chapter!$A$1:$A$681,0),8)</f>
        <v>שירותים ממלכתיים</v>
      </c>
      <c r="N1627" s="9" t="str">
        <f t="shared" si="184"/>
        <v>84</v>
      </c>
      <c r="O1627" s="9" t="str">
        <f>INDEX(Chapter,MATCH(N1627,Chapter!$A$1:$A$681,0),8)</f>
        <v>רווחה</v>
      </c>
      <c r="P1627" s="9" t="str">
        <f t="shared" si="185"/>
        <v>845</v>
      </c>
      <c r="Q1627" s="9" t="str">
        <f>INDEX(Chapter,MATCH(P1627,Chapter!$A$1:$A$681,0),8)</f>
        <v>שירותים למפגר</v>
      </c>
      <c r="R1627" s="9" t="str">
        <f t="shared" si="186"/>
        <v>8453</v>
      </c>
      <c r="S1627" s="9" t="str">
        <f>INDEX(Chapter,MATCH(R1627,Chapter!$A$1:$A$681,0),8)</f>
        <v>יום שירותים למפגר - קהילתי</v>
      </c>
      <c r="T1627" s="9"/>
      <c r="U1627" s="9" t="str">
        <f t="shared" si="187"/>
        <v>8</v>
      </c>
      <c r="V1627" s="9" t="str">
        <f>IF($L1627&lt;"6",INDEX(Revenue_type,MATCH(U1627*1,type!$A$118:$A$168,0),8),INDEX(Expenditure_type,MATCH(U1627*1,type!$A$2:$A$117,0),8))</f>
        <v>השתתפויות תמיכות ותרומות</v>
      </c>
      <c r="W1627" s="9" t="str">
        <f t="shared" si="188"/>
        <v>84</v>
      </c>
      <c r="X1627" s="9" t="str">
        <f>IF($L1627&lt;"6",INDEX(Revenue_type,MATCH(W1627*1,type!$A$118:$A$168,0),8),INDEX(Expenditure_type,MATCH(W1627*1,type!$A$2:$A$117,0),8))</f>
        <v>תמיכות רווחה</v>
      </c>
      <c r="Y1627" s="9" t="str">
        <f t="shared" si="189"/>
        <v>840</v>
      </c>
      <c r="Z1627" s="9" t="e">
        <f>IF($L1627&lt;"6",INDEX(Revenue_type,MATCH(Y1627*1,type!$A$118:$A$168,0),8),INDEX(Expenditure_type,MATCH(Y1627*1,type!$A$2:$A$117,0),8))</f>
        <v>#N/A</v>
      </c>
    </row>
    <row r="1628" spans="1:26" ht="15.75" customHeight="1" outlineLevel="2">
      <c r="A1628" s="19">
        <v>841</v>
      </c>
      <c r="B1628" s="18">
        <v>845312</v>
      </c>
      <c r="C1628"/>
      <c r="D1628"/>
      <c r="E1628" s="21" t="s">
        <v>3103</v>
      </c>
      <c r="F1628" s="12"/>
      <c r="G1628"/>
      <c r="H1628" s="15">
        <v>1720000</v>
      </c>
      <c r="I1628" s="15">
        <v>1720000</v>
      </c>
      <c r="J1628" s="12">
        <v>1706000</v>
      </c>
      <c r="K1628" s="9"/>
      <c r="L1628" s="9" t="str">
        <f t="shared" si="183"/>
        <v>8</v>
      </c>
      <c r="M1628" s="9" t="str">
        <f>INDEX(Chapter,MATCH(L1628,Chapter!$A$1:$A$681,0),8)</f>
        <v>שירותים ממלכתיים</v>
      </c>
      <c r="N1628" s="9" t="str">
        <f t="shared" si="184"/>
        <v>84</v>
      </c>
      <c r="O1628" s="9" t="str">
        <f>INDEX(Chapter,MATCH(N1628,Chapter!$A$1:$A$681,0),8)</f>
        <v>רווחה</v>
      </c>
      <c r="P1628" s="9" t="str">
        <f t="shared" si="185"/>
        <v>845</v>
      </c>
      <c r="Q1628" s="9" t="str">
        <f>INDEX(Chapter,MATCH(P1628,Chapter!$A$1:$A$681,0),8)</f>
        <v>שירותים למפגר</v>
      </c>
      <c r="R1628" s="9" t="str">
        <f t="shared" si="186"/>
        <v>8453</v>
      </c>
      <c r="S1628" s="9" t="str">
        <f>INDEX(Chapter,MATCH(R1628,Chapter!$A$1:$A$681,0),8)</f>
        <v>יום שירותים למפגר - קהילתי</v>
      </c>
      <c r="T1628" s="9"/>
      <c r="U1628" s="9" t="str">
        <f t="shared" si="187"/>
        <v>8</v>
      </c>
      <c r="V1628" s="9" t="str">
        <f>IF($L1628&lt;"6",INDEX(Revenue_type,MATCH(U1628*1,type!$A$118:$A$168,0),8),INDEX(Expenditure_type,MATCH(U1628*1,type!$A$2:$A$117,0),8))</f>
        <v>השתתפויות תמיכות ותרומות</v>
      </c>
      <c r="W1628" s="9" t="str">
        <f t="shared" si="188"/>
        <v>84</v>
      </c>
      <c r="X1628" s="9" t="str">
        <f>IF($L1628&lt;"6",INDEX(Revenue_type,MATCH(W1628*1,type!$A$118:$A$168,0),8),INDEX(Expenditure_type,MATCH(W1628*1,type!$A$2:$A$117,0),8))</f>
        <v>תמיכות רווחה</v>
      </c>
      <c r="Y1628" s="9" t="str">
        <f t="shared" si="189"/>
        <v>841</v>
      </c>
      <c r="Z1628" s="9" t="e">
        <f>IF($L1628&lt;"6",INDEX(Revenue_type,MATCH(Y1628*1,type!$A$118:$A$168,0),8),INDEX(Expenditure_type,MATCH(Y1628*1,type!$A$2:$A$117,0),8))</f>
        <v>#N/A</v>
      </c>
    </row>
    <row r="1629" spans="1:26" ht="15.75" customHeight="1" outlineLevel="2">
      <c r="A1629" s="19">
        <v>842</v>
      </c>
      <c r="B1629" s="18">
        <v>845312</v>
      </c>
      <c r="C1629"/>
      <c r="D1629"/>
      <c r="E1629" s="21" t="s">
        <v>2541</v>
      </c>
      <c r="F1629" s="12"/>
      <c r="G1629"/>
      <c r="H1629" s="15">
        <v>280000</v>
      </c>
      <c r="I1629" s="15">
        <v>280000</v>
      </c>
      <c r="J1629" s="12">
        <v>347800</v>
      </c>
      <c r="K1629" s="9"/>
      <c r="L1629" s="9" t="str">
        <f t="shared" si="183"/>
        <v>8</v>
      </c>
      <c r="M1629" s="9" t="str">
        <f>INDEX(Chapter,MATCH(L1629,Chapter!$A$1:$A$681,0),8)</f>
        <v>שירותים ממלכתיים</v>
      </c>
      <c r="N1629" s="9" t="str">
        <f t="shared" si="184"/>
        <v>84</v>
      </c>
      <c r="O1629" s="9" t="str">
        <f>INDEX(Chapter,MATCH(N1629,Chapter!$A$1:$A$681,0),8)</f>
        <v>רווחה</v>
      </c>
      <c r="P1629" s="9" t="str">
        <f t="shared" si="185"/>
        <v>845</v>
      </c>
      <c r="Q1629" s="9" t="str">
        <f>INDEX(Chapter,MATCH(P1629,Chapter!$A$1:$A$681,0),8)</f>
        <v>שירותים למפגר</v>
      </c>
      <c r="R1629" s="9" t="str">
        <f t="shared" si="186"/>
        <v>8453</v>
      </c>
      <c r="S1629" s="9" t="str">
        <f>INDEX(Chapter,MATCH(R1629,Chapter!$A$1:$A$681,0),8)</f>
        <v>יום שירותים למפגר - קהילתי</v>
      </c>
      <c r="T1629" s="9"/>
      <c r="U1629" s="9" t="str">
        <f t="shared" si="187"/>
        <v>8</v>
      </c>
      <c r="V1629" s="9" t="str">
        <f>IF($L1629&lt;"6",INDEX(Revenue_type,MATCH(U1629*1,type!$A$118:$A$168,0),8),INDEX(Expenditure_type,MATCH(U1629*1,type!$A$2:$A$117,0),8))</f>
        <v>השתתפויות תמיכות ותרומות</v>
      </c>
      <c r="W1629" s="9" t="str">
        <f t="shared" si="188"/>
        <v>84</v>
      </c>
      <c r="X1629" s="9" t="str">
        <f>IF($L1629&lt;"6",INDEX(Revenue_type,MATCH(W1629*1,type!$A$118:$A$168,0),8),INDEX(Expenditure_type,MATCH(W1629*1,type!$A$2:$A$117,0),8))</f>
        <v>תמיכות רווחה</v>
      </c>
      <c r="Y1629" s="9" t="str">
        <f t="shared" si="189"/>
        <v>842</v>
      </c>
      <c r="Z1629" s="9" t="e">
        <f>IF($L1629&lt;"6",INDEX(Revenue_type,MATCH(Y1629*1,type!$A$118:$A$168,0),8),INDEX(Expenditure_type,MATCH(Y1629*1,type!$A$2:$A$117,0),8))</f>
        <v>#N/A</v>
      </c>
    </row>
    <row r="1630" spans="1:26" ht="15.75" customHeight="1" outlineLevel="2">
      <c r="A1630" s="19">
        <v>840</v>
      </c>
      <c r="B1630" s="18">
        <v>845412</v>
      </c>
      <c r="C1630"/>
      <c r="D1630"/>
      <c r="E1630" s="21" t="s">
        <v>3104</v>
      </c>
      <c r="F1630" s="12"/>
      <c r="G1630"/>
      <c r="H1630" s="15">
        <v>6400000</v>
      </c>
      <c r="I1630" s="15">
        <v>6400000</v>
      </c>
      <c r="J1630" s="12">
        <v>6026300</v>
      </c>
      <c r="K1630" s="9"/>
      <c r="L1630" s="9" t="str">
        <f t="shared" si="183"/>
        <v>8</v>
      </c>
      <c r="M1630" s="9" t="str">
        <f>INDEX(Chapter,MATCH(L1630,Chapter!$A$1:$A$681,0),8)</f>
        <v>שירותים ממלכתיים</v>
      </c>
      <c r="N1630" s="9" t="str">
        <f t="shared" si="184"/>
        <v>84</v>
      </c>
      <c r="O1630" s="9" t="str">
        <f>INDEX(Chapter,MATCH(N1630,Chapter!$A$1:$A$681,0),8)</f>
        <v>רווחה</v>
      </c>
      <c r="P1630" s="9" t="str">
        <f t="shared" si="185"/>
        <v>845</v>
      </c>
      <c r="Q1630" s="9" t="str">
        <f>INDEX(Chapter,MATCH(P1630,Chapter!$A$1:$A$681,0),8)</f>
        <v>שירותים למפגר</v>
      </c>
      <c r="R1630" s="9" t="str">
        <f t="shared" si="186"/>
        <v>8454</v>
      </c>
      <c r="S1630" s="9" t="str">
        <f>INDEX(Chapter,MATCH(R1630,Chapter!$A$1:$A$681,0),8)</f>
        <v>מפעלי תעסוקה למפגר ומע״ש</v>
      </c>
      <c r="T1630" s="9"/>
      <c r="U1630" s="9" t="str">
        <f t="shared" si="187"/>
        <v>8</v>
      </c>
      <c r="V1630" s="9" t="str">
        <f>IF($L1630&lt;"6",INDEX(Revenue_type,MATCH(U1630*1,type!$A$118:$A$168,0),8),INDEX(Expenditure_type,MATCH(U1630*1,type!$A$2:$A$117,0),8))</f>
        <v>השתתפויות תמיכות ותרומות</v>
      </c>
      <c r="W1630" s="9" t="str">
        <f t="shared" si="188"/>
        <v>84</v>
      </c>
      <c r="X1630" s="9" t="str">
        <f>IF($L1630&lt;"6",INDEX(Revenue_type,MATCH(W1630*1,type!$A$118:$A$168,0),8),INDEX(Expenditure_type,MATCH(W1630*1,type!$A$2:$A$117,0),8))</f>
        <v>תמיכות רווחה</v>
      </c>
      <c r="Y1630" s="9" t="str">
        <f t="shared" si="189"/>
        <v>840</v>
      </c>
      <c r="Z1630" s="9" t="e">
        <f>IF($L1630&lt;"6",INDEX(Revenue_type,MATCH(Y1630*1,type!$A$118:$A$168,0),8),INDEX(Expenditure_type,MATCH(Y1630*1,type!$A$2:$A$117,0),8))</f>
        <v>#N/A</v>
      </c>
    </row>
    <row r="1631" spans="1:26" ht="15.75" customHeight="1" outlineLevel="2">
      <c r="A1631" s="19">
        <v>840</v>
      </c>
      <c r="B1631" s="18">
        <v>846118</v>
      </c>
      <c r="C1631"/>
      <c r="D1631"/>
      <c r="E1631" s="21" t="s">
        <v>3105</v>
      </c>
      <c r="F1631" s="12"/>
      <c r="G1631"/>
      <c r="H1631" s="15">
        <v>454000</v>
      </c>
      <c r="I1631" s="15">
        <v>454000</v>
      </c>
      <c r="J1631" s="12">
        <v>457500</v>
      </c>
      <c r="K1631" s="9"/>
      <c r="L1631" s="9" t="str">
        <f t="shared" si="183"/>
        <v>8</v>
      </c>
      <c r="M1631" s="9" t="str">
        <f>INDEX(Chapter,MATCH(L1631,Chapter!$A$1:$A$681,0),8)</f>
        <v>שירותים ממלכתיים</v>
      </c>
      <c r="N1631" s="9" t="str">
        <f t="shared" si="184"/>
        <v>84</v>
      </c>
      <c r="O1631" s="9" t="str">
        <f>INDEX(Chapter,MATCH(N1631,Chapter!$A$1:$A$681,0),8)</f>
        <v>רווחה</v>
      </c>
      <c r="P1631" s="9" t="str">
        <f t="shared" si="185"/>
        <v>846</v>
      </c>
      <c r="Q1631" s="9" t="str">
        <f>INDEX(Chapter,MATCH(P1631,Chapter!$A$1:$A$681,0),8)</f>
        <v>שירותי שיקום</v>
      </c>
      <c r="R1631" s="9" t="str">
        <f t="shared" si="186"/>
        <v>8461</v>
      </c>
      <c r="S1631" s="9" t="str">
        <f>INDEX(Chapter,MATCH(R1631,Chapter!$A$1:$A$681,0),8)</f>
        <v>שיקום העיוור - אחזקה במוסדות</v>
      </c>
      <c r="T1631" s="9"/>
      <c r="U1631" s="9" t="str">
        <f t="shared" si="187"/>
        <v>8</v>
      </c>
      <c r="V1631" s="9" t="str">
        <f>IF($L1631&lt;"6",INDEX(Revenue_type,MATCH(U1631*1,type!$A$118:$A$168,0),8),INDEX(Expenditure_type,MATCH(U1631*1,type!$A$2:$A$117,0),8))</f>
        <v>השתתפויות תמיכות ותרומות</v>
      </c>
      <c r="W1631" s="9" t="str">
        <f t="shared" si="188"/>
        <v>84</v>
      </c>
      <c r="X1631" s="9" t="str">
        <f>IF($L1631&lt;"6",INDEX(Revenue_type,MATCH(W1631*1,type!$A$118:$A$168,0),8),INDEX(Expenditure_type,MATCH(W1631*1,type!$A$2:$A$117,0),8))</f>
        <v>תמיכות רווחה</v>
      </c>
      <c r="Y1631" s="9" t="str">
        <f t="shared" si="189"/>
        <v>840</v>
      </c>
      <c r="Z1631" s="9" t="e">
        <f>IF($L1631&lt;"6",INDEX(Revenue_type,MATCH(Y1631*1,type!$A$118:$A$168,0),8),INDEX(Expenditure_type,MATCH(Y1631*1,type!$A$2:$A$117,0),8))</f>
        <v>#N/A</v>
      </c>
    </row>
    <row r="1632" spans="1:26" ht="15.75" customHeight="1" outlineLevel="2">
      <c r="A1632" s="19">
        <v>840</v>
      </c>
      <c r="B1632" s="18">
        <v>846317</v>
      </c>
      <c r="C1632"/>
      <c r="D1632"/>
      <c r="E1632" s="21" t="s">
        <v>3106</v>
      </c>
      <c r="F1632" s="12"/>
      <c r="G1632"/>
      <c r="H1632" s="15">
        <v>76000</v>
      </c>
      <c r="I1632" s="15">
        <v>90000</v>
      </c>
      <c r="J1632" s="12">
        <v>383600</v>
      </c>
      <c r="K1632" s="9"/>
      <c r="L1632" s="9" t="str">
        <f t="shared" si="183"/>
        <v>8</v>
      </c>
      <c r="M1632" s="9" t="str">
        <f>INDEX(Chapter,MATCH(L1632,Chapter!$A$1:$A$681,0),8)</f>
        <v>שירותים ממלכתיים</v>
      </c>
      <c r="N1632" s="9" t="str">
        <f t="shared" si="184"/>
        <v>84</v>
      </c>
      <c r="O1632" s="9" t="str">
        <f>INDEX(Chapter,MATCH(N1632,Chapter!$A$1:$A$681,0),8)</f>
        <v>רווחה</v>
      </c>
      <c r="P1632" s="9" t="str">
        <f t="shared" si="185"/>
        <v>846</v>
      </c>
      <c r="Q1632" s="9" t="str">
        <f>INDEX(Chapter,MATCH(P1632,Chapter!$A$1:$A$681,0),8)</f>
        <v>שירותי שיקום</v>
      </c>
      <c r="R1632" s="9" t="str">
        <f t="shared" si="186"/>
        <v>8463</v>
      </c>
      <c r="S1632" s="9" t="str">
        <f>INDEX(Chapter,MATCH(R1632,Chapter!$A$1:$A$681,0),8)</f>
        <v>טיפול בעיוור בקהילה</v>
      </c>
      <c r="T1632" s="9"/>
      <c r="U1632" s="9" t="str">
        <f t="shared" si="187"/>
        <v>8</v>
      </c>
      <c r="V1632" s="9" t="str">
        <f>IF($L1632&lt;"6",INDEX(Revenue_type,MATCH(U1632*1,type!$A$118:$A$168,0),8),INDEX(Expenditure_type,MATCH(U1632*1,type!$A$2:$A$117,0),8))</f>
        <v>השתתפויות תמיכות ותרומות</v>
      </c>
      <c r="W1632" s="9" t="str">
        <f t="shared" si="188"/>
        <v>84</v>
      </c>
      <c r="X1632" s="9" t="str">
        <f>IF($L1632&lt;"6",INDEX(Revenue_type,MATCH(W1632*1,type!$A$118:$A$168,0),8),INDEX(Expenditure_type,MATCH(W1632*1,type!$A$2:$A$117,0),8))</f>
        <v>תמיכות רווחה</v>
      </c>
      <c r="Y1632" s="9" t="str">
        <f t="shared" si="189"/>
        <v>840</v>
      </c>
      <c r="Z1632" s="9" t="e">
        <f>IF($L1632&lt;"6",INDEX(Revenue_type,MATCH(Y1632*1,type!$A$118:$A$168,0),8),INDEX(Expenditure_type,MATCH(Y1632*1,type!$A$2:$A$117,0),8))</f>
        <v>#N/A</v>
      </c>
    </row>
    <row r="1633" spans="1:26" ht="15.75" customHeight="1" outlineLevel="2">
      <c r="A1633" s="19">
        <v>841</v>
      </c>
      <c r="B1633" s="18">
        <v>846317</v>
      </c>
      <c r="C1633"/>
      <c r="D1633"/>
      <c r="E1633" s="21" t="s">
        <v>2469</v>
      </c>
      <c r="F1633" s="12"/>
      <c r="G1633"/>
      <c r="H1633" s="15">
        <v>720000</v>
      </c>
      <c r="I1633" s="15">
        <v>670000</v>
      </c>
      <c r="J1633" s="12">
        <v>574400</v>
      </c>
      <c r="K1633" s="9"/>
      <c r="L1633" s="9" t="str">
        <f t="shared" si="183"/>
        <v>8</v>
      </c>
      <c r="M1633" s="9" t="str">
        <f>INDEX(Chapter,MATCH(L1633,Chapter!$A$1:$A$681,0),8)</f>
        <v>שירותים ממלכתיים</v>
      </c>
      <c r="N1633" s="9" t="str">
        <f t="shared" si="184"/>
        <v>84</v>
      </c>
      <c r="O1633" s="9" t="str">
        <f>INDEX(Chapter,MATCH(N1633,Chapter!$A$1:$A$681,0),8)</f>
        <v>רווחה</v>
      </c>
      <c r="P1633" s="9" t="str">
        <f t="shared" si="185"/>
        <v>846</v>
      </c>
      <c r="Q1633" s="9" t="str">
        <f>INDEX(Chapter,MATCH(P1633,Chapter!$A$1:$A$681,0),8)</f>
        <v>שירותי שיקום</v>
      </c>
      <c r="R1633" s="9" t="str">
        <f t="shared" si="186"/>
        <v>8463</v>
      </c>
      <c r="S1633" s="9" t="str">
        <f>INDEX(Chapter,MATCH(R1633,Chapter!$A$1:$A$681,0),8)</f>
        <v>טיפול בעיוור בקהילה</v>
      </c>
      <c r="T1633" s="9"/>
      <c r="U1633" s="9" t="str">
        <f t="shared" si="187"/>
        <v>8</v>
      </c>
      <c r="V1633" s="9" t="str">
        <f>IF($L1633&lt;"6",INDEX(Revenue_type,MATCH(U1633*1,type!$A$118:$A$168,0),8),INDEX(Expenditure_type,MATCH(U1633*1,type!$A$2:$A$117,0),8))</f>
        <v>השתתפויות תמיכות ותרומות</v>
      </c>
      <c r="W1633" s="9" t="str">
        <f t="shared" si="188"/>
        <v>84</v>
      </c>
      <c r="X1633" s="9" t="str">
        <f>IF($L1633&lt;"6",INDEX(Revenue_type,MATCH(W1633*1,type!$A$118:$A$168,0),8),INDEX(Expenditure_type,MATCH(W1633*1,type!$A$2:$A$117,0),8))</f>
        <v>תמיכות רווחה</v>
      </c>
      <c r="Y1633" s="9" t="str">
        <f t="shared" si="189"/>
        <v>841</v>
      </c>
      <c r="Z1633" s="9" t="e">
        <f>IF($L1633&lt;"6",INDEX(Revenue_type,MATCH(Y1633*1,type!$A$118:$A$168,0),8),INDEX(Expenditure_type,MATCH(Y1633*1,type!$A$2:$A$117,0),8))</f>
        <v>#N/A</v>
      </c>
    </row>
    <row r="1634" spans="1:26" ht="15.75" customHeight="1" outlineLevel="2">
      <c r="A1634" s="19">
        <v>842</v>
      </c>
      <c r="B1634" s="18">
        <v>846317</v>
      </c>
      <c r="C1634"/>
      <c r="D1634"/>
      <c r="E1634" s="21" t="s">
        <v>3107</v>
      </c>
      <c r="F1634" s="12"/>
      <c r="G1634"/>
      <c r="H1634" s="15">
        <v>48000</v>
      </c>
      <c r="I1634" s="15">
        <v>48000</v>
      </c>
      <c r="J1634" s="12">
        <v>78400</v>
      </c>
      <c r="K1634" s="9"/>
      <c r="L1634" s="9" t="str">
        <f t="shared" si="183"/>
        <v>8</v>
      </c>
      <c r="M1634" s="9" t="str">
        <f>INDEX(Chapter,MATCH(L1634,Chapter!$A$1:$A$681,0),8)</f>
        <v>שירותים ממלכתיים</v>
      </c>
      <c r="N1634" s="9" t="str">
        <f t="shared" si="184"/>
        <v>84</v>
      </c>
      <c r="O1634" s="9" t="str">
        <f>INDEX(Chapter,MATCH(N1634,Chapter!$A$1:$A$681,0),8)</f>
        <v>רווחה</v>
      </c>
      <c r="P1634" s="9" t="str">
        <f t="shared" si="185"/>
        <v>846</v>
      </c>
      <c r="Q1634" s="9" t="str">
        <f>INDEX(Chapter,MATCH(P1634,Chapter!$A$1:$A$681,0),8)</f>
        <v>שירותי שיקום</v>
      </c>
      <c r="R1634" s="9" t="str">
        <f t="shared" si="186"/>
        <v>8463</v>
      </c>
      <c r="S1634" s="9" t="str">
        <f>INDEX(Chapter,MATCH(R1634,Chapter!$A$1:$A$681,0),8)</f>
        <v>טיפול בעיוור בקהילה</v>
      </c>
      <c r="T1634" s="9"/>
      <c r="U1634" s="9" t="str">
        <f t="shared" si="187"/>
        <v>8</v>
      </c>
      <c r="V1634" s="9" t="str">
        <f>IF($L1634&lt;"6",INDEX(Revenue_type,MATCH(U1634*1,type!$A$118:$A$168,0),8),INDEX(Expenditure_type,MATCH(U1634*1,type!$A$2:$A$117,0),8))</f>
        <v>השתתפויות תמיכות ותרומות</v>
      </c>
      <c r="W1634" s="9" t="str">
        <f t="shared" si="188"/>
        <v>84</v>
      </c>
      <c r="X1634" s="9" t="str">
        <f>IF($L1634&lt;"6",INDEX(Revenue_type,MATCH(W1634*1,type!$A$118:$A$168,0),8),INDEX(Expenditure_type,MATCH(W1634*1,type!$A$2:$A$117,0),8))</f>
        <v>תמיכות רווחה</v>
      </c>
      <c r="Y1634" s="9" t="str">
        <f t="shared" si="189"/>
        <v>842</v>
      </c>
      <c r="Z1634" s="9" t="e">
        <f>IF($L1634&lt;"6",INDEX(Revenue_type,MATCH(Y1634*1,type!$A$118:$A$168,0),8),INDEX(Expenditure_type,MATCH(Y1634*1,type!$A$2:$A$117,0),8))</f>
        <v>#N/A</v>
      </c>
    </row>
    <row r="1635" spans="1:26" ht="15.75" customHeight="1" outlineLevel="2">
      <c r="A1635" s="19">
        <v>844</v>
      </c>
      <c r="B1635" s="18">
        <v>846317</v>
      </c>
      <c r="C1635"/>
      <c r="D1635"/>
      <c r="E1635" s="21" t="s">
        <v>3108</v>
      </c>
      <c r="F1635" s="12"/>
      <c r="G1635"/>
      <c r="H1635" s="15">
        <v>360000</v>
      </c>
      <c r="I1635" s="15">
        <v>382000</v>
      </c>
      <c r="J1635" s="12">
        <v>288200</v>
      </c>
      <c r="K1635" s="9"/>
      <c r="L1635" s="9" t="str">
        <f t="shared" si="183"/>
        <v>8</v>
      </c>
      <c r="M1635" s="9" t="str">
        <f>INDEX(Chapter,MATCH(L1635,Chapter!$A$1:$A$681,0),8)</f>
        <v>שירותים ממלכתיים</v>
      </c>
      <c r="N1635" s="9" t="str">
        <f t="shared" si="184"/>
        <v>84</v>
      </c>
      <c r="O1635" s="9" t="str">
        <f>INDEX(Chapter,MATCH(N1635,Chapter!$A$1:$A$681,0),8)</f>
        <v>רווחה</v>
      </c>
      <c r="P1635" s="9" t="str">
        <f t="shared" si="185"/>
        <v>846</v>
      </c>
      <c r="Q1635" s="9" t="str">
        <f>INDEX(Chapter,MATCH(P1635,Chapter!$A$1:$A$681,0),8)</f>
        <v>שירותי שיקום</v>
      </c>
      <c r="R1635" s="9" t="str">
        <f t="shared" si="186"/>
        <v>8463</v>
      </c>
      <c r="S1635" s="9" t="str">
        <f>INDEX(Chapter,MATCH(R1635,Chapter!$A$1:$A$681,0),8)</f>
        <v>טיפול בעיוור בקהילה</v>
      </c>
      <c r="T1635" s="9"/>
      <c r="U1635" s="9" t="str">
        <f t="shared" si="187"/>
        <v>8</v>
      </c>
      <c r="V1635" s="9" t="str">
        <f>IF($L1635&lt;"6",INDEX(Revenue_type,MATCH(U1635*1,type!$A$118:$A$168,0),8),INDEX(Expenditure_type,MATCH(U1635*1,type!$A$2:$A$117,0),8))</f>
        <v>השתתפויות תמיכות ותרומות</v>
      </c>
      <c r="W1635" s="9" t="str">
        <f t="shared" si="188"/>
        <v>84</v>
      </c>
      <c r="X1635" s="9" t="str">
        <f>IF($L1635&lt;"6",INDEX(Revenue_type,MATCH(W1635*1,type!$A$118:$A$168,0),8),INDEX(Expenditure_type,MATCH(W1635*1,type!$A$2:$A$117,0),8))</f>
        <v>תמיכות רווחה</v>
      </c>
      <c r="Y1635" s="9" t="str">
        <f t="shared" si="189"/>
        <v>844</v>
      </c>
      <c r="Z1635" s="9" t="e">
        <f>IF($L1635&lt;"6",INDEX(Revenue_type,MATCH(Y1635*1,type!$A$118:$A$168,0),8),INDEX(Expenditure_type,MATCH(Y1635*1,type!$A$2:$A$117,0),8))</f>
        <v>#N/A</v>
      </c>
    </row>
    <row r="1636" spans="1:26" ht="15.75" customHeight="1" outlineLevel="2">
      <c r="A1636" s="19">
        <v>840</v>
      </c>
      <c r="B1636" s="18">
        <v>846515</v>
      </c>
      <c r="C1636"/>
      <c r="D1636"/>
      <c r="E1636" s="21" t="s">
        <v>2375</v>
      </c>
      <c r="F1636" s="12"/>
      <c r="G1636"/>
      <c r="H1636" s="15">
        <v>9000000</v>
      </c>
      <c r="I1636" s="15">
        <v>9040000</v>
      </c>
      <c r="J1636" s="12">
        <v>8467500</v>
      </c>
      <c r="K1636" s="9"/>
      <c r="L1636" s="9" t="str">
        <f t="shared" si="183"/>
        <v>8</v>
      </c>
      <c r="M1636" s="9" t="str">
        <f>INDEX(Chapter,MATCH(L1636,Chapter!$A$1:$A$681,0),8)</f>
        <v>שירותים ממלכתיים</v>
      </c>
      <c r="N1636" s="9" t="str">
        <f t="shared" si="184"/>
        <v>84</v>
      </c>
      <c r="O1636" s="9" t="str">
        <f>INDEX(Chapter,MATCH(N1636,Chapter!$A$1:$A$681,0),8)</f>
        <v>רווחה</v>
      </c>
      <c r="P1636" s="9" t="str">
        <f t="shared" si="185"/>
        <v>846</v>
      </c>
      <c r="Q1636" s="9" t="str">
        <f>INDEX(Chapter,MATCH(P1636,Chapter!$A$1:$A$681,0),8)</f>
        <v>שירותי שיקום</v>
      </c>
      <c r="R1636" s="9" t="str">
        <f t="shared" si="186"/>
        <v>8465</v>
      </c>
      <c r="S1636" s="9" t="str">
        <f>INDEX(Chapter,MATCH(R1636,Chapter!$A$1:$A$681,0),8)</f>
        <v>נכים - שיקום במוסדות</v>
      </c>
      <c r="T1636" s="9"/>
      <c r="U1636" s="9" t="str">
        <f t="shared" si="187"/>
        <v>8</v>
      </c>
      <c r="V1636" s="9" t="str">
        <f>IF($L1636&lt;"6",INDEX(Revenue_type,MATCH(U1636*1,type!$A$118:$A$168,0),8),INDEX(Expenditure_type,MATCH(U1636*1,type!$A$2:$A$117,0),8))</f>
        <v>השתתפויות תמיכות ותרומות</v>
      </c>
      <c r="W1636" s="9" t="str">
        <f t="shared" si="188"/>
        <v>84</v>
      </c>
      <c r="X1636" s="9" t="str">
        <f>IF($L1636&lt;"6",INDEX(Revenue_type,MATCH(W1636*1,type!$A$118:$A$168,0),8),INDEX(Expenditure_type,MATCH(W1636*1,type!$A$2:$A$117,0),8))</f>
        <v>תמיכות רווחה</v>
      </c>
      <c r="Y1636" s="9" t="str">
        <f t="shared" si="189"/>
        <v>840</v>
      </c>
      <c r="Z1636" s="9" t="e">
        <f>IF($L1636&lt;"6",INDEX(Revenue_type,MATCH(Y1636*1,type!$A$118:$A$168,0),8),INDEX(Expenditure_type,MATCH(Y1636*1,type!$A$2:$A$117,0),8))</f>
        <v>#N/A</v>
      </c>
    </row>
    <row r="1637" spans="1:26" ht="15.75" customHeight="1" outlineLevel="2">
      <c r="A1637" s="19">
        <v>841</v>
      </c>
      <c r="B1637" s="18">
        <v>846515</v>
      </c>
      <c r="C1637"/>
      <c r="D1637"/>
      <c r="E1637" s="21" t="s">
        <v>2590</v>
      </c>
      <c r="F1637" s="12"/>
      <c r="G1637"/>
      <c r="H1637" s="15">
        <v>120000</v>
      </c>
      <c r="I1637" s="15">
        <v>120000</v>
      </c>
      <c r="J1637" s="12">
        <v>88500</v>
      </c>
      <c r="K1637" s="9"/>
      <c r="L1637" s="9" t="str">
        <f t="shared" si="183"/>
        <v>8</v>
      </c>
      <c r="M1637" s="9" t="str">
        <f>INDEX(Chapter,MATCH(L1637,Chapter!$A$1:$A$681,0),8)</f>
        <v>שירותים ממלכתיים</v>
      </c>
      <c r="N1637" s="9" t="str">
        <f t="shared" si="184"/>
        <v>84</v>
      </c>
      <c r="O1637" s="9" t="str">
        <f>INDEX(Chapter,MATCH(N1637,Chapter!$A$1:$A$681,0),8)</f>
        <v>רווחה</v>
      </c>
      <c r="P1637" s="9" t="str">
        <f t="shared" si="185"/>
        <v>846</v>
      </c>
      <c r="Q1637" s="9" t="str">
        <f>INDEX(Chapter,MATCH(P1637,Chapter!$A$1:$A$681,0),8)</f>
        <v>שירותי שיקום</v>
      </c>
      <c r="R1637" s="9" t="str">
        <f t="shared" si="186"/>
        <v>8465</v>
      </c>
      <c r="S1637" s="9" t="str">
        <f>INDEX(Chapter,MATCH(R1637,Chapter!$A$1:$A$681,0),8)</f>
        <v>נכים - שיקום במוסדות</v>
      </c>
      <c r="T1637" s="9"/>
      <c r="U1637" s="9" t="str">
        <f t="shared" si="187"/>
        <v>8</v>
      </c>
      <c r="V1637" s="9" t="str">
        <f>IF($L1637&lt;"6",INDEX(Revenue_type,MATCH(U1637*1,type!$A$118:$A$168,0),8),INDEX(Expenditure_type,MATCH(U1637*1,type!$A$2:$A$117,0),8))</f>
        <v>השתתפויות תמיכות ותרומות</v>
      </c>
      <c r="W1637" s="9" t="str">
        <f t="shared" si="188"/>
        <v>84</v>
      </c>
      <c r="X1637" s="9" t="str">
        <f>IF($L1637&lt;"6",INDEX(Revenue_type,MATCH(W1637*1,type!$A$118:$A$168,0),8),INDEX(Expenditure_type,MATCH(W1637*1,type!$A$2:$A$117,0),8))</f>
        <v>תמיכות רווחה</v>
      </c>
      <c r="Y1637" s="9" t="str">
        <f t="shared" si="189"/>
        <v>841</v>
      </c>
      <c r="Z1637" s="9" t="e">
        <f>IF($L1637&lt;"6",INDEX(Revenue_type,MATCH(Y1637*1,type!$A$118:$A$168,0),8),INDEX(Expenditure_type,MATCH(Y1637*1,type!$A$2:$A$117,0),8))</f>
        <v>#N/A</v>
      </c>
    </row>
    <row r="1638" spans="1:26" ht="15.75" customHeight="1" outlineLevel="2">
      <c r="A1638" s="19">
        <v>842</v>
      </c>
      <c r="B1638" s="18">
        <v>846515</v>
      </c>
      <c r="C1638"/>
      <c r="D1638"/>
      <c r="E1638" s="22" t="s">
        <v>2496</v>
      </c>
      <c r="F1638" s="12"/>
      <c r="G1638"/>
      <c r="H1638" s="15">
        <v>520000</v>
      </c>
      <c r="I1638" s="15">
        <v>520000</v>
      </c>
      <c r="J1638" s="12">
        <v>449800</v>
      </c>
      <c r="K1638" s="9"/>
      <c r="L1638" s="9" t="str">
        <f t="shared" si="183"/>
        <v>8</v>
      </c>
      <c r="M1638" s="9" t="str">
        <f>INDEX(Chapter,MATCH(L1638,Chapter!$A$1:$A$681,0),8)</f>
        <v>שירותים ממלכתיים</v>
      </c>
      <c r="N1638" s="9" t="str">
        <f t="shared" si="184"/>
        <v>84</v>
      </c>
      <c r="O1638" s="9" t="str">
        <f>INDEX(Chapter,MATCH(N1638,Chapter!$A$1:$A$681,0),8)</f>
        <v>רווחה</v>
      </c>
      <c r="P1638" s="9" t="str">
        <f t="shared" si="185"/>
        <v>846</v>
      </c>
      <c r="Q1638" s="9" t="str">
        <f>INDEX(Chapter,MATCH(P1638,Chapter!$A$1:$A$681,0),8)</f>
        <v>שירותי שיקום</v>
      </c>
      <c r="R1638" s="9" t="str">
        <f t="shared" si="186"/>
        <v>8465</v>
      </c>
      <c r="S1638" s="9" t="str">
        <f>INDEX(Chapter,MATCH(R1638,Chapter!$A$1:$A$681,0),8)</f>
        <v>נכים - שיקום במוסדות</v>
      </c>
      <c r="T1638" s="9"/>
      <c r="U1638" s="9" t="str">
        <f t="shared" si="187"/>
        <v>8</v>
      </c>
      <c r="V1638" s="9" t="str">
        <f>IF($L1638&lt;"6",INDEX(Revenue_type,MATCH(U1638*1,type!$A$118:$A$168,0),8),INDEX(Expenditure_type,MATCH(U1638*1,type!$A$2:$A$117,0),8))</f>
        <v>השתתפויות תמיכות ותרומות</v>
      </c>
      <c r="W1638" s="9" t="str">
        <f t="shared" si="188"/>
        <v>84</v>
      </c>
      <c r="X1638" s="9" t="str">
        <f>IF($L1638&lt;"6",INDEX(Revenue_type,MATCH(W1638*1,type!$A$118:$A$168,0),8),INDEX(Expenditure_type,MATCH(W1638*1,type!$A$2:$A$117,0),8))</f>
        <v>תמיכות רווחה</v>
      </c>
      <c r="Y1638" s="9" t="str">
        <f t="shared" si="189"/>
        <v>842</v>
      </c>
      <c r="Z1638" s="9" t="e">
        <f>IF($L1638&lt;"6",INDEX(Revenue_type,MATCH(Y1638*1,type!$A$118:$A$168,0),8),INDEX(Expenditure_type,MATCH(Y1638*1,type!$A$2:$A$117,0),8))</f>
        <v>#N/A</v>
      </c>
    </row>
    <row r="1639" spans="1:26" ht="15.75" customHeight="1" outlineLevel="2">
      <c r="A1639" s="19">
        <v>843</v>
      </c>
      <c r="B1639" s="18">
        <v>846515</v>
      </c>
      <c r="C1639"/>
      <c r="D1639"/>
      <c r="E1639" s="29" t="s">
        <v>3109</v>
      </c>
      <c r="F1639" s="12"/>
      <c r="G1639"/>
      <c r="H1639" s="15">
        <v>240000</v>
      </c>
      <c r="I1639" s="15">
        <v>240000</v>
      </c>
      <c r="J1639" s="12">
        <v>220300</v>
      </c>
      <c r="K1639" s="9"/>
      <c r="L1639" s="9" t="str">
        <f t="shared" si="183"/>
        <v>8</v>
      </c>
      <c r="M1639" s="9" t="str">
        <f>INDEX(Chapter,MATCH(L1639,Chapter!$A$1:$A$681,0),8)</f>
        <v>שירותים ממלכתיים</v>
      </c>
      <c r="N1639" s="9" t="str">
        <f t="shared" si="184"/>
        <v>84</v>
      </c>
      <c r="O1639" s="9" t="str">
        <f>INDEX(Chapter,MATCH(N1639,Chapter!$A$1:$A$681,0),8)</f>
        <v>רווחה</v>
      </c>
      <c r="P1639" s="9" t="str">
        <f t="shared" si="185"/>
        <v>846</v>
      </c>
      <c r="Q1639" s="9" t="str">
        <f>INDEX(Chapter,MATCH(P1639,Chapter!$A$1:$A$681,0),8)</f>
        <v>שירותי שיקום</v>
      </c>
      <c r="R1639" s="9" t="str">
        <f t="shared" si="186"/>
        <v>8465</v>
      </c>
      <c r="S1639" s="9" t="str">
        <f>INDEX(Chapter,MATCH(R1639,Chapter!$A$1:$A$681,0),8)</f>
        <v>נכים - שיקום במוסדות</v>
      </c>
      <c r="T1639" s="9"/>
      <c r="U1639" s="9" t="str">
        <f t="shared" si="187"/>
        <v>8</v>
      </c>
      <c r="V1639" s="9" t="str">
        <f>IF($L1639&lt;"6",INDEX(Revenue_type,MATCH(U1639*1,type!$A$118:$A$168,0),8),INDEX(Expenditure_type,MATCH(U1639*1,type!$A$2:$A$117,0),8))</f>
        <v>השתתפויות תמיכות ותרומות</v>
      </c>
      <c r="W1639" s="9" t="str">
        <f t="shared" si="188"/>
        <v>84</v>
      </c>
      <c r="X1639" s="9" t="str">
        <f>IF($L1639&lt;"6",INDEX(Revenue_type,MATCH(W1639*1,type!$A$118:$A$168,0),8),INDEX(Expenditure_type,MATCH(W1639*1,type!$A$2:$A$117,0),8))</f>
        <v>תמיכות רווחה</v>
      </c>
      <c r="Y1639" s="9" t="str">
        <f t="shared" si="189"/>
        <v>843</v>
      </c>
      <c r="Z1639" s="9" t="e">
        <f>IF($L1639&lt;"6",INDEX(Revenue_type,MATCH(Y1639*1,type!$A$118:$A$168,0),8),INDEX(Expenditure_type,MATCH(Y1639*1,type!$A$2:$A$117,0),8))</f>
        <v>#N/A</v>
      </c>
    </row>
    <row r="1640" spans="1:26" ht="15.75" customHeight="1" outlineLevel="2">
      <c r="A1640" s="19">
        <v>844</v>
      </c>
      <c r="B1640" s="18">
        <v>846515</v>
      </c>
      <c r="C1640"/>
      <c r="D1640"/>
      <c r="E1640" s="17" t="s">
        <v>2458</v>
      </c>
      <c r="H1640" s="15">
        <v>820000</v>
      </c>
      <c r="I1640" s="15">
        <v>820000</v>
      </c>
      <c r="J1640" s="12">
        <v>921900</v>
      </c>
      <c r="K1640" s="9"/>
      <c r="L1640" s="9" t="str">
        <f t="shared" si="183"/>
        <v>8</v>
      </c>
      <c r="M1640" s="9" t="str">
        <f>INDEX(Chapter,MATCH(L1640,Chapter!$A$1:$A$681,0),8)</f>
        <v>שירותים ממלכתיים</v>
      </c>
      <c r="N1640" s="9" t="str">
        <f t="shared" si="184"/>
        <v>84</v>
      </c>
      <c r="O1640" s="9" t="str">
        <f>INDEX(Chapter,MATCH(N1640,Chapter!$A$1:$A$681,0),8)</f>
        <v>רווחה</v>
      </c>
      <c r="P1640" s="9" t="str">
        <f t="shared" si="185"/>
        <v>846</v>
      </c>
      <c r="Q1640" s="9" t="str">
        <f>INDEX(Chapter,MATCH(P1640,Chapter!$A$1:$A$681,0),8)</f>
        <v>שירותי שיקום</v>
      </c>
      <c r="R1640" s="9" t="str">
        <f t="shared" si="186"/>
        <v>8465</v>
      </c>
      <c r="S1640" s="9" t="str">
        <f>INDEX(Chapter,MATCH(R1640,Chapter!$A$1:$A$681,0),8)</f>
        <v>נכים - שיקום במוסדות</v>
      </c>
      <c r="T1640" s="9"/>
      <c r="U1640" s="9" t="str">
        <f t="shared" si="187"/>
        <v>8</v>
      </c>
      <c r="V1640" s="9" t="str">
        <f>IF($L1640&lt;"6",INDEX(Revenue_type,MATCH(U1640*1,type!$A$118:$A$168,0),8),INDEX(Expenditure_type,MATCH(U1640*1,type!$A$2:$A$117,0),8))</f>
        <v>השתתפויות תמיכות ותרומות</v>
      </c>
      <c r="W1640" s="9" t="str">
        <f t="shared" si="188"/>
        <v>84</v>
      </c>
      <c r="X1640" s="9" t="str">
        <f>IF($L1640&lt;"6",INDEX(Revenue_type,MATCH(W1640*1,type!$A$118:$A$168,0),8),INDEX(Expenditure_type,MATCH(W1640*1,type!$A$2:$A$117,0),8))</f>
        <v>תמיכות רווחה</v>
      </c>
      <c r="Y1640" s="9" t="str">
        <f t="shared" si="189"/>
        <v>844</v>
      </c>
      <c r="Z1640" s="9" t="e">
        <f>IF($L1640&lt;"6",INDEX(Revenue_type,MATCH(Y1640*1,type!$A$118:$A$168,0),8),INDEX(Expenditure_type,MATCH(Y1640*1,type!$A$2:$A$117,0),8))</f>
        <v>#N/A</v>
      </c>
    </row>
    <row r="1641" spans="1:26" ht="15.75" customHeight="1" outlineLevel="2">
      <c r="A1641" s="19">
        <v>845</v>
      </c>
      <c r="B1641" s="18">
        <v>846515</v>
      </c>
      <c r="C1641"/>
      <c r="D1641"/>
      <c r="E1641" s="21" t="s">
        <v>3110</v>
      </c>
      <c r="H1641" s="15">
        <v>3260000</v>
      </c>
      <c r="I1641" s="15">
        <v>3260000</v>
      </c>
      <c r="J1641" s="12">
        <v>3032700</v>
      </c>
      <c r="K1641" s="9"/>
      <c r="L1641" s="9" t="str">
        <f t="shared" si="183"/>
        <v>8</v>
      </c>
      <c r="M1641" s="9" t="str">
        <f>INDEX(Chapter,MATCH(L1641,Chapter!$A$1:$A$681,0),8)</f>
        <v>שירותים ממלכתיים</v>
      </c>
      <c r="N1641" s="9" t="str">
        <f t="shared" si="184"/>
        <v>84</v>
      </c>
      <c r="O1641" s="9" t="str">
        <f>INDEX(Chapter,MATCH(N1641,Chapter!$A$1:$A$681,0),8)</f>
        <v>רווחה</v>
      </c>
      <c r="P1641" s="9" t="str">
        <f t="shared" si="185"/>
        <v>846</v>
      </c>
      <c r="Q1641" s="9" t="str">
        <f>INDEX(Chapter,MATCH(P1641,Chapter!$A$1:$A$681,0),8)</f>
        <v>שירותי שיקום</v>
      </c>
      <c r="R1641" s="9" t="str">
        <f t="shared" si="186"/>
        <v>8465</v>
      </c>
      <c r="S1641" s="9" t="str">
        <f>INDEX(Chapter,MATCH(R1641,Chapter!$A$1:$A$681,0),8)</f>
        <v>נכים - שיקום במוסדות</v>
      </c>
      <c r="T1641" s="9"/>
      <c r="U1641" s="9" t="str">
        <f t="shared" si="187"/>
        <v>8</v>
      </c>
      <c r="V1641" s="9" t="str">
        <f>IF($L1641&lt;"6",INDEX(Revenue_type,MATCH(U1641*1,type!$A$118:$A$168,0),8),INDEX(Expenditure_type,MATCH(U1641*1,type!$A$2:$A$117,0),8))</f>
        <v>השתתפויות תמיכות ותרומות</v>
      </c>
      <c r="W1641" s="9" t="str">
        <f t="shared" si="188"/>
        <v>84</v>
      </c>
      <c r="X1641" s="9" t="str">
        <f>IF($L1641&lt;"6",INDEX(Revenue_type,MATCH(W1641*1,type!$A$118:$A$168,0),8),INDEX(Expenditure_type,MATCH(W1641*1,type!$A$2:$A$117,0),8))</f>
        <v>תמיכות רווחה</v>
      </c>
      <c r="Y1641" s="9" t="str">
        <f t="shared" si="189"/>
        <v>845</v>
      </c>
      <c r="Z1641" s="9" t="e">
        <f>IF($L1641&lt;"6",INDEX(Revenue_type,MATCH(Y1641*1,type!$A$118:$A$168,0),8),INDEX(Expenditure_type,MATCH(Y1641*1,type!$A$2:$A$117,0),8))</f>
        <v>#N/A</v>
      </c>
    </row>
    <row r="1642" spans="1:26" ht="15.75" customHeight="1" outlineLevel="2">
      <c r="A1642" s="19">
        <v>846</v>
      </c>
      <c r="B1642" s="18">
        <v>846515</v>
      </c>
      <c r="C1642"/>
      <c r="D1642"/>
      <c r="E1642" s="21" t="s">
        <v>3111</v>
      </c>
      <c r="H1642" s="15">
        <v>1370000</v>
      </c>
      <c r="I1642" s="15">
        <v>1370000</v>
      </c>
      <c r="J1642" s="12">
        <v>1229300</v>
      </c>
      <c r="K1642" s="9"/>
      <c r="L1642" s="9" t="str">
        <f t="shared" si="183"/>
        <v>8</v>
      </c>
      <c r="M1642" s="9" t="str">
        <f>INDEX(Chapter,MATCH(L1642,Chapter!$A$1:$A$681,0),8)</f>
        <v>שירותים ממלכתיים</v>
      </c>
      <c r="N1642" s="9" t="str">
        <f t="shared" si="184"/>
        <v>84</v>
      </c>
      <c r="O1642" s="9" t="str">
        <f>INDEX(Chapter,MATCH(N1642,Chapter!$A$1:$A$681,0),8)</f>
        <v>רווחה</v>
      </c>
      <c r="P1642" s="9" t="str">
        <f t="shared" si="185"/>
        <v>846</v>
      </c>
      <c r="Q1642" s="9" t="str">
        <f>INDEX(Chapter,MATCH(P1642,Chapter!$A$1:$A$681,0),8)</f>
        <v>שירותי שיקום</v>
      </c>
      <c r="R1642" s="9" t="str">
        <f t="shared" si="186"/>
        <v>8465</v>
      </c>
      <c r="S1642" s="9" t="str">
        <f>INDEX(Chapter,MATCH(R1642,Chapter!$A$1:$A$681,0),8)</f>
        <v>נכים - שיקום במוסדות</v>
      </c>
      <c r="T1642" s="9"/>
      <c r="U1642" s="9" t="str">
        <f t="shared" si="187"/>
        <v>8</v>
      </c>
      <c r="V1642" s="9" t="str">
        <f>IF($L1642&lt;"6",INDEX(Revenue_type,MATCH(U1642*1,type!$A$118:$A$168,0),8),INDEX(Expenditure_type,MATCH(U1642*1,type!$A$2:$A$117,0),8))</f>
        <v>השתתפויות תמיכות ותרומות</v>
      </c>
      <c r="W1642" s="9" t="str">
        <f t="shared" si="188"/>
        <v>84</v>
      </c>
      <c r="X1642" s="9" t="str">
        <f>IF($L1642&lt;"6",INDEX(Revenue_type,MATCH(W1642*1,type!$A$118:$A$168,0),8),INDEX(Expenditure_type,MATCH(W1642*1,type!$A$2:$A$117,0),8))</f>
        <v>תמיכות רווחה</v>
      </c>
      <c r="Y1642" s="9" t="str">
        <f t="shared" si="189"/>
        <v>846</v>
      </c>
      <c r="Z1642" s="9" t="e">
        <f>IF($L1642&lt;"6",INDEX(Revenue_type,MATCH(Y1642*1,type!$A$118:$A$168,0),8),INDEX(Expenditure_type,MATCH(Y1642*1,type!$A$2:$A$117,0),8))</f>
        <v>#N/A</v>
      </c>
    </row>
    <row r="1643" spans="1:26" ht="15.75" customHeight="1" outlineLevel="2">
      <c r="A1643" s="19">
        <v>841</v>
      </c>
      <c r="B1643" s="18">
        <v>846716</v>
      </c>
      <c r="C1643"/>
      <c r="D1643"/>
      <c r="E1643" s="21" t="s">
        <v>2428</v>
      </c>
      <c r="F1643" s="12"/>
      <c r="G1643"/>
      <c r="H1643" s="15">
        <v>1900000</v>
      </c>
      <c r="I1643" s="15">
        <v>1840000</v>
      </c>
      <c r="J1643" s="12">
        <v>1741700</v>
      </c>
      <c r="K1643" s="9"/>
      <c r="L1643" s="9" t="str">
        <f t="shared" si="183"/>
        <v>8</v>
      </c>
      <c r="M1643" s="9" t="str">
        <f>INDEX(Chapter,MATCH(L1643,Chapter!$A$1:$A$681,0),8)</f>
        <v>שירותים ממלכתיים</v>
      </c>
      <c r="N1643" s="9" t="str">
        <f t="shared" si="184"/>
        <v>84</v>
      </c>
      <c r="O1643" s="9" t="str">
        <f>INDEX(Chapter,MATCH(N1643,Chapter!$A$1:$A$681,0),8)</f>
        <v>רווחה</v>
      </c>
      <c r="P1643" s="9" t="str">
        <f t="shared" si="185"/>
        <v>846</v>
      </c>
      <c r="Q1643" s="9" t="str">
        <f>INDEX(Chapter,MATCH(P1643,Chapter!$A$1:$A$681,0),8)</f>
        <v>שירותי שיקום</v>
      </c>
      <c r="R1643" s="9" t="str">
        <f t="shared" si="186"/>
        <v>8467</v>
      </c>
      <c r="S1643" s="9" t="str">
        <f>INDEX(Chapter,MATCH(R1643,Chapter!$A$1:$A$681,0),8)</f>
        <v>יום נכים - טיפול בקהילה</v>
      </c>
      <c r="T1643" s="9"/>
      <c r="U1643" s="9" t="str">
        <f t="shared" si="187"/>
        <v>8</v>
      </c>
      <c r="V1643" s="9" t="str">
        <f>IF($L1643&lt;"6",INDEX(Revenue_type,MATCH(U1643*1,type!$A$118:$A$168,0),8),INDEX(Expenditure_type,MATCH(U1643*1,type!$A$2:$A$117,0),8))</f>
        <v>השתתפויות תמיכות ותרומות</v>
      </c>
      <c r="W1643" s="9" t="str">
        <f t="shared" si="188"/>
        <v>84</v>
      </c>
      <c r="X1643" s="9" t="str">
        <f>IF($L1643&lt;"6",INDEX(Revenue_type,MATCH(W1643*1,type!$A$118:$A$168,0),8),INDEX(Expenditure_type,MATCH(W1643*1,type!$A$2:$A$117,0),8))</f>
        <v>תמיכות רווחה</v>
      </c>
      <c r="Y1643" s="9" t="str">
        <f t="shared" si="189"/>
        <v>841</v>
      </c>
      <c r="Z1643" s="9" t="e">
        <f>IF($L1643&lt;"6",INDEX(Revenue_type,MATCH(Y1643*1,type!$A$118:$A$168,0),8),INDEX(Expenditure_type,MATCH(Y1643*1,type!$A$2:$A$117,0),8))</f>
        <v>#N/A</v>
      </c>
    </row>
    <row r="1644" spans="1:26" ht="15.75" customHeight="1" outlineLevel="2">
      <c r="A1644" s="19">
        <v>840</v>
      </c>
      <c r="B1644" s="18">
        <v>846814</v>
      </c>
      <c r="C1644"/>
      <c r="D1644"/>
      <c r="E1644" s="21" t="s">
        <v>2652</v>
      </c>
      <c r="F1644" s="12"/>
      <c r="G1644"/>
      <c r="H1644" s="15">
        <v>20000</v>
      </c>
      <c r="I1644" s="15">
        <v>4000</v>
      </c>
      <c r="J1644" s="12">
        <v>1800</v>
      </c>
      <c r="K1644" s="9"/>
      <c r="L1644" s="9" t="str">
        <f t="shared" si="183"/>
        <v>8</v>
      </c>
      <c r="M1644" s="9" t="str">
        <f>INDEX(Chapter,MATCH(L1644,Chapter!$A$1:$A$681,0),8)</f>
        <v>שירותים ממלכתיים</v>
      </c>
      <c r="N1644" s="9" t="str">
        <f t="shared" si="184"/>
        <v>84</v>
      </c>
      <c r="O1644" s="9" t="str">
        <f>INDEX(Chapter,MATCH(N1644,Chapter!$A$1:$A$681,0),8)</f>
        <v>רווחה</v>
      </c>
      <c r="P1644" s="9" t="str">
        <f t="shared" si="185"/>
        <v>846</v>
      </c>
      <c r="Q1644" s="9" t="str">
        <f>INDEX(Chapter,MATCH(P1644,Chapter!$A$1:$A$681,0),8)</f>
        <v>שירותי שיקום</v>
      </c>
      <c r="R1644" s="9" t="str">
        <f t="shared" si="186"/>
        <v>8468</v>
      </c>
      <c r="S1644" s="9" t="str">
        <f>INDEX(Chapter,MATCH(R1644,Chapter!$A$1:$A$681,0),8)</f>
        <v>נכים - שיקום במפעלי תעסוקה</v>
      </c>
      <c r="T1644" s="9"/>
      <c r="U1644" s="9" t="str">
        <f t="shared" si="187"/>
        <v>8</v>
      </c>
      <c r="V1644" s="9" t="str">
        <f>IF($L1644&lt;"6",INDEX(Revenue_type,MATCH(U1644*1,type!$A$118:$A$168,0),8),INDEX(Expenditure_type,MATCH(U1644*1,type!$A$2:$A$117,0),8))</f>
        <v>השתתפויות תמיכות ותרומות</v>
      </c>
      <c r="W1644" s="9" t="str">
        <f t="shared" si="188"/>
        <v>84</v>
      </c>
      <c r="X1644" s="9" t="str">
        <f>IF($L1644&lt;"6",INDEX(Revenue_type,MATCH(W1644*1,type!$A$118:$A$168,0),8),INDEX(Expenditure_type,MATCH(W1644*1,type!$A$2:$A$117,0),8))</f>
        <v>תמיכות רווחה</v>
      </c>
      <c r="Y1644" s="9" t="str">
        <f t="shared" si="189"/>
        <v>840</v>
      </c>
      <c r="Z1644" s="9" t="e">
        <f>IF($L1644&lt;"6",INDEX(Revenue_type,MATCH(Y1644*1,type!$A$118:$A$168,0),8),INDEX(Expenditure_type,MATCH(Y1644*1,type!$A$2:$A$117,0),8))</f>
        <v>#N/A</v>
      </c>
    </row>
    <row r="1645" spans="1:26" ht="15.75" customHeight="1" outlineLevel="2">
      <c r="A1645" s="19">
        <v>842</v>
      </c>
      <c r="B1645" s="18">
        <v>846814</v>
      </c>
      <c r="C1645"/>
      <c r="D1645"/>
      <c r="E1645" s="21" t="s">
        <v>2497</v>
      </c>
      <c r="F1645" s="12"/>
      <c r="G1645"/>
      <c r="H1645" s="15">
        <v>520000</v>
      </c>
      <c r="I1645" s="15">
        <v>370000</v>
      </c>
      <c r="J1645" s="12">
        <v>236700</v>
      </c>
      <c r="K1645" s="9"/>
      <c r="L1645" s="9" t="str">
        <f t="shared" si="183"/>
        <v>8</v>
      </c>
      <c r="M1645" s="9" t="str">
        <f>INDEX(Chapter,MATCH(L1645,Chapter!$A$1:$A$681,0),8)</f>
        <v>שירותים ממלכתיים</v>
      </c>
      <c r="N1645" s="9" t="str">
        <f t="shared" si="184"/>
        <v>84</v>
      </c>
      <c r="O1645" s="9" t="str">
        <f>INDEX(Chapter,MATCH(N1645,Chapter!$A$1:$A$681,0),8)</f>
        <v>רווחה</v>
      </c>
      <c r="P1645" s="9" t="str">
        <f t="shared" si="185"/>
        <v>846</v>
      </c>
      <c r="Q1645" s="9" t="str">
        <f>INDEX(Chapter,MATCH(P1645,Chapter!$A$1:$A$681,0),8)</f>
        <v>שירותי שיקום</v>
      </c>
      <c r="R1645" s="9" t="str">
        <f t="shared" si="186"/>
        <v>8468</v>
      </c>
      <c r="S1645" s="9" t="str">
        <f>INDEX(Chapter,MATCH(R1645,Chapter!$A$1:$A$681,0),8)</f>
        <v>נכים - שיקום במפעלי תעסוקה</v>
      </c>
      <c r="T1645" s="9"/>
      <c r="U1645" s="9" t="str">
        <f t="shared" si="187"/>
        <v>8</v>
      </c>
      <c r="V1645" s="9" t="str">
        <f>IF($L1645&lt;"6",INDEX(Revenue_type,MATCH(U1645*1,type!$A$118:$A$168,0),8),INDEX(Expenditure_type,MATCH(U1645*1,type!$A$2:$A$117,0),8))</f>
        <v>השתתפויות תמיכות ותרומות</v>
      </c>
      <c r="W1645" s="9" t="str">
        <f t="shared" si="188"/>
        <v>84</v>
      </c>
      <c r="X1645" s="9" t="str">
        <f>IF($L1645&lt;"6",INDEX(Revenue_type,MATCH(W1645*1,type!$A$118:$A$168,0),8),INDEX(Expenditure_type,MATCH(W1645*1,type!$A$2:$A$117,0),8))</f>
        <v>תמיכות רווחה</v>
      </c>
      <c r="Y1645" s="9" t="str">
        <f t="shared" si="189"/>
        <v>842</v>
      </c>
      <c r="Z1645" s="9" t="e">
        <f>IF($L1645&lt;"6",INDEX(Revenue_type,MATCH(Y1645*1,type!$A$118:$A$168,0),8),INDEX(Expenditure_type,MATCH(Y1645*1,type!$A$2:$A$117,0),8))</f>
        <v>#N/A</v>
      </c>
    </row>
    <row r="1646" spans="1:26" ht="15.75" customHeight="1" outlineLevel="2">
      <c r="A1646" s="19">
        <v>843</v>
      </c>
      <c r="B1646" s="18">
        <v>846814</v>
      </c>
      <c r="C1646"/>
      <c r="D1646"/>
      <c r="E1646" s="21" t="s">
        <v>2535</v>
      </c>
      <c r="F1646" s="12"/>
      <c r="G1646"/>
      <c r="H1646" s="15">
        <v>320000</v>
      </c>
      <c r="I1646" s="15">
        <v>320000</v>
      </c>
      <c r="J1646" s="12">
        <v>388500</v>
      </c>
      <c r="K1646" s="9"/>
      <c r="L1646" s="9" t="str">
        <f t="shared" si="183"/>
        <v>8</v>
      </c>
      <c r="M1646" s="9" t="str">
        <f>INDEX(Chapter,MATCH(L1646,Chapter!$A$1:$A$681,0),8)</f>
        <v>שירותים ממלכתיים</v>
      </c>
      <c r="N1646" s="9" t="str">
        <f t="shared" si="184"/>
        <v>84</v>
      </c>
      <c r="O1646" s="9" t="str">
        <f>INDEX(Chapter,MATCH(N1646,Chapter!$A$1:$A$681,0),8)</f>
        <v>רווחה</v>
      </c>
      <c r="P1646" s="9" t="str">
        <f t="shared" si="185"/>
        <v>846</v>
      </c>
      <c r="Q1646" s="9" t="str">
        <f>INDEX(Chapter,MATCH(P1646,Chapter!$A$1:$A$681,0),8)</f>
        <v>שירותי שיקום</v>
      </c>
      <c r="R1646" s="9" t="str">
        <f t="shared" si="186"/>
        <v>8468</v>
      </c>
      <c r="S1646" s="9" t="str">
        <f>INDEX(Chapter,MATCH(R1646,Chapter!$A$1:$A$681,0),8)</f>
        <v>נכים - שיקום במפעלי תעסוקה</v>
      </c>
      <c r="T1646" s="9"/>
      <c r="U1646" s="9" t="str">
        <f t="shared" si="187"/>
        <v>8</v>
      </c>
      <c r="V1646" s="9" t="str">
        <f>IF($L1646&lt;"6",INDEX(Revenue_type,MATCH(U1646*1,type!$A$118:$A$168,0),8),INDEX(Expenditure_type,MATCH(U1646*1,type!$A$2:$A$117,0),8))</f>
        <v>השתתפויות תמיכות ותרומות</v>
      </c>
      <c r="W1646" s="9" t="str">
        <f t="shared" si="188"/>
        <v>84</v>
      </c>
      <c r="X1646" s="9" t="str">
        <f>IF($L1646&lt;"6",INDEX(Revenue_type,MATCH(W1646*1,type!$A$118:$A$168,0),8),INDEX(Expenditure_type,MATCH(W1646*1,type!$A$2:$A$117,0),8))</f>
        <v>תמיכות רווחה</v>
      </c>
      <c r="Y1646" s="9" t="str">
        <f t="shared" si="189"/>
        <v>843</v>
      </c>
      <c r="Z1646" s="9" t="e">
        <f>IF($L1646&lt;"6",INDEX(Revenue_type,MATCH(Y1646*1,type!$A$118:$A$168,0),8),INDEX(Expenditure_type,MATCH(Y1646*1,type!$A$2:$A$117,0),8))</f>
        <v>#N/A</v>
      </c>
    </row>
    <row r="1647" spans="1:26" ht="15.75" customHeight="1" outlineLevel="2">
      <c r="A1647" s="19">
        <v>844</v>
      </c>
      <c r="B1647" s="18">
        <v>846814</v>
      </c>
      <c r="C1647"/>
      <c r="D1647"/>
      <c r="E1647" s="21" t="s">
        <v>2594</v>
      </c>
      <c r="F1647" s="12"/>
      <c r="G1647"/>
      <c r="H1647" s="15">
        <v>102000</v>
      </c>
      <c r="I1647" s="15">
        <v>102000</v>
      </c>
      <c r="J1647" s="12">
        <v>77400</v>
      </c>
      <c r="K1647" s="9"/>
      <c r="L1647" s="9" t="str">
        <f t="shared" si="183"/>
        <v>8</v>
      </c>
      <c r="M1647" s="9" t="str">
        <f>INDEX(Chapter,MATCH(L1647,Chapter!$A$1:$A$681,0),8)</f>
        <v>שירותים ממלכתיים</v>
      </c>
      <c r="N1647" s="9" t="str">
        <f t="shared" si="184"/>
        <v>84</v>
      </c>
      <c r="O1647" s="9" t="str">
        <f>INDEX(Chapter,MATCH(N1647,Chapter!$A$1:$A$681,0),8)</f>
        <v>רווחה</v>
      </c>
      <c r="P1647" s="9" t="str">
        <f t="shared" si="185"/>
        <v>846</v>
      </c>
      <c r="Q1647" s="9" t="str">
        <f>INDEX(Chapter,MATCH(P1647,Chapter!$A$1:$A$681,0),8)</f>
        <v>שירותי שיקום</v>
      </c>
      <c r="R1647" s="9" t="str">
        <f t="shared" si="186"/>
        <v>8468</v>
      </c>
      <c r="S1647" s="9" t="str">
        <f>INDEX(Chapter,MATCH(R1647,Chapter!$A$1:$A$681,0),8)</f>
        <v>נכים - שיקום במפעלי תעסוקה</v>
      </c>
      <c r="T1647" s="9"/>
      <c r="U1647" s="9" t="str">
        <f t="shared" si="187"/>
        <v>8</v>
      </c>
      <c r="V1647" s="9" t="str">
        <f>IF($L1647&lt;"6",INDEX(Revenue_type,MATCH(U1647*1,type!$A$118:$A$168,0),8),INDEX(Expenditure_type,MATCH(U1647*1,type!$A$2:$A$117,0),8))</f>
        <v>השתתפויות תמיכות ותרומות</v>
      </c>
      <c r="W1647" s="9" t="str">
        <f t="shared" si="188"/>
        <v>84</v>
      </c>
      <c r="X1647" s="9" t="str">
        <f>IF($L1647&lt;"6",INDEX(Revenue_type,MATCH(W1647*1,type!$A$118:$A$168,0),8),INDEX(Expenditure_type,MATCH(W1647*1,type!$A$2:$A$117,0),8))</f>
        <v>תמיכות רווחה</v>
      </c>
      <c r="Y1647" s="9" t="str">
        <f t="shared" si="189"/>
        <v>844</v>
      </c>
      <c r="Z1647" s="9" t="e">
        <f>IF($L1647&lt;"6",INDEX(Revenue_type,MATCH(Y1647*1,type!$A$118:$A$168,0),8),INDEX(Expenditure_type,MATCH(Y1647*1,type!$A$2:$A$117,0),8))</f>
        <v>#N/A</v>
      </c>
    </row>
    <row r="1648" spans="1:26" ht="15.75" customHeight="1" outlineLevel="2">
      <c r="A1648" s="19">
        <v>846</v>
      </c>
      <c r="B1648" s="18">
        <v>846814</v>
      </c>
      <c r="C1648"/>
      <c r="D1648"/>
      <c r="E1648" s="21" t="s">
        <v>2654</v>
      </c>
      <c r="F1648" s="12"/>
      <c r="G1648"/>
      <c r="H1648" s="15">
        <v>16000</v>
      </c>
      <c r="I1648" s="15">
        <v>32000</v>
      </c>
      <c r="J1648" s="12">
        <v>15800</v>
      </c>
      <c r="K1648" s="9"/>
      <c r="L1648" s="9" t="str">
        <f t="shared" si="183"/>
        <v>8</v>
      </c>
      <c r="M1648" s="9" t="str">
        <f>INDEX(Chapter,MATCH(L1648,Chapter!$A$1:$A$681,0),8)</f>
        <v>שירותים ממלכתיים</v>
      </c>
      <c r="N1648" s="9" t="str">
        <f t="shared" si="184"/>
        <v>84</v>
      </c>
      <c r="O1648" s="9" t="str">
        <f>INDEX(Chapter,MATCH(N1648,Chapter!$A$1:$A$681,0),8)</f>
        <v>רווחה</v>
      </c>
      <c r="P1648" s="9" t="str">
        <f t="shared" si="185"/>
        <v>846</v>
      </c>
      <c r="Q1648" s="9" t="str">
        <f>INDEX(Chapter,MATCH(P1648,Chapter!$A$1:$A$681,0),8)</f>
        <v>שירותי שיקום</v>
      </c>
      <c r="R1648" s="9" t="str">
        <f t="shared" si="186"/>
        <v>8468</v>
      </c>
      <c r="S1648" s="9" t="str">
        <f>INDEX(Chapter,MATCH(R1648,Chapter!$A$1:$A$681,0),8)</f>
        <v>נכים - שיקום במפעלי תעסוקה</v>
      </c>
      <c r="T1648" s="9"/>
      <c r="U1648" s="9" t="str">
        <f t="shared" si="187"/>
        <v>8</v>
      </c>
      <c r="V1648" s="9" t="str">
        <f>IF($L1648&lt;"6",INDEX(Revenue_type,MATCH(U1648*1,type!$A$118:$A$168,0),8),INDEX(Expenditure_type,MATCH(U1648*1,type!$A$2:$A$117,0),8))</f>
        <v>השתתפויות תמיכות ותרומות</v>
      </c>
      <c r="W1648" s="9" t="str">
        <f t="shared" si="188"/>
        <v>84</v>
      </c>
      <c r="X1648" s="9" t="str">
        <f>IF($L1648&lt;"6",INDEX(Revenue_type,MATCH(W1648*1,type!$A$118:$A$168,0),8),INDEX(Expenditure_type,MATCH(W1648*1,type!$A$2:$A$117,0),8))</f>
        <v>תמיכות רווחה</v>
      </c>
      <c r="Y1648" s="9" t="str">
        <f t="shared" si="189"/>
        <v>846</v>
      </c>
      <c r="Z1648" s="9" t="e">
        <f>IF($L1648&lt;"6",INDEX(Revenue_type,MATCH(Y1648*1,type!$A$118:$A$168,0),8),INDEX(Expenditure_type,MATCH(Y1648*1,type!$A$2:$A$117,0),8))</f>
        <v>#N/A</v>
      </c>
    </row>
    <row r="1649" spans="1:26" ht="15.75" customHeight="1" outlineLevel="2">
      <c r="A1649" s="19">
        <v>110</v>
      </c>
      <c r="B1649" s="18">
        <v>847000</v>
      </c>
      <c r="C1649"/>
      <c r="D1649"/>
      <c r="E1649" s="21" t="s">
        <v>2689</v>
      </c>
      <c r="F1649" s="12"/>
      <c r="G1649"/>
      <c r="H1649" s="15">
        <v>2938000</v>
      </c>
      <c r="I1649" s="15">
        <v>2745000</v>
      </c>
      <c r="J1649" s="12">
        <v>2308200</v>
      </c>
      <c r="K1649" s="9"/>
      <c r="L1649" s="9" t="str">
        <f t="shared" si="183"/>
        <v>8</v>
      </c>
      <c r="M1649" s="9" t="str">
        <f>INDEX(Chapter,MATCH(L1649,Chapter!$A$1:$A$681,0),8)</f>
        <v>שירותים ממלכתיים</v>
      </c>
      <c r="N1649" s="9" t="str">
        <f t="shared" si="184"/>
        <v>84</v>
      </c>
      <c r="O1649" s="9" t="str">
        <f>INDEX(Chapter,MATCH(N1649,Chapter!$A$1:$A$681,0),8)</f>
        <v>רווחה</v>
      </c>
      <c r="P1649" s="9" t="str">
        <f t="shared" si="185"/>
        <v>847</v>
      </c>
      <c r="Q1649" s="9" t="str">
        <f>INDEX(Chapter,MATCH(P1649,Chapter!$A$1:$A$681,0),8)</f>
        <v>שירותי תיקון</v>
      </c>
      <c r="R1649" s="9" t="str">
        <f t="shared" si="186"/>
        <v>8470</v>
      </c>
      <c r="S1649" s="9" t="e">
        <f>INDEX(Chapter,MATCH(R1649,Chapter!$A$1:$A$681,0),8)</f>
        <v>#N/A</v>
      </c>
      <c r="T1649" s="9"/>
      <c r="U1649" s="9" t="str">
        <f t="shared" si="187"/>
        <v>1</v>
      </c>
      <c r="V1649" s="9" t="str">
        <f>IF($L1649&lt;"6",INDEX(Revenue_type,MATCH(U1649*1,type!$A$118:$A$168,0),8),INDEX(Expenditure_type,MATCH(U1649*1,type!$A$2:$A$117,0),8))</f>
        <v>משכורות וש"ע לעובדים לפי תקן</v>
      </c>
      <c r="W1649" s="9" t="str">
        <f t="shared" si="188"/>
        <v>11</v>
      </c>
      <c r="X1649" s="9" t="str">
        <f>IF($L1649&lt;"6",INDEX(Revenue_type,MATCH(W1649*1,type!$A$118:$A$168,0),8),INDEX(Expenditure_type,MATCH(W1649*1,type!$A$2:$A$117,0),8))</f>
        <v>השכר הקובע</v>
      </c>
      <c r="Y1649" s="9" t="str">
        <f t="shared" si="189"/>
        <v>110</v>
      </c>
      <c r="Z1649" s="9" t="e">
        <f>IF($L1649&lt;"6",INDEX(Revenue_type,MATCH(Y1649*1,type!$A$118:$A$168,0),8),INDEX(Expenditure_type,MATCH(Y1649*1,type!$A$2:$A$117,0),8))</f>
        <v>#N/A</v>
      </c>
    </row>
    <row r="1650" spans="1:26" ht="15.75" customHeight="1" outlineLevel="2">
      <c r="A1650" s="19">
        <v>120</v>
      </c>
      <c r="B1650" s="18">
        <v>847000</v>
      </c>
      <c r="C1650"/>
      <c r="D1650"/>
      <c r="E1650" s="21" t="s">
        <v>2690</v>
      </c>
      <c r="F1650" s="12"/>
      <c r="G1650"/>
      <c r="H1650" s="15">
        <v>288000</v>
      </c>
      <c r="I1650" s="15">
        <v>282000</v>
      </c>
      <c r="J1650" s="12">
        <v>237800</v>
      </c>
      <c r="K1650" s="9"/>
      <c r="L1650" s="9" t="str">
        <f t="shared" si="183"/>
        <v>8</v>
      </c>
      <c r="M1650" s="9" t="str">
        <f>INDEX(Chapter,MATCH(L1650,Chapter!$A$1:$A$681,0),8)</f>
        <v>שירותים ממלכתיים</v>
      </c>
      <c r="N1650" s="9" t="str">
        <f t="shared" si="184"/>
        <v>84</v>
      </c>
      <c r="O1650" s="9" t="str">
        <f>INDEX(Chapter,MATCH(N1650,Chapter!$A$1:$A$681,0),8)</f>
        <v>רווחה</v>
      </c>
      <c r="P1650" s="9" t="str">
        <f t="shared" si="185"/>
        <v>847</v>
      </c>
      <c r="Q1650" s="9" t="str">
        <f>INDEX(Chapter,MATCH(P1650,Chapter!$A$1:$A$681,0),8)</f>
        <v>שירותי תיקון</v>
      </c>
      <c r="R1650" s="9" t="str">
        <f t="shared" si="186"/>
        <v>8470</v>
      </c>
      <c r="S1650" s="9" t="e">
        <f>INDEX(Chapter,MATCH(R1650,Chapter!$A$1:$A$681,0),8)</f>
        <v>#N/A</v>
      </c>
      <c r="T1650" s="9"/>
      <c r="U1650" s="9" t="str">
        <f t="shared" si="187"/>
        <v>1</v>
      </c>
      <c r="V1650" s="9" t="str">
        <f>IF($L1650&lt;"6",INDEX(Revenue_type,MATCH(U1650*1,type!$A$118:$A$168,0),8),INDEX(Expenditure_type,MATCH(U1650*1,type!$A$2:$A$117,0),8))</f>
        <v>משכורות וש"ע לעובדים לפי תקן</v>
      </c>
      <c r="W1650" s="9" t="str">
        <f t="shared" si="188"/>
        <v>12</v>
      </c>
      <c r="X1650" s="9" t="str">
        <f>IF($L1650&lt;"6",INDEX(Revenue_type,MATCH(W1650*1,type!$A$118:$A$168,0),8),INDEX(Expenditure_type,MATCH(W1650*1,type!$A$2:$A$117,0),8))</f>
        <v>תוספות שאינן נכללות בשכר הקובע</v>
      </c>
      <c r="Y1650" s="9" t="str">
        <f t="shared" si="189"/>
        <v>120</v>
      </c>
      <c r="Z1650" s="9" t="e">
        <f>IF($L1650&lt;"6",INDEX(Revenue_type,MATCH(Y1650*1,type!$A$118:$A$168,0),8),INDEX(Expenditure_type,MATCH(Y1650*1,type!$A$2:$A$117,0),8))</f>
        <v>#N/A</v>
      </c>
    </row>
    <row r="1651" spans="1:26" ht="15.75" customHeight="1" outlineLevel="2">
      <c r="A1651" s="19">
        <v>130</v>
      </c>
      <c r="B1651" s="18">
        <v>847000</v>
      </c>
      <c r="C1651"/>
      <c r="D1651"/>
      <c r="E1651" s="21" t="s">
        <v>2691</v>
      </c>
      <c r="F1651" s="12"/>
      <c r="G1651"/>
      <c r="H1651" s="15">
        <v>94000</v>
      </c>
      <c r="I1651" s="15">
        <v>95000</v>
      </c>
      <c r="J1651" s="12">
        <v>88800</v>
      </c>
      <c r="K1651" s="9"/>
      <c r="L1651" s="9" t="str">
        <f t="shared" si="183"/>
        <v>8</v>
      </c>
      <c r="M1651" s="9" t="str">
        <f>INDEX(Chapter,MATCH(L1651,Chapter!$A$1:$A$681,0),8)</f>
        <v>שירותים ממלכתיים</v>
      </c>
      <c r="N1651" s="9" t="str">
        <f t="shared" si="184"/>
        <v>84</v>
      </c>
      <c r="O1651" s="9" t="str">
        <f>INDEX(Chapter,MATCH(N1651,Chapter!$A$1:$A$681,0),8)</f>
        <v>רווחה</v>
      </c>
      <c r="P1651" s="9" t="str">
        <f t="shared" si="185"/>
        <v>847</v>
      </c>
      <c r="Q1651" s="9" t="str">
        <f>INDEX(Chapter,MATCH(P1651,Chapter!$A$1:$A$681,0),8)</f>
        <v>שירותי תיקון</v>
      </c>
      <c r="R1651" s="9" t="str">
        <f t="shared" si="186"/>
        <v>8470</v>
      </c>
      <c r="S1651" s="9" t="e">
        <f>INDEX(Chapter,MATCH(R1651,Chapter!$A$1:$A$681,0),8)</f>
        <v>#N/A</v>
      </c>
      <c r="T1651" s="9"/>
      <c r="U1651" s="9" t="str">
        <f t="shared" si="187"/>
        <v>1</v>
      </c>
      <c r="V1651" s="9" t="str">
        <f>IF($L1651&lt;"6",INDEX(Revenue_type,MATCH(U1651*1,type!$A$118:$A$168,0),8),INDEX(Expenditure_type,MATCH(U1651*1,type!$A$2:$A$117,0),8))</f>
        <v>משכורות וש"ע לעובדים לפי תקן</v>
      </c>
      <c r="W1651" s="9" t="str">
        <f t="shared" si="188"/>
        <v>13</v>
      </c>
      <c r="X1651" s="9" t="str">
        <f>IF($L1651&lt;"6",INDEX(Revenue_type,MATCH(W1651*1,type!$A$118:$A$168,0),8),INDEX(Expenditure_type,MATCH(W1651*1,type!$A$2:$A$117,0),8))</f>
        <v>שעות נוספות</v>
      </c>
      <c r="Y1651" s="9" t="str">
        <f t="shared" si="189"/>
        <v>130</v>
      </c>
      <c r="Z1651" s="9" t="e">
        <f>IF($L1651&lt;"6",INDEX(Revenue_type,MATCH(Y1651*1,type!$A$118:$A$168,0),8),INDEX(Expenditure_type,MATCH(Y1651*1,type!$A$2:$A$117,0),8))</f>
        <v>#N/A</v>
      </c>
    </row>
    <row r="1652" spans="1:26" ht="15.75" customHeight="1" outlineLevel="2">
      <c r="A1652" s="19">
        <v>131</v>
      </c>
      <c r="B1652" s="18">
        <v>847000</v>
      </c>
      <c r="C1652"/>
      <c r="D1652"/>
      <c r="E1652" s="21" t="s">
        <v>2692</v>
      </c>
      <c r="H1652" s="15">
        <v>0</v>
      </c>
      <c r="I1652" s="15">
        <v>40000</v>
      </c>
      <c r="J1652" s="12">
        <v>30300</v>
      </c>
      <c r="K1652" s="9"/>
      <c r="L1652" s="9" t="str">
        <f t="shared" si="183"/>
        <v>8</v>
      </c>
      <c r="M1652" s="9" t="str">
        <f>INDEX(Chapter,MATCH(L1652,Chapter!$A$1:$A$681,0),8)</f>
        <v>שירותים ממלכתיים</v>
      </c>
      <c r="N1652" s="9" t="str">
        <f t="shared" si="184"/>
        <v>84</v>
      </c>
      <c r="O1652" s="9" t="str">
        <f>INDEX(Chapter,MATCH(N1652,Chapter!$A$1:$A$681,0),8)</f>
        <v>רווחה</v>
      </c>
      <c r="P1652" s="9" t="str">
        <f t="shared" si="185"/>
        <v>847</v>
      </c>
      <c r="Q1652" s="9" t="str">
        <f>INDEX(Chapter,MATCH(P1652,Chapter!$A$1:$A$681,0),8)</f>
        <v>שירותי תיקון</v>
      </c>
      <c r="R1652" s="9" t="str">
        <f t="shared" si="186"/>
        <v>8470</v>
      </c>
      <c r="S1652" s="9" t="e">
        <f>INDEX(Chapter,MATCH(R1652,Chapter!$A$1:$A$681,0),8)</f>
        <v>#N/A</v>
      </c>
      <c r="T1652" s="9"/>
      <c r="U1652" s="9" t="str">
        <f t="shared" si="187"/>
        <v>1</v>
      </c>
      <c r="V1652" s="9" t="str">
        <f>IF($L1652&lt;"6",INDEX(Revenue_type,MATCH(U1652*1,type!$A$118:$A$168,0),8),INDEX(Expenditure_type,MATCH(U1652*1,type!$A$2:$A$117,0),8))</f>
        <v>משכורות וש"ע לעובדים לפי תקן</v>
      </c>
      <c r="W1652" s="9" t="str">
        <f t="shared" si="188"/>
        <v>13</v>
      </c>
      <c r="X1652" s="9" t="str">
        <f>IF($L1652&lt;"6",INDEX(Revenue_type,MATCH(W1652*1,type!$A$118:$A$168,0),8),INDEX(Expenditure_type,MATCH(W1652*1,type!$A$2:$A$117,0),8))</f>
        <v>שעות נוספות</v>
      </c>
      <c r="Y1652" s="9" t="str">
        <f t="shared" si="189"/>
        <v>131</v>
      </c>
      <c r="Z1652" s="9" t="e">
        <f>IF($L1652&lt;"6",INDEX(Revenue_type,MATCH(Y1652*1,type!$A$118:$A$168,0),8),INDEX(Expenditure_type,MATCH(Y1652*1,type!$A$2:$A$117,0),8))</f>
        <v>#N/A</v>
      </c>
    </row>
    <row r="1653" spans="1:26" ht="15.75" customHeight="1" outlineLevel="2">
      <c r="A1653" s="19">
        <v>133</v>
      </c>
      <c r="B1653" s="18">
        <v>847000</v>
      </c>
      <c r="C1653"/>
      <c r="D1653"/>
      <c r="E1653" s="21" t="s">
        <v>2761</v>
      </c>
      <c r="H1653" s="15">
        <v>19000</v>
      </c>
      <c r="I1653" s="15">
        <v>18000</v>
      </c>
      <c r="J1653" s="12">
        <v>15500</v>
      </c>
      <c r="K1653" s="9"/>
      <c r="L1653" s="9" t="str">
        <f t="shared" si="183"/>
        <v>8</v>
      </c>
      <c r="M1653" s="9" t="str">
        <f>INDEX(Chapter,MATCH(L1653,Chapter!$A$1:$A$681,0),8)</f>
        <v>שירותים ממלכתיים</v>
      </c>
      <c r="N1653" s="9" t="str">
        <f t="shared" si="184"/>
        <v>84</v>
      </c>
      <c r="O1653" s="9" t="str">
        <f>INDEX(Chapter,MATCH(N1653,Chapter!$A$1:$A$681,0),8)</f>
        <v>רווחה</v>
      </c>
      <c r="P1653" s="9" t="str">
        <f t="shared" si="185"/>
        <v>847</v>
      </c>
      <c r="Q1653" s="9" t="str">
        <f>INDEX(Chapter,MATCH(P1653,Chapter!$A$1:$A$681,0),8)</f>
        <v>שירותי תיקון</v>
      </c>
      <c r="R1653" s="9" t="str">
        <f t="shared" si="186"/>
        <v>8470</v>
      </c>
      <c r="S1653" s="9" t="e">
        <f>INDEX(Chapter,MATCH(R1653,Chapter!$A$1:$A$681,0),8)</f>
        <v>#N/A</v>
      </c>
      <c r="T1653" s="9"/>
      <c r="U1653" s="9" t="str">
        <f t="shared" si="187"/>
        <v>1</v>
      </c>
      <c r="V1653" s="9" t="str">
        <f>IF($L1653&lt;"6",INDEX(Revenue_type,MATCH(U1653*1,type!$A$118:$A$168,0),8),INDEX(Expenditure_type,MATCH(U1653*1,type!$A$2:$A$117,0),8))</f>
        <v>משכורות וש"ע לעובדים לפי תקן</v>
      </c>
      <c r="W1653" s="9" t="str">
        <f t="shared" si="188"/>
        <v>13</v>
      </c>
      <c r="X1653" s="9" t="str">
        <f>IF($L1653&lt;"6",INDEX(Revenue_type,MATCH(W1653*1,type!$A$118:$A$168,0),8),INDEX(Expenditure_type,MATCH(W1653*1,type!$A$2:$A$117,0),8))</f>
        <v>שעות נוספות</v>
      </c>
      <c r="Y1653" s="9" t="str">
        <f t="shared" si="189"/>
        <v>133</v>
      </c>
      <c r="Z1653" s="9" t="e">
        <f>IF($L1653&lt;"6",INDEX(Revenue_type,MATCH(Y1653*1,type!$A$118:$A$168,0),8),INDEX(Expenditure_type,MATCH(Y1653*1,type!$A$2:$A$117,0),8))</f>
        <v>#N/A</v>
      </c>
    </row>
    <row r="1654" spans="1:26" ht="15.75" customHeight="1" outlineLevel="2">
      <c r="A1654" s="19">
        <v>140</v>
      </c>
      <c r="B1654" s="18">
        <v>847000</v>
      </c>
      <c r="C1654"/>
      <c r="D1654"/>
      <c r="E1654" s="21" t="s">
        <v>2694</v>
      </c>
      <c r="H1654" s="15">
        <v>627000</v>
      </c>
      <c r="I1654" s="15">
        <v>654000</v>
      </c>
      <c r="J1654" s="12">
        <v>551200</v>
      </c>
      <c r="K1654" s="9"/>
      <c r="L1654" s="9" t="str">
        <f t="shared" si="183"/>
        <v>8</v>
      </c>
      <c r="M1654" s="9" t="str">
        <f>INDEX(Chapter,MATCH(L1654,Chapter!$A$1:$A$681,0),8)</f>
        <v>שירותים ממלכתיים</v>
      </c>
      <c r="N1654" s="9" t="str">
        <f t="shared" si="184"/>
        <v>84</v>
      </c>
      <c r="O1654" s="9" t="str">
        <f>INDEX(Chapter,MATCH(N1654,Chapter!$A$1:$A$681,0),8)</f>
        <v>רווחה</v>
      </c>
      <c r="P1654" s="9" t="str">
        <f t="shared" si="185"/>
        <v>847</v>
      </c>
      <c r="Q1654" s="9" t="str">
        <f>INDEX(Chapter,MATCH(P1654,Chapter!$A$1:$A$681,0),8)</f>
        <v>שירותי תיקון</v>
      </c>
      <c r="R1654" s="9" t="str">
        <f t="shared" si="186"/>
        <v>8470</v>
      </c>
      <c r="S1654" s="9" t="e">
        <f>INDEX(Chapter,MATCH(R1654,Chapter!$A$1:$A$681,0),8)</f>
        <v>#N/A</v>
      </c>
      <c r="T1654" s="9"/>
      <c r="U1654" s="9" t="str">
        <f t="shared" si="187"/>
        <v>1</v>
      </c>
      <c r="V1654" s="9" t="str">
        <f>IF($L1654&lt;"6",INDEX(Revenue_type,MATCH(U1654*1,type!$A$118:$A$168,0),8),INDEX(Expenditure_type,MATCH(U1654*1,type!$A$2:$A$117,0),8))</f>
        <v>משכורות וש"ע לעובדים לפי תקן</v>
      </c>
      <c r="W1654" s="9" t="str">
        <f t="shared" si="188"/>
        <v>14</v>
      </c>
      <c r="X1654" s="9" t="str">
        <f>IF($L1654&lt;"6",INDEX(Revenue_type,MATCH(W1654*1,type!$A$118:$A$168,0),8),INDEX(Expenditure_type,MATCH(W1654*1,type!$A$2:$A$117,0),8))</f>
        <v>החזר הוצאות</v>
      </c>
      <c r="Y1654" s="9" t="str">
        <f t="shared" si="189"/>
        <v>140</v>
      </c>
      <c r="Z1654" s="9" t="e">
        <f>IF($L1654&lt;"6",INDEX(Revenue_type,MATCH(Y1654*1,type!$A$118:$A$168,0),8),INDEX(Expenditure_type,MATCH(Y1654*1,type!$A$2:$A$117,0),8))</f>
        <v>#N/A</v>
      </c>
    </row>
    <row r="1655" spans="1:26" ht="15.75" customHeight="1" outlineLevel="2">
      <c r="A1655" s="19">
        <v>181</v>
      </c>
      <c r="B1655" s="18">
        <v>847000</v>
      </c>
      <c r="C1655"/>
      <c r="D1655"/>
      <c r="E1655" s="21" t="s">
        <v>2695</v>
      </c>
      <c r="H1655" s="15">
        <v>551000</v>
      </c>
      <c r="I1655" s="15">
        <v>495000</v>
      </c>
      <c r="J1655" s="12">
        <v>404000</v>
      </c>
      <c r="K1655" s="9"/>
      <c r="L1655" s="9" t="str">
        <f t="shared" si="183"/>
        <v>8</v>
      </c>
      <c r="M1655" s="9" t="str">
        <f>INDEX(Chapter,MATCH(L1655,Chapter!$A$1:$A$681,0),8)</f>
        <v>שירותים ממלכתיים</v>
      </c>
      <c r="N1655" s="9" t="str">
        <f t="shared" si="184"/>
        <v>84</v>
      </c>
      <c r="O1655" s="9" t="str">
        <f>INDEX(Chapter,MATCH(N1655,Chapter!$A$1:$A$681,0),8)</f>
        <v>רווחה</v>
      </c>
      <c r="P1655" s="9" t="str">
        <f t="shared" si="185"/>
        <v>847</v>
      </c>
      <c r="Q1655" s="9" t="str">
        <f>INDEX(Chapter,MATCH(P1655,Chapter!$A$1:$A$681,0),8)</f>
        <v>שירותי תיקון</v>
      </c>
      <c r="R1655" s="9" t="str">
        <f t="shared" si="186"/>
        <v>8470</v>
      </c>
      <c r="S1655" s="9" t="e">
        <f>INDEX(Chapter,MATCH(R1655,Chapter!$A$1:$A$681,0),8)</f>
        <v>#N/A</v>
      </c>
      <c r="T1655" s="9"/>
      <c r="U1655" s="9" t="str">
        <f t="shared" si="187"/>
        <v>1</v>
      </c>
      <c r="V1655" s="9" t="str">
        <f>IF($L1655&lt;"6",INDEX(Revenue_type,MATCH(U1655*1,type!$A$118:$A$168,0),8),INDEX(Expenditure_type,MATCH(U1655*1,type!$A$2:$A$117,0),8))</f>
        <v>משכורות וש"ע לעובדים לפי תקן</v>
      </c>
      <c r="W1655" s="9" t="str">
        <f t="shared" si="188"/>
        <v>18</v>
      </c>
      <c r="X1655" s="9" t="str">
        <f>IF($L1655&lt;"6",INDEX(Revenue_type,MATCH(W1655*1,type!$A$118:$A$168,0),8),INDEX(Expenditure_type,MATCH(W1655*1,type!$A$2:$A$117,0),8))</f>
        <v>נלוות לשכר</v>
      </c>
      <c r="Y1655" s="9" t="str">
        <f t="shared" si="189"/>
        <v>181</v>
      </c>
      <c r="Z1655" s="9" t="str">
        <f>IF($L1655&lt;"6",INDEX(Revenue_type,MATCH(Y1655*1,type!$A$118:$A$168,0),8),INDEX(Expenditure_type,MATCH(Y1655*1,type!$A$2:$A$117,0),8))</f>
        <v>הפרשות סוציאליות</v>
      </c>
    </row>
    <row r="1656" spans="1:26" ht="15.75" customHeight="1" outlineLevel="2">
      <c r="A1656" s="19">
        <v>182</v>
      </c>
      <c r="B1656" s="18">
        <v>847000</v>
      </c>
      <c r="C1656"/>
      <c r="D1656"/>
      <c r="E1656" s="21" t="s">
        <v>2696</v>
      </c>
      <c r="H1656" s="15">
        <v>460000</v>
      </c>
      <c r="I1656" s="15">
        <v>480000</v>
      </c>
      <c r="J1656" s="12">
        <v>388400</v>
      </c>
      <c r="K1656" s="9"/>
      <c r="L1656" s="9" t="str">
        <f t="shared" si="183"/>
        <v>8</v>
      </c>
      <c r="M1656" s="9" t="str">
        <f>INDEX(Chapter,MATCH(L1656,Chapter!$A$1:$A$681,0),8)</f>
        <v>שירותים ממלכתיים</v>
      </c>
      <c r="N1656" s="9" t="str">
        <f t="shared" si="184"/>
        <v>84</v>
      </c>
      <c r="O1656" s="9" t="str">
        <f>INDEX(Chapter,MATCH(N1656,Chapter!$A$1:$A$681,0),8)</f>
        <v>רווחה</v>
      </c>
      <c r="P1656" s="9" t="str">
        <f t="shared" si="185"/>
        <v>847</v>
      </c>
      <c r="Q1656" s="9" t="str">
        <f>INDEX(Chapter,MATCH(P1656,Chapter!$A$1:$A$681,0),8)</f>
        <v>שירותי תיקון</v>
      </c>
      <c r="R1656" s="9" t="str">
        <f t="shared" si="186"/>
        <v>8470</v>
      </c>
      <c r="S1656" s="9" t="e">
        <f>INDEX(Chapter,MATCH(R1656,Chapter!$A$1:$A$681,0),8)</f>
        <v>#N/A</v>
      </c>
      <c r="T1656" s="9"/>
      <c r="U1656" s="9" t="str">
        <f t="shared" si="187"/>
        <v>1</v>
      </c>
      <c r="V1656" s="9" t="str">
        <f>IF($L1656&lt;"6",INDEX(Revenue_type,MATCH(U1656*1,type!$A$118:$A$168,0),8),INDEX(Expenditure_type,MATCH(U1656*1,type!$A$2:$A$117,0),8))</f>
        <v>משכורות וש"ע לעובדים לפי תקן</v>
      </c>
      <c r="W1656" s="9" t="str">
        <f t="shared" si="188"/>
        <v>18</v>
      </c>
      <c r="X1656" s="9" t="str">
        <f>IF($L1656&lt;"6",INDEX(Revenue_type,MATCH(W1656*1,type!$A$118:$A$168,0),8),INDEX(Expenditure_type,MATCH(W1656*1,type!$A$2:$A$117,0),8))</f>
        <v>נלוות לשכר</v>
      </c>
      <c r="Y1656" s="9" t="str">
        <f t="shared" si="189"/>
        <v>182</v>
      </c>
      <c r="Z1656" s="9" t="str">
        <f>IF($L1656&lt;"6",INDEX(Revenue_type,MATCH(Y1656*1,type!$A$118:$A$168,0),8),INDEX(Expenditure_type,MATCH(Y1656*1,type!$A$2:$A$117,0),8))</f>
        <v>מיסיום ועלויות</v>
      </c>
    </row>
    <row r="1657" spans="1:26" ht="15.75" customHeight="1" outlineLevel="2">
      <c r="A1657" s="19">
        <v>210</v>
      </c>
      <c r="B1657" s="18">
        <v>847000</v>
      </c>
      <c r="C1657"/>
      <c r="D1657"/>
      <c r="E1657" s="21" t="s">
        <v>2689</v>
      </c>
      <c r="H1657" s="15">
        <v>176000</v>
      </c>
      <c r="I1657" s="15">
        <v>164000</v>
      </c>
      <c r="J1657" s="12">
        <v>162300</v>
      </c>
      <c r="K1657" s="9"/>
      <c r="L1657" s="9" t="str">
        <f t="shared" si="183"/>
        <v>8</v>
      </c>
      <c r="M1657" s="9" t="str">
        <f>INDEX(Chapter,MATCH(L1657,Chapter!$A$1:$A$681,0),8)</f>
        <v>שירותים ממלכתיים</v>
      </c>
      <c r="N1657" s="9" t="str">
        <f t="shared" si="184"/>
        <v>84</v>
      </c>
      <c r="O1657" s="9" t="str">
        <f>INDEX(Chapter,MATCH(N1657,Chapter!$A$1:$A$681,0),8)</f>
        <v>רווחה</v>
      </c>
      <c r="P1657" s="9" t="str">
        <f t="shared" si="185"/>
        <v>847</v>
      </c>
      <c r="Q1657" s="9" t="str">
        <f>INDEX(Chapter,MATCH(P1657,Chapter!$A$1:$A$681,0),8)</f>
        <v>שירותי תיקון</v>
      </c>
      <c r="R1657" s="9" t="str">
        <f t="shared" si="186"/>
        <v>8470</v>
      </c>
      <c r="S1657" s="9" t="e">
        <f>INDEX(Chapter,MATCH(R1657,Chapter!$A$1:$A$681,0),8)</f>
        <v>#N/A</v>
      </c>
      <c r="T1657" s="9"/>
      <c r="U1657" s="9" t="str">
        <f t="shared" si="187"/>
        <v>2</v>
      </c>
      <c r="V1657" s="9" t="str">
        <f>IF($L1657&lt;"6",INDEX(Revenue_type,MATCH(U1657*1,type!$A$118:$A$168,0),8),INDEX(Expenditure_type,MATCH(U1657*1,type!$A$2:$A$117,0),8))</f>
        <v>משכורות וש"ע לעובדים בלי תקן</v>
      </c>
      <c r="W1657" s="9" t="str">
        <f t="shared" si="188"/>
        <v>21</v>
      </c>
      <c r="X1657" s="9" t="str">
        <f>IF($L1657&lt;"6",INDEX(Revenue_type,MATCH(W1657*1,type!$A$118:$A$168,0),8),INDEX(Expenditure_type,MATCH(W1657*1,type!$A$2:$A$117,0),8))</f>
        <v>השכר הקובע</v>
      </c>
      <c r="Y1657" s="9" t="str">
        <f t="shared" si="189"/>
        <v>210</v>
      </c>
      <c r="Z1657" s="9" t="e">
        <f>IF($L1657&lt;"6",INDEX(Revenue_type,MATCH(Y1657*1,type!$A$118:$A$168,0),8),INDEX(Expenditure_type,MATCH(Y1657*1,type!$A$2:$A$117,0),8))</f>
        <v>#N/A</v>
      </c>
    </row>
    <row r="1658" spans="1:26" ht="15.75" customHeight="1" outlineLevel="2">
      <c r="A1658" s="19">
        <v>220</v>
      </c>
      <c r="B1658" s="18">
        <v>847000</v>
      </c>
      <c r="C1658"/>
      <c r="D1658"/>
      <c r="E1658" s="21" t="s">
        <v>2690</v>
      </c>
      <c r="H1658" s="15">
        <v>11000</v>
      </c>
      <c r="I1658" s="15">
        <v>5000</v>
      </c>
      <c r="J1658" s="12">
        <v>5400</v>
      </c>
      <c r="K1658" s="9"/>
      <c r="L1658" s="9" t="str">
        <f t="shared" si="183"/>
        <v>8</v>
      </c>
      <c r="M1658" s="9" t="str">
        <f>INDEX(Chapter,MATCH(L1658,Chapter!$A$1:$A$681,0),8)</f>
        <v>שירותים ממלכתיים</v>
      </c>
      <c r="N1658" s="9" t="str">
        <f t="shared" si="184"/>
        <v>84</v>
      </c>
      <c r="O1658" s="9" t="str">
        <f>INDEX(Chapter,MATCH(N1658,Chapter!$A$1:$A$681,0),8)</f>
        <v>רווחה</v>
      </c>
      <c r="P1658" s="9" t="str">
        <f t="shared" si="185"/>
        <v>847</v>
      </c>
      <c r="Q1658" s="9" t="str">
        <f>INDEX(Chapter,MATCH(P1658,Chapter!$A$1:$A$681,0),8)</f>
        <v>שירותי תיקון</v>
      </c>
      <c r="R1658" s="9" t="str">
        <f t="shared" si="186"/>
        <v>8470</v>
      </c>
      <c r="S1658" s="9" t="e">
        <f>INDEX(Chapter,MATCH(R1658,Chapter!$A$1:$A$681,0),8)</f>
        <v>#N/A</v>
      </c>
      <c r="T1658" s="9"/>
      <c r="U1658" s="9" t="str">
        <f t="shared" si="187"/>
        <v>2</v>
      </c>
      <c r="V1658" s="9" t="str">
        <f>IF($L1658&lt;"6",INDEX(Revenue_type,MATCH(U1658*1,type!$A$118:$A$168,0),8),INDEX(Expenditure_type,MATCH(U1658*1,type!$A$2:$A$117,0),8))</f>
        <v>משכורות וש"ע לעובדים בלי תקן</v>
      </c>
      <c r="W1658" s="9" t="str">
        <f t="shared" si="188"/>
        <v>22</v>
      </c>
      <c r="X1658" s="9" t="str">
        <f>IF($L1658&lt;"6",INDEX(Revenue_type,MATCH(W1658*1,type!$A$118:$A$168,0),8),INDEX(Expenditure_type,MATCH(W1658*1,type!$A$2:$A$117,0),8))</f>
        <v>תוספות שאינן נכללות בשכר הקובע</v>
      </c>
      <c r="Y1658" s="9" t="str">
        <f t="shared" si="189"/>
        <v>220</v>
      </c>
      <c r="Z1658" s="9" t="e">
        <f>IF($L1658&lt;"6",INDEX(Revenue_type,MATCH(Y1658*1,type!$A$118:$A$168,0),8),INDEX(Expenditure_type,MATCH(Y1658*1,type!$A$2:$A$117,0),8))</f>
        <v>#N/A</v>
      </c>
    </row>
    <row r="1659" spans="1:26" ht="15.75" customHeight="1" outlineLevel="2">
      <c r="A1659" s="19">
        <v>233</v>
      </c>
      <c r="B1659" s="18">
        <v>847000</v>
      </c>
      <c r="C1659"/>
      <c r="D1659"/>
      <c r="E1659" s="17" t="s">
        <v>2693</v>
      </c>
      <c r="H1659" s="15">
        <v>3000</v>
      </c>
      <c r="I1659" s="15">
        <v>0</v>
      </c>
      <c r="J1659" s="12">
        <v>4000</v>
      </c>
      <c r="K1659" s="9"/>
      <c r="L1659" s="9" t="str">
        <f t="shared" si="183"/>
        <v>8</v>
      </c>
      <c r="M1659" s="9" t="str">
        <f>INDEX(Chapter,MATCH(L1659,Chapter!$A$1:$A$681,0),8)</f>
        <v>שירותים ממלכתיים</v>
      </c>
      <c r="N1659" s="9" t="str">
        <f t="shared" si="184"/>
        <v>84</v>
      </c>
      <c r="O1659" s="9" t="str">
        <f>INDEX(Chapter,MATCH(N1659,Chapter!$A$1:$A$681,0),8)</f>
        <v>רווחה</v>
      </c>
      <c r="P1659" s="9" t="str">
        <f t="shared" si="185"/>
        <v>847</v>
      </c>
      <c r="Q1659" s="9" t="str">
        <f>INDEX(Chapter,MATCH(P1659,Chapter!$A$1:$A$681,0),8)</f>
        <v>שירותי תיקון</v>
      </c>
      <c r="R1659" s="9" t="str">
        <f t="shared" si="186"/>
        <v>8470</v>
      </c>
      <c r="S1659" s="9" t="e">
        <f>INDEX(Chapter,MATCH(R1659,Chapter!$A$1:$A$681,0),8)</f>
        <v>#N/A</v>
      </c>
      <c r="T1659" s="9"/>
      <c r="U1659" s="9" t="str">
        <f t="shared" si="187"/>
        <v>2</v>
      </c>
      <c r="V1659" s="9" t="str">
        <f>IF($L1659&lt;"6",INDEX(Revenue_type,MATCH(U1659*1,type!$A$118:$A$168,0),8),INDEX(Expenditure_type,MATCH(U1659*1,type!$A$2:$A$117,0),8))</f>
        <v>משכורות וש"ע לעובדים בלי תקן</v>
      </c>
      <c r="W1659" s="9" t="str">
        <f t="shared" si="188"/>
        <v>23</v>
      </c>
      <c r="X1659" s="9" t="str">
        <f>IF($L1659&lt;"6",INDEX(Revenue_type,MATCH(W1659*1,type!$A$118:$A$168,0),8),INDEX(Expenditure_type,MATCH(W1659*1,type!$A$2:$A$117,0),8))</f>
        <v>שעות נוספות</v>
      </c>
      <c r="Y1659" s="9" t="str">
        <f t="shared" si="189"/>
        <v>233</v>
      </c>
      <c r="Z1659" s="9" t="e">
        <f>IF($L1659&lt;"6",INDEX(Revenue_type,MATCH(Y1659*1,type!$A$118:$A$168,0),8),INDEX(Expenditure_type,MATCH(Y1659*1,type!$A$2:$A$117,0),8))</f>
        <v>#N/A</v>
      </c>
    </row>
    <row r="1660" spans="1:26" ht="15.75" customHeight="1" outlineLevel="2">
      <c r="A1660" s="19">
        <v>240</v>
      </c>
      <c r="B1660" s="18">
        <v>847000</v>
      </c>
      <c r="C1660"/>
      <c r="D1660"/>
      <c r="E1660" s="17" t="s">
        <v>2694</v>
      </c>
      <c r="H1660" s="15">
        <v>66000</v>
      </c>
      <c r="I1660" s="15">
        <v>33000</v>
      </c>
      <c r="J1660" s="12">
        <v>35100</v>
      </c>
      <c r="K1660" s="9"/>
      <c r="L1660" s="9" t="str">
        <f t="shared" si="183"/>
        <v>8</v>
      </c>
      <c r="M1660" s="9" t="str">
        <f>INDEX(Chapter,MATCH(L1660,Chapter!$A$1:$A$681,0),8)</f>
        <v>שירותים ממלכתיים</v>
      </c>
      <c r="N1660" s="9" t="str">
        <f t="shared" si="184"/>
        <v>84</v>
      </c>
      <c r="O1660" s="9" t="str">
        <f>INDEX(Chapter,MATCH(N1660,Chapter!$A$1:$A$681,0),8)</f>
        <v>רווחה</v>
      </c>
      <c r="P1660" s="9" t="str">
        <f t="shared" si="185"/>
        <v>847</v>
      </c>
      <c r="Q1660" s="9" t="str">
        <f>INDEX(Chapter,MATCH(P1660,Chapter!$A$1:$A$681,0),8)</f>
        <v>שירותי תיקון</v>
      </c>
      <c r="R1660" s="9" t="str">
        <f t="shared" si="186"/>
        <v>8470</v>
      </c>
      <c r="S1660" s="9" t="e">
        <f>INDEX(Chapter,MATCH(R1660,Chapter!$A$1:$A$681,0),8)</f>
        <v>#N/A</v>
      </c>
      <c r="T1660" s="9"/>
      <c r="U1660" s="9" t="str">
        <f t="shared" si="187"/>
        <v>2</v>
      </c>
      <c r="V1660" s="9" t="str">
        <f>IF($L1660&lt;"6",INDEX(Revenue_type,MATCH(U1660*1,type!$A$118:$A$168,0),8),INDEX(Expenditure_type,MATCH(U1660*1,type!$A$2:$A$117,0),8))</f>
        <v>משכורות וש"ע לעובדים בלי תקן</v>
      </c>
      <c r="W1660" s="9" t="str">
        <f t="shared" si="188"/>
        <v>24</v>
      </c>
      <c r="X1660" s="9" t="str">
        <f>IF($L1660&lt;"6",INDEX(Revenue_type,MATCH(W1660*1,type!$A$118:$A$168,0),8),INDEX(Expenditure_type,MATCH(W1660*1,type!$A$2:$A$117,0),8))</f>
        <v>החזר הוצאות</v>
      </c>
      <c r="Y1660" s="9" t="str">
        <f t="shared" si="189"/>
        <v>240</v>
      </c>
      <c r="Z1660" s="9" t="e">
        <f>IF($L1660&lt;"6",INDEX(Revenue_type,MATCH(Y1660*1,type!$A$118:$A$168,0),8),INDEX(Expenditure_type,MATCH(Y1660*1,type!$A$2:$A$117,0),8))</f>
        <v>#N/A</v>
      </c>
    </row>
    <row r="1661" spans="1:26" ht="15.75" customHeight="1" outlineLevel="2">
      <c r="A1661" s="19">
        <v>281</v>
      </c>
      <c r="B1661" s="18">
        <v>847000</v>
      </c>
      <c r="C1661"/>
      <c r="D1661"/>
      <c r="E1661" s="21" t="s">
        <v>2695</v>
      </c>
      <c r="H1661" s="15">
        <v>36000</v>
      </c>
      <c r="I1661" s="15">
        <v>25000</v>
      </c>
      <c r="J1661" s="12">
        <v>24000</v>
      </c>
      <c r="K1661" s="9"/>
      <c r="L1661" s="9" t="str">
        <f t="shared" si="183"/>
        <v>8</v>
      </c>
      <c r="M1661" s="9" t="str">
        <f>INDEX(Chapter,MATCH(L1661,Chapter!$A$1:$A$681,0),8)</f>
        <v>שירותים ממלכתיים</v>
      </c>
      <c r="N1661" s="9" t="str">
        <f t="shared" si="184"/>
        <v>84</v>
      </c>
      <c r="O1661" s="9" t="str">
        <f>INDEX(Chapter,MATCH(N1661,Chapter!$A$1:$A$681,0),8)</f>
        <v>רווחה</v>
      </c>
      <c r="P1661" s="9" t="str">
        <f t="shared" si="185"/>
        <v>847</v>
      </c>
      <c r="Q1661" s="9" t="str">
        <f>INDEX(Chapter,MATCH(P1661,Chapter!$A$1:$A$681,0),8)</f>
        <v>שירותי תיקון</v>
      </c>
      <c r="R1661" s="9" t="str">
        <f t="shared" si="186"/>
        <v>8470</v>
      </c>
      <c r="S1661" s="9" t="e">
        <f>INDEX(Chapter,MATCH(R1661,Chapter!$A$1:$A$681,0),8)</f>
        <v>#N/A</v>
      </c>
      <c r="T1661" s="9"/>
      <c r="U1661" s="9" t="str">
        <f t="shared" si="187"/>
        <v>2</v>
      </c>
      <c r="V1661" s="9" t="str">
        <f>IF($L1661&lt;"6",INDEX(Revenue_type,MATCH(U1661*1,type!$A$118:$A$168,0),8),INDEX(Expenditure_type,MATCH(U1661*1,type!$A$2:$A$117,0),8))</f>
        <v>משכורות וש"ע לעובדים בלי תקן</v>
      </c>
      <c r="W1661" s="9" t="str">
        <f t="shared" si="188"/>
        <v>28</v>
      </c>
      <c r="X1661" s="9" t="str">
        <f>IF($L1661&lt;"6",INDEX(Revenue_type,MATCH(W1661*1,type!$A$118:$A$168,0),8),INDEX(Expenditure_type,MATCH(W1661*1,type!$A$2:$A$117,0),8))</f>
        <v>נלוות לשכר</v>
      </c>
      <c r="Y1661" s="9" t="str">
        <f t="shared" si="189"/>
        <v>281</v>
      </c>
      <c r="Z1661" s="9" t="str">
        <f>IF($L1661&lt;"6",INDEX(Revenue_type,MATCH(Y1661*1,type!$A$118:$A$168,0),8),INDEX(Expenditure_type,MATCH(Y1661*1,type!$A$2:$A$117,0),8))</f>
        <v>הפרשות סוציאליות</v>
      </c>
    </row>
    <row r="1662" spans="1:26" ht="15.75" customHeight="1" outlineLevel="2">
      <c r="A1662" s="19">
        <v>282</v>
      </c>
      <c r="B1662" s="18">
        <v>847000</v>
      </c>
      <c r="C1662"/>
      <c r="D1662"/>
      <c r="E1662" s="17" t="s">
        <v>2696</v>
      </c>
      <c r="H1662" s="15">
        <v>41000</v>
      </c>
      <c r="I1662" s="15">
        <v>35000</v>
      </c>
      <c r="J1662" s="12">
        <v>33800</v>
      </c>
      <c r="K1662" s="9"/>
      <c r="L1662" s="9" t="str">
        <f t="shared" si="183"/>
        <v>8</v>
      </c>
      <c r="M1662" s="9" t="str">
        <f>INDEX(Chapter,MATCH(L1662,Chapter!$A$1:$A$681,0),8)</f>
        <v>שירותים ממלכתיים</v>
      </c>
      <c r="N1662" s="9" t="str">
        <f t="shared" si="184"/>
        <v>84</v>
      </c>
      <c r="O1662" s="9" t="str">
        <f>INDEX(Chapter,MATCH(N1662,Chapter!$A$1:$A$681,0),8)</f>
        <v>רווחה</v>
      </c>
      <c r="P1662" s="9" t="str">
        <f t="shared" si="185"/>
        <v>847</v>
      </c>
      <c r="Q1662" s="9" t="str">
        <f>INDEX(Chapter,MATCH(P1662,Chapter!$A$1:$A$681,0),8)</f>
        <v>שירותי תיקון</v>
      </c>
      <c r="R1662" s="9" t="str">
        <f t="shared" si="186"/>
        <v>8470</v>
      </c>
      <c r="S1662" s="9" t="e">
        <f>INDEX(Chapter,MATCH(R1662,Chapter!$A$1:$A$681,0),8)</f>
        <v>#N/A</v>
      </c>
      <c r="T1662" s="9"/>
      <c r="U1662" s="9" t="str">
        <f t="shared" si="187"/>
        <v>2</v>
      </c>
      <c r="V1662" s="9" t="str">
        <f>IF($L1662&lt;"6",INDEX(Revenue_type,MATCH(U1662*1,type!$A$118:$A$168,0),8),INDEX(Expenditure_type,MATCH(U1662*1,type!$A$2:$A$117,0),8))</f>
        <v>משכורות וש"ע לעובדים בלי תקן</v>
      </c>
      <c r="W1662" s="9" t="str">
        <f t="shared" si="188"/>
        <v>28</v>
      </c>
      <c r="X1662" s="9" t="str">
        <f>IF($L1662&lt;"6",INDEX(Revenue_type,MATCH(W1662*1,type!$A$118:$A$168,0),8),INDEX(Expenditure_type,MATCH(W1662*1,type!$A$2:$A$117,0),8))</f>
        <v>נלוות לשכר</v>
      </c>
      <c r="Y1662" s="9" t="str">
        <f t="shared" si="189"/>
        <v>282</v>
      </c>
      <c r="Z1662" s="9" t="str">
        <f>IF($L1662&lt;"6",INDEX(Revenue_type,MATCH(Y1662*1,type!$A$118:$A$168,0),8),INDEX(Expenditure_type,MATCH(Y1662*1,type!$A$2:$A$117,0),8))</f>
        <v>מיסיום ועלויות</v>
      </c>
    </row>
    <row r="1663" spans="1:26" ht="15.75" customHeight="1" outlineLevel="2">
      <c r="A1663" s="19">
        <v>840</v>
      </c>
      <c r="B1663" s="18">
        <v>847120</v>
      </c>
      <c r="C1663"/>
      <c r="D1663"/>
      <c r="E1663" s="21" t="s">
        <v>2447</v>
      </c>
      <c r="H1663" s="15">
        <v>1140000</v>
      </c>
      <c r="I1663" s="15">
        <v>1140000</v>
      </c>
      <c r="J1663" s="12">
        <v>850000</v>
      </c>
      <c r="K1663" s="9"/>
      <c r="L1663" s="9" t="str">
        <f t="shared" si="183"/>
        <v>8</v>
      </c>
      <c r="M1663" s="9" t="str">
        <f>INDEX(Chapter,MATCH(L1663,Chapter!$A$1:$A$681,0),8)</f>
        <v>שירותים ממלכתיים</v>
      </c>
      <c r="N1663" s="9" t="str">
        <f t="shared" si="184"/>
        <v>84</v>
      </c>
      <c r="O1663" s="9" t="str">
        <f>INDEX(Chapter,MATCH(N1663,Chapter!$A$1:$A$681,0),8)</f>
        <v>רווחה</v>
      </c>
      <c r="P1663" s="9" t="str">
        <f t="shared" si="185"/>
        <v>847</v>
      </c>
      <c r="Q1663" s="9" t="str">
        <f>INDEX(Chapter,MATCH(P1663,Chapter!$A$1:$A$681,0),8)</f>
        <v>שירותי תיקון</v>
      </c>
      <c r="R1663" s="9" t="str">
        <f t="shared" si="186"/>
        <v>8471</v>
      </c>
      <c r="S1663" s="9" t="str">
        <f>INDEX(Chapter,MATCH(R1663,Chapter!$A$1:$A$681,0),8)</f>
        <v>טיפול בחבורות רחוב ונוער במצוקה</v>
      </c>
      <c r="T1663" s="9"/>
      <c r="U1663" s="9" t="str">
        <f t="shared" si="187"/>
        <v>8</v>
      </c>
      <c r="V1663" s="9" t="str">
        <f>IF($L1663&lt;"6",INDEX(Revenue_type,MATCH(U1663*1,type!$A$118:$A$168,0),8),INDEX(Expenditure_type,MATCH(U1663*1,type!$A$2:$A$117,0),8))</f>
        <v>השתתפויות תמיכות ותרומות</v>
      </c>
      <c r="W1663" s="9" t="str">
        <f t="shared" si="188"/>
        <v>84</v>
      </c>
      <c r="X1663" s="9" t="str">
        <f>IF($L1663&lt;"6",INDEX(Revenue_type,MATCH(W1663*1,type!$A$118:$A$168,0),8),INDEX(Expenditure_type,MATCH(W1663*1,type!$A$2:$A$117,0),8))</f>
        <v>תמיכות רווחה</v>
      </c>
      <c r="Y1663" s="9" t="str">
        <f t="shared" si="189"/>
        <v>840</v>
      </c>
      <c r="Z1663" s="9" t="e">
        <f>IF($L1663&lt;"6",INDEX(Revenue_type,MATCH(Y1663*1,type!$A$118:$A$168,0),8),INDEX(Expenditure_type,MATCH(Y1663*1,type!$A$2:$A$117,0),8))</f>
        <v>#N/A</v>
      </c>
    </row>
    <row r="1664" spans="1:26" ht="15.75" customHeight="1" outlineLevel="2">
      <c r="A1664" s="19">
        <v>842</v>
      </c>
      <c r="B1664" s="18">
        <v>847120</v>
      </c>
      <c r="C1664"/>
      <c r="D1664"/>
      <c r="E1664" s="21" t="s">
        <v>2455</v>
      </c>
      <c r="H1664" s="15">
        <v>860000</v>
      </c>
      <c r="I1664" s="15">
        <v>760000</v>
      </c>
      <c r="J1664" s="12">
        <v>1024900</v>
      </c>
      <c r="K1664" s="9"/>
      <c r="L1664" s="9" t="str">
        <f t="shared" si="183"/>
        <v>8</v>
      </c>
      <c r="M1664" s="9" t="str">
        <f>INDEX(Chapter,MATCH(L1664,Chapter!$A$1:$A$681,0),8)</f>
        <v>שירותים ממלכתיים</v>
      </c>
      <c r="N1664" s="9" t="str">
        <f t="shared" si="184"/>
        <v>84</v>
      </c>
      <c r="O1664" s="9" t="str">
        <f>INDEX(Chapter,MATCH(N1664,Chapter!$A$1:$A$681,0),8)</f>
        <v>רווחה</v>
      </c>
      <c r="P1664" s="9" t="str">
        <f t="shared" si="185"/>
        <v>847</v>
      </c>
      <c r="Q1664" s="9" t="str">
        <f>INDEX(Chapter,MATCH(P1664,Chapter!$A$1:$A$681,0),8)</f>
        <v>שירותי תיקון</v>
      </c>
      <c r="R1664" s="9" t="str">
        <f t="shared" si="186"/>
        <v>8471</v>
      </c>
      <c r="S1664" s="9" t="str">
        <f>INDEX(Chapter,MATCH(R1664,Chapter!$A$1:$A$681,0),8)</f>
        <v>טיפול בחבורות רחוב ונוער במצוקה</v>
      </c>
      <c r="T1664" s="9"/>
      <c r="U1664" s="9" t="str">
        <f t="shared" si="187"/>
        <v>8</v>
      </c>
      <c r="V1664" s="9" t="str">
        <f>IF($L1664&lt;"6",INDEX(Revenue_type,MATCH(U1664*1,type!$A$118:$A$168,0),8),INDEX(Expenditure_type,MATCH(U1664*1,type!$A$2:$A$117,0),8))</f>
        <v>השתתפויות תמיכות ותרומות</v>
      </c>
      <c r="W1664" s="9" t="str">
        <f t="shared" si="188"/>
        <v>84</v>
      </c>
      <c r="X1664" s="9" t="str">
        <f>IF($L1664&lt;"6",INDEX(Revenue_type,MATCH(W1664*1,type!$A$118:$A$168,0),8),INDEX(Expenditure_type,MATCH(W1664*1,type!$A$2:$A$117,0),8))</f>
        <v>תמיכות רווחה</v>
      </c>
      <c r="Y1664" s="9" t="str">
        <f t="shared" si="189"/>
        <v>842</v>
      </c>
      <c r="Z1664" s="9" t="e">
        <f>IF($L1664&lt;"6",INDEX(Revenue_type,MATCH(Y1664*1,type!$A$118:$A$168,0),8),INDEX(Expenditure_type,MATCH(Y1664*1,type!$A$2:$A$117,0),8))</f>
        <v>#N/A</v>
      </c>
    </row>
    <row r="1665" spans="1:26" ht="15.75" customHeight="1" outlineLevel="2">
      <c r="A1665" s="19">
        <v>840</v>
      </c>
      <c r="B1665" s="18">
        <v>847221</v>
      </c>
      <c r="C1665"/>
      <c r="D1665"/>
      <c r="E1665" s="17" t="s">
        <v>3112</v>
      </c>
      <c r="H1665" s="15">
        <v>920000</v>
      </c>
      <c r="I1665" s="15">
        <v>920000</v>
      </c>
      <c r="J1665" s="12">
        <v>653100</v>
      </c>
      <c r="K1665" s="9"/>
      <c r="L1665" s="9" t="str">
        <f t="shared" si="183"/>
        <v>8</v>
      </c>
      <c r="M1665" s="9" t="str">
        <f>INDEX(Chapter,MATCH(L1665,Chapter!$A$1:$A$681,0),8)</f>
        <v>שירותים ממלכתיים</v>
      </c>
      <c r="N1665" s="9" t="str">
        <f t="shared" si="184"/>
        <v>84</v>
      </c>
      <c r="O1665" s="9" t="str">
        <f>INDEX(Chapter,MATCH(N1665,Chapter!$A$1:$A$681,0),8)</f>
        <v>רווחה</v>
      </c>
      <c r="P1665" s="9" t="str">
        <f t="shared" si="185"/>
        <v>847</v>
      </c>
      <c r="Q1665" s="9" t="str">
        <f>INDEX(Chapter,MATCH(P1665,Chapter!$A$1:$A$681,0),8)</f>
        <v>שירותי תיקון</v>
      </c>
      <c r="R1665" s="9" t="str">
        <f t="shared" si="186"/>
        <v>8472</v>
      </c>
      <c r="S1665" s="9" t="str">
        <f>INDEX(Chapter,MATCH(R1665,Chapter!$A$1:$A$681,0),8)</f>
        <v>חסות נוער</v>
      </c>
      <c r="T1665" s="9"/>
      <c r="U1665" s="9" t="str">
        <f t="shared" si="187"/>
        <v>8</v>
      </c>
      <c r="V1665" s="9" t="str">
        <f>IF($L1665&lt;"6",INDEX(Revenue_type,MATCH(U1665*1,type!$A$118:$A$168,0),8),INDEX(Expenditure_type,MATCH(U1665*1,type!$A$2:$A$117,0),8))</f>
        <v>השתתפויות תמיכות ותרומות</v>
      </c>
      <c r="W1665" s="9" t="str">
        <f t="shared" si="188"/>
        <v>84</v>
      </c>
      <c r="X1665" s="9" t="str">
        <f>IF($L1665&lt;"6",INDEX(Revenue_type,MATCH(W1665*1,type!$A$118:$A$168,0),8),INDEX(Expenditure_type,MATCH(W1665*1,type!$A$2:$A$117,0),8))</f>
        <v>תמיכות רווחה</v>
      </c>
      <c r="Y1665" s="9" t="str">
        <f t="shared" si="189"/>
        <v>840</v>
      </c>
      <c r="Z1665" s="9" t="e">
        <f>IF($L1665&lt;"6",INDEX(Revenue_type,MATCH(Y1665*1,type!$A$118:$A$168,0),8),INDEX(Expenditure_type,MATCH(Y1665*1,type!$A$2:$A$117,0),8))</f>
        <v>#N/A</v>
      </c>
    </row>
    <row r="1666" spans="1:26" ht="15.75" customHeight="1" outlineLevel="2">
      <c r="A1666" s="19">
        <v>841</v>
      </c>
      <c r="B1666" s="18">
        <v>847221</v>
      </c>
      <c r="C1666"/>
      <c r="D1666"/>
      <c r="E1666" s="21" t="s">
        <v>2540</v>
      </c>
      <c r="H1666" s="15">
        <v>300000</v>
      </c>
      <c r="I1666" s="15">
        <v>0</v>
      </c>
      <c r="J1666" s="12">
        <v>0</v>
      </c>
      <c r="K1666" s="9"/>
      <c r="L1666" s="9" t="str">
        <f t="shared" si="183"/>
        <v>8</v>
      </c>
      <c r="M1666" s="9" t="str">
        <f>INDEX(Chapter,MATCH(L1666,Chapter!$A$1:$A$681,0),8)</f>
        <v>שירותים ממלכתיים</v>
      </c>
      <c r="N1666" s="9" t="str">
        <f t="shared" si="184"/>
        <v>84</v>
      </c>
      <c r="O1666" s="9" t="str">
        <f>INDEX(Chapter,MATCH(N1666,Chapter!$A$1:$A$681,0),8)</f>
        <v>רווחה</v>
      </c>
      <c r="P1666" s="9" t="str">
        <f t="shared" si="185"/>
        <v>847</v>
      </c>
      <c r="Q1666" s="9" t="str">
        <f>INDEX(Chapter,MATCH(P1666,Chapter!$A$1:$A$681,0),8)</f>
        <v>שירותי תיקון</v>
      </c>
      <c r="R1666" s="9" t="str">
        <f t="shared" si="186"/>
        <v>8472</v>
      </c>
      <c r="S1666" s="9" t="str">
        <f>INDEX(Chapter,MATCH(R1666,Chapter!$A$1:$A$681,0),8)</f>
        <v>חסות נוער</v>
      </c>
      <c r="T1666" s="9"/>
      <c r="U1666" s="9" t="str">
        <f t="shared" si="187"/>
        <v>8</v>
      </c>
      <c r="V1666" s="9" t="str">
        <f>IF($L1666&lt;"6",INDEX(Revenue_type,MATCH(U1666*1,type!$A$118:$A$168,0),8),INDEX(Expenditure_type,MATCH(U1666*1,type!$A$2:$A$117,0),8))</f>
        <v>השתתפויות תמיכות ותרומות</v>
      </c>
      <c r="W1666" s="9" t="str">
        <f t="shared" si="188"/>
        <v>84</v>
      </c>
      <c r="X1666" s="9" t="str">
        <f>IF($L1666&lt;"6",INDEX(Revenue_type,MATCH(W1666*1,type!$A$118:$A$168,0),8),INDEX(Expenditure_type,MATCH(W1666*1,type!$A$2:$A$117,0),8))</f>
        <v>תמיכות רווחה</v>
      </c>
      <c r="Y1666" s="9" t="str">
        <f t="shared" si="189"/>
        <v>841</v>
      </c>
      <c r="Z1666" s="9" t="e">
        <f>IF($L1666&lt;"6",INDEX(Revenue_type,MATCH(Y1666*1,type!$A$118:$A$168,0),8),INDEX(Expenditure_type,MATCH(Y1666*1,type!$A$2:$A$117,0),8))</f>
        <v>#N/A</v>
      </c>
    </row>
    <row r="1667" spans="1:26" ht="15.75" customHeight="1" outlineLevel="2">
      <c r="A1667" s="19">
        <v>750</v>
      </c>
      <c r="B1667" s="18">
        <v>847321</v>
      </c>
      <c r="C1667"/>
      <c r="D1667"/>
      <c r="E1667" s="31" t="s">
        <v>3113</v>
      </c>
      <c r="H1667" s="15">
        <v>1500000</v>
      </c>
      <c r="I1667" s="15">
        <v>1500000</v>
      </c>
      <c r="J1667" s="12">
        <v>1342500</v>
      </c>
      <c r="K1667" s="9"/>
      <c r="L1667" s="9" t="str">
        <f t="shared" ref="L1667:L1730" si="190">IF(LEFT($B1667,1)*1=0,LEFT($B1667,2),LEFT($B1667,1))</f>
        <v>8</v>
      </c>
      <c r="M1667" s="9" t="str">
        <f>INDEX(Chapter,MATCH(L1667,Chapter!$A$1:$A$681,0),8)</f>
        <v>שירותים ממלכתיים</v>
      </c>
      <c r="N1667" s="9" t="str">
        <f t="shared" ref="N1667:N1730" si="191">IF(LEFT($B1667,1)*1=0,LEFT($B1667,3),LEFT($B1667,2))</f>
        <v>84</v>
      </c>
      <c r="O1667" s="9" t="str">
        <f>INDEX(Chapter,MATCH(N1667,Chapter!$A$1:$A$681,0),8)</f>
        <v>רווחה</v>
      </c>
      <c r="P1667" s="9" t="str">
        <f t="shared" ref="P1667:P1730" si="192">IF(LEFT($B1667,1)*1=0,LEFT($B1667,4),LEFT($B1667,3))</f>
        <v>847</v>
      </c>
      <c r="Q1667" s="9" t="str">
        <f>INDEX(Chapter,MATCH(P1667,Chapter!$A$1:$A$681,0),8)</f>
        <v>שירותי תיקון</v>
      </c>
      <c r="R1667" s="9" t="str">
        <f t="shared" ref="R1667:R1730" si="193">LEFT($B1667,4)</f>
        <v>8473</v>
      </c>
      <c r="S1667" s="9" t="str">
        <f>INDEX(Chapter,MATCH(R1667,Chapter!$A$1:$A$681,0),8)</f>
        <v>סמים</v>
      </c>
      <c r="T1667" s="9"/>
      <c r="U1667" s="9" t="str">
        <f t="shared" ref="U1667:U1730" si="194">LEFT($A1667,1)</f>
        <v>7</v>
      </c>
      <c r="V1667" s="9" t="str">
        <f>IF($L1667&lt;"6",INDEX(Revenue_type,MATCH(U1667*1,type!$A$118:$A$168,0),8),INDEX(Expenditure_type,MATCH(U1667*1,type!$A$2:$A$117,0),8))</f>
        <v>הוצאות לפעולות</v>
      </c>
      <c r="W1667" s="9" t="str">
        <f t="shared" ref="W1667:W1730" si="195">LEFT($A1667,2)</f>
        <v>75</v>
      </c>
      <c r="X1667" s="9" t="str">
        <f>IF($L1667&lt;"6",INDEX(Revenue_type,MATCH(W1667*1,type!$A$118:$A$168,0),8),INDEX(Expenditure_type,MATCH(W1667*1,type!$A$2:$A$117,0),8))</f>
        <v>עבודות קבלניות</v>
      </c>
      <c r="Y1667" s="9" t="str">
        <f t="shared" ref="Y1667:Y1730" si="196">LEFT($A1667,3)</f>
        <v>750</v>
      </c>
      <c r="Z1667" s="9" t="e">
        <f>IF($L1667&lt;"6",INDEX(Revenue_type,MATCH(Y1667*1,type!$A$118:$A$168,0),8),INDEX(Expenditure_type,MATCH(Y1667*1,type!$A$2:$A$117,0),8))</f>
        <v>#N/A</v>
      </c>
    </row>
    <row r="1668" spans="1:26" ht="15.75" customHeight="1" outlineLevel="2">
      <c r="A1668" s="19">
        <v>840</v>
      </c>
      <c r="B1668" s="18">
        <v>847421</v>
      </c>
      <c r="C1668"/>
      <c r="D1668"/>
      <c r="E1668" s="30" t="s">
        <v>3114</v>
      </c>
      <c r="F1668" s="12"/>
      <c r="G1668"/>
      <c r="H1668" s="15">
        <v>8000</v>
      </c>
      <c r="I1668" s="15">
        <v>8000</v>
      </c>
      <c r="J1668" s="12">
        <v>0</v>
      </c>
      <c r="K1668" s="9"/>
      <c r="L1668" s="9" t="str">
        <f t="shared" si="190"/>
        <v>8</v>
      </c>
      <c r="M1668" s="9" t="str">
        <f>INDEX(Chapter,MATCH(L1668,Chapter!$A$1:$A$681,0),8)</f>
        <v>שירותים ממלכתיים</v>
      </c>
      <c r="N1668" s="9" t="str">
        <f t="shared" si="191"/>
        <v>84</v>
      </c>
      <c r="O1668" s="9" t="str">
        <f>INDEX(Chapter,MATCH(N1668,Chapter!$A$1:$A$681,0),8)</f>
        <v>רווחה</v>
      </c>
      <c r="P1668" s="9" t="str">
        <f t="shared" si="192"/>
        <v>847</v>
      </c>
      <c r="Q1668" s="9" t="str">
        <f>INDEX(Chapter,MATCH(P1668,Chapter!$A$1:$A$681,0),8)</f>
        <v>שירותי תיקון</v>
      </c>
      <c r="R1668" s="9" t="str">
        <f t="shared" si="193"/>
        <v>8474</v>
      </c>
      <c r="S1668" s="9" t="str">
        <f>INDEX(Chapter,MATCH(R1668,Chapter!$A$1:$A$681,0),8)</f>
        <v>מפתנים</v>
      </c>
      <c r="T1668" s="9"/>
      <c r="U1668" s="9" t="str">
        <f t="shared" si="194"/>
        <v>8</v>
      </c>
      <c r="V1668" s="9" t="str">
        <f>IF($L1668&lt;"6",INDEX(Revenue_type,MATCH(U1668*1,type!$A$118:$A$168,0),8),INDEX(Expenditure_type,MATCH(U1668*1,type!$A$2:$A$117,0),8))</f>
        <v>השתתפויות תמיכות ותרומות</v>
      </c>
      <c r="W1668" s="9" t="str">
        <f t="shared" si="195"/>
        <v>84</v>
      </c>
      <c r="X1668" s="9" t="str">
        <f>IF($L1668&lt;"6",INDEX(Revenue_type,MATCH(W1668*1,type!$A$118:$A$168,0),8),INDEX(Expenditure_type,MATCH(W1668*1,type!$A$2:$A$117,0),8))</f>
        <v>תמיכות רווחה</v>
      </c>
      <c r="Y1668" s="9" t="str">
        <f t="shared" si="196"/>
        <v>840</v>
      </c>
      <c r="Z1668" s="9" t="e">
        <f>IF($L1668&lt;"6",INDEX(Revenue_type,MATCH(Y1668*1,type!$A$118:$A$168,0),8),INDEX(Expenditure_type,MATCH(Y1668*1,type!$A$2:$A$117,0),8))</f>
        <v>#N/A</v>
      </c>
    </row>
    <row r="1669" spans="1:26" ht="15.75" customHeight="1" outlineLevel="2">
      <c r="A1669" s="19">
        <v>841</v>
      </c>
      <c r="B1669" s="18">
        <v>847421</v>
      </c>
      <c r="C1669"/>
      <c r="D1669"/>
      <c r="E1669" s="30" t="s">
        <v>3115</v>
      </c>
      <c r="F1669" s="12"/>
      <c r="G1669"/>
      <c r="H1669" s="15">
        <v>140000</v>
      </c>
      <c r="I1669" s="15">
        <v>200000</v>
      </c>
      <c r="J1669" s="12">
        <v>199400</v>
      </c>
      <c r="K1669" s="9"/>
      <c r="L1669" s="9" t="str">
        <f t="shared" si="190"/>
        <v>8</v>
      </c>
      <c r="M1669" s="9" t="str">
        <f>INDEX(Chapter,MATCH(L1669,Chapter!$A$1:$A$681,0),8)</f>
        <v>שירותים ממלכתיים</v>
      </c>
      <c r="N1669" s="9" t="str">
        <f t="shared" si="191"/>
        <v>84</v>
      </c>
      <c r="O1669" s="9" t="str">
        <f>INDEX(Chapter,MATCH(N1669,Chapter!$A$1:$A$681,0),8)</f>
        <v>רווחה</v>
      </c>
      <c r="P1669" s="9" t="str">
        <f t="shared" si="192"/>
        <v>847</v>
      </c>
      <c r="Q1669" s="9" t="str">
        <f>INDEX(Chapter,MATCH(P1669,Chapter!$A$1:$A$681,0),8)</f>
        <v>שירותי תיקון</v>
      </c>
      <c r="R1669" s="9" t="str">
        <f t="shared" si="193"/>
        <v>8474</v>
      </c>
      <c r="S1669" s="9" t="str">
        <f>INDEX(Chapter,MATCH(R1669,Chapter!$A$1:$A$681,0),8)</f>
        <v>מפתנים</v>
      </c>
      <c r="T1669" s="9"/>
      <c r="U1669" s="9" t="str">
        <f t="shared" si="194"/>
        <v>8</v>
      </c>
      <c r="V1669" s="9" t="str">
        <f>IF($L1669&lt;"6",INDEX(Revenue_type,MATCH(U1669*1,type!$A$118:$A$168,0),8),INDEX(Expenditure_type,MATCH(U1669*1,type!$A$2:$A$117,0),8))</f>
        <v>השתתפויות תמיכות ותרומות</v>
      </c>
      <c r="W1669" s="9" t="str">
        <f t="shared" si="195"/>
        <v>84</v>
      </c>
      <c r="X1669" s="9" t="str">
        <f>IF($L1669&lt;"6",INDEX(Revenue_type,MATCH(W1669*1,type!$A$118:$A$168,0),8),INDEX(Expenditure_type,MATCH(W1669*1,type!$A$2:$A$117,0),8))</f>
        <v>תמיכות רווחה</v>
      </c>
      <c r="Y1669" s="9" t="str">
        <f t="shared" si="196"/>
        <v>841</v>
      </c>
      <c r="Z1669" s="9" t="e">
        <f>IF($L1669&lt;"6",INDEX(Revenue_type,MATCH(Y1669*1,type!$A$118:$A$168,0),8),INDEX(Expenditure_type,MATCH(Y1669*1,type!$A$2:$A$117,0),8))</f>
        <v>#N/A</v>
      </c>
    </row>
    <row r="1670" spans="1:26" ht="15.75" customHeight="1" outlineLevel="2">
      <c r="A1670" s="19">
        <v>110</v>
      </c>
      <c r="B1670" s="18">
        <v>848000</v>
      </c>
      <c r="C1670"/>
      <c r="D1670"/>
      <c r="E1670" s="21" t="s">
        <v>2689</v>
      </c>
      <c r="F1670" s="12"/>
      <c r="G1670"/>
      <c r="H1670" s="15">
        <v>308000</v>
      </c>
      <c r="I1670" s="15">
        <v>335000</v>
      </c>
      <c r="J1670" s="12">
        <v>176900</v>
      </c>
      <c r="K1670" s="9"/>
      <c r="L1670" s="9" t="str">
        <f t="shared" si="190"/>
        <v>8</v>
      </c>
      <c r="M1670" s="9" t="str">
        <f>INDEX(Chapter,MATCH(L1670,Chapter!$A$1:$A$681,0),8)</f>
        <v>שירותים ממלכתיים</v>
      </c>
      <c r="N1670" s="9" t="str">
        <f t="shared" si="191"/>
        <v>84</v>
      </c>
      <c r="O1670" s="9" t="str">
        <f>INDEX(Chapter,MATCH(N1670,Chapter!$A$1:$A$681,0),8)</f>
        <v>רווחה</v>
      </c>
      <c r="P1670" s="9" t="str">
        <f t="shared" si="192"/>
        <v>848</v>
      </c>
      <c r="Q1670" s="9" t="str">
        <f>INDEX(Chapter,MATCH(P1670,Chapter!$A$1:$A$681,0),8)</f>
        <v>עבודה קהילתית</v>
      </c>
      <c r="R1670" s="9" t="str">
        <f t="shared" si="193"/>
        <v>8480</v>
      </c>
      <c r="S1670" s="9" t="e">
        <f>INDEX(Chapter,MATCH(R1670,Chapter!$A$1:$A$681,0),8)</f>
        <v>#N/A</v>
      </c>
      <c r="T1670" s="9"/>
      <c r="U1670" s="9" t="str">
        <f t="shared" si="194"/>
        <v>1</v>
      </c>
      <c r="V1670" s="9" t="str">
        <f>IF($L1670&lt;"6",INDEX(Revenue_type,MATCH(U1670*1,type!$A$118:$A$168,0),8),INDEX(Expenditure_type,MATCH(U1670*1,type!$A$2:$A$117,0),8))</f>
        <v>משכורות וש"ע לעובדים לפי תקן</v>
      </c>
      <c r="W1670" s="9" t="str">
        <f t="shared" si="195"/>
        <v>11</v>
      </c>
      <c r="X1670" s="9" t="str">
        <f>IF($L1670&lt;"6",INDEX(Revenue_type,MATCH(W1670*1,type!$A$118:$A$168,0),8),INDEX(Expenditure_type,MATCH(W1670*1,type!$A$2:$A$117,0),8))</f>
        <v>השכר הקובע</v>
      </c>
      <c r="Y1670" s="9" t="str">
        <f t="shared" si="196"/>
        <v>110</v>
      </c>
      <c r="Z1670" s="9" t="e">
        <f>IF($L1670&lt;"6",INDEX(Revenue_type,MATCH(Y1670*1,type!$A$118:$A$168,0),8),INDEX(Expenditure_type,MATCH(Y1670*1,type!$A$2:$A$117,0),8))</f>
        <v>#N/A</v>
      </c>
    </row>
    <row r="1671" spans="1:26" ht="15.75" customHeight="1" outlineLevel="2">
      <c r="A1671" s="19">
        <v>120</v>
      </c>
      <c r="B1671" s="18">
        <v>848000</v>
      </c>
      <c r="C1671"/>
      <c r="D1671"/>
      <c r="E1671" s="21" t="s">
        <v>2690</v>
      </c>
      <c r="F1671" s="12"/>
      <c r="G1671"/>
      <c r="H1671" s="15">
        <v>51000</v>
      </c>
      <c r="I1671" s="15">
        <v>53000</v>
      </c>
      <c r="J1671" s="12">
        <v>28100</v>
      </c>
      <c r="K1671" s="9"/>
      <c r="L1671" s="9" t="str">
        <f t="shared" si="190"/>
        <v>8</v>
      </c>
      <c r="M1671" s="9" t="str">
        <f>INDEX(Chapter,MATCH(L1671,Chapter!$A$1:$A$681,0),8)</f>
        <v>שירותים ממלכתיים</v>
      </c>
      <c r="N1671" s="9" t="str">
        <f t="shared" si="191"/>
        <v>84</v>
      </c>
      <c r="O1671" s="9" t="str">
        <f>INDEX(Chapter,MATCH(N1671,Chapter!$A$1:$A$681,0),8)</f>
        <v>רווחה</v>
      </c>
      <c r="P1671" s="9" t="str">
        <f t="shared" si="192"/>
        <v>848</v>
      </c>
      <c r="Q1671" s="9" t="str">
        <f>INDEX(Chapter,MATCH(P1671,Chapter!$A$1:$A$681,0),8)</f>
        <v>עבודה קהילתית</v>
      </c>
      <c r="R1671" s="9" t="str">
        <f t="shared" si="193"/>
        <v>8480</v>
      </c>
      <c r="S1671" s="9" t="e">
        <f>INDEX(Chapter,MATCH(R1671,Chapter!$A$1:$A$681,0),8)</f>
        <v>#N/A</v>
      </c>
      <c r="T1671" s="9"/>
      <c r="U1671" s="9" t="str">
        <f t="shared" si="194"/>
        <v>1</v>
      </c>
      <c r="V1671" s="9" t="str">
        <f>IF($L1671&lt;"6",INDEX(Revenue_type,MATCH(U1671*1,type!$A$118:$A$168,0),8),INDEX(Expenditure_type,MATCH(U1671*1,type!$A$2:$A$117,0),8))</f>
        <v>משכורות וש"ע לעובדים לפי תקן</v>
      </c>
      <c r="W1671" s="9" t="str">
        <f t="shared" si="195"/>
        <v>12</v>
      </c>
      <c r="X1671" s="9" t="str">
        <f>IF($L1671&lt;"6",INDEX(Revenue_type,MATCH(W1671*1,type!$A$118:$A$168,0),8),INDEX(Expenditure_type,MATCH(W1671*1,type!$A$2:$A$117,0),8))</f>
        <v>תוספות שאינן נכללות בשכר הקובע</v>
      </c>
      <c r="Y1671" s="9" t="str">
        <f t="shared" si="196"/>
        <v>120</v>
      </c>
      <c r="Z1671" s="9" t="e">
        <f>IF($L1671&lt;"6",INDEX(Revenue_type,MATCH(Y1671*1,type!$A$118:$A$168,0),8),INDEX(Expenditure_type,MATCH(Y1671*1,type!$A$2:$A$117,0),8))</f>
        <v>#N/A</v>
      </c>
    </row>
    <row r="1672" spans="1:26" ht="15.75" customHeight="1" outlineLevel="2">
      <c r="A1672" s="19">
        <v>130</v>
      </c>
      <c r="B1672" s="18">
        <v>848000</v>
      </c>
      <c r="C1672"/>
      <c r="D1672"/>
      <c r="E1672" s="21" t="s">
        <v>2691</v>
      </c>
      <c r="F1672" s="12"/>
      <c r="G1672"/>
      <c r="H1672" s="15">
        <v>11000</v>
      </c>
      <c r="I1672" s="15">
        <v>8000</v>
      </c>
      <c r="J1672" s="12">
        <v>9800</v>
      </c>
      <c r="K1672" s="9"/>
      <c r="L1672" s="9" t="str">
        <f t="shared" si="190"/>
        <v>8</v>
      </c>
      <c r="M1672" s="9" t="str">
        <f>INDEX(Chapter,MATCH(L1672,Chapter!$A$1:$A$681,0),8)</f>
        <v>שירותים ממלכתיים</v>
      </c>
      <c r="N1672" s="9" t="str">
        <f t="shared" si="191"/>
        <v>84</v>
      </c>
      <c r="O1672" s="9" t="str">
        <f>INDEX(Chapter,MATCH(N1672,Chapter!$A$1:$A$681,0),8)</f>
        <v>רווחה</v>
      </c>
      <c r="P1672" s="9" t="str">
        <f t="shared" si="192"/>
        <v>848</v>
      </c>
      <c r="Q1672" s="9" t="str">
        <f>INDEX(Chapter,MATCH(P1672,Chapter!$A$1:$A$681,0),8)</f>
        <v>עבודה קהילתית</v>
      </c>
      <c r="R1672" s="9" t="str">
        <f t="shared" si="193"/>
        <v>8480</v>
      </c>
      <c r="S1672" s="9" t="e">
        <f>INDEX(Chapter,MATCH(R1672,Chapter!$A$1:$A$681,0),8)</f>
        <v>#N/A</v>
      </c>
      <c r="T1672" s="9"/>
      <c r="U1672" s="9" t="str">
        <f t="shared" si="194"/>
        <v>1</v>
      </c>
      <c r="V1672" s="9" t="str">
        <f>IF($L1672&lt;"6",INDEX(Revenue_type,MATCH(U1672*1,type!$A$118:$A$168,0),8),INDEX(Expenditure_type,MATCH(U1672*1,type!$A$2:$A$117,0),8))</f>
        <v>משכורות וש"ע לעובדים לפי תקן</v>
      </c>
      <c r="W1672" s="9" t="str">
        <f t="shared" si="195"/>
        <v>13</v>
      </c>
      <c r="X1672" s="9" t="str">
        <f>IF($L1672&lt;"6",INDEX(Revenue_type,MATCH(W1672*1,type!$A$118:$A$168,0),8),INDEX(Expenditure_type,MATCH(W1672*1,type!$A$2:$A$117,0),8))</f>
        <v>שעות נוספות</v>
      </c>
      <c r="Y1672" s="9" t="str">
        <f t="shared" si="196"/>
        <v>130</v>
      </c>
      <c r="Z1672" s="9" t="e">
        <f>IF($L1672&lt;"6",INDEX(Revenue_type,MATCH(Y1672*1,type!$A$118:$A$168,0),8),INDEX(Expenditure_type,MATCH(Y1672*1,type!$A$2:$A$117,0),8))</f>
        <v>#N/A</v>
      </c>
    </row>
    <row r="1673" spans="1:26" ht="15.75" customHeight="1" outlineLevel="2">
      <c r="A1673" s="19">
        <v>133</v>
      </c>
      <c r="B1673" s="18">
        <v>848000</v>
      </c>
      <c r="C1673"/>
      <c r="D1673"/>
      <c r="E1673" s="21" t="s">
        <v>2693</v>
      </c>
      <c r="F1673" s="12"/>
      <c r="G1673"/>
      <c r="H1673" s="15">
        <v>7000</v>
      </c>
      <c r="I1673" s="15">
        <v>9000</v>
      </c>
      <c r="J1673" s="12">
        <v>4800</v>
      </c>
      <c r="K1673" s="9"/>
      <c r="L1673" s="9" t="str">
        <f t="shared" si="190"/>
        <v>8</v>
      </c>
      <c r="M1673" s="9" t="str">
        <f>INDEX(Chapter,MATCH(L1673,Chapter!$A$1:$A$681,0),8)</f>
        <v>שירותים ממלכתיים</v>
      </c>
      <c r="N1673" s="9" t="str">
        <f t="shared" si="191"/>
        <v>84</v>
      </c>
      <c r="O1673" s="9" t="str">
        <f>INDEX(Chapter,MATCH(N1673,Chapter!$A$1:$A$681,0),8)</f>
        <v>רווחה</v>
      </c>
      <c r="P1673" s="9" t="str">
        <f t="shared" si="192"/>
        <v>848</v>
      </c>
      <c r="Q1673" s="9" t="str">
        <f>INDEX(Chapter,MATCH(P1673,Chapter!$A$1:$A$681,0),8)</f>
        <v>עבודה קהילתית</v>
      </c>
      <c r="R1673" s="9" t="str">
        <f t="shared" si="193"/>
        <v>8480</v>
      </c>
      <c r="S1673" s="9" t="e">
        <f>INDEX(Chapter,MATCH(R1673,Chapter!$A$1:$A$681,0),8)</f>
        <v>#N/A</v>
      </c>
      <c r="T1673" s="9"/>
      <c r="U1673" s="9" t="str">
        <f t="shared" si="194"/>
        <v>1</v>
      </c>
      <c r="V1673" s="9" t="str">
        <f>IF($L1673&lt;"6",INDEX(Revenue_type,MATCH(U1673*1,type!$A$118:$A$168,0),8),INDEX(Expenditure_type,MATCH(U1673*1,type!$A$2:$A$117,0),8))</f>
        <v>משכורות וש"ע לעובדים לפי תקן</v>
      </c>
      <c r="W1673" s="9" t="str">
        <f t="shared" si="195"/>
        <v>13</v>
      </c>
      <c r="X1673" s="9" t="str">
        <f>IF($L1673&lt;"6",INDEX(Revenue_type,MATCH(W1673*1,type!$A$118:$A$168,0),8),INDEX(Expenditure_type,MATCH(W1673*1,type!$A$2:$A$117,0),8))</f>
        <v>שעות נוספות</v>
      </c>
      <c r="Y1673" s="9" t="str">
        <f t="shared" si="196"/>
        <v>133</v>
      </c>
      <c r="Z1673" s="9" t="e">
        <f>IF($L1673&lt;"6",INDEX(Revenue_type,MATCH(Y1673*1,type!$A$118:$A$168,0),8),INDEX(Expenditure_type,MATCH(Y1673*1,type!$A$2:$A$117,0),8))</f>
        <v>#N/A</v>
      </c>
    </row>
    <row r="1674" spans="1:26" ht="15.75" customHeight="1" outlineLevel="2">
      <c r="A1674" s="19">
        <v>140</v>
      </c>
      <c r="B1674" s="18">
        <v>848000</v>
      </c>
      <c r="C1674"/>
      <c r="D1674"/>
      <c r="E1674" s="21" t="s">
        <v>2694</v>
      </c>
      <c r="F1674" s="12"/>
      <c r="G1674"/>
      <c r="H1674" s="15">
        <v>56000</v>
      </c>
      <c r="I1674" s="15">
        <v>68000</v>
      </c>
      <c r="J1674" s="12">
        <v>39300</v>
      </c>
      <c r="K1674" s="9"/>
      <c r="L1674" s="9" t="str">
        <f t="shared" si="190"/>
        <v>8</v>
      </c>
      <c r="M1674" s="9" t="str">
        <f>INDEX(Chapter,MATCH(L1674,Chapter!$A$1:$A$681,0),8)</f>
        <v>שירותים ממלכתיים</v>
      </c>
      <c r="N1674" s="9" t="str">
        <f t="shared" si="191"/>
        <v>84</v>
      </c>
      <c r="O1674" s="9" t="str">
        <f>INDEX(Chapter,MATCH(N1674,Chapter!$A$1:$A$681,0),8)</f>
        <v>רווחה</v>
      </c>
      <c r="P1674" s="9" t="str">
        <f t="shared" si="192"/>
        <v>848</v>
      </c>
      <c r="Q1674" s="9" t="str">
        <f>INDEX(Chapter,MATCH(P1674,Chapter!$A$1:$A$681,0),8)</f>
        <v>עבודה קהילתית</v>
      </c>
      <c r="R1674" s="9" t="str">
        <f t="shared" si="193"/>
        <v>8480</v>
      </c>
      <c r="S1674" s="9" t="e">
        <f>INDEX(Chapter,MATCH(R1674,Chapter!$A$1:$A$681,0),8)</f>
        <v>#N/A</v>
      </c>
      <c r="T1674" s="9"/>
      <c r="U1674" s="9" t="str">
        <f t="shared" si="194"/>
        <v>1</v>
      </c>
      <c r="V1674" s="9" t="str">
        <f>IF($L1674&lt;"6",INDEX(Revenue_type,MATCH(U1674*1,type!$A$118:$A$168,0),8),INDEX(Expenditure_type,MATCH(U1674*1,type!$A$2:$A$117,0),8))</f>
        <v>משכורות וש"ע לעובדים לפי תקן</v>
      </c>
      <c r="W1674" s="9" t="str">
        <f t="shared" si="195"/>
        <v>14</v>
      </c>
      <c r="X1674" s="9" t="str">
        <f>IF($L1674&lt;"6",INDEX(Revenue_type,MATCH(W1674*1,type!$A$118:$A$168,0),8),INDEX(Expenditure_type,MATCH(W1674*1,type!$A$2:$A$117,0),8))</f>
        <v>החזר הוצאות</v>
      </c>
      <c r="Y1674" s="9" t="str">
        <f t="shared" si="196"/>
        <v>140</v>
      </c>
      <c r="Z1674" s="9" t="e">
        <f>IF($L1674&lt;"6",INDEX(Revenue_type,MATCH(Y1674*1,type!$A$118:$A$168,0),8),INDEX(Expenditure_type,MATCH(Y1674*1,type!$A$2:$A$117,0),8))</f>
        <v>#N/A</v>
      </c>
    </row>
    <row r="1675" spans="1:26" ht="15.75" customHeight="1" outlineLevel="2">
      <c r="A1675" s="19">
        <v>181</v>
      </c>
      <c r="B1675" s="18">
        <v>848000</v>
      </c>
      <c r="C1675"/>
      <c r="D1675"/>
      <c r="E1675" s="21" t="s">
        <v>2695</v>
      </c>
      <c r="F1675" s="12"/>
      <c r="G1675"/>
      <c r="H1675" s="15">
        <v>62000</v>
      </c>
      <c r="I1675" s="15">
        <v>65000</v>
      </c>
      <c r="J1675" s="12">
        <v>33800</v>
      </c>
      <c r="K1675" s="9"/>
      <c r="L1675" s="9" t="str">
        <f t="shared" si="190"/>
        <v>8</v>
      </c>
      <c r="M1675" s="9" t="str">
        <f>INDEX(Chapter,MATCH(L1675,Chapter!$A$1:$A$681,0),8)</f>
        <v>שירותים ממלכתיים</v>
      </c>
      <c r="N1675" s="9" t="str">
        <f t="shared" si="191"/>
        <v>84</v>
      </c>
      <c r="O1675" s="9" t="str">
        <f>INDEX(Chapter,MATCH(N1675,Chapter!$A$1:$A$681,0),8)</f>
        <v>רווחה</v>
      </c>
      <c r="P1675" s="9" t="str">
        <f t="shared" si="192"/>
        <v>848</v>
      </c>
      <c r="Q1675" s="9" t="str">
        <f>INDEX(Chapter,MATCH(P1675,Chapter!$A$1:$A$681,0),8)</f>
        <v>עבודה קהילתית</v>
      </c>
      <c r="R1675" s="9" t="str">
        <f t="shared" si="193"/>
        <v>8480</v>
      </c>
      <c r="S1675" s="9" t="e">
        <f>INDEX(Chapter,MATCH(R1675,Chapter!$A$1:$A$681,0),8)</f>
        <v>#N/A</v>
      </c>
      <c r="T1675" s="9"/>
      <c r="U1675" s="9" t="str">
        <f t="shared" si="194"/>
        <v>1</v>
      </c>
      <c r="V1675" s="9" t="str">
        <f>IF($L1675&lt;"6",INDEX(Revenue_type,MATCH(U1675*1,type!$A$118:$A$168,0),8),INDEX(Expenditure_type,MATCH(U1675*1,type!$A$2:$A$117,0),8))</f>
        <v>משכורות וש"ע לעובדים לפי תקן</v>
      </c>
      <c r="W1675" s="9" t="str">
        <f t="shared" si="195"/>
        <v>18</v>
      </c>
      <c r="X1675" s="9" t="str">
        <f>IF($L1675&lt;"6",INDEX(Revenue_type,MATCH(W1675*1,type!$A$118:$A$168,0),8),INDEX(Expenditure_type,MATCH(W1675*1,type!$A$2:$A$117,0),8))</f>
        <v>נלוות לשכר</v>
      </c>
      <c r="Y1675" s="9" t="str">
        <f t="shared" si="196"/>
        <v>181</v>
      </c>
      <c r="Z1675" s="9" t="str">
        <f>IF($L1675&lt;"6",INDEX(Revenue_type,MATCH(Y1675*1,type!$A$118:$A$168,0),8),INDEX(Expenditure_type,MATCH(Y1675*1,type!$A$2:$A$117,0),8))</f>
        <v>הפרשות סוציאליות</v>
      </c>
    </row>
    <row r="1676" spans="1:26" ht="15.75" customHeight="1" outlineLevel="2">
      <c r="A1676" s="19">
        <v>182</v>
      </c>
      <c r="B1676" s="18">
        <v>848000</v>
      </c>
      <c r="C1676"/>
      <c r="D1676"/>
      <c r="E1676" s="21" t="s">
        <v>2696</v>
      </c>
      <c r="F1676" s="12"/>
      <c r="G1676"/>
      <c r="H1676" s="15">
        <v>46000</v>
      </c>
      <c r="I1676" s="15">
        <v>55000</v>
      </c>
      <c r="J1676" s="12">
        <v>27900</v>
      </c>
      <c r="K1676" s="9"/>
      <c r="L1676" s="9" t="str">
        <f t="shared" si="190"/>
        <v>8</v>
      </c>
      <c r="M1676" s="9" t="str">
        <f>INDEX(Chapter,MATCH(L1676,Chapter!$A$1:$A$681,0),8)</f>
        <v>שירותים ממלכתיים</v>
      </c>
      <c r="N1676" s="9" t="str">
        <f t="shared" si="191"/>
        <v>84</v>
      </c>
      <c r="O1676" s="9" t="str">
        <f>INDEX(Chapter,MATCH(N1676,Chapter!$A$1:$A$681,0),8)</f>
        <v>רווחה</v>
      </c>
      <c r="P1676" s="9" t="str">
        <f t="shared" si="192"/>
        <v>848</v>
      </c>
      <c r="Q1676" s="9" t="str">
        <f>INDEX(Chapter,MATCH(P1676,Chapter!$A$1:$A$681,0),8)</f>
        <v>עבודה קהילתית</v>
      </c>
      <c r="R1676" s="9" t="str">
        <f t="shared" si="193"/>
        <v>8480</v>
      </c>
      <c r="S1676" s="9" t="e">
        <f>INDEX(Chapter,MATCH(R1676,Chapter!$A$1:$A$681,0),8)</f>
        <v>#N/A</v>
      </c>
      <c r="T1676" s="9"/>
      <c r="U1676" s="9" t="str">
        <f t="shared" si="194"/>
        <v>1</v>
      </c>
      <c r="V1676" s="9" t="str">
        <f>IF($L1676&lt;"6",INDEX(Revenue_type,MATCH(U1676*1,type!$A$118:$A$168,0),8),INDEX(Expenditure_type,MATCH(U1676*1,type!$A$2:$A$117,0),8))</f>
        <v>משכורות וש"ע לעובדים לפי תקן</v>
      </c>
      <c r="W1676" s="9" t="str">
        <f t="shared" si="195"/>
        <v>18</v>
      </c>
      <c r="X1676" s="9" t="str">
        <f>IF($L1676&lt;"6",INDEX(Revenue_type,MATCH(W1676*1,type!$A$118:$A$168,0),8),INDEX(Expenditure_type,MATCH(W1676*1,type!$A$2:$A$117,0),8))</f>
        <v>נלוות לשכר</v>
      </c>
      <c r="Y1676" s="9" t="str">
        <f t="shared" si="196"/>
        <v>182</v>
      </c>
      <c r="Z1676" s="9" t="str">
        <f>IF($L1676&lt;"6",INDEX(Revenue_type,MATCH(Y1676*1,type!$A$118:$A$168,0),8),INDEX(Expenditure_type,MATCH(Y1676*1,type!$A$2:$A$117,0),8))</f>
        <v>מיסיום ועלויות</v>
      </c>
    </row>
    <row r="1677" spans="1:26" ht="15.75" customHeight="1" outlineLevel="2">
      <c r="A1677" s="19">
        <v>470</v>
      </c>
      <c r="B1677" s="18">
        <v>848001</v>
      </c>
      <c r="C1677"/>
      <c r="D1677"/>
      <c r="E1677" s="21" t="s">
        <v>2697</v>
      </c>
      <c r="H1677" s="15">
        <v>2000</v>
      </c>
      <c r="I1677" s="15">
        <v>2000</v>
      </c>
      <c r="J1677" s="12">
        <v>1900</v>
      </c>
      <c r="K1677" s="9"/>
      <c r="L1677" s="9" t="str">
        <f t="shared" si="190"/>
        <v>8</v>
      </c>
      <c r="M1677" s="9" t="str">
        <f>INDEX(Chapter,MATCH(L1677,Chapter!$A$1:$A$681,0),8)</f>
        <v>שירותים ממלכתיים</v>
      </c>
      <c r="N1677" s="9" t="str">
        <f t="shared" si="191"/>
        <v>84</v>
      </c>
      <c r="O1677" s="9" t="str">
        <f>INDEX(Chapter,MATCH(N1677,Chapter!$A$1:$A$681,0),8)</f>
        <v>רווחה</v>
      </c>
      <c r="P1677" s="9" t="str">
        <f t="shared" si="192"/>
        <v>848</v>
      </c>
      <c r="Q1677" s="9" t="str">
        <f>INDEX(Chapter,MATCH(P1677,Chapter!$A$1:$A$681,0),8)</f>
        <v>עבודה קהילתית</v>
      </c>
      <c r="R1677" s="9" t="str">
        <f t="shared" si="193"/>
        <v>8480</v>
      </c>
      <c r="S1677" s="9" t="e">
        <f>INDEX(Chapter,MATCH(R1677,Chapter!$A$1:$A$681,0),8)</f>
        <v>#N/A</v>
      </c>
      <c r="T1677" s="9"/>
      <c r="U1677" s="9" t="str">
        <f t="shared" si="194"/>
        <v>4</v>
      </c>
      <c r="V1677" s="9" t="str">
        <f>IF($L1677&lt;"6",INDEX(Revenue_type,MATCH(U1677*1,type!$A$118:$A$168,0),8),INDEX(Expenditure_type,MATCH(U1677*1,type!$A$2:$A$117,0),8))</f>
        <v>אחזקת בינים ואספקת ציוד</v>
      </c>
      <c r="W1677" s="9" t="str">
        <f t="shared" si="195"/>
        <v>47</v>
      </c>
      <c r="X1677" s="9" t="str">
        <f>IF($L1677&lt;"6",INDEX(Revenue_type,MATCH(W1677*1,type!$A$118:$A$168,0),8),INDEX(Expenditure_type,MATCH(W1677*1,type!$A$2:$A$117,0),8))</f>
        <v>ציוד משרדי מתכלה</v>
      </c>
      <c r="Y1677" s="9" t="str">
        <f t="shared" si="196"/>
        <v>470</v>
      </c>
      <c r="Z1677" s="9" t="e">
        <f>IF($L1677&lt;"6",INDEX(Revenue_type,MATCH(Y1677*1,type!$A$118:$A$168,0),8),INDEX(Expenditure_type,MATCH(Y1677*1,type!$A$2:$A$117,0),8))</f>
        <v>#N/A</v>
      </c>
    </row>
    <row r="1678" spans="1:26" ht="15.75" customHeight="1" outlineLevel="2">
      <c r="A1678" s="19">
        <v>560</v>
      </c>
      <c r="B1678" s="18">
        <v>848001</v>
      </c>
      <c r="C1678"/>
      <c r="D1678"/>
      <c r="E1678" s="21" t="s">
        <v>2703</v>
      </c>
      <c r="H1678" s="15">
        <v>1000</v>
      </c>
      <c r="I1678" s="15">
        <v>1000</v>
      </c>
      <c r="J1678" s="12">
        <v>0</v>
      </c>
      <c r="K1678" s="9"/>
      <c r="L1678" s="9" t="str">
        <f t="shared" si="190"/>
        <v>8</v>
      </c>
      <c r="M1678" s="9" t="str">
        <f>INDEX(Chapter,MATCH(L1678,Chapter!$A$1:$A$681,0),8)</f>
        <v>שירותים ממלכתיים</v>
      </c>
      <c r="N1678" s="9" t="str">
        <f t="shared" si="191"/>
        <v>84</v>
      </c>
      <c r="O1678" s="9" t="str">
        <f>INDEX(Chapter,MATCH(N1678,Chapter!$A$1:$A$681,0),8)</f>
        <v>רווחה</v>
      </c>
      <c r="P1678" s="9" t="str">
        <f t="shared" si="192"/>
        <v>848</v>
      </c>
      <c r="Q1678" s="9" t="str">
        <f>INDEX(Chapter,MATCH(P1678,Chapter!$A$1:$A$681,0),8)</f>
        <v>עבודה קהילתית</v>
      </c>
      <c r="R1678" s="9" t="str">
        <f t="shared" si="193"/>
        <v>8480</v>
      </c>
      <c r="S1678" s="9" t="e">
        <f>INDEX(Chapter,MATCH(R1678,Chapter!$A$1:$A$681,0),8)</f>
        <v>#N/A</v>
      </c>
      <c r="T1678" s="9"/>
      <c r="U1678" s="9" t="str">
        <f t="shared" si="194"/>
        <v>5</v>
      </c>
      <c r="V1678" s="9" t="str">
        <f>IF($L1678&lt;"6",INDEX(Revenue_type,MATCH(U1678*1,type!$A$118:$A$168,0),8),INDEX(Expenditure_type,MATCH(U1678*1,type!$A$2:$A$117,0),8))</f>
        <v>הוצאות מנהליות</v>
      </c>
      <c r="W1678" s="9" t="str">
        <f t="shared" si="195"/>
        <v>56</v>
      </c>
      <c r="X1678" s="9" t="str">
        <f>IF($L1678&lt;"6",INDEX(Revenue_type,MATCH(W1678*1,type!$A$118:$A$168,0),8),INDEX(Expenditure_type,MATCH(W1678*1,type!$A$2:$A$117,0),8))</f>
        <v>הוצאות משרדיות</v>
      </c>
      <c r="Y1678" s="9" t="str">
        <f t="shared" si="196"/>
        <v>560</v>
      </c>
      <c r="Z1678" s="9" t="e">
        <f>IF($L1678&lt;"6",INDEX(Revenue_type,MATCH(Y1678*1,type!$A$118:$A$168,0),8),INDEX(Expenditure_type,MATCH(Y1678*1,type!$A$2:$A$117,0),8))</f>
        <v>#N/A</v>
      </c>
    </row>
    <row r="1679" spans="1:26" ht="15.75" customHeight="1" outlineLevel="2">
      <c r="A1679" s="19">
        <v>740</v>
      </c>
      <c r="B1679" s="18">
        <v>848001</v>
      </c>
      <c r="C1679"/>
      <c r="D1679"/>
      <c r="E1679" s="21" t="s">
        <v>2704</v>
      </c>
      <c r="H1679" s="15">
        <v>2000</v>
      </c>
      <c r="I1679" s="15">
        <v>2000</v>
      </c>
      <c r="J1679" s="12">
        <v>0</v>
      </c>
      <c r="K1679" s="9"/>
      <c r="L1679" s="9" t="str">
        <f t="shared" si="190"/>
        <v>8</v>
      </c>
      <c r="M1679" s="9" t="str">
        <f>INDEX(Chapter,MATCH(L1679,Chapter!$A$1:$A$681,0),8)</f>
        <v>שירותים ממלכתיים</v>
      </c>
      <c r="N1679" s="9" t="str">
        <f t="shared" si="191"/>
        <v>84</v>
      </c>
      <c r="O1679" s="9" t="str">
        <f>INDEX(Chapter,MATCH(N1679,Chapter!$A$1:$A$681,0),8)</f>
        <v>רווחה</v>
      </c>
      <c r="P1679" s="9" t="str">
        <f t="shared" si="192"/>
        <v>848</v>
      </c>
      <c r="Q1679" s="9" t="str">
        <f>INDEX(Chapter,MATCH(P1679,Chapter!$A$1:$A$681,0),8)</f>
        <v>עבודה קהילתית</v>
      </c>
      <c r="R1679" s="9" t="str">
        <f t="shared" si="193"/>
        <v>8480</v>
      </c>
      <c r="S1679" s="9" t="e">
        <f>INDEX(Chapter,MATCH(R1679,Chapter!$A$1:$A$681,0),8)</f>
        <v>#N/A</v>
      </c>
      <c r="T1679" s="9"/>
      <c r="U1679" s="9" t="str">
        <f t="shared" si="194"/>
        <v>7</v>
      </c>
      <c r="V1679" s="9" t="str">
        <f>IF($L1679&lt;"6",INDEX(Revenue_type,MATCH(U1679*1,type!$A$118:$A$168,0),8),INDEX(Expenditure_type,MATCH(U1679*1,type!$A$2:$A$117,0),8))</f>
        <v>הוצאות לפעולות</v>
      </c>
      <c r="W1679" s="9" t="str">
        <f t="shared" si="195"/>
        <v>74</v>
      </c>
      <c r="X1679" s="9" t="str">
        <f>IF($L1679&lt;"6",INDEX(Revenue_type,MATCH(W1679*1,type!$A$118:$A$168,0),8),INDEX(Expenditure_type,MATCH(W1679*1,type!$A$2:$A$117,0),8))</f>
        <v>כלים, מכשירים וציוד</v>
      </c>
      <c r="Y1679" s="9" t="str">
        <f t="shared" si="196"/>
        <v>740</v>
      </c>
      <c r="Z1679" s="9" t="e">
        <f>IF($L1679&lt;"6",INDEX(Revenue_type,MATCH(Y1679*1,type!$A$118:$A$168,0),8),INDEX(Expenditure_type,MATCH(Y1679*1,type!$A$2:$A$117,0),8))</f>
        <v>#N/A</v>
      </c>
    </row>
    <row r="1680" spans="1:26" ht="15.75" customHeight="1" outlineLevel="2">
      <c r="A1680" s="19">
        <v>750</v>
      </c>
      <c r="B1680" s="18">
        <v>848001</v>
      </c>
      <c r="C1680"/>
      <c r="D1680"/>
      <c r="E1680" s="21" t="s">
        <v>2705</v>
      </c>
      <c r="H1680" s="15">
        <v>25000</v>
      </c>
      <c r="I1680" s="15">
        <v>25000</v>
      </c>
      <c r="J1680" s="12">
        <v>10600</v>
      </c>
      <c r="K1680" s="9"/>
      <c r="L1680" s="9" t="str">
        <f t="shared" si="190"/>
        <v>8</v>
      </c>
      <c r="M1680" s="9" t="str">
        <f>INDEX(Chapter,MATCH(L1680,Chapter!$A$1:$A$681,0),8)</f>
        <v>שירותים ממלכתיים</v>
      </c>
      <c r="N1680" s="9" t="str">
        <f t="shared" si="191"/>
        <v>84</v>
      </c>
      <c r="O1680" s="9" t="str">
        <f>INDEX(Chapter,MATCH(N1680,Chapter!$A$1:$A$681,0),8)</f>
        <v>רווחה</v>
      </c>
      <c r="P1680" s="9" t="str">
        <f t="shared" si="192"/>
        <v>848</v>
      </c>
      <c r="Q1680" s="9" t="str">
        <f>INDEX(Chapter,MATCH(P1680,Chapter!$A$1:$A$681,0),8)</f>
        <v>עבודה קהילתית</v>
      </c>
      <c r="R1680" s="9" t="str">
        <f t="shared" si="193"/>
        <v>8480</v>
      </c>
      <c r="S1680" s="9" t="e">
        <f>INDEX(Chapter,MATCH(R1680,Chapter!$A$1:$A$681,0),8)</f>
        <v>#N/A</v>
      </c>
      <c r="T1680" s="9"/>
      <c r="U1680" s="9" t="str">
        <f t="shared" si="194"/>
        <v>7</v>
      </c>
      <c r="V1680" s="9" t="str">
        <f>IF($L1680&lt;"6",INDEX(Revenue_type,MATCH(U1680*1,type!$A$118:$A$168,0),8),INDEX(Expenditure_type,MATCH(U1680*1,type!$A$2:$A$117,0),8))</f>
        <v>הוצאות לפעולות</v>
      </c>
      <c r="W1680" s="9" t="str">
        <f t="shared" si="195"/>
        <v>75</v>
      </c>
      <c r="X1680" s="9" t="str">
        <f>IF($L1680&lt;"6",INDEX(Revenue_type,MATCH(W1680*1,type!$A$118:$A$168,0),8),INDEX(Expenditure_type,MATCH(W1680*1,type!$A$2:$A$117,0),8))</f>
        <v>עבודות קבלניות</v>
      </c>
      <c r="Y1680" s="9" t="str">
        <f t="shared" si="196"/>
        <v>750</v>
      </c>
      <c r="Z1680" s="9" t="e">
        <f>IF($L1680&lt;"6",INDEX(Revenue_type,MATCH(Y1680*1,type!$A$118:$A$168,0),8),INDEX(Expenditure_type,MATCH(Y1680*1,type!$A$2:$A$117,0),8))</f>
        <v>#N/A</v>
      </c>
    </row>
    <row r="1681" spans="1:26" ht="15.75" customHeight="1" outlineLevel="2">
      <c r="A1681" s="19">
        <v>780</v>
      </c>
      <c r="B1681" s="18">
        <v>848006</v>
      </c>
      <c r="C1681"/>
      <c r="D1681"/>
      <c r="E1681" s="21" t="s">
        <v>3116</v>
      </c>
      <c r="H1681" s="15">
        <v>3000</v>
      </c>
      <c r="I1681" s="15">
        <v>3000</v>
      </c>
      <c r="J1681" s="12">
        <v>3000</v>
      </c>
      <c r="K1681" s="9"/>
      <c r="L1681" s="9" t="str">
        <f t="shared" si="190"/>
        <v>8</v>
      </c>
      <c r="M1681" s="9" t="str">
        <f>INDEX(Chapter,MATCH(L1681,Chapter!$A$1:$A$681,0),8)</f>
        <v>שירותים ממלכתיים</v>
      </c>
      <c r="N1681" s="9" t="str">
        <f t="shared" si="191"/>
        <v>84</v>
      </c>
      <c r="O1681" s="9" t="str">
        <f>INDEX(Chapter,MATCH(N1681,Chapter!$A$1:$A$681,0),8)</f>
        <v>רווחה</v>
      </c>
      <c r="P1681" s="9" t="str">
        <f t="shared" si="192"/>
        <v>848</v>
      </c>
      <c r="Q1681" s="9" t="str">
        <f>INDEX(Chapter,MATCH(P1681,Chapter!$A$1:$A$681,0),8)</f>
        <v>עבודה קהילתית</v>
      </c>
      <c r="R1681" s="9" t="str">
        <f t="shared" si="193"/>
        <v>8480</v>
      </c>
      <c r="S1681" s="9" t="e">
        <f>INDEX(Chapter,MATCH(R1681,Chapter!$A$1:$A$681,0),8)</f>
        <v>#N/A</v>
      </c>
      <c r="T1681" s="9"/>
      <c r="U1681" s="9" t="str">
        <f t="shared" si="194"/>
        <v>7</v>
      </c>
      <c r="V1681" s="9" t="str">
        <f>IF($L1681&lt;"6",INDEX(Revenue_type,MATCH(U1681*1,type!$A$118:$A$168,0),8),INDEX(Expenditure_type,MATCH(U1681*1,type!$A$2:$A$117,0),8))</f>
        <v>הוצאות לפעולות</v>
      </c>
      <c r="W1681" s="9" t="str">
        <f t="shared" si="195"/>
        <v>78</v>
      </c>
      <c r="X1681" s="9" t="str">
        <f>IF($L1681&lt;"6",INDEX(Revenue_type,MATCH(W1681*1,type!$A$118:$A$168,0),8),INDEX(Expenditure_type,MATCH(W1681*1,type!$A$2:$A$117,0),8))</f>
        <v>הוצאות שונות</v>
      </c>
      <c r="Y1681" s="9" t="str">
        <f t="shared" si="196"/>
        <v>780</v>
      </c>
      <c r="Z1681" s="9" t="e">
        <f>IF($L1681&lt;"6",INDEX(Revenue_type,MATCH(Y1681*1,type!$A$118:$A$168,0),8),INDEX(Expenditure_type,MATCH(Y1681*1,type!$A$2:$A$117,0),8))</f>
        <v>#N/A</v>
      </c>
    </row>
    <row r="1682" spans="1:26" ht="15.75" customHeight="1" outlineLevel="2">
      <c r="A1682" s="19">
        <v>780</v>
      </c>
      <c r="B1682" s="18">
        <v>848007</v>
      </c>
      <c r="C1682"/>
      <c r="D1682"/>
      <c r="E1682" s="21" t="s">
        <v>3117</v>
      </c>
      <c r="H1682" s="15">
        <v>40000</v>
      </c>
      <c r="I1682" s="15">
        <v>40000</v>
      </c>
      <c r="J1682" s="12">
        <v>40000</v>
      </c>
      <c r="K1682" s="9"/>
      <c r="L1682" s="9" t="str">
        <f t="shared" si="190"/>
        <v>8</v>
      </c>
      <c r="M1682" s="9" t="str">
        <f>INDEX(Chapter,MATCH(L1682,Chapter!$A$1:$A$681,0),8)</f>
        <v>שירותים ממלכתיים</v>
      </c>
      <c r="N1682" s="9" t="str">
        <f t="shared" si="191"/>
        <v>84</v>
      </c>
      <c r="O1682" s="9" t="str">
        <f>INDEX(Chapter,MATCH(N1682,Chapter!$A$1:$A$681,0),8)</f>
        <v>רווחה</v>
      </c>
      <c r="P1682" s="9" t="str">
        <f t="shared" si="192"/>
        <v>848</v>
      </c>
      <c r="Q1682" s="9" t="str">
        <f>INDEX(Chapter,MATCH(P1682,Chapter!$A$1:$A$681,0),8)</f>
        <v>עבודה קהילתית</v>
      </c>
      <c r="R1682" s="9" t="str">
        <f t="shared" si="193"/>
        <v>8480</v>
      </c>
      <c r="S1682" s="9" t="e">
        <f>INDEX(Chapter,MATCH(R1682,Chapter!$A$1:$A$681,0),8)</f>
        <v>#N/A</v>
      </c>
      <c r="T1682" s="9"/>
      <c r="U1682" s="9" t="str">
        <f t="shared" si="194"/>
        <v>7</v>
      </c>
      <c r="V1682" s="9" t="str">
        <f>IF($L1682&lt;"6",INDEX(Revenue_type,MATCH(U1682*1,type!$A$118:$A$168,0),8),INDEX(Expenditure_type,MATCH(U1682*1,type!$A$2:$A$117,0),8))</f>
        <v>הוצאות לפעולות</v>
      </c>
      <c r="W1682" s="9" t="str">
        <f t="shared" si="195"/>
        <v>78</v>
      </c>
      <c r="X1682" s="9" t="str">
        <f>IF($L1682&lt;"6",INDEX(Revenue_type,MATCH(W1682*1,type!$A$118:$A$168,0),8),INDEX(Expenditure_type,MATCH(W1682*1,type!$A$2:$A$117,0),8))</f>
        <v>הוצאות שונות</v>
      </c>
      <c r="Y1682" s="9" t="str">
        <f t="shared" si="196"/>
        <v>780</v>
      </c>
      <c r="Z1682" s="9" t="e">
        <f>IF($L1682&lt;"6",INDEX(Revenue_type,MATCH(Y1682*1,type!$A$118:$A$168,0),8),INDEX(Expenditure_type,MATCH(Y1682*1,type!$A$2:$A$117,0),8))</f>
        <v>#N/A</v>
      </c>
    </row>
    <row r="1683" spans="1:26" ht="15.75" customHeight="1" outlineLevel="2">
      <c r="A1683" s="19">
        <v>410</v>
      </c>
      <c r="B1683" s="18">
        <v>848203</v>
      </c>
      <c r="C1683"/>
      <c r="D1683"/>
      <c r="E1683" s="29" t="s">
        <v>3118</v>
      </c>
      <c r="H1683" s="15">
        <v>304000</v>
      </c>
      <c r="I1683" s="15">
        <v>265000</v>
      </c>
      <c r="J1683" s="12">
        <v>273200</v>
      </c>
      <c r="K1683" s="9"/>
      <c r="L1683" s="9" t="str">
        <f t="shared" si="190"/>
        <v>8</v>
      </c>
      <c r="M1683" s="9" t="str">
        <f>INDEX(Chapter,MATCH(L1683,Chapter!$A$1:$A$681,0),8)</f>
        <v>שירותים ממלכתיים</v>
      </c>
      <c r="N1683" s="9" t="str">
        <f t="shared" si="191"/>
        <v>84</v>
      </c>
      <c r="O1683" s="9" t="str">
        <f>INDEX(Chapter,MATCH(N1683,Chapter!$A$1:$A$681,0),8)</f>
        <v>רווחה</v>
      </c>
      <c r="P1683" s="9" t="str">
        <f t="shared" si="192"/>
        <v>848</v>
      </c>
      <c r="Q1683" s="9" t="str">
        <f>INDEX(Chapter,MATCH(P1683,Chapter!$A$1:$A$681,0),8)</f>
        <v>עבודה קהילתית</v>
      </c>
      <c r="R1683" s="9" t="str">
        <f t="shared" si="193"/>
        <v>8482</v>
      </c>
      <c r="S1683" s="9" t="str">
        <f>INDEX(Chapter,MATCH(R1683,Chapter!$A$1:$A$681,0),8)</f>
        <v>מרכזים קהילתיים</v>
      </c>
      <c r="T1683" s="9"/>
      <c r="U1683" s="9" t="str">
        <f t="shared" si="194"/>
        <v>4</v>
      </c>
      <c r="V1683" s="9" t="str">
        <f>IF($L1683&lt;"6",INDEX(Revenue_type,MATCH(U1683*1,type!$A$118:$A$168,0),8),INDEX(Expenditure_type,MATCH(U1683*1,type!$A$2:$A$117,0),8))</f>
        <v>אחזקת בינים ואספקת ציוד</v>
      </c>
      <c r="W1683" s="9" t="str">
        <f t="shared" si="195"/>
        <v>41</v>
      </c>
      <c r="X1683" s="9" t="str">
        <f>IF($L1683&lt;"6",INDEX(Revenue_type,MATCH(W1683*1,type!$A$118:$A$168,0),8),INDEX(Expenditure_type,MATCH(W1683*1,type!$A$2:$A$117,0),8))</f>
        <v>שכר דירה ודמי חכירה</v>
      </c>
      <c r="Y1683" s="9" t="str">
        <f t="shared" si="196"/>
        <v>410</v>
      </c>
      <c r="Z1683" s="9" t="e">
        <f>IF($L1683&lt;"6",INDEX(Revenue_type,MATCH(Y1683*1,type!$A$118:$A$168,0),8),INDEX(Expenditure_type,MATCH(Y1683*1,type!$A$2:$A$117,0),8))</f>
        <v>#N/A</v>
      </c>
    </row>
    <row r="1684" spans="1:26" ht="15.75" customHeight="1" outlineLevel="2">
      <c r="A1684" s="19">
        <v>780</v>
      </c>
      <c r="B1684" s="18">
        <v>848204</v>
      </c>
      <c r="C1684"/>
      <c r="D1684"/>
      <c r="E1684" s="17" t="s">
        <v>3119</v>
      </c>
      <c r="H1684" s="15">
        <v>5200</v>
      </c>
      <c r="I1684" s="15">
        <v>5200</v>
      </c>
      <c r="J1684" s="12">
        <v>4300</v>
      </c>
      <c r="K1684" s="9"/>
      <c r="L1684" s="9" t="str">
        <f t="shared" si="190"/>
        <v>8</v>
      </c>
      <c r="M1684" s="9" t="str">
        <f>INDEX(Chapter,MATCH(L1684,Chapter!$A$1:$A$681,0),8)</f>
        <v>שירותים ממלכתיים</v>
      </c>
      <c r="N1684" s="9" t="str">
        <f t="shared" si="191"/>
        <v>84</v>
      </c>
      <c r="O1684" s="9" t="str">
        <f>INDEX(Chapter,MATCH(N1684,Chapter!$A$1:$A$681,0),8)</f>
        <v>רווחה</v>
      </c>
      <c r="P1684" s="9" t="str">
        <f t="shared" si="192"/>
        <v>848</v>
      </c>
      <c r="Q1684" s="9" t="str">
        <f>INDEX(Chapter,MATCH(P1684,Chapter!$A$1:$A$681,0),8)</f>
        <v>עבודה קהילתית</v>
      </c>
      <c r="R1684" s="9" t="str">
        <f t="shared" si="193"/>
        <v>8482</v>
      </c>
      <c r="S1684" s="9" t="str">
        <f>INDEX(Chapter,MATCH(R1684,Chapter!$A$1:$A$681,0),8)</f>
        <v>מרכזים קהילתיים</v>
      </c>
      <c r="T1684" s="9"/>
      <c r="U1684" s="9" t="str">
        <f t="shared" si="194"/>
        <v>7</v>
      </c>
      <c r="V1684" s="9" t="str">
        <f>IF($L1684&lt;"6",INDEX(Revenue_type,MATCH(U1684*1,type!$A$118:$A$168,0),8),INDEX(Expenditure_type,MATCH(U1684*1,type!$A$2:$A$117,0),8))</f>
        <v>הוצאות לפעולות</v>
      </c>
      <c r="W1684" s="9" t="str">
        <f t="shared" si="195"/>
        <v>78</v>
      </c>
      <c r="X1684" s="9" t="str">
        <f>IF($L1684&lt;"6",INDEX(Revenue_type,MATCH(W1684*1,type!$A$118:$A$168,0),8),INDEX(Expenditure_type,MATCH(W1684*1,type!$A$2:$A$117,0),8))</f>
        <v>הוצאות שונות</v>
      </c>
      <c r="Y1684" s="9" t="str">
        <f t="shared" si="196"/>
        <v>780</v>
      </c>
      <c r="Z1684" s="9" t="e">
        <f>IF($L1684&lt;"6",INDEX(Revenue_type,MATCH(Y1684*1,type!$A$118:$A$168,0),8),INDEX(Expenditure_type,MATCH(Y1684*1,type!$A$2:$A$117,0),8))</f>
        <v>#N/A</v>
      </c>
    </row>
    <row r="1685" spans="1:26" ht="15.75" customHeight="1" outlineLevel="2">
      <c r="A1685" s="19">
        <v>750</v>
      </c>
      <c r="B1685" s="18">
        <v>848208</v>
      </c>
      <c r="C1685"/>
      <c r="D1685"/>
      <c r="E1685" s="17" t="s">
        <v>3120</v>
      </c>
      <c r="H1685" s="15">
        <v>80000</v>
      </c>
      <c r="I1685" s="15">
        <v>80000</v>
      </c>
      <c r="J1685" s="12">
        <v>79300</v>
      </c>
      <c r="K1685" s="9"/>
      <c r="L1685" s="9" t="str">
        <f t="shared" si="190"/>
        <v>8</v>
      </c>
      <c r="M1685" s="9" t="str">
        <f>INDEX(Chapter,MATCH(L1685,Chapter!$A$1:$A$681,0),8)</f>
        <v>שירותים ממלכתיים</v>
      </c>
      <c r="N1685" s="9" t="str">
        <f t="shared" si="191"/>
        <v>84</v>
      </c>
      <c r="O1685" s="9" t="str">
        <f>INDEX(Chapter,MATCH(N1685,Chapter!$A$1:$A$681,0),8)</f>
        <v>רווחה</v>
      </c>
      <c r="P1685" s="9" t="str">
        <f t="shared" si="192"/>
        <v>848</v>
      </c>
      <c r="Q1685" s="9" t="str">
        <f>INDEX(Chapter,MATCH(P1685,Chapter!$A$1:$A$681,0),8)</f>
        <v>עבודה קהילתית</v>
      </c>
      <c r="R1685" s="9" t="str">
        <f t="shared" si="193"/>
        <v>8482</v>
      </c>
      <c r="S1685" s="9" t="str">
        <f>INDEX(Chapter,MATCH(R1685,Chapter!$A$1:$A$681,0),8)</f>
        <v>מרכזים קהילתיים</v>
      </c>
      <c r="T1685" s="9"/>
      <c r="U1685" s="9" t="str">
        <f t="shared" si="194"/>
        <v>7</v>
      </c>
      <c r="V1685" s="9" t="str">
        <f>IF($L1685&lt;"6",INDEX(Revenue_type,MATCH(U1685*1,type!$A$118:$A$168,0),8),INDEX(Expenditure_type,MATCH(U1685*1,type!$A$2:$A$117,0),8))</f>
        <v>הוצאות לפעולות</v>
      </c>
      <c r="W1685" s="9" t="str">
        <f t="shared" si="195"/>
        <v>75</v>
      </c>
      <c r="X1685" s="9" t="str">
        <f>IF($L1685&lt;"6",INDEX(Revenue_type,MATCH(W1685*1,type!$A$118:$A$168,0),8),INDEX(Expenditure_type,MATCH(W1685*1,type!$A$2:$A$117,0),8))</f>
        <v>עבודות קבלניות</v>
      </c>
      <c r="Y1685" s="9" t="str">
        <f t="shared" si="196"/>
        <v>750</v>
      </c>
      <c r="Z1685" s="9" t="e">
        <f>IF($L1685&lt;"6",INDEX(Revenue_type,MATCH(Y1685*1,type!$A$118:$A$168,0),8),INDEX(Expenditure_type,MATCH(Y1685*1,type!$A$2:$A$117,0),8))</f>
        <v>#N/A</v>
      </c>
    </row>
    <row r="1686" spans="1:26" ht="15.75" customHeight="1" outlineLevel="2">
      <c r="A1686" s="19">
        <v>840</v>
      </c>
      <c r="B1686" s="18">
        <v>848223</v>
      </c>
      <c r="C1686"/>
      <c r="D1686"/>
      <c r="E1686" s="17" t="s">
        <v>2641</v>
      </c>
      <c r="H1686" s="15">
        <v>28000</v>
      </c>
      <c r="I1686" s="15">
        <v>28000</v>
      </c>
      <c r="J1686" s="12">
        <v>25000</v>
      </c>
      <c r="K1686" s="9"/>
      <c r="L1686" s="9" t="str">
        <f t="shared" si="190"/>
        <v>8</v>
      </c>
      <c r="M1686" s="9" t="str">
        <f>INDEX(Chapter,MATCH(L1686,Chapter!$A$1:$A$681,0),8)</f>
        <v>שירותים ממלכתיים</v>
      </c>
      <c r="N1686" s="9" t="str">
        <f t="shared" si="191"/>
        <v>84</v>
      </c>
      <c r="O1686" s="9" t="str">
        <f>INDEX(Chapter,MATCH(N1686,Chapter!$A$1:$A$681,0),8)</f>
        <v>רווחה</v>
      </c>
      <c r="P1686" s="9" t="str">
        <f t="shared" si="192"/>
        <v>848</v>
      </c>
      <c r="Q1686" s="9" t="str">
        <f>INDEX(Chapter,MATCH(P1686,Chapter!$A$1:$A$681,0),8)</f>
        <v>עבודה קהילתית</v>
      </c>
      <c r="R1686" s="9" t="str">
        <f t="shared" si="193"/>
        <v>8482</v>
      </c>
      <c r="S1686" s="9" t="str">
        <f>INDEX(Chapter,MATCH(R1686,Chapter!$A$1:$A$681,0),8)</f>
        <v>מרכזים קהילתיים</v>
      </c>
      <c r="T1686" s="9"/>
      <c r="U1686" s="9" t="str">
        <f t="shared" si="194"/>
        <v>8</v>
      </c>
      <c r="V1686" s="9" t="str">
        <f>IF($L1686&lt;"6",INDEX(Revenue_type,MATCH(U1686*1,type!$A$118:$A$168,0),8),INDEX(Expenditure_type,MATCH(U1686*1,type!$A$2:$A$117,0),8))</f>
        <v>השתתפויות תמיכות ותרומות</v>
      </c>
      <c r="W1686" s="9" t="str">
        <f t="shared" si="195"/>
        <v>84</v>
      </c>
      <c r="X1686" s="9" t="str">
        <f>IF($L1686&lt;"6",INDEX(Revenue_type,MATCH(W1686*1,type!$A$118:$A$168,0),8),INDEX(Expenditure_type,MATCH(W1686*1,type!$A$2:$A$117,0),8))</f>
        <v>תמיכות רווחה</v>
      </c>
      <c r="Y1686" s="9" t="str">
        <f t="shared" si="196"/>
        <v>840</v>
      </c>
      <c r="Z1686" s="9" t="e">
        <f>IF($L1686&lt;"6",INDEX(Revenue_type,MATCH(Y1686*1,type!$A$118:$A$168,0),8),INDEX(Expenditure_type,MATCH(Y1686*1,type!$A$2:$A$117,0),8))</f>
        <v>#N/A</v>
      </c>
    </row>
    <row r="1687" spans="1:26" ht="15.75" customHeight="1" outlineLevel="2">
      <c r="A1687" s="19">
        <v>840</v>
      </c>
      <c r="B1687" s="18">
        <v>848323</v>
      </c>
      <c r="C1687"/>
      <c r="D1687"/>
      <c r="E1687" s="17" t="s">
        <v>3121</v>
      </c>
      <c r="H1687" s="15">
        <v>38000</v>
      </c>
      <c r="I1687" s="15">
        <v>38000</v>
      </c>
      <c r="J1687" s="12">
        <v>31300</v>
      </c>
      <c r="K1687" s="9"/>
      <c r="L1687" s="9" t="str">
        <f t="shared" si="190"/>
        <v>8</v>
      </c>
      <c r="M1687" s="9" t="str">
        <f>INDEX(Chapter,MATCH(L1687,Chapter!$A$1:$A$681,0),8)</f>
        <v>שירותים ממלכתיים</v>
      </c>
      <c r="N1687" s="9" t="str">
        <f t="shared" si="191"/>
        <v>84</v>
      </c>
      <c r="O1687" s="9" t="str">
        <f>INDEX(Chapter,MATCH(N1687,Chapter!$A$1:$A$681,0),8)</f>
        <v>רווחה</v>
      </c>
      <c r="P1687" s="9" t="str">
        <f t="shared" si="192"/>
        <v>848</v>
      </c>
      <c r="Q1687" s="9" t="str">
        <f>INDEX(Chapter,MATCH(P1687,Chapter!$A$1:$A$681,0),8)</f>
        <v>עבודה קהילתית</v>
      </c>
      <c r="R1687" s="9" t="str">
        <f t="shared" si="193"/>
        <v>8483</v>
      </c>
      <c r="S1687" s="9" t="str">
        <f>INDEX(Chapter,MATCH(R1687,Chapter!$A$1:$A$681,0),8)</f>
        <v>התנדבות</v>
      </c>
      <c r="T1687" s="9"/>
      <c r="U1687" s="9" t="str">
        <f t="shared" si="194"/>
        <v>8</v>
      </c>
      <c r="V1687" s="9" t="str">
        <f>IF($L1687&lt;"6",INDEX(Revenue_type,MATCH(U1687*1,type!$A$118:$A$168,0),8),INDEX(Expenditure_type,MATCH(U1687*1,type!$A$2:$A$117,0),8))</f>
        <v>השתתפויות תמיכות ותרומות</v>
      </c>
      <c r="W1687" s="9" t="str">
        <f t="shared" si="195"/>
        <v>84</v>
      </c>
      <c r="X1687" s="9" t="str">
        <f>IF($L1687&lt;"6",INDEX(Revenue_type,MATCH(W1687*1,type!$A$118:$A$168,0),8),INDEX(Expenditure_type,MATCH(W1687*1,type!$A$2:$A$117,0),8))</f>
        <v>תמיכות רווחה</v>
      </c>
      <c r="Y1687" s="9" t="str">
        <f t="shared" si="196"/>
        <v>840</v>
      </c>
      <c r="Z1687" s="9" t="e">
        <f>IF($L1687&lt;"6",INDEX(Revenue_type,MATCH(Y1687*1,type!$A$118:$A$168,0),8),INDEX(Expenditure_type,MATCH(Y1687*1,type!$A$2:$A$117,0),8))</f>
        <v>#N/A</v>
      </c>
    </row>
    <row r="1688" spans="1:26" ht="15.75" customHeight="1" outlineLevel="2">
      <c r="A1688" s="23">
        <v>780</v>
      </c>
      <c r="B1688" s="28">
        <v>848405</v>
      </c>
      <c r="C1688"/>
      <c r="D1688"/>
      <c r="E1688" s="22" t="s">
        <v>3122</v>
      </c>
      <c r="H1688" s="15">
        <v>16000</v>
      </c>
      <c r="I1688" s="15">
        <v>16000</v>
      </c>
      <c r="J1688" s="12">
        <v>14300</v>
      </c>
      <c r="K1688" s="9"/>
      <c r="L1688" s="9" t="str">
        <f t="shared" si="190"/>
        <v>8</v>
      </c>
      <c r="M1688" s="9" t="str">
        <f>INDEX(Chapter,MATCH(L1688,Chapter!$A$1:$A$681,0),8)</f>
        <v>שירותים ממלכתיים</v>
      </c>
      <c r="N1688" s="9" t="str">
        <f t="shared" si="191"/>
        <v>84</v>
      </c>
      <c r="O1688" s="9" t="str">
        <f>INDEX(Chapter,MATCH(N1688,Chapter!$A$1:$A$681,0),8)</f>
        <v>רווחה</v>
      </c>
      <c r="P1688" s="9" t="str">
        <f t="shared" si="192"/>
        <v>848</v>
      </c>
      <c r="Q1688" s="9" t="str">
        <f>INDEX(Chapter,MATCH(P1688,Chapter!$A$1:$A$681,0),8)</f>
        <v>עבודה קהילתית</v>
      </c>
      <c r="R1688" s="9" t="str">
        <f t="shared" si="193"/>
        <v>8484</v>
      </c>
      <c r="S1688" s="9" t="str">
        <f>INDEX(Chapter,MATCH(R1688,Chapter!$A$1:$A$681,0),8)</f>
        <v>שרות יעוץ לאזרח שי״ל</v>
      </c>
      <c r="T1688" s="9"/>
      <c r="U1688" s="9" t="str">
        <f t="shared" si="194"/>
        <v>7</v>
      </c>
      <c r="V1688" s="9" t="str">
        <f>IF($L1688&lt;"6",INDEX(Revenue_type,MATCH(U1688*1,type!$A$118:$A$168,0),8),INDEX(Expenditure_type,MATCH(U1688*1,type!$A$2:$A$117,0),8))</f>
        <v>הוצאות לפעולות</v>
      </c>
      <c r="W1688" s="9" t="str">
        <f t="shared" si="195"/>
        <v>78</v>
      </c>
      <c r="X1688" s="9" t="str">
        <f>IF($L1688&lt;"6",INDEX(Revenue_type,MATCH(W1688*1,type!$A$118:$A$168,0),8),INDEX(Expenditure_type,MATCH(W1688*1,type!$A$2:$A$117,0),8))</f>
        <v>הוצאות שונות</v>
      </c>
      <c r="Y1688" s="9" t="str">
        <f t="shared" si="196"/>
        <v>780</v>
      </c>
      <c r="Z1688" s="9" t="e">
        <f>IF($L1688&lt;"6",INDEX(Revenue_type,MATCH(Y1688*1,type!$A$118:$A$168,0),8),INDEX(Expenditure_type,MATCH(Y1688*1,type!$A$2:$A$117,0),8))</f>
        <v>#N/A</v>
      </c>
    </row>
    <row r="1689" spans="1:26" ht="15.75" customHeight="1" outlineLevel="2">
      <c r="A1689" s="23">
        <v>110</v>
      </c>
      <c r="B1689" s="28">
        <v>849000</v>
      </c>
      <c r="C1689"/>
      <c r="D1689"/>
      <c r="E1689" s="22" t="s">
        <v>2689</v>
      </c>
      <c r="H1689" s="15">
        <v>552000</v>
      </c>
      <c r="I1689" s="15">
        <v>678000</v>
      </c>
      <c r="J1689" s="12">
        <v>608600</v>
      </c>
      <c r="K1689" s="9"/>
      <c r="L1689" s="9" t="str">
        <f t="shared" si="190"/>
        <v>8</v>
      </c>
      <c r="M1689" s="9" t="str">
        <f>INDEX(Chapter,MATCH(L1689,Chapter!$A$1:$A$681,0),8)</f>
        <v>שירותים ממלכתיים</v>
      </c>
      <c r="N1689" s="9" t="str">
        <f t="shared" si="191"/>
        <v>84</v>
      </c>
      <c r="O1689" s="9" t="str">
        <f>INDEX(Chapter,MATCH(N1689,Chapter!$A$1:$A$681,0),8)</f>
        <v>רווחה</v>
      </c>
      <c r="P1689" s="9" t="str">
        <f t="shared" si="192"/>
        <v>849</v>
      </c>
      <c r="Q1689" s="9" t="str">
        <f>INDEX(Chapter,MATCH(P1689,Chapter!$A$1:$A$681,0),8)</f>
        <v>שירותים לעולים</v>
      </c>
      <c r="R1689" s="9" t="str">
        <f t="shared" si="193"/>
        <v>8490</v>
      </c>
      <c r="S1689" s="9" t="e">
        <f>INDEX(Chapter,MATCH(R1689,Chapter!$A$1:$A$681,0),8)</f>
        <v>#N/A</v>
      </c>
      <c r="T1689" s="9"/>
      <c r="U1689" s="9" t="str">
        <f t="shared" si="194"/>
        <v>1</v>
      </c>
      <c r="V1689" s="9" t="str">
        <f>IF($L1689&lt;"6",INDEX(Revenue_type,MATCH(U1689*1,type!$A$118:$A$168,0),8),INDEX(Expenditure_type,MATCH(U1689*1,type!$A$2:$A$117,0),8))</f>
        <v>משכורות וש"ע לעובדים לפי תקן</v>
      </c>
      <c r="W1689" s="9" t="str">
        <f t="shared" si="195"/>
        <v>11</v>
      </c>
      <c r="X1689" s="9" t="str">
        <f>IF($L1689&lt;"6",INDEX(Revenue_type,MATCH(W1689*1,type!$A$118:$A$168,0),8),INDEX(Expenditure_type,MATCH(W1689*1,type!$A$2:$A$117,0),8))</f>
        <v>השכר הקובע</v>
      </c>
      <c r="Y1689" s="9" t="str">
        <f t="shared" si="196"/>
        <v>110</v>
      </c>
      <c r="Z1689" s="9" t="e">
        <f>IF($L1689&lt;"6",INDEX(Revenue_type,MATCH(Y1689*1,type!$A$118:$A$168,0),8),INDEX(Expenditure_type,MATCH(Y1689*1,type!$A$2:$A$117,0),8))</f>
        <v>#N/A</v>
      </c>
    </row>
    <row r="1690" spans="1:26" ht="15.75" customHeight="1" outlineLevel="2">
      <c r="A1690" s="19">
        <v>120</v>
      </c>
      <c r="B1690" s="28">
        <v>849000</v>
      </c>
      <c r="C1690"/>
      <c r="D1690"/>
      <c r="E1690" s="22" t="s">
        <v>2690</v>
      </c>
      <c r="H1690" s="15">
        <v>85000</v>
      </c>
      <c r="I1690" s="15">
        <v>104000</v>
      </c>
      <c r="J1690" s="12">
        <v>96000</v>
      </c>
      <c r="K1690" s="9"/>
      <c r="L1690" s="9" t="str">
        <f t="shared" si="190"/>
        <v>8</v>
      </c>
      <c r="M1690" s="9" t="str">
        <f>INDEX(Chapter,MATCH(L1690,Chapter!$A$1:$A$681,0),8)</f>
        <v>שירותים ממלכתיים</v>
      </c>
      <c r="N1690" s="9" t="str">
        <f t="shared" si="191"/>
        <v>84</v>
      </c>
      <c r="O1690" s="9" t="str">
        <f>INDEX(Chapter,MATCH(N1690,Chapter!$A$1:$A$681,0),8)</f>
        <v>רווחה</v>
      </c>
      <c r="P1690" s="9" t="str">
        <f t="shared" si="192"/>
        <v>849</v>
      </c>
      <c r="Q1690" s="9" t="str">
        <f>INDEX(Chapter,MATCH(P1690,Chapter!$A$1:$A$681,0),8)</f>
        <v>שירותים לעולים</v>
      </c>
      <c r="R1690" s="9" t="str">
        <f t="shared" si="193"/>
        <v>8490</v>
      </c>
      <c r="S1690" s="9" t="e">
        <f>INDEX(Chapter,MATCH(R1690,Chapter!$A$1:$A$681,0),8)</f>
        <v>#N/A</v>
      </c>
      <c r="T1690" s="9"/>
      <c r="U1690" s="9" t="str">
        <f t="shared" si="194"/>
        <v>1</v>
      </c>
      <c r="V1690" s="9" t="str">
        <f>IF($L1690&lt;"6",INDEX(Revenue_type,MATCH(U1690*1,type!$A$118:$A$168,0),8),INDEX(Expenditure_type,MATCH(U1690*1,type!$A$2:$A$117,0),8))</f>
        <v>משכורות וש"ע לעובדים לפי תקן</v>
      </c>
      <c r="W1690" s="9" t="str">
        <f t="shared" si="195"/>
        <v>12</v>
      </c>
      <c r="X1690" s="9" t="str">
        <f>IF($L1690&lt;"6",INDEX(Revenue_type,MATCH(W1690*1,type!$A$118:$A$168,0),8),INDEX(Expenditure_type,MATCH(W1690*1,type!$A$2:$A$117,0),8))</f>
        <v>תוספות שאינן נכללות בשכר הקובע</v>
      </c>
      <c r="Y1690" s="9" t="str">
        <f t="shared" si="196"/>
        <v>120</v>
      </c>
      <c r="Z1690" s="9" t="e">
        <f>IF($L1690&lt;"6",INDEX(Revenue_type,MATCH(Y1690*1,type!$A$118:$A$168,0),8),INDEX(Expenditure_type,MATCH(Y1690*1,type!$A$2:$A$117,0),8))</f>
        <v>#N/A</v>
      </c>
    </row>
    <row r="1691" spans="1:26" ht="15.75" customHeight="1" outlineLevel="2">
      <c r="A1691" s="19">
        <v>133</v>
      </c>
      <c r="B1691" s="18">
        <v>849000</v>
      </c>
      <c r="C1691"/>
      <c r="D1691"/>
      <c r="E1691" s="17" t="s">
        <v>2761</v>
      </c>
      <c r="H1691" s="15">
        <v>11000</v>
      </c>
      <c r="I1691" s="15">
        <v>20000</v>
      </c>
      <c r="J1691" s="12">
        <v>18900</v>
      </c>
      <c r="K1691" s="9"/>
      <c r="L1691" s="9" t="str">
        <f t="shared" si="190"/>
        <v>8</v>
      </c>
      <c r="M1691" s="9" t="str">
        <f>INDEX(Chapter,MATCH(L1691,Chapter!$A$1:$A$681,0),8)</f>
        <v>שירותים ממלכתיים</v>
      </c>
      <c r="N1691" s="9" t="str">
        <f t="shared" si="191"/>
        <v>84</v>
      </c>
      <c r="O1691" s="9" t="str">
        <f>INDEX(Chapter,MATCH(N1691,Chapter!$A$1:$A$681,0),8)</f>
        <v>רווחה</v>
      </c>
      <c r="P1691" s="9" t="str">
        <f t="shared" si="192"/>
        <v>849</v>
      </c>
      <c r="Q1691" s="9" t="str">
        <f>INDEX(Chapter,MATCH(P1691,Chapter!$A$1:$A$681,0),8)</f>
        <v>שירותים לעולים</v>
      </c>
      <c r="R1691" s="9" t="str">
        <f t="shared" si="193"/>
        <v>8490</v>
      </c>
      <c r="S1691" s="9" t="e">
        <f>INDEX(Chapter,MATCH(R1691,Chapter!$A$1:$A$681,0),8)</f>
        <v>#N/A</v>
      </c>
      <c r="T1691" s="9"/>
      <c r="U1691" s="9" t="str">
        <f t="shared" si="194"/>
        <v>1</v>
      </c>
      <c r="V1691" s="9" t="str">
        <f>IF($L1691&lt;"6",INDEX(Revenue_type,MATCH(U1691*1,type!$A$118:$A$168,0),8),INDEX(Expenditure_type,MATCH(U1691*1,type!$A$2:$A$117,0),8))</f>
        <v>משכורות וש"ע לעובדים לפי תקן</v>
      </c>
      <c r="W1691" s="9" t="str">
        <f t="shared" si="195"/>
        <v>13</v>
      </c>
      <c r="X1691" s="9" t="str">
        <f>IF($L1691&lt;"6",INDEX(Revenue_type,MATCH(W1691*1,type!$A$118:$A$168,0),8),INDEX(Expenditure_type,MATCH(W1691*1,type!$A$2:$A$117,0),8))</f>
        <v>שעות נוספות</v>
      </c>
      <c r="Y1691" s="9" t="str">
        <f t="shared" si="196"/>
        <v>133</v>
      </c>
      <c r="Z1691" s="9" t="e">
        <f>IF($L1691&lt;"6",INDEX(Revenue_type,MATCH(Y1691*1,type!$A$118:$A$168,0),8),INDEX(Expenditure_type,MATCH(Y1691*1,type!$A$2:$A$117,0),8))</f>
        <v>#N/A</v>
      </c>
    </row>
    <row r="1692" spans="1:26" ht="15.75" customHeight="1" outlineLevel="2">
      <c r="A1692" s="19">
        <v>140</v>
      </c>
      <c r="B1692" s="18">
        <v>849000</v>
      </c>
      <c r="C1692"/>
      <c r="D1692"/>
      <c r="E1692" s="21" t="s">
        <v>2694</v>
      </c>
      <c r="F1692" s="12"/>
      <c r="G1692"/>
      <c r="H1692" s="15">
        <v>141000</v>
      </c>
      <c r="I1692" s="15">
        <v>161000</v>
      </c>
      <c r="J1692" s="12">
        <v>152600</v>
      </c>
      <c r="K1692" s="9"/>
      <c r="L1692" s="9" t="str">
        <f t="shared" si="190"/>
        <v>8</v>
      </c>
      <c r="M1692" s="9" t="str">
        <f>INDEX(Chapter,MATCH(L1692,Chapter!$A$1:$A$681,0),8)</f>
        <v>שירותים ממלכתיים</v>
      </c>
      <c r="N1692" s="9" t="str">
        <f t="shared" si="191"/>
        <v>84</v>
      </c>
      <c r="O1692" s="9" t="str">
        <f>INDEX(Chapter,MATCH(N1692,Chapter!$A$1:$A$681,0),8)</f>
        <v>רווחה</v>
      </c>
      <c r="P1692" s="9" t="str">
        <f t="shared" si="192"/>
        <v>849</v>
      </c>
      <c r="Q1692" s="9" t="str">
        <f>INDEX(Chapter,MATCH(P1692,Chapter!$A$1:$A$681,0),8)</f>
        <v>שירותים לעולים</v>
      </c>
      <c r="R1692" s="9" t="str">
        <f t="shared" si="193"/>
        <v>8490</v>
      </c>
      <c r="S1692" s="9" t="e">
        <f>INDEX(Chapter,MATCH(R1692,Chapter!$A$1:$A$681,0),8)</f>
        <v>#N/A</v>
      </c>
      <c r="T1692" s="9"/>
      <c r="U1692" s="9" t="str">
        <f t="shared" si="194"/>
        <v>1</v>
      </c>
      <c r="V1692" s="9" t="str">
        <f>IF($L1692&lt;"6",INDEX(Revenue_type,MATCH(U1692*1,type!$A$118:$A$168,0),8),INDEX(Expenditure_type,MATCH(U1692*1,type!$A$2:$A$117,0),8))</f>
        <v>משכורות וש"ע לעובדים לפי תקן</v>
      </c>
      <c r="W1692" s="9" t="str">
        <f t="shared" si="195"/>
        <v>14</v>
      </c>
      <c r="X1692" s="9" t="str">
        <f>IF($L1692&lt;"6",INDEX(Revenue_type,MATCH(W1692*1,type!$A$118:$A$168,0),8),INDEX(Expenditure_type,MATCH(W1692*1,type!$A$2:$A$117,0),8))</f>
        <v>החזר הוצאות</v>
      </c>
      <c r="Y1692" s="9" t="str">
        <f t="shared" si="196"/>
        <v>140</v>
      </c>
      <c r="Z1692" s="9" t="e">
        <f>IF($L1692&lt;"6",INDEX(Revenue_type,MATCH(Y1692*1,type!$A$118:$A$168,0),8),INDEX(Expenditure_type,MATCH(Y1692*1,type!$A$2:$A$117,0),8))</f>
        <v>#N/A</v>
      </c>
    </row>
    <row r="1693" spans="1:26" ht="15.75" customHeight="1" outlineLevel="2">
      <c r="A1693" s="23">
        <v>181</v>
      </c>
      <c r="B1693" s="18">
        <v>849000</v>
      </c>
      <c r="C1693"/>
      <c r="D1693"/>
      <c r="E1693" s="27" t="s">
        <v>2695</v>
      </c>
      <c r="F1693" s="12"/>
      <c r="G1693"/>
      <c r="H1693" s="15">
        <v>98000</v>
      </c>
      <c r="I1693" s="15">
        <v>118000</v>
      </c>
      <c r="J1693" s="12">
        <v>103300</v>
      </c>
      <c r="K1693" s="9"/>
      <c r="L1693" s="9" t="str">
        <f t="shared" si="190"/>
        <v>8</v>
      </c>
      <c r="M1693" s="9" t="str">
        <f>INDEX(Chapter,MATCH(L1693,Chapter!$A$1:$A$681,0),8)</f>
        <v>שירותים ממלכתיים</v>
      </c>
      <c r="N1693" s="9" t="str">
        <f t="shared" si="191"/>
        <v>84</v>
      </c>
      <c r="O1693" s="9" t="str">
        <f>INDEX(Chapter,MATCH(N1693,Chapter!$A$1:$A$681,0),8)</f>
        <v>רווחה</v>
      </c>
      <c r="P1693" s="9" t="str">
        <f t="shared" si="192"/>
        <v>849</v>
      </c>
      <c r="Q1693" s="9" t="str">
        <f>INDEX(Chapter,MATCH(P1693,Chapter!$A$1:$A$681,0),8)</f>
        <v>שירותים לעולים</v>
      </c>
      <c r="R1693" s="9" t="str">
        <f t="shared" si="193"/>
        <v>8490</v>
      </c>
      <c r="S1693" s="9" t="e">
        <f>INDEX(Chapter,MATCH(R1693,Chapter!$A$1:$A$681,0),8)</f>
        <v>#N/A</v>
      </c>
      <c r="T1693" s="9"/>
      <c r="U1693" s="9" t="str">
        <f t="shared" si="194"/>
        <v>1</v>
      </c>
      <c r="V1693" s="9" t="str">
        <f>IF($L1693&lt;"6",INDEX(Revenue_type,MATCH(U1693*1,type!$A$118:$A$168,0),8),INDEX(Expenditure_type,MATCH(U1693*1,type!$A$2:$A$117,0),8))</f>
        <v>משכורות וש"ע לעובדים לפי תקן</v>
      </c>
      <c r="W1693" s="9" t="str">
        <f t="shared" si="195"/>
        <v>18</v>
      </c>
      <c r="X1693" s="9" t="str">
        <f>IF($L1693&lt;"6",INDEX(Revenue_type,MATCH(W1693*1,type!$A$118:$A$168,0),8),INDEX(Expenditure_type,MATCH(W1693*1,type!$A$2:$A$117,0),8))</f>
        <v>נלוות לשכר</v>
      </c>
      <c r="Y1693" s="9" t="str">
        <f t="shared" si="196"/>
        <v>181</v>
      </c>
      <c r="Z1693" s="9" t="str">
        <f>IF($L1693&lt;"6",INDEX(Revenue_type,MATCH(Y1693*1,type!$A$118:$A$168,0),8),INDEX(Expenditure_type,MATCH(Y1693*1,type!$A$2:$A$117,0),8))</f>
        <v>הפרשות סוציאליות</v>
      </c>
    </row>
    <row r="1694" spans="1:26" ht="15.75" customHeight="1" outlineLevel="2">
      <c r="A1694" s="19">
        <v>182</v>
      </c>
      <c r="B1694" s="18">
        <v>849000</v>
      </c>
      <c r="C1694"/>
      <c r="D1694"/>
      <c r="E1694" s="21" t="s">
        <v>2696</v>
      </c>
      <c r="F1694" s="12"/>
      <c r="G1694"/>
      <c r="H1694" s="15">
        <v>144000</v>
      </c>
      <c r="I1694" s="15">
        <v>171000</v>
      </c>
      <c r="J1694" s="12">
        <v>152000</v>
      </c>
      <c r="K1694" s="9"/>
      <c r="L1694" s="9" t="str">
        <f t="shared" si="190"/>
        <v>8</v>
      </c>
      <c r="M1694" s="9" t="str">
        <f>INDEX(Chapter,MATCH(L1694,Chapter!$A$1:$A$681,0),8)</f>
        <v>שירותים ממלכתיים</v>
      </c>
      <c r="N1694" s="9" t="str">
        <f t="shared" si="191"/>
        <v>84</v>
      </c>
      <c r="O1694" s="9" t="str">
        <f>INDEX(Chapter,MATCH(N1694,Chapter!$A$1:$A$681,0),8)</f>
        <v>רווחה</v>
      </c>
      <c r="P1694" s="9" t="str">
        <f t="shared" si="192"/>
        <v>849</v>
      </c>
      <c r="Q1694" s="9" t="str">
        <f>INDEX(Chapter,MATCH(P1694,Chapter!$A$1:$A$681,0),8)</f>
        <v>שירותים לעולים</v>
      </c>
      <c r="R1694" s="9" t="str">
        <f t="shared" si="193"/>
        <v>8490</v>
      </c>
      <c r="S1694" s="9" t="e">
        <f>INDEX(Chapter,MATCH(R1694,Chapter!$A$1:$A$681,0),8)</f>
        <v>#N/A</v>
      </c>
      <c r="T1694" s="9"/>
      <c r="U1694" s="9" t="str">
        <f t="shared" si="194"/>
        <v>1</v>
      </c>
      <c r="V1694" s="9" t="str">
        <f>IF($L1694&lt;"6",INDEX(Revenue_type,MATCH(U1694*1,type!$A$118:$A$168,0),8),INDEX(Expenditure_type,MATCH(U1694*1,type!$A$2:$A$117,0),8))</f>
        <v>משכורות וש"ע לעובדים לפי תקן</v>
      </c>
      <c r="W1694" s="9" t="str">
        <f t="shared" si="195"/>
        <v>18</v>
      </c>
      <c r="X1694" s="9" t="str">
        <f>IF($L1694&lt;"6",INDEX(Revenue_type,MATCH(W1694*1,type!$A$118:$A$168,0),8),INDEX(Expenditure_type,MATCH(W1694*1,type!$A$2:$A$117,0),8))</f>
        <v>נלוות לשכר</v>
      </c>
      <c r="Y1694" s="9" t="str">
        <f t="shared" si="196"/>
        <v>182</v>
      </c>
      <c r="Z1694" s="9" t="str">
        <f>IF($L1694&lt;"6",INDEX(Revenue_type,MATCH(Y1694*1,type!$A$118:$A$168,0),8),INDEX(Expenditure_type,MATCH(Y1694*1,type!$A$2:$A$117,0),8))</f>
        <v>מיסיום ועלויות</v>
      </c>
    </row>
    <row r="1695" spans="1:26" ht="15.75" customHeight="1" outlineLevel="2">
      <c r="A1695" s="19">
        <v>210</v>
      </c>
      <c r="B1695" s="18">
        <v>849000</v>
      </c>
      <c r="C1695"/>
      <c r="D1695"/>
      <c r="E1695" s="17" t="s">
        <v>2689</v>
      </c>
      <c r="F1695" s="12"/>
      <c r="G1695"/>
      <c r="H1695" s="15">
        <v>0</v>
      </c>
      <c r="I1695" s="15">
        <v>0</v>
      </c>
      <c r="J1695" s="12">
        <v>13100</v>
      </c>
      <c r="K1695" s="9"/>
      <c r="L1695" s="9" t="str">
        <f t="shared" si="190"/>
        <v>8</v>
      </c>
      <c r="M1695" s="9" t="str">
        <f>INDEX(Chapter,MATCH(L1695,Chapter!$A$1:$A$681,0),8)</f>
        <v>שירותים ממלכתיים</v>
      </c>
      <c r="N1695" s="9" t="str">
        <f t="shared" si="191"/>
        <v>84</v>
      </c>
      <c r="O1695" s="9" t="str">
        <f>INDEX(Chapter,MATCH(N1695,Chapter!$A$1:$A$681,0),8)</f>
        <v>רווחה</v>
      </c>
      <c r="P1695" s="9" t="str">
        <f t="shared" si="192"/>
        <v>849</v>
      </c>
      <c r="Q1695" s="9" t="str">
        <f>INDEX(Chapter,MATCH(P1695,Chapter!$A$1:$A$681,0),8)</f>
        <v>שירותים לעולים</v>
      </c>
      <c r="R1695" s="9" t="str">
        <f t="shared" si="193"/>
        <v>8490</v>
      </c>
      <c r="S1695" s="9" t="e">
        <f>INDEX(Chapter,MATCH(R1695,Chapter!$A$1:$A$681,0),8)</f>
        <v>#N/A</v>
      </c>
      <c r="T1695" s="9"/>
      <c r="U1695" s="9" t="str">
        <f t="shared" si="194"/>
        <v>2</v>
      </c>
      <c r="V1695" s="9" t="str">
        <f>IF($L1695&lt;"6",INDEX(Revenue_type,MATCH(U1695*1,type!$A$118:$A$168,0),8),INDEX(Expenditure_type,MATCH(U1695*1,type!$A$2:$A$117,0),8))</f>
        <v>משכורות וש"ע לעובדים בלי תקן</v>
      </c>
      <c r="W1695" s="9" t="str">
        <f t="shared" si="195"/>
        <v>21</v>
      </c>
      <c r="X1695" s="9" t="str">
        <f>IF($L1695&lt;"6",INDEX(Revenue_type,MATCH(W1695*1,type!$A$118:$A$168,0),8),INDEX(Expenditure_type,MATCH(W1695*1,type!$A$2:$A$117,0),8))</f>
        <v>השכר הקובע</v>
      </c>
      <c r="Y1695" s="9" t="str">
        <f t="shared" si="196"/>
        <v>210</v>
      </c>
      <c r="Z1695" s="9" t="e">
        <f>IF($L1695&lt;"6",INDEX(Revenue_type,MATCH(Y1695*1,type!$A$118:$A$168,0),8),INDEX(Expenditure_type,MATCH(Y1695*1,type!$A$2:$A$117,0),8))</f>
        <v>#N/A</v>
      </c>
    </row>
    <row r="1696" spans="1:26" ht="15.75" customHeight="1" outlineLevel="2">
      <c r="A1696" s="19">
        <v>220</v>
      </c>
      <c r="B1696" s="18">
        <v>849000</v>
      </c>
      <c r="C1696"/>
      <c r="D1696"/>
      <c r="E1696" s="17" t="s">
        <v>2690</v>
      </c>
      <c r="F1696" s="12"/>
      <c r="G1696"/>
      <c r="H1696" s="15">
        <v>0</v>
      </c>
      <c r="I1696" s="15">
        <v>0</v>
      </c>
      <c r="J1696" s="12">
        <v>1300</v>
      </c>
      <c r="K1696" s="9"/>
      <c r="L1696" s="9" t="str">
        <f t="shared" si="190"/>
        <v>8</v>
      </c>
      <c r="M1696" s="9" t="str">
        <f>INDEX(Chapter,MATCH(L1696,Chapter!$A$1:$A$681,0),8)</f>
        <v>שירותים ממלכתיים</v>
      </c>
      <c r="N1696" s="9" t="str">
        <f t="shared" si="191"/>
        <v>84</v>
      </c>
      <c r="O1696" s="9" t="str">
        <f>INDEX(Chapter,MATCH(N1696,Chapter!$A$1:$A$681,0),8)</f>
        <v>רווחה</v>
      </c>
      <c r="P1696" s="9" t="str">
        <f t="shared" si="192"/>
        <v>849</v>
      </c>
      <c r="Q1696" s="9" t="str">
        <f>INDEX(Chapter,MATCH(P1696,Chapter!$A$1:$A$681,0),8)</f>
        <v>שירותים לעולים</v>
      </c>
      <c r="R1696" s="9" t="str">
        <f t="shared" si="193"/>
        <v>8490</v>
      </c>
      <c r="S1696" s="9" t="e">
        <f>INDEX(Chapter,MATCH(R1696,Chapter!$A$1:$A$681,0),8)</f>
        <v>#N/A</v>
      </c>
      <c r="T1696" s="9"/>
      <c r="U1696" s="9" t="str">
        <f t="shared" si="194"/>
        <v>2</v>
      </c>
      <c r="V1696" s="9" t="str">
        <f>IF($L1696&lt;"6",INDEX(Revenue_type,MATCH(U1696*1,type!$A$118:$A$168,0),8),INDEX(Expenditure_type,MATCH(U1696*1,type!$A$2:$A$117,0),8))</f>
        <v>משכורות וש"ע לעובדים בלי תקן</v>
      </c>
      <c r="W1696" s="9" t="str">
        <f t="shared" si="195"/>
        <v>22</v>
      </c>
      <c r="X1696" s="9" t="str">
        <f>IF($L1696&lt;"6",INDEX(Revenue_type,MATCH(W1696*1,type!$A$118:$A$168,0),8),INDEX(Expenditure_type,MATCH(W1696*1,type!$A$2:$A$117,0),8))</f>
        <v>תוספות שאינן נכללות בשכר הקובע</v>
      </c>
      <c r="Y1696" s="9" t="str">
        <f t="shared" si="196"/>
        <v>220</v>
      </c>
      <c r="Z1696" s="9" t="e">
        <f>IF($L1696&lt;"6",INDEX(Revenue_type,MATCH(Y1696*1,type!$A$118:$A$168,0),8),INDEX(Expenditure_type,MATCH(Y1696*1,type!$A$2:$A$117,0),8))</f>
        <v>#N/A</v>
      </c>
    </row>
    <row r="1697" spans="1:26" ht="15.75" customHeight="1" outlineLevel="2">
      <c r="A1697" s="19">
        <v>233</v>
      </c>
      <c r="B1697" s="18">
        <v>849000</v>
      </c>
      <c r="C1697"/>
      <c r="D1697"/>
      <c r="E1697" s="17" t="s">
        <v>2693</v>
      </c>
      <c r="F1697" s="12"/>
      <c r="G1697"/>
      <c r="H1697" s="15">
        <v>0</v>
      </c>
      <c r="I1697" s="15">
        <v>0</v>
      </c>
      <c r="J1697" s="12">
        <v>100</v>
      </c>
      <c r="K1697" s="9"/>
      <c r="L1697" s="9" t="str">
        <f t="shared" si="190"/>
        <v>8</v>
      </c>
      <c r="M1697" s="9" t="str">
        <f>INDEX(Chapter,MATCH(L1697,Chapter!$A$1:$A$681,0),8)</f>
        <v>שירותים ממלכתיים</v>
      </c>
      <c r="N1697" s="9" t="str">
        <f t="shared" si="191"/>
        <v>84</v>
      </c>
      <c r="O1697" s="9" t="str">
        <f>INDEX(Chapter,MATCH(N1697,Chapter!$A$1:$A$681,0),8)</f>
        <v>רווחה</v>
      </c>
      <c r="P1697" s="9" t="str">
        <f t="shared" si="192"/>
        <v>849</v>
      </c>
      <c r="Q1697" s="9" t="str">
        <f>INDEX(Chapter,MATCH(P1697,Chapter!$A$1:$A$681,0),8)</f>
        <v>שירותים לעולים</v>
      </c>
      <c r="R1697" s="9" t="str">
        <f t="shared" si="193"/>
        <v>8490</v>
      </c>
      <c r="S1697" s="9" t="e">
        <f>INDEX(Chapter,MATCH(R1697,Chapter!$A$1:$A$681,0),8)</f>
        <v>#N/A</v>
      </c>
      <c r="T1697" s="9"/>
      <c r="U1697" s="9" t="str">
        <f t="shared" si="194"/>
        <v>2</v>
      </c>
      <c r="V1697" s="9" t="str">
        <f>IF($L1697&lt;"6",INDEX(Revenue_type,MATCH(U1697*1,type!$A$118:$A$168,0),8),INDEX(Expenditure_type,MATCH(U1697*1,type!$A$2:$A$117,0),8))</f>
        <v>משכורות וש"ע לעובדים בלי תקן</v>
      </c>
      <c r="W1697" s="9" t="str">
        <f t="shared" si="195"/>
        <v>23</v>
      </c>
      <c r="X1697" s="9" t="str">
        <f>IF($L1697&lt;"6",INDEX(Revenue_type,MATCH(W1697*1,type!$A$118:$A$168,0),8),INDEX(Expenditure_type,MATCH(W1697*1,type!$A$2:$A$117,0),8))</f>
        <v>שעות נוספות</v>
      </c>
      <c r="Y1697" s="9" t="str">
        <f t="shared" si="196"/>
        <v>233</v>
      </c>
      <c r="Z1697" s="9" t="e">
        <f>IF($L1697&lt;"6",INDEX(Revenue_type,MATCH(Y1697*1,type!$A$118:$A$168,0),8),INDEX(Expenditure_type,MATCH(Y1697*1,type!$A$2:$A$117,0),8))</f>
        <v>#N/A</v>
      </c>
    </row>
    <row r="1698" spans="1:26" ht="15.75" customHeight="1" outlineLevel="2">
      <c r="A1698" s="19">
        <v>240</v>
      </c>
      <c r="B1698" s="18">
        <v>849000</v>
      </c>
      <c r="C1698"/>
      <c r="D1698"/>
      <c r="E1698" s="17" t="s">
        <v>2694</v>
      </c>
      <c r="F1698" s="12"/>
      <c r="G1698"/>
      <c r="H1698" s="15">
        <v>0</v>
      </c>
      <c r="I1698" s="15">
        <v>0</v>
      </c>
      <c r="J1698" s="12">
        <v>1700</v>
      </c>
      <c r="K1698" s="9"/>
      <c r="L1698" s="9" t="str">
        <f t="shared" si="190"/>
        <v>8</v>
      </c>
      <c r="M1698" s="9" t="str">
        <f>INDEX(Chapter,MATCH(L1698,Chapter!$A$1:$A$681,0),8)</f>
        <v>שירותים ממלכתיים</v>
      </c>
      <c r="N1698" s="9" t="str">
        <f t="shared" si="191"/>
        <v>84</v>
      </c>
      <c r="O1698" s="9" t="str">
        <f>INDEX(Chapter,MATCH(N1698,Chapter!$A$1:$A$681,0),8)</f>
        <v>רווחה</v>
      </c>
      <c r="P1698" s="9" t="str">
        <f t="shared" si="192"/>
        <v>849</v>
      </c>
      <c r="Q1698" s="9" t="str">
        <f>INDEX(Chapter,MATCH(P1698,Chapter!$A$1:$A$681,0),8)</f>
        <v>שירותים לעולים</v>
      </c>
      <c r="R1698" s="9" t="str">
        <f t="shared" si="193"/>
        <v>8490</v>
      </c>
      <c r="S1698" s="9" t="e">
        <f>INDEX(Chapter,MATCH(R1698,Chapter!$A$1:$A$681,0),8)</f>
        <v>#N/A</v>
      </c>
      <c r="T1698" s="9"/>
      <c r="U1698" s="9" t="str">
        <f t="shared" si="194"/>
        <v>2</v>
      </c>
      <c r="V1698" s="9" t="str">
        <f>IF($L1698&lt;"6",INDEX(Revenue_type,MATCH(U1698*1,type!$A$118:$A$168,0),8),INDEX(Expenditure_type,MATCH(U1698*1,type!$A$2:$A$117,0),8))</f>
        <v>משכורות וש"ע לעובדים בלי תקן</v>
      </c>
      <c r="W1698" s="9" t="str">
        <f t="shared" si="195"/>
        <v>24</v>
      </c>
      <c r="X1698" s="9" t="str">
        <f>IF($L1698&lt;"6",INDEX(Revenue_type,MATCH(W1698*1,type!$A$118:$A$168,0),8),INDEX(Expenditure_type,MATCH(W1698*1,type!$A$2:$A$117,0),8))</f>
        <v>החזר הוצאות</v>
      </c>
      <c r="Y1698" s="9" t="str">
        <f t="shared" si="196"/>
        <v>240</v>
      </c>
      <c r="Z1698" s="9" t="e">
        <f>IF($L1698&lt;"6",INDEX(Revenue_type,MATCH(Y1698*1,type!$A$118:$A$168,0),8),INDEX(Expenditure_type,MATCH(Y1698*1,type!$A$2:$A$117,0),8))</f>
        <v>#N/A</v>
      </c>
    </row>
    <row r="1699" spans="1:26" ht="15.75" customHeight="1" outlineLevel="2">
      <c r="A1699" s="19">
        <v>281</v>
      </c>
      <c r="B1699" s="18">
        <v>849000</v>
      </c>
      <c r="C1699"/>
      <c r="D1699"/>
      <c r="E1699" s="17" t="s">
        <v>2695</v>
      </c>
      <c r="F1699" s="12"/>
      <c r="G1699"/>
      <c r="H1699" s="15">
        <v>0</v>
      </c>
      <c r="I1699" s="15">
        <v>0</v>
      </c>
      <c r="J1699" s="12">
        <v>1600</v>
      </c>
      <c r="K1699" s="9"/>
      <c r="L1699" s="9" t="str">
        <f t="shared" si="190"/>
        <v>8</v>
      </c>
      <c r="M1699" s="9" t="str">
        <f>INDEX(Chapter,MATCH(L1699,Chapter!$A$1:$A$681,0),8)</f>
        <v>שירותים ממלכתיים</v>
      </c>
      <c r="N1699" s="9" t="str">
        <f t="shared" si="191"/>
        <v>84</v>
      </c>
      <c r="O1699" s="9" t="str">
        <f>INDEX(Chapter,MATCH(N1699,Chapter!$A$1:$A$681,0),8)</f>
        <v>רווחה</v>
      </c>
      <c r="P1699" s="9" t="str">
        <f t="shared" si="192"/>
        <v>849</v>
      </c>
      <c r="Q1699" s="9" t="str">
        <f>INDEX(Chapter,MATCH(P1699,Chapter!$A$1:$A$681,0),8)</f>
        <v>שירותים לעולים</v>
      </c>
      <c r="R1699" s="9" t="str">
        <f t="shared" si="193"/>
        <v>8490</v>
      </c>
      <c r="S1699" s="9" t="e">
        <f>INDEX(Chapter,MATCH(R1699,Chapter!$A$1:$A$681,0),8)</f>
        <v>#N/A</v>
      </c>
      <c r="T1699" s="9"/>
      <c r="U1699" s="9" t="str">
        <f t="shared" si="194"/>
        <v>2</v>
      </c>
      <c r="V1699" s="9" t="str">
        <f>IF($L1699&lt;"6",INDEX(Revenue_type,MATCH(U1699*1,type!$A$118:$A$168,0),8),INDEX(Expenditure_type,MATCH(U1699*1,type!$A$2:$A$117,0),8))</f>
        <v>משכורות וש"ע לעובדים בלי תקן</v>
      </c>
      <c r="W1699" s="9" t="str">
        <f t="shared" si="195"/>
        <v>28</v>
      </c>
      <c r="X1699" s="9" t="str">
        <f>IF($L1699&lt;"6",INDEX(Revenue_type,MATCH(W1699*1,type!$A$118:$A$168,0),8),INDEX(Expenditure_type,MATCH(W1699*1,type!$A$2:$A$117,0),8))</f>
        <v>נלוות לשכר</v>
      </c>
      <c r="Y1699" s="9" t="str">
        <f t="shared" si="196"/>
        <v>281</v>
      </c>
      <c r="Z1699" s="9" t="str">
        <f>IF($L1699&lt;"6",INDEX(Revenue_type,MATCH(Y1699*1,type!$A$118:$A$168,0),8),INDEX(Expenditure_type,MATCH(Y1699*1,type!$A$2:$A$117,0),8))</f>
        <v>הפרשות סוציאליות</v>
      </c>
    </row>
    <row r="1700" spans="1:26" ht="15.75" customHeight="1" outlineLevel="2">
      <c r="A1700" s="19">
        <v>282</v>
      </c>
      <c r="B1700" s="18">
        <v>849000</v>
      </c>
      <c r="C1700"/>
      <c r="D1700"/>
      <c r="E1700" s="17" t="s">
        <v>2696</v>
      </c>
      <c r="F1700" s="12"/>
      <c r="G1700"/>
      <c r="H1700" s="15">
        <v>0</v>
      </c>
      <c r="I1700" s="15">
        <v>0</v>
      </c>
      <c r="J1700" s="12">
        <v>1900</v>
      </c>
      <c r="K1700" s="9"/>
      <c r="L1700" s="9" t="str">
        <f t="shared" si="190"/>
        <v>8</v>
      </c>
      <c r="M1700" s="9" t="str">
        <f>INDEX(Chapter,MATCH(L1700,Chapter!$A$1:$A$681,0),8)</f>
        <v>שירותים ממלכתיים</v>
      </c>
      <c r="N1700" s="9" t="str">
        <f t="shared" si="191"/>
        <v>84</v>
      </c>
      <c r="O1700" s="9" t="str">
        <f>INDEX(Chapter,MATCH(N1700,Chapter!$A$1:$A$681,0),8)</f>
        <v>רווחה</v>
      </c>
      <c r="P1700" s="9" t="str">
        <f t="shared" si="192"/>
        <v>849</v>
      </c>
      <c r="Q1700" s="9" t="str">
        <f>INDEX(Chapter,MATCH(P1700,Chapter!$A$1:$A$681,0),8)</f>
        <v>שירותים לעולים</v>
      </c>
      <c r="R1700" s="9" t="str">
        <f t="shared" si="193"/>
        <v>8490</v>
      </c>
      <c r="S1700" s="9" t="e">
        <f>INDEX(Chapter,MATCH(R1700,Chapter!$A$1:$A$681,0),8)</f>
        <v>#N/A</v>
      </c>
      <c r="T1700" s="9"/>
      <c r="U1700" s="9" t="str">
        <f t="shared" si="194"/>
        <v>2</v>
      </c>
      <c r="V1700" s="9" t="str">
        <f>IF($L1700&lt;"6",INDEX(Revenue_type,MATCH(U1700*1,type!$A$118:$A$168,0),8),INDEX(Expenditure_type,MATCH(U1700*1,type!$A$2:$A$117,0),8))</f>
        <v>משכורות וש"ע לעובדים בלי תקן</v>
      </c>
      <c r="W1700" s="9" t="str">
        <f t="shared" si="195"/>
        <v>28</v>
      </c>
      <c r="X1700" s="9" t="str">
        <f>IF($L1700&lt;"6",INDEX(Revenue_type,MATCH(W1700*1,type!$A$118:$A$168,0),8),INDEX(Expenditure_type,MATCH(W1700*1,type!$A$2:$A$117,0),8))</f>
        <v>נלוות לשכר</v>
      </c>
      <c r="Y1700" s="9" t="str">
        <f t="shared" si="196"/>
        <v>282</v>
      </c>
      <c r="Z1700" s="9" t="str">
        <f>IF($L1700&lt;"6",INDEX(Revenue_type,MATCH(Y1700*1,type!$A$118:$A$168,0),8),INDEX(Expenditure_type,MATCH(Y1700*1,type!$A$2:$A$117,0),8))</f>
        <v>מיסיום ועלויות</v>
      </c>
    </row>
    <row r="1701" spans="1:26" ht="15.75" customHeight="1" outlineLevel="2">
      <c r="A1701" s="19">
        <v>320</v>
      </c>
      <c r="B1701" s="18">
        <v>849000</v>
      </c>
      <c r="C1701"/>
      <c r="D1701"/>
      <c r="E1701" s="17" t="s">
        <v>2712</v>
      </c>
      <c r="F1701" s="12"/>
      <c r="G1701"/>
      <c r="H1701" s="15">
        <v>0</v>
      </c>
      <c r="I1701" s="15">
        <v>0</v>
      </c>
      <c r="J1701" s="12">
        <v>3200</v>
      </c>
      <c r="K1701" s="9"/>
      <c r="L1701" s="9" t="str">
        <f t="shared" si="190"/>
        <v>8</v>
      </c>
      <c r="M1701" s="9" t="str">
        <f>INDEX(Chapter,MATCH(L1701,Chapter!$A$1:$A$681,0),8)</f>
        <v>שירותים ממלכתיים</v>
      </c>
      <c r="N1701" s="9" t="str">
        <f t="shared" si="191"/>
        <v>84</v>
      </c>
      <c r="O1701" s="9" t="str">
        <f>INDEX(Chapter,MATCH(N1701,Chapter!$A$1:$A$681,0),8)</f>
        <v>רווחה</v>
      </c>
      <c r="P1701" s="9" t="str">
        <f t="shared" si="192"/>
        <v>849</v>
      </c>
      <c r="Q1701" s="9" t="str">
        <f>INDEX(Chapter,MATCH(P1701,Chapter!$A$1:$A$681,0),8)</f>
        <v>שירותים לעולים</v>
      </c>
      <c r="R1701" s="9" t="str">
        <f t="shared" si="193"/>
        <v>8490</v>
      </c>
      <c r="S1701" s="9" t="e">
        <f>INDEX(Chapter,MATCH(R1701,Chapter!$A$1:$A$681,0),8)</f>
        <v>#N/A</v>
      </c>
      <c r="T1701" s="9"/>
      <c r="U1701" s="9" t="str">
        <f t="shared" si="194"/>
        <v>3</v>
      </c>
      <c r="V1701" s="9" t="str">
        <f>IF($L1701&lt;"6",INDEX(Revenue_type,MATCH(U1701*1,type!$A$118:$A$168,0),8),INDEX(Expenditure_type,MATCH(U1701*1,type!$A$2:$A$117,0),8))</f>
        <v>פנסיה ופיצויים</v>
      </c>
      <c r="W1701" s="9" t="str">
        <f t="shared" si="195"/>
        <v>32</v>
      </c>
      <c r="X1701" s="9" t="str">
        <f>IF($L1701&lt;"6",INDEX(Revenue_type,MATCH(W1701*1,type!$A$118:$A$168,0),8),INDEX(Expenditure_type,MATCH(W1701*1,type!$A$2:$A$117,0),8))</f>
        <v>פיצויים</v>
      </c>
      <c r="Y1701" s="9" t="str">
        <f t="shared" si="196"/>
        <v>320</v>
      </c>
      <c r="Z1701" s="9" t="e">
        <f>IF($L1701&lt;"6",INDEX(Revenue_type,MATCH(Y1701*1,type!$A$118:$A$168,0),8),INDEX(Expenditure_type,MATCH(Y1701*1,type!$A$2:$A$117,0),8))</f>
        <v>#N/A</v>
      </c>
    </row>
    <row r="1702" spans="1:26" ht="15.75" customHeight="1" outlineLevel="2">
      <c r="A1702" s="19">
        <v>841</v>
      </c>
      <c r="B1702" s="18">
        <v>849003</v>
      </c>
      <c r="C1702"/>
      <c r="D1702"/>
      <c r="E1702" s="17" t="s">
        <v>2587</v>
      </c>
      <c r="H1702" s="15">
        <v>120000</v>
      </c>
      <c r="I1702" s="15">
        <v>120000</v>
      </c>
      <c r="J1702" s="12">
        <v>144200</v>
      </c>
      <c r="K1702" s="9"/>
      <c r="L1702" s="9" t="str">
        <f t="shared" si="190"/>
        <v>8</v>
      </c>
      <c r="M1702" s="9" t="str">
        <f>INDEX(Chapter,MATCH(L1702,Chapter!$A$1:$A$681,0),8)</f>
        <v>שירותים ממלכתיים</v>
      </c>
      <c r="N1702" s="9" t="str">
        <f t="shared" si="191"/>
        <v>84</v>
      </c>
      <c r="O1702" s="9" t="str">
        <f>INDEX(Chapter,MATCH(N1702,Chapter!$A$1:$A$681,0),8)</f>
        <v>רווחה</v>
      </c>
      <c r="P1702" s="9" t="str">
        <f t="shared" si="192"/>
        <v>849</v>
      </c>
      <c r="Q1702" s="9" t="str">
        <f>INDEX(Chapter,MATCH(P1702,Chapter!$A$1:$A$681,0),8)</f>
        <v>שירותים לעולים</v>
      </c>
      <c r="R1702" s="9" t="str">
        <f t="shared" si="193"/>
        <v>8490</v>
      </c>
      <c r="S1702" s="9" t="e">
        <f>INDEX(Chapter,MATCH(R1702,Chapter!$A$1:$A$681,0),8)</f>
        <v>#N/A</v>
      </c>
      <c r="T1702" s="9"/>
      <c r="U1702" s="9" t="str">
        <f t="shared" si="194"/>
        <v>8</v>
      </c>
      <c r="V1702" s="9" t="str">
        <f>IF($L1702&lt;"6",INDEX(Revenue_type,MATCH(U1702*1,type!$A$118:$A$168,0),8),INDEX(Expenditure_type,MATCH(U1702*1,type!$A$2:$A$117,0),8))</f>
        <v>השתתפויות תמיכות ותרומות</v>
      </c>
      <c r="W1702" s="9" t="str">
        <f t="shared" si="195"/>
        <v>84</v>
      </c>
      <c r="X1702" s="9" t="str">
        <f>IF($L1702&lt;"6",INDEX(Revenue_type,MATCH(W1702*1,type!$A$118:$A$168,0),8),INDEX(Expenditure_type,MATCH(W1702*1,type!$A$2:$A$117,0),8))</f>
        <v>תמיכות רווחה</v>
      </c>
      <c r="Y1702" s="9" t="str">
        <f t="shared" si="196"/>
        <v>841</v>
      </c>
      <c r="Z1702" s="9" t="e">
        <f>IF($L1702&lt;"6",INDEX(Revenue_type,MATCH(Y1702*1,type!$A$118:$A$168,0),8),INDEX(Expenditure_type,MATCH(Y1702*1,type!$A$2:$A$117,0),8))</f>
        <v>#N/A</v>
      </c>
    </row>
    <row r="1703" spans="1:26" ht="15.75" customHeight="1" outlineLevel="2">
      <c r="A1703" s="19">
        <v>840</v>
      </c>
      <c r="B1703" s="18">
        <v>849004</v>
      </c>
      <c r="C1703"/>
      <c r="D1703"/>
      <c r="E1703" s="17" t="s">
        <v>2563</v>
      </c>
      <c r="H1703" s="15">
        <v>200000</v>
      </c>
      <c r="I1703" s="15">
        <v>300000</v>
      </c>
      <c r="J1703" s="12">
        <v>423100</v>
      </c>
      <c r="K1703" s="9"/>
      <c r="L1703" s="9" t="str">
        <f t="shared" si="190"/>
        <v>8</v>
      </c>
      <c r="M1703" s="9" t="str">
        <f>INDEX(Chapter,MATCH(L1703,Chapter!$A$1:$A$681,0),8)</f>
        <v>שירותים ממלכתיים</v>
      </c>
      <c r="N1703" s="9" t="str">
        <f t="shared" si="191"/>
        <v>84</v>
      </c>
      <c r="O1703" s="9" t="str">
        <f>INDEX(Chapter,MATCH(N1703,Chapter!$A$1:$A$681,0),8)</f>
        <v>רווחה</v>
      </c>
      <c r="P1703" s="9" t="str">
        <f t="shared" si="192"/>
        <v>849</v>
      </c>
      <c r="Q1703" s="9" t="str">
        <f>INDEX(Chapter,MATCH(P1703,Chapter!$A$1:$A$681,0),8)</f>
        <v>שירותים לעולים</v>
      </c>
      <c r="R1703" s="9" t="str">
        <f t="shared" si="193"/>
        <v>8490</v>
      </c>
      <c r="S1703" s="9" t="e">
        <f>INDEX(Chapter,MATCH(R1703,Chapter!$A$1:$A$681,0),8)</f>
        <v>#N/A</v>
      </c>
      <c r="T1703" s="9"/>
      <c r="U1703" s="9" t="str">
        <f t="shared" si="194"/>
        <v>8</v>
      </c>
      <c r="V1703" s="9" t="str">
        <f>IF($L1703&lt;"6",INDEX(Revenue_type,MATCH(U1703*1,type!$A$118:$A$168,0),8),INDEX(Expenditure_type,MATCH(U1703*1,type!$A$2:$A$117,0),8))</f>
        <v>השתתפויות תמיכות ותרומות</v>
      </c>
      <c r="W1703" s="9" t="str">
        <f t="shared" si="195"/>
        <v>84</v>
      </c>
      <c r="X1703" s="9" t="str">
        <f>IF($L1703&lt;"6",INDEX(Revenue_type,MATCH(W1703*1,type!$A$118:$A$168,0),8),INDEX(Expenditure_type,MATCH(W1703*1,type!$A$2:$A$117,0),8))</f>
        <v>תמיכות רווחה</v>
      </c>
      <c r="Y1703" s="9" t="str">
        <f t="shared" si="196"/>
        <v>840</v>
      </c>
      <c r="Z1703" s="9" t="e">
        <f>IF($L1703&lt;"6",INDEX(Revenue_type,MATCH(Y1703*1,type!$A$118:$A$168,0),8),INDEX(Expenditure_type,MATCH(Y1703*1,type!$A$2:$A$117,0),8))</f>
        <v>#N/A</v>
      </c>
    </row>
    <row r="1704" spans="1:26" ht="15.75" customHeight="1" outlineLevel="2">
      <c r="A1704" s="19">
        <v>840</v>
      </c>
      <c r="B1704" s="18">
        <v>849007</v>
      </c>
      <c r="C1704"/>
      <c r="D1704"/>
      <c r="E1704" s="17" t="s">
        <v>2385</v>
      </c>
      <c r="H1704" s="15">
        <v>5600000</v>
      </c>
      <c r="I1704" s="15">
        <v>5800000</v>
      </c>
      <c r="J1704" s="12">
        <v>5865500</v>
      </c>
      <c r="K1704" s="9"/>
      <c r="L1704" s="9" t="str">
        <f t="shared" si="190"/>
        <v>8</v>
      </c>
      <c r="M1704" s="9" t="str">
        <f>INDEX(Chapter,MATCH(L1704,Chapter!$A$1:$A$681,0),8)</f>
        <v>שירותים ממלכתיים</v>
      </c>
      <c r="N1704" s="9" t="str">
        <f t="shared" si="191"/>
        <v>84</v>
      </c>
      <c r="O1704" s="9" t="str">
        <f>INDEX(Chapter,MATCH(N1704,Chapter!$A$1:$A$681,0),8)</f>
        <v>רווחה</v>
      </c>
      <c r="P1704" s="9" t="str">
        <f t="shared" si="192"/>
        <v>849</v>
      </c>
      <c r="Q1704" s="9" t="str">
        <f>INDEX(Chapter,MATCH(P1704,Chapter!$A$1:$A$681,0),8)</f>
        <v>שירותים לעולים</v>
      </c>
      <c r="R1704" s="9" t="str">
        <f t="shared" si="193"/>
        <v>8490</v>
      </c>
      <c r="S1704" s="9" t="e">
        <f>INDEX(Chapter,MATCH(R1704,Chapter!$A$1:$A$681,0),8)</f>
        <v>#N/A</v>
      </c>
      <c r="T1704" s="9"/>
      <c r="U1704" s="9" t="str">
        <f t="shared" si="194"/>
        <v>8</v>
      </c>
      <c r="V1704" s="9" t="str">
        <f>IF($L1704&lt;"6",INDEX(Revenue_type,MATCH(U1704*1,type!$A$118:$A$168,0),8),INDEX(Expenditure_type,MATCH(U1704*1,type!$A$2:$A$117,0),8))</f>
        <v>השתתפויות תמיכות ותרומות</v>
      </c>
      <c r="W1704" s="9" t="str">
        <f t="shared" si="195"/>
        <v>84</v>
      </c>
      <c r="X1704" s="9" t="str">
        <f>IF($L1704&lt;"6",INDEX(Revenue_type,MATCH(W1704*1,type!$A$118:$A$168,0),8),INDEX(Expenditure_type,MATCH(W1704*1,type!$A$2:$A$117,0),8))</f>
        <v>תמיכות רווחה</v>
      </c>
      <c r="Y1704" s="9" t="str">
        <f t="shared" si="196"/>
        <v>840</v>
      </c>
      <c r="Z1704" s="9" t="e">
        <f>IF($L1704&lt;"6",INDEX(Revenue_type,MATCH(Y1704*1,type!$A$118:$A$168,0),8),INDEX(Expenditure_type,MATCH(Y1704*1,type!$A$2:$A$117,0),8))</f>
        <v>#N/A</v>
      </c>
    </row>
    <row r="1705" spans="1:26" ht="15.75" customHeight="1" outlineLevel="2">
      <c r="A1705" s="19">
        <v>840</v>
      </c>
      <c r="B1705" s="18">
        <v>849009</v>
      </c>
      <c r="C1705"/>
      <c r="D1705"/>
      <c r="E1705" s="17" t="s">
        <v>3123</v>
      </c>
      <c r="H1705" s="15">
        <v>420000</v>
      </c>
      <c r="I1705" s="15">
        <v>420000</v>
      </c>
      <c r="J1705" s="12">
        <v>200900</v>
      </c>
      <c r="K1705" s="9"/>
      <c r="L1705" s="9" t="str">
        <f t="shared" si="190"/>
        <v>8</v>
      </c>
      <c r="M1705" s="9" t="str">
        <f>INDEX(Chapter,MATCH(L1705,Chapter!$A$1:$A$681,0),8)</f>
        <v>שירותים ממלכתיים</v>
      </c>
      <c r="N1705" s="9" t="str">
        <f t="shared" si="191"/>
        <v>84</v>
      </c>
      <c r="O1705" s="9" t="str">
        <f>INDEX(Chapter,MATCH(N1705,Chapter!$A$1:$A$681,0),8)</f>
        <v>רווחה</v>
      </c>
      <c r="P1705" s="9" t="str">
        <f t="shared" si="192"/>
        <v>849</v>
      </c>
      <c r="Q1705" s="9" t="str">
        <f>INDEX(Chapter,MATCH(P1705,Chapter!$A$1:$A$681,0),8)</f>
        <v>שירותים לעולים</v>
      </c>
      <c r="R1705" s="9" t="str">
        <f t="shared" si="193"/>
        <v>8490</v>
      </c>
      <c r="S1705" s="9" t="e">
        <f>INDEX(Chapter,MATCH(R1705,Chapter!$A$1:$A$681,0),8)</f>
        <v>#N/A</v>
      </c>
      <c r="T1705" s="9"/>
      <c r="U1705" s="9" t="str">
        <f t="shared" si="194"/>
        <v>8</v>
      </c>
      <c r="V1705" s="9" t="str">
        <f>IF($L1705&lt;"6",INDEX(Revenue_type,MATCH(U1705*1,type!$A$118:$A$168,0),8),INDEX(Expenditure_type,MATCH(U1705*1,type!$A$2:$A$117,0),8))</f>
        <v>השתתפויות תמיכות ותרומות</v>
      </c>
      <c r="W1705" s="9" t="str">
        <f t="shared" si="195"/>
        <v>84</v>
      </c>
      <c r="X1705" s="9" t="str">
        <f>IF($L1705&lt;"6",INDEX(Revenue_type,MATCH(W1705*1,type!$A$118:$A$168,0),8),INDEX(Expenditure_type,MATCH(W1705*1,type!$A$2:$A$117,0),8))</f>
        <v>תמיכות רווחה</v>
      </c>
      <c r="Y1705" s="9" t="str">
        <f t="shared" si="196"/>
        <v>840</v>
      </c>
      <c r="Z1705" s="9" t="e">
        <f>IF($L1705&lt;"6",INDEX(Revenue_type,MATCH(Y1705*1,type!$A$118:$A$168,0),8),INDEX(Expenditure_type,MATCH(Y1705*1,type!$A$2:$A$117,0),8))</f>
        <v>#N/A</v>
      </c>
    </row>
    <row r="1706" spans="1:26" ht="15.75" customHeight="1" outlineLevel="2">
      <c r="A1706" s="19">
        <v>840</v>
      </c>
      <c r="B1706" s="18">
        <v>849011</v>
      </c>
      <c r="C1706"/>
      <c r="D1706"/>
      <c r="E1706" s="20" t="s">
        <v>2471</v>
      </c>
      <c r="H1706" s="15">
        <v>700000</v>
      </c>
      <c r="I1706" s="15">
        <v>700000</v>
      </c>
      <c r="J1706" s="12">
        <v>884800</v>
      </c>
      <c r="K1706" s="9"/>
      <c r="L1706" s="9" t="str">
        <f t="shared" si="190"/>
        <v>8</v>
      </c>
      <c r="M1706" s="9" t="str">
        <f>INDEX(Chapter,MATCH(L1706,Chapter!$A$1:$A$681,0),8)</f>
        <v>שירותים ממלכתיים</v>
      </c>
      <c r="N1706" s="9" t="str">
        <f t="shared" si="191"/>
        <v>84</v>
      </c>
      <c r="O1706" s="9" t="str">
        <f>INDEX(Chapter,MATCH(N1706,Chapter!$A$1:$A$681,0),8)</f>
        <v>רווחה</v>
      </c>
      <c r="P1706" s="9" t="str">
        <f t="shared" si="192"/>
        <v>849</v>
      </c>
      <c r="Q1706" s="9" t="str">
        <f>INDEX(Chapter,MATCH(P1706,Chapter!$A$1:$A$681,0),8)</f>
        <v>שירותים לעולים</v>
      </c>
      <c r="R1706" s="9" t="str">
        <f t="shared" si="193"/>
        <v>8490</v>
      </c>
      <c r="S1706" s="9" t="e">
        <f>INDEX(Chapter,MATCH(R1706,Chapter!$A$1:$A$681,0),8)</f>
        <v>#N/A</v>
      </c>
      <c r="T1706" s="9"/>
      <c r="U1706" s="9" t="str">
        <f t="shared" si="194"/>
        <v>8</v>
      </c>
      <c r="V1706" s="9" t="str">
        <f>IF($L1706&lt;"6",INDEX(Revenue_type,MATCH(U1706*1,type!$A$118:$A$168,0),8),INDEX(Expenditure_type,MATCH(U1706*1,type!$A$2:$A$117,0),8))</f>
        <v>השתתפויות תמיכות ותרומות</v>
      </c>
      <c r="W1706" s="9" t="str">
        <f t="shared" si="195"/>
        <v>84</v>
      </c>
      <c r="X1706" s="9" t="str">
        <f>IF($L1706&lt;"6",INDEX(Revenue_type,MATCH(W1706*1,type!$A$118:$A$168,0),8),INDEX(Expenditure_type,MATCH(W1706*1,type!$A$2:$A$117,0),8))</f>
        <v>תמיכות רווחה</v>
      </c>
      <c r="Y1706" s="9" t="str">
        <f t="shared" si="196"/>
        <v>840</v>
      </c>
      <c r="Z1706" s="9" t="e">
        <f>IF($L1706&lt;"6",INDEX(Revenue_type,MATCH(Y1706*1,type!$A$118:$A$168,0),8),INDEX(Expenditure_type,MATCH(Y1706*1,type!$A$2:$A$117,0),8))</f>
        <v>#N/A</v>
      </c>
    </row>
    <row r="1707" spans="1:26" ht="15.75" customHeight="1" outlineLevel="2">
      <c r="A1707" s="19">
        <v>840</v>
      </c>
      <c r="B1707" s="18">
        <v>849012</v>
      </c>
      <c r="C1707"/>
      <c r="D1707"/>
      <c r="E1707" s="17" t="s">
        <v>3124</v>
      </c>
      <c r="H1707" s="15">
        <v>76000</v>
      </c>
      <c r="I1707" s="15">
        <v>90000</v>
      </c>
      <c r="J1707" s="12">
        <v>89900</v>
      </c>
      <c r="K1707" s="9"/>
      <c r="L1707" s="9" t="str">
        <f t="shared" si="190"/>
        <v>8</v>
      </c>
      <c r="M1707" s="9" t="str">
        <f>INDEX(Chapter,MATCH(L1707,Chapter!$A$1:$A$681,0),8)</f>
        <v>שירותים ממלכתיים</v>
      </c>
      <c r="N1707" s="9" t="str">
        <f t="shared" si="191"/>
        <v>84</v>
      </c>
      <c r="O1707" s="9" t="str">
        <f>INDEX(Chapter,MATCH(N1707,Chapter!$A$1:$A$681,0),8)</f>
        <v>רווחה</v>
      </c>
      <c r="P1707" s="9" t="str">
        <f t="shared" si="192"/>
        <v>849</v>
      </c>
      <c r="Q1707" s="9" t="str">
        <f>INDEX(Chapter,MATCH(P1707,Chapter!$A$1:$A$681,0),8)</f>
        <v>שירותים לעולים</v>
      </c>
      <c r="R1707" s="9" t="str">
        <f t="shared" si="193"/>
        <v>8490</v>
      </c>
      <c r="S1707" s="9" t="e">
        <f>INDEX(Chapter,MATCH(R1707,Chapter!$A$1:$A$681,0),8)</f>
        <v>#N/A</v>
      </c>
      <c r="T1707" s="9"/>
      <c r="U1707" s="9" t="str">
        <f t="shared" si="194"/>
        <v>8</v>
      </c>
      <c r="V1707" s="9" t="str">
        <f>IF($L1707&lt;"6",INDEX(Revenue_type,MATCH(U1707*1,type!$A$118:$A$168,0),8),INDEX(Expenditure_type,MATCH(U1707*1,type!$A$2:$A$117,0),8))</f>
        <v>השתתפויות תמיכות ותרומות</v>
      </c>
      <c r="W1707" s="9" t="str">
        <f t="shared" si="195"/>
        <v>84</v>
      </c>
      <c r="X1707" s="9" t="str">
        <f>IF($L1707&lt;"6",INDEX(Revenue_type,MATCH(W1707*1,type!$A$118:$A$168,0),8),INDEX(Expenditure_type,MATCH(W1707*1,type!$A$2:$A$117,0),8))</f>
        <v>תמיכות רווחה</v>
      </c>
      <c r="Y1707" s="9" t="str">
        <f t="shared" si="196"/>
        <v>840</v>
      </c>
      <c r="Z1707" s="9" t="e">
        <f>IF($L1707&lt;"6",INDEX(Revenue_type,MATCH(Y1707*1,type!$A$118:$A$168,0),8),INDEX(Expenditure_type,MATCH(Y1707*1,type!$A$2:$A$117,0),8))</f>
        <v>#N/A</v>
      </c>
    </row>
    <row r="1708" spans="1:26" ht="15.75" customHeight="1" outlineLevel="2">
      <c r="A1708" s="19">
        <v>841</v>
      </c>
      <c r="B1708" s="18">
        <v>849012</v>
      </c>
      <c r="C1708"/>
      <c r="D1708"/>
      <c r="E1708" s="17" t="s">
        <v>2627</v>
      </c>
      <c r="H1708" s="15">
        <v>48000</v>
      </c>
      <c r="I1708" s="15">
        <v>48000</v>
      </c>
      <c r="J1708" s="12">
        <v>0</v>
      </c>
      <c r="K1708" s="9"/>
      <c r="L1708" s="9" t="str">
        <f t="shared" si="190"/>
        <v>8</v>
      </c>
      <c r="M1708" s="9" t="str">
        <f>INDEX(Chapter,MATCH(L1708,Chapter!$A$1:$A$681,0),8)</f>
        <v>שירותים ממלכתיים</v>
      </c>
      <c r="N1708" s="9" t="str">
        <f t="shared" si="191"/>
        <v>84</v>
      </c>
      <c r="O1708" s="9" t="str">
        <f>INDEX(Chapter,MATCH(N1708,Chapter!$A$1:$A$681,0),8)</f>
        <v>רווחה</v>
      </c>
      <c r="P1708" s="9" t="str">
        <f t="shared" si="192"/>
        <v>849</v>
      </c>
      <c r="Q1708" s="9" t="str">
        <f>INDEX(Chapter,MATCH(P1708,Chapter!$A$1:$A$681,0),8)</f>
        <v>שירותים לעולים</v>
      </c>
      <c r="R1708" s="9" t="str">
        <f t="shared" si="193"/>
        <v>8490</v>
      </c>
      <c r="S1708" s="9" t="e">
        <f>INDEX(Chapter,MATCH(R1708,Chapter!$A$1:$A$681,0),8)</f>
        <v>#N/A</v>
      </c>
      <c r="T1708" s="9"/>
      <c r="U1708" s="9" t="str">
        <f t="shared" si="194"/>
        <v>8</v>
      </c>
      <c r="V1708" s="9" t="str">
        <f>IF($L1708&lt;"6",INDEX(Revenue_type,MATCH(U1708*1,type!$A$118:$A$168,0),8),INDEX(Expenditure_type,MATCH(U1708*1,type!$A$2:$A$117,0),8))</f>
        <v>השתתפויות תמיכות ותרומות</v>
      </c>
      <c r="W1708" s="9" t="str">
        <f t="shared" si="195"/>
        <v>84</v>
      </c>
      <c r="X1708" s="9" t="str">
        <f>IF($L1708&lt;"6",INDEX(Revenue_type,MATCH(W1708*1,type!$A$118:$A$168,0),8),INDEX(Expenditure_type,MATCH(W1708*1,type!$A$2:$A$117,0),8))</f>
        <v>תמיכות רווחה</v>
      </c>
      <c r="Y1708" s="9" t="str">
        <f t="shared" si="196"/>
        <v>841</v>
      </c>
      <c r="Z1708" s="9" t="e">
        <f>IF($L1708&lt;"6",INDEX(Revenue_type,MATCH(Y1708*1,type!$A$118:$A$168,0),8),INDEX(Expenditure_type,MATCH(Y1708*1,type!$A$2:$A$117,0),8))</f>
        <v>#N/A</v>
      </c>
    </row>
    <row r="1709" spans="1:26" ht="15.75" customHeight="1" outlineLevel="2">
      <c r="A1709" s="19">
        <v>840</v>
      </c>
      <c r="B1709" s="18">
        <v>849013</v>
      </c>
      <c r="C1709"/>
      <c r="D1709"/>
      <c r="E1709" s="17" t="s">
        <v>2526</v>
      </c>
      <c r="H1709" s="15">
        <v>352000</v>
      </c>
      <c r="I1709" s="15">
        <v>352000</v>
      </c>
      <c r="J1709" s="12">
        <v>465300</v>
      </c>
      <c r="K1709" s="9"/>
      <c r="L1709" s="9" t="str">
        <f t="shared" si="190"/>
        <v>8</v>
      </c>
      <c r="M1709" s="9" t="str">
        <f>INDEX(Chapter,MATCH(L1709,Chapter!$A$1:$A$681,0),8)</f>
        <v>שירותים ממלכתיים</v>
      </c>
      <c r="N1709" s="9" t="str">
        <f t="shared" si="191"/>
        <v>84</v>
      </c>
      <c r="O1709" s="9" t="str">
        <f>INDEX(Chapter,MATCH(N1709,Chapter!$A$1:$A$681,0),8)</f>
        <v>רווחה</v>
      </c>
      <c r="P1709" s="9" t="str">
        <f t="shared" si="192"/>
        <v>849</v>
      </c>
      <c r="Q1709" s="9" t="str">
        <f>INDEX(Chapter,MATCH(P1709,Chapter!$A$1:$A$681,0),8)</f>
        <v>שירותים לעולים</v>
      </c>
      <c r="R1709" s="9" t="str">
        <f t="shared" si="193"/>
        <v>8490</v>
      </c>
      <c r="S1709" s="9" t="e">
        <f>INDEX(Chapter,MATCH(R1709,Chapter!$A$1:$A$681,0),8)</f>
        <v>#N/A</v>
      </c>
      <c r="T1709" s="9"/>
      <c r="U1709" s="9" t="str">
        <f t="shared" si="194"/>
        <v>8</v>
      </c>
      <c r="V1709" s="9" t="str">
        <f>IF($L1709&lt;"6",INDEX(Revenue_type,MATCH(U1709*1,type!$A$118:$A$168,0),8),INDEX(Expenditure_type,MATCH(U1709*1,type!$A$2:$A$117,0),8))</f>
        <v>השתתפויות תמיכות ותרומות</v>
      </c>
      <c r="W1709" s="9" t="str">
        <f t="shared" si="195"/>
        <v>84</v>
      </c>
      <c r="X1709" s="9" t="str">
        <f>IF($L1709&lt;"6",INDEX(Revenue_type,MATCH(W1709*1,type!$A$118:$A$168,0),8),INDEX(Expenditure_type,MATCH(W1709*1,type!$A$2:$A$117,0),8))</f>
        <v>תמיכות רווחה</v>
      </c>
      <c r="Y1709" s="9" t="str">
        <f t="shared" si="196"/>
        <v>840</v>
      </c>
      <c r="Z1709" s="9" t="e">
        <f>IF($L1709&lt;"6",INDEX(Revenue_type,MATCH(Y1709*1,type!$A$118:$A$168,0),8),INDEX(Expenditure_type,MATCH(Y1709*1,type!$A$2:$A$117,0),8))</f>
        <v>#N/A</v>
      </c>
    </row>
    <row r="1710" spans="1:26" ht="15.75" customHeight="1" outlineLevel="2">
      <c r="A1710" s="19">
        <v>840</v>
      </c>
      <c r="B1710" s="18">
        <v>849014</v>
      </c>
      <c r="C1710"/>
      <c r="D1710"/>
      <c r="E1710" s="17" t="s">
        <v>2655</v>
      </c>
      <c r="F1710" s="12"/>
      <c r="G1710"/>
      <c r="H1710" s="15">
        <v>16000</v>
      </c>
      <c r="I1710" s="15">
        <v>16000</v>
      </c>
      <c r="J1710" s="12">
        <v>16900</v>
      </c>
      <c r="K1710" s="9"/>
      <c r="L1710" s="9" t="str">
        <f t="shared" si="190"/>
        <v>8</v>
      </c>
      <c r="M1710" s="9" t="str">
        <f>INDEX(Chapter,MATCH(L1710,Chapter!$A$1:$A$681,0),8)</f>
        <v>שירותים ממלכתיים</v>
      </c>
      <c r="N1710" s="9" t="str">
        <f t="shared" si="191"/>
        <v>84</v>
      </c>
      <c r="O1710" s="9" t="str">
        <f>INDEX(Chapter,MATCH(N1710,Chapter!$A$1:$A$681,0),8)</f>
        <v>רווחה</v>
      </c>
      <c r="P1710" s="9" t="str">
        <f t="shared" si="192"/>
        <v>849</v>
      </c>
      <c r="Q1710" s="9" t="str">
        <f>INDEX(Chapter,MATCH(P1710,Chapter!$A$1:$A$681,0),8)</f>
        <v>שירותים לעולים</v>
      </c>
      <c r="R1710" s="9" t="str">
        <f t="shared" si="193"/>
        <v>8490</v>
      </c>
      <c r="S1710" s="9" t="e">
        <f>INDEX(Chapter,MATCH(R1710,Chapter!$A$1:$A$681,0),8)</f>
        <v>#N/A</v>
      </c>
      <c r="T1710" s="9"/>
      <c r="U1710" s="9" t="str">
        <f t="shared" si="194"/>
        <v>8</v>
      </c>
      <c r="V1710" s="9" t="str">
        <f>IF($L1710&lt;"6",INDEX(Revenue_type,MATCH(U1710*1,type!$A$118:$A$168,0),8),INDEX(Expenditure_type,MATCH(U1710*1,type!$A$2:$A$117,0),8))</f>
        <v>השתתפויות תמיכות ותרומות</v>
      </c>
      <c r="W1710" s="9" t="str">
        <f t="shared" si="195"/>
        <v>84</v>
      </c>
      <c r="X1710" s="9" t="str">
        <f>IF($L1710&lt;"6",INDEX(Revenue_type,MATCH(W1710*1,type!$A$118:$A$168,0),8),INDEX(Expenditure_type,MATCH(W1710*1,type!$A$2:$A$117,0),8))</f>
        <v>תמיכות רווחה</v>
      </c>
      <c r="Y1710" s="9" t="str">
        <f t="shared" si="196"/>
        <v>840</v>
      </c>
      <c r="Z1710" s="9" t="e">
        <f>IF($L1710&lt;"6",INDEX(Revenue_type,MATCH(Y1710*1,type!$A$118:$A$168,0),8),INDEX(Expenditure_type,MATCH(Y1710*1,type!$A$2:$A$117,0),8))</f>
        <v>#N/A</v>
      </c>
    </row>
    <row r="1711" spans="1:26" ht="15.75" customHeight="1" outlineLevel="2">
      <c r="A1711" s="19">
        <v>840</v>
      </c>
      <c r="B1711" s="18">
        <v>849015</v>
      </c>
      <c r="C1711"/>
      <c r="D1711"/>
      <c r="E1711" s="20" t="s">
        <v>2548</v>
      </c>
      <c r="F1711" s="12"/>
      <c r="G1711"/>
      <c r="H1711" s="15">
        <v>260000</v>
      </c>
      <c r="I1711" s="15">
        <v>260000</v>
      </c>
      <c r="J1711" s="12">
        <v>236900</v>
      </c>
      <c r="K1711" s="9"/>
      <c r="L1711" s="9" t="str">
        <f t="shared" si="190"/>
        <v>8</v>
      </c>
      <c r="M1711" s="9" t="str">
        <f>INDEX(Chapter,MATCH(L1711,Chapter!$A$1:$A$681,0),8)</f>
        <v>שירותים ממלכתיים</v>
      </c>
      <c r="N1711" s="9" t="str">
        <f t="shared" si="191"/>
        <v>84</v>
      </c>
      <c r="O1711" s="9" t="str">
        <f>INDEX(Chapter,MATCH(N1711,Chapter!$A$1:$A$681,0),8)</f>
        <v>רווחה</v>
      </c>
      <c r="P1711" s="9" t="str">
        <f t="shared" si="192"/>
        <v>849</v>
      </c>
      <c r="Q1711" s="9" t="str">
        <f>INDEX(Chapter,MATCH(P1711,Chapter!$A$1:$A$681,0),8)</f>
        <v>שירותים לעולים</v>
      </c>
      <c r="R1711" s="9" t="str">
        <f t="shared" si="193"/>
        <v>8490</v>
      </c>
      <c r="S1711" s="9" t="e">
        <f>INDEX(Chapter,MATCH(R1711,Chapter!$A$1:$A$681,0),8)</f>
        <v>#N/A</v>
      </c>
      <c r="T1711" s="9"/>
      <c r="U1711" s="9" t="str">
        <f t="shared" si="194"/>
        <v>8</v>
      </c>
      <c r="V1711" s="9" t="str">
        <f>IF($L1711&lt;"6",INDEX(Revenue_type,MATCH(U1711*1,type!$A$118:$A$168,0),8),INDEX(Expenditure_type,MATCH(U1711*1,type!$A$2:$A$117,0),8))</f>
        <v>השתתפויות תמיכות ותרומות</v>
      </c>
      <c r="W1711" s="9" t="str">
        <f t="shared" si="195"/>
        <v>84</v>
      </c>
      <c r="X1711" s="9" t="str">
        <f>IF($L1711&lt;"6",INDEX(Revenue_type,MATCH(W1711*1,type!$A$118:$A$168,0),8),INDEX(Expenditure_type,MATCH(W1711*1,type!$A$2:$A$117,0),8))</f>
        <v>תמיכות רווחה</v>
      </c>
      <c r="Y1711" s="9" t="str">
        <f t="shared" si="196"/>
        <v>840</v>
      </c>
      <c r="Z1711" s="9" t="e">
        <f>IF($L1711&lt;"6",INDEX(Revenue_type,MATCH(Y1711*1,type!$A$118:$A$168,0),8),INDEX(Expenditure_type,MATCH(Y1711*1,type!$A$2:$A$117,0),8))</f>
        <v>#N/A</v>
      </c>
    </row>
    <row r="1712" spans="1:26" ht="15.75" customHeight="1" outlineLevel="2">
      <c r="A1712" s="19">
        <v>840</v>
      </c>
      <c r="B1712" s="18">
        <v>849016</v>
      </c>
      <c r="C1712"/>
      <c r="D1712"/>
      <c r="E1712" s="20" t="s">
        <v>2656</v>
      </c>
      <c r="F1712" s="12"/>
      <c r="G1712"/>
      <c r="H1712" s="15">
        <v>16000</v>
      </c>
      <c r="I1712" s="15">
        <v>16000</v>
      </c>
      <c r="J1712" s="12">
        <v>21600</v>
      </c>
      <c r="K1712" s="9"/>
      <c r="L1712" s="9" t="str">
        <f t="shared" si="190"/>
        <v>8</v>
      </c>
      <c r="M1712" s="9" t="str">
        <f>INDEX(Chapter,MATCH(L1712,Chapter!$A$1:$A$681,0),8)</f>
        <v>שירותים ממלכתיים</v>
      </c>
      <c r="N1712" s="9" t="str">
        <f t="shared" si="191"/>
        <v>84</v>
      </c>
      <c r="O1712" s="9" t="str">
        <f>INDEX(Chapter,MATCH(N1712,Chapter!$A$1:$A$681,0),8)</f>
        <v>רווחה</v>
      </c>
      <c r="P1712" s="9" t="str">
        <f t="shared" si="192"/>
        <v>849</v>
      </c>
      <c r="Q1712" s="9" t="str">
        <f>INDEX(Chapter,MATCH(P1712,Chapter!$A$1:$A$681,0),8)</f>
        <v>שירותים לעולים</v>
      </c>
      <c r="R1712" s="9" t="str">
        <f t="shared" si="193"/>
        <v>8490</v>
      </c>
      <c r="S1712" s="9" t="e">
        <f>INDEX(Chapter,MATCH(R1712,Chapter!$A$1:$A$681,0),8)</f>
        <v>#N/A</v>
      </c>
      <c r="T1712" s="9"/>
      <c r="U1712" s="9" t="str">
        <f t="shared" si="194"/>
        <v>8</v>
      </c>
      <c r="V1712" s="9" t="str">
        <f>IF($L1712&lt;"6",INDEX(Revenue_type,MATCH(U1712*1,type!$A$118:$A$168,0),8),INDEX(Expenditure_type,MATCH(U1712*1,type!$A$2:$A$117,0),8))</f>
        <v>השתתפויות תמיכות ותרומות</v>
      </c>
      <c r="W1712" s="9" t="str">
        <f t="shared" si="195"/>
        <v>84</v>
      </c>
      <c r="X1712" s="9" t="str">
        <f>IF($L1712&lt;"6",INDEX(Revenue_type,MATCH(W1712*1,type!$A$118:$A$168,0),8),INDEX(Expenditure_type,MATCH(W1712*1,type!$A$2:$A$117,0),8))</f>
        <v>תמיכות רווחה</v>
      </c>
      <c r="Y1712" s="9" t="str">
        <f t="shared" si="196"/>
        <v>840</v>
      </c>
      <c r="Z1712" s="9" t="e">
        <f>IF($L1712&lt;"6",INDEX(Revenue_type,MATCH(Y1712*1,type!$A$118:$A$168,0),8),INDEX(Expenditure_type,MATCH(Y1712*1,type!$A$2:$A$117,0),8))</f>
        <v>#N/A</v>
      </c>
    </row>
    <row r="1713" spans="1:26" ht="15.75" customHeight="1" outlineLevel="2">
      <c r="A1713" s="19">
        <v>841</v>
      </c>
      <c r="B1713" s="18">
        <v>849023</v>
      </c>
      <c r="C1713"/>
      <c r="D1713"/>
      <c r="E1713" s="17" t="s">
        <v>3125</v>
      </c>
      <c r="F1713" s="12"/>
      <c r="G1713"/>
      <c r="H1713" s="15">
        <v>440000</v>
      </c>
      <c r="I1713" s="15">
        <v>440000</v>
      </c>
      <c r="J1713" s="12">
        <v>216000</v>
      </c>
      <c r="K1713" s="9"/>
      <c r="L1713" s="9" t="str">
        <f t="shared" si="190"/>
        <v>8</v>
      </c>
      <c r="M1713" s="9" t="str">
        <f>INDEX(Chapter,MATCH(L1713,Chapter!$A$1:$A$681,0),8)</f>
        <v>שירותים ממלכתיים</v>
      </c>
      <c r="N1713" s="9" t="str">
        <f t="shared" si="191"/>
        <v>84</v>
      </c>
      <c r="O1713" s="9" t="str">
        <f>INDEX(Chapter,MATCH(N1713,Chapter!$A$1:$A$681,0),8)</f>
        <v>רווחה</v>
      </c>
      <c r="P1713" s="9" t="str">
        <f t="shared" si="192"/>
        <v>849</v>
      </c>
      <c r="Q1713" s="9" t="str">
        <f>INDEX(Chapter,MATCH(P1713,Chapter!$A$1:$A$681,0),8)</f>
        <v>שירותים לעולים</v>
      </c>
      <c r="R1713" s="9" t="str">
        <f t="shared" si="193"/>
        <v>8490</v>
      </c>
      <c r="S1713" s="9" t="e">
        <f>INDEX(Chapter,MATCH(R1713,Chapter!$A$1:$A$681,0),8)</f>
        <v>#N/A</v>
      </c>
      <c r="T1713" s="9"/>
      <c r="U1713" s="9" t="str">
        <f t="shared" si="194"/>
        <v>8</v>
      </c>
      <c r="V1713" s="9" t="str">
        <f>IF($L1713&lt;"6",INDEX(Revenue_type,MATCH(U1713*1,type!$A$118:$A$168,0),8),INDEX(Expenditure_type,MATCH(U1713*1,type!$A$2:$A$117,0),8))</f>
        <v>השתתפויות תמיכות ותרומות</v>
      </c>
      <c r="W1713" s="9" t="str">
        <f t="shared" si="195"/>
        <v>84</v>
      </c>
      <c r="X1713" s="9" t="str">
        <f>IF($L1713&lt;"6",INDEX(Revenue_type,MATCH(W1713*1,type!$A$118:$A$168,0),8),INDEX(Expenditure_type,MATCH(W1713*1,type!$A$2:$A$117,0),8))</f>
        <v>תמיכות רווחה</v>
      </c>
      <c r="Y1713" s="9" t="str">
        <f t="shared" si="196"/>
        <v>841</v>
      </c>
      <c r="Z1713" s="9" t="e">
        <f>IF($L1713&lt;"6",INDEX(Revenue_type,MATCH(Y1713*1,type!$A$118:$A$168,0),8),INDEX(Expenditure_type,MATCH(Y1713*1,type!$A$2:$A$117,0),8))</f>
        <v>#N/A</v>
      </c>
    </row>
    <row r="1714" spans="1:26" ht="15.75" customHeight="1" outlineLevel="2">
      <c r="A1714" s="19">
        <v>840</v>
      </c>
      <c r="B1714" s="18">
        <v>849024</v>
      </c>
      <c r="C1714"/>
      <c r="D1714"/>
      <c r="E1714" s="17" t="s">
        <v>2524</v>
      </c>
      <c r="F1714" s="12"/>
      <c r="G1714"/>
      <c r="H1714" s="15">
        <v>382000</v>
      </c>
      <c r="I1714" s="15">
        <v>382000</v>
      </c>
      <c r="J1714" s="12">
        <v>365900</v>
      </c>
      <c r="K1714" s="9"/>
      <c r="L1714" s="9" t="str">
        <f t="shared" si="190"/>
        <v>8</v>
      </c>
      <c r="M1714" s="9" t="str">
        <f>INDEX(Chapter,MATCH(L1714,Chapter!$A$1:$A$681,0),8)</f>
        <v>שירותים ממלכתיים</v>
      </c>
      <c r="N1714" s="9" t="str">
        <f t="shared" si="191"/>
        <v>84</v>
      </c>
      <c r="O1714" s="9" t="str">
        <f>INDEX(Chapter,MATCH(N1714,Chapter!$A$1:$A$681,0),8)</f>
        <v>רווחה</v>
      </c>
      <c r="P1714" s="9" t="str">
        <f t="shared" si="192"/>
        <v>849</v>
      </c>
      <c r="Q1714" s="9" t="str">
        <f>INDEX(Chapter,MATCH(P1714,Chapter!$A$1:$A$681,0),8)</f>
        <v>שירותים לעולים</v>
      </c>
      <c r="R1714" s="9" t="str">
        <f t="shared" si="193"/>
        <v>8490</v>
      </c>
      <c r="S1714" s="9" t="e">
        <f>INDEX(Chapter,MATCH(R1714,Chapter!$A$1:$A$681,0),8)</f>
        <v>#N/A</v>
      </c>
      <c r="T1714" s="9"/>
      <c r="U1714" s="9" t="str">
        <f t="shared" si="194"/>
        <v>8</v>
      </c>
      <c r="V1714" s="9" t="str">
        <f>IF($L1714&lt;"6",INDEX(Revenue_type,MATCH(U1714*1,type!$A$118:$A$168,0),8),INDEX(Expenditure_type,MATCH(U1714*1,type!$A$2:$A$117,0),8))</f>
        <v>השתתפויות תמיכות ותרומות</v>
      </c>
      <c r="W1714" s="9" t="str">
        <f t="shared" si="195"/>
        <v>84</v>
      </c>
      <c r="X1714" s="9" t="str">
        <f>IF($L1714&lt;"6",INDEX(Revenue_type,MATCH(W1714*1,type!$A$118:$A$168,0),8),INDEX(Expenditure_type,MATCH(W1714*1,type!$A$2:$A$117,0),8))</f>
        <v>תמיכות רווחה</v>
      </c>
      <c r="Y1714" s="9" t="str">
        <f t="shared" si="196"/>
        <v>840</v>
      </c>
      <c r="Z1714" s="9" t="e">
        <f>IF($L1714&lt;"6",INDEX(Revenue_type,MATCH(Y1714*1,type!$A$118:$A$168,0),8),INDEX(Expenditure_type,MATCH(Y1714*1,type!$A$2:$A$117,0),8))</f>
        <v>#N/A</v>
      </c>
    </row>
    <row r="1715" spans="1:26" ht="15.75" customHeight="1" outlineLevel="2">
      <c r="A1715" s="19">
        <v>810</v>
      </c>
      <c r="B1715" s="18">
        <v>851001</v>
      </c>
      <c r="C1715"/>
      <c r="D1715"/>
      <c r="E1715" s="17" t="s">
        <v>3126</v>
      </c>
      <c r="F1715" s="12"/>
      <c r="G1715"/>
      <c r="H1715" s="15">
        <v>9056400</v>
      </c>
      <c r="I1715" s="15">
        <v>9056400</v>
      </c>
      <c r="J1715" s="12">
        <v>9056400</v>
      </c>
      <c r="K1715" s="9"/>
      <c r="L1715" s="9" t="str">
        <f t="shared" si="190"/>
        <v>8</v>
      </c>
      <c r="M1715" s="9" t="str">
        <f>INDEX(Chapter,MATCH(L1715,Chapter!$A$1:$A$681,0),8)</f>
        <v>שירותים ממלכתיים</v>
      </c>
      <c r="N1715" s="9" t="str">
        <f t="shared" si="191"/>
        <v>85</v>
      </c>
      <c r="O1715" s="9" t="str">
        <f>INDEX(Chapter,MATCH(N1715,Chapter!$A$1:$A$681,0),8)</f>
        <v>דת</v>
      </c>
      <c r="P1715" s="9" t="str">
        <f t="shared" si="192"/>
        <v>851</v>
      </c>
      <c r="Q1715" s="9" t="str">
        <f>INDEX(Chapter,MATCH(P1715,Chapter!$A$1:$A$681,0),8)</f>
        <v>השתתפות בתקציב המועצה הדתית</v>
      </c>
      <c r="R1715" s="9" t="str">
        <f t="shared" si="193"/>
        <v>8510</v>
      </c>
      <c r="S1715" s="9" t="e">
        <f>INDEX(Chapter,MATCH(R1715,Chapter!$A$1:$A$681,0),8)</f>
        <v>#N/A</v>
      </c>
      <c r="T1715" s="9"/>
      <c r="U1715" s="9" t="str">
        <f t="shared" si="194"/>
        <v>8</v>
      </c>
      <c r="V1715" s="9" t="str">
        <f>IF($L1715&lt;"6",INDEX(Revenue_type,MATCH(U1715*1,type!$A$118:$A$168,0),8),INDEX(Expenditure_type,MATCH(U1715*1,type!$A$2:$A$117,0),8))</f>
        <v>השתתפויות תמיכות ותרומות</v>
      </c>
      <c r="W1715" s="9" t="str">
        <f t="shared" si="195"/>
        <v>81</v>
      </c>
      <c r="X1715" s="9" t="str">
        <f>IF($L1715&lt;"6",INDEX(Revenue_type,MATCH(W1715*1,type!$A$118:$A$168,0),8),INDEX(Expenditure_type,MATCH(W1715*1,type!$A$2:$A$117,0),8))</f>
        <v>השתתפויות ותרומות למוסדות עפ"י חוק והסכמים</v>
      </c>
      <c r="Y1715" s="9" t="str">
        <f t="shared" si="196"/>
        <v>810</v>
      </c>
      <c r="Z1715" s="9" t="e">
        <f>IF($L1715&lt;"6",INDEX(Revenue_type,MATCH(Y1715*1,type!$A$118:$A$168,0),8),INDEX(Expenditure_type,MATCH(Y1715*1,type!$A$2:$A$117,0),8))</f>
        <v>#N/A</v>
      </c>
    </row>
    <row r="1716" spans="1:26" ht="15.75" customHeight="1" outlineLevel="2">
      <c r="A1716" s="19">
        <v>810</v>
      </c>
      <c r="B1716" s="18">
        <v>851002</v>
      </c>
      <c r="C1716"/>
      <c r="D1716"/>
      <c r="E1716" s="17" t="s">
        <v>3127</v>
      </c>
      <c r="F1716" s="12"/>
      <c r="G1716"/>
      <c r="H1716" s="15">
        <v>530000</v>
      </c>
      <c r="I1716" s="15">
        <v>530000</v>
      </c>
      <c r="J1716" s="12">
        <v>50000</v>
      </c>
      <c r="K1716" s="9"/>
      <c r="L1716" s="9" t="str">
        <f t="shared" si="190"/>
        <v>8</v>
      </c>
      <c r="M1716" s="9" t="str">
        <f>INDEX(Chapter,MATCH(L1716,Chapter!$A$1:$A$681,0),8)</f>
        <v>שירותים ממלכתיים</v>
      </c>
      <c r="N1716" s="9" t="str">
        <f t="shared" si="191"/>
        <v>85</v>
      </c>
      <c r="O1716" s="9" t="str">
        <f>INDEX(Chapter,MATCH(N1716,Chapter!$A$1:$A$681,0),8)</f>
        <v>דת</v>
      </c>
      <c r="P1716" s="9" t="str">
        <f t="shared" si="192"/>
        <v>851</v>
      </c>
      <c r="Q1716" s="9" t="str">
        <f>INDEX(Chapter,MATCH(P1716,Chapter!$A$1:$A$681,0),8)</f>
        <v>השתתפות בתקציב המועצה הדתית</v>
      </c>
      <c r="R1716" s="9" t="str">
        <f t="shared" si="193"/>
        <v>8510</v>
      </c>
      <c r="S1716" s="9" t="e">
        <f>INDEX(Chapter,MATCH(R1716,Chapter!$A$1:$A$681,0),8)</f>
        <v>#N/A</v>
      </c>
      <c r="T1716" s="9"/>
      <c r="U1716" s="9" t="str">
        <f t="shared" si="194"/>
        <v>8</v>
      </c>
      <c r="V1716" s="9" t="str">
        <f>IF($L1716&lt;"6",INDEX(Revenue_type,MATCH(U1716*1,type!$A$118:$A$168,0),8),INDEX(Expenditure_type,MATCH(U1716*1,type!$A$2:$A$117,0),8))</f>
        <v>השתתפויות תמיכות ותרומות</v>
      </c>
      <c r="W1716" s="9" t="str">
        <f t="shared" si="195"/>
        <v>81</v>
      </c>
      <c r="X1716" s="9" t="str">
        <f>IF($L1716&lt;"6",INDEX(Revenue_type,MATCH(W1716*1,type!$A$118:$A$168,0),8),INDEX(Expenditure_type,MATCH(W1716*1,type!$A$2:$A$117,0),8))</f>
        <v>השתתפויות ותרומות למוסדות עפ"י חוק והסכמים</v>
      </c>
      <c r="Y1716" s="9" t="str">
        <f t="shared" si="196"/>
        <v>810</v>
      </c>
      <c r="Z1716" s="9" t="e">
        <f>IF($L1716&lt;"6",INDEX(Revenue_type,MATCH(Y1716*1,type!$A$118:$A$168,0),8),INDEX(Expenditure_type,MATCH(Y1716*1,type!$A$2:$A$117,0),8))</f>
        <v>#N/A</v>
      </c>
    </row>
    <row r="1717" spans="1:26" ht="15.75" customHeight="1" outlineLevel="2">
      <c r="A1717" s="19">
        <v>110</v>
      </c>
      <c r="B1717" s="18">
        <v>869000</v>
      </c>
      <c r="C1717"/>
      <c r="D1717"/>
      <c r="E1717" s="17" t="s">
        <v>2689</v>
      </c>
      <c r="F1717" s="12"/>
      <c r="G1717"/>
      <c r="H1717" s="15">
        <v>212000</v>
      </c>
      <c r="I1717" s="15">
        <v>214000</v>
      </c>
      <c r="J1717" s="12">
        <v>208600</v>
      </c>
      <c r="K1717" s="9"/>
      <c r="L1717" s="9" t="str">
        <f t="shared" si="190"/>
        <v>8</v>
      </c>
      <c r="M1717" s="9" t="str">
        <f>INDEX(Chapter,MATCH(L1717,Chapter!$A$1:$A$681,0),8)</f>
        <v>שירותים ממלכתיים</v>
      </c>
      <c r="N1717" s="9" t="str">
        <f t="shared" si="191"/>
        <v>86</v>
      </c>
      <c r="O1717" s="9" t="str">
        <f>INDEX(Chapter,MATCH(N1717,Chapter!$A$1:$A$681,0),8)</f>
        <v>קליטת עליה</v>
      </c>
      <c r="P1717" s="9" t="str">
        <f t="shared" si="192"/>
        <v>869</v>
      </c>
      <c r="Q1717" s="9" t="str">
        <f>INDEX(Chapter,MATCH(P1717,Chapter!$A$1:$A$681,0),8)</f>
        <v>שירותים שונים לקליטת העלייה</v>
      </c>
      <c r="R1717" s="9" t="str">
        <f t="shared" si="193"/>
        <v>8690</v>
      </c>
      <c r="S1717" s="9" t="e">
        <f>INDEX(Chapter,MATCH(R1717,Chapter!$A$1:$A$681,0),8)</f>
        <v>#N/A</v>
      </c>
      <c r="T1717" s="9"/>
      <c r="U1717" s="9" t="str">
        <f t="shared" si="194"/>
        <v>1</v>
      </c>
      <c r="V1717" s="9" t="str">
        <f>IF($L1717&lt;"6",INDEX(Revenue_type,MATCH(U1717*1,type!$A$118:$A$168,0),8),INDEX(Expenditure_type,MATCH(U1717*1,type!$A$2:$A$117,0),8))</f>
        <v>משכורות וש"ע לעובדים לפי תקן</v>
      </c>
      <c r="W1717" s="9" t="str">
        <f t="shared" si="195"/>
        <v>11</v>
      </c>
      <c r="X1717" s="9" t="str">
        <f>IF($L1717&lt;"6",INDEX(Revenue_type,MATCH(W1717*1,type!$A$118:$A$168,0),8),INDEX(Expenditure_type,MATCH(W1717*1,type!$A$2:$A$117,0),8))</f>
        <v>השכר הקובע</v>
      </c>
      <c r="Y1717" s="9" t="str">
        <f t="shared" si="196"/>
        <v>110</v>
      </c>
      <c r="Z1717" s="9" t="e">
        <f>IF($L1717&lt;"6",INDEX(Revenue_type,MATCH(Y1717*1,type!$A$118:$A$168,0),8),INDEX(Expenditure_type,MATCH(Y1717*1,type!$A$2:$A$117,0),8))</f>
        <v>#N/A</v>
      </c>
    </row>
    <row r="1718" spans="1:26" ht="15.75" customHeight="1" outlineLevel="2">
      <c r="A1718" s="19">
        <v>120</v>
      </c>
      <c r="B1718" s="18">
        <v>869000</v>
      </c>
      <c r="C1718"/>
      <c r="D1718"/>
      <c r="E1718" s="25" t="s">
        <v>3128</v>
      </c>
      <c r="F1718" s="12"/>
      <c r="G1718"/>
      <c r="H1718" s="15">
        <v>15000</v>
      </c>
      <c r="I1718" s="15">
        <v>15000</v>
      </c>
      <c r="J1718" s="12">
        <v>15200</v>
      </c>
      <c r="K1718" s="9"/>
      <c r="L1718" s="9" t="str">
        <f t="shared" si="190"/>
        <v>8</v>
      </c>
      <c r="M1718" s="9" t="str">
        <f>INDEX(Chapter,MATCH(L1718,Chapter!$A$1:$A$681,0),8)</f>
        <v>שירותים ממלכתיים</v>
      </c>
      <c r="N1718" s="9" t="str">
        <f t="shared" si="191"/>
        <v>86</v>
      </c>
      <c r="O1718" s="9" t="str">
        <f>INDEX(Chapter,MATCH(N1718,Chapter!$A$1:$A$681,0),8)</f>
        <v>קליטת עליה</v>
      </c>
      <c r="P1718" s="9" t="str">
        <f t="shared" si="192"/>
        <v>869</v>
      </c>
      <c r="Q1718" s="9" t="str">
        <f>INDEX(Chapter,MATCH(P1718,Chapter!$A$1:$A$681,0),8)</f>
        <v>שירותים שונים לקליטת העלייה</v>
      </c>
      <c r="R1718" s="9" t="str">
        <f t="shared" si="193"/>
        <v>8690</v>
      </c>
      <c r="S1718" s="9" t="e">
        <f>INDEX(Chapter,MATCH(R1718,Chapter!$A$1:$A$681,0),8)</f>
        <v>#N/A</v>
      </c>
      <c r="T1718" s="9"/>
      <c r="U1718" s="9" t="str">
        <f t="shared" si="194"/>
        <v>1</v>
      </c>
      <c r="V1718" s="9" t="str">
        <f>IF($L1718&lt;"6",INDEX(Revenue_type,MATCH(U1718*1,type!$A$118:$A$168,0),8),INDEX(Expenditure_type,MATCH(U1718*1,type!$A$2:$A$117,0),8))</f>
        <v>משכורות וש"ע לעובדים לפי תקן</v>
      </c>
      <c r="W1718" s="9" t="str">
        <f t="shared" si="195"/>
        <v>12</v>
      </c>
      <c r="X1718" s="9" t="str">
        <f>IF($L1718&lt;"6",INDEX(Revenue_type,MATCH(W1718*1,type!$A$118:$A$168,0),8),INDEX(Expenditure_type,MATCH(W1718*1,type!$A$2:$A$117,0),8))</f>
        <v>תוספות שאינן נכללות בשכר הקובע</v>
      </c>
      <c r="Y1718" s="9" t="str">
        <f t="shared" si="196"/>
        <v>120</v>
      </c>
      <c r="Z1718" s="9" t="e">
        <f>IF($L1718&lt;"6",INDEX(Revenue_type,MATCH(Y1718*1,type!$A$118:$A$168,0),8),INDEX(Expenditure_type,MATCH(Y1718*1,type!$A$2:$A$117,0),8))</f>
        <v>#N/A</v>
      </c>
    </row>
    <row r="1719" spans="1:26" ht="15.75" customHeight="1" outlineLevel="2">
      <c r="A1719" s="19">
        <v>130</v>
      </c>
      <c r="B1719" s="18">
        <v>869000</v>
      </c>
      <c r="C1719"/>
      <c r="D1719"/>
      <c r="E1719" s="25" t="s">
        <v>2691</v>
      </c>
      <c r="F1719" s="12"/>
      <c r="G1719"/>
      <c r="H1719" s="15">
        <v>50000</v>
      </c>
      <c r="I1719" s="15">
        <v>54000</v>
      </c>
      <c r="J1719" s="12">
        <v>53700</v>
      </c>
      <c r="K1719" s="9"/>
      <c r="L1719" s="9" t="str">
        <f t="shared" si="190"/>
        <v>8</v>
      </c>
      <c r="M1719" s="9" t="str">
        <f>INDEX(Chapter,MATCH(L1719,Chapter!$A$1:$A$681,0),8)</f>
        <v>שירותים ממלכתיים</v>
      </c>
      <c r="N1719" s="9" t="str">
        <f t="shared" si="191"/>
        <v>86</v>
      </c>
      <c r="O1719" s="9" t="str">
        <f>INDEX(Chapter,MATCH(N1719,Chapter!$A$1:$A$681,0),8)</f>
        <v>קליטת עליה</v>
      </c>
      <c r="P1719" s="9" t="str">
        <f t="shared" si="192"/>
        <v>869</v>
      </c>
      <c r="Q1719" s="9" t="str">
        <f>INDEX(Chapter,MATCH(P1719,Chapter!$A$1:$A$681,0),8)</f>
        <v>שירותים שונים לקליטת העלייה</v>
      </c>
      <c r="R1719" s="9" t="str">
        <f t="shared" si="193"/>
        <v>8690</v>
      </c>
      <c r="S1719" s="9" t="e">
        <f>INDEX(Chapter,MATCH(R1719,Chapter!$A$1:$A$681,0),8)</f>
        <v>#N/A</v>
      </c>
      <c r="T1719" s="9"/>
      <c r="U1719" s="9" t="str">
        <f t="shared" si="194"/>
        <v>1</v>
      </c>
      <c r="V1719" s="9" t="str">
        <f>IF($L1719&lt;"6",INDEX(Revenue_type,MATCH(U1719*1,type!$A$118:$A$168,0),8),INDEX(Expenditure_type,MATCH(U1719*1,type!$A$2:$A$117,0),8))</f>
        <v>משכורות וש"ע לעובדים לפי תקן</v>
      </c>
      <c r="W1719" s="9" t="str">
        <f t="shared" si="195"/>
        <v>13</v>
      </c>
      <c r="X1719" s="9" t="str">
        <f>IF($L1719&lt;"6",INDEX(Revenue_type,MATCH(W1719*1,type!$A$118:$A$168,0),8),INDEX(Expenditure_type,MATCH(W1719*1,type!$A$2:$A$117,0),8))</f>
        <v>שעות נוספות</v>
      </c>
      <c r="Y1719" s="9" t="str">
        <f t="shared" si="196"/>
        <v>130</v>
      </c>
      <c r="Z1719" s="9" t="e">
        <f>IF($L1719&lt;"6",INDEX(Revenue_type,MATCH(Y1719*1,type!$A$118:$A$168,0),8),INDEX(Expenditure_type,MATCH(Y1719*1,type!$A$2:$A$117,0),8))</f>
        <v>#N/A</v>
      </c>
    </row>
    <row r="1720" spans="1:26" ht="15.75" customHeight="1" outlineLevel="2">
      <c r="A1720" s="19">
        <v>140</v>
      </c>
      <c r="B1720" s="18">
        <v>869000</v>
      </c>
      <c r="C1720"/>
      <c r="D1720"/>
      <c r="E1720" s="17" t="s">
        <v>2694</v>
      </c>
      <c r="F1720" s="12"/>
      <c r="G1720"/>
      <c r="H1720" s="15">
        <v>35000</v>
      </c>
      <c r="I1720" s="15">
        <v>61000</v>
      </c>
      <c r="J1720" s="12">
        <v>43200</v>
      </c>
      <c r="K1720" s="9"/>
      <c r="L1720" s="9" t="str">
        <f t="shared" si="190"/>
        <v>8</v>
      </c>
      <c r="M1720" s="9" t="str">
        <f>INDEX(Chapter,MATCH(L1720,Chapter!$A$1:$A$681,0),8)</f>
        <v>שירותים ממלכתיים</v>
      </c>
      <c r="N1720" s="9" t="str">
        <f t="shared" si="191"/>
        <v>86</v>
      </c>
      <c r="O1720" s="9" t="str">
        <f>INDEX(Chapter,MATCH(N1720,Chapter!$A$1:$A$681,0),8)</f>
        <v>קליטת עליה</v>
      </c>
      <c r="P1720" s="9" t="str">
        <f t="shared" si="192"/>
        <v>869</v>
      </c>
      <c r="Q1720" s="9" t="str">
        <f>INDEX(Chapter,MATCH(P1720,Chapter!$A$1:$A$681,0),8)</f>
        <v>שירותים שונים לקליטת העלייה</v>
      </c>
      <c r="R1720" s="9" t="str">
        <f t="shared" si="193"/>
        <v>8690</v>
      </c>
      <c r="S1720" s="9" t="e">
        <f>INDEX(Chapter,MATCH(R1720,Chapter!$A$1:$A$681,0),8)</f>
        <v>#N/A</v>
      </c>
      <c r="T1720" s="9"/>
      <c r="U1720" s="9" t="str">
        <f t="shared" si="194"/>
        <v>1</v>
      </c>
      <c r="V1720" s="9" t="str">
        <f>IF($L1720&lt;"6",INDEX(Revenue_type,MATCH(U1720*1,type!$A$118:$A$168,0),8),INDEX(Expenditure_type,MATCH(U1720*1,type!$A$2:$A$117,0),8))</f>
        <v>משכורות וש"ע לעובדים לפי תקן</v>
      </c>
      <c r="W1720" s="9" t="str">
        <f t="shared" si="195"/>
        <v>14</v>
      </c>
      <c r="X1720" s="9" t="str">
        <f>IF($L1720&lt;"6",INDEX(Revenue_type,MATCH(W1720*1,type!$A$118:$A$168,0),8),INDEX(Expenditure_type,MATCH(W1720*1,type!$A$2:$A$117,0),8))</f>
        <v>החזר הוצאות</v>
      </c>
      <c r="Y1720" s="9" t="str">
        <f t="shared" si="196"/>
        <v>140</v>
      </c>
      <c r="Z1720" s="9" t="e">
        <f>IF($L1720&lt;"6",INDEX(Revenue_type,MATCH(Y1720*1,type!$A$118:$A$168,0),8),INDEX(Expenditure_type,MATCH(Y1720*1,type!$A$2:$A$117,0),8))</f>
        <v>#N/A</v>
      </c>
    </row>
    <row r="1721" spans="1:26" ht="15.75" customHeight="1" outlineLevel="2">
      <c r="A1721" s="19">
        <v>181</v>
      </c>
      <c r="B1721" s="18">
        <v>869000</v>
      </c>
      <c r="C1721"/>
      <c r="D1721"/>
      <c r="E1721" s="17" t="s">
        <v>2695</v>
      </c>
      <c r="F1721" s="12"/>
      <c r="G1721"/>
      <c r="H1721" s="15">
        <v>40000</v>
      </c>
      <c r="I1721" s="15">
        <v>44000</v>
      </c>
      <c r="J1721" s="12">
        <v>39300</v>
      </c>
      <c r="K1721" s="9"/>
      <c r="L1721" s="9" t="str">
        <f t="shared" si="190"/>
        <v>8</v>
      </c>
      <c r="M1721" s="9" t="str">
        <f>INDEX(Chapter,MATCH(L1721,Chapter!$A$1:$A$681,0),8)</f>
        <v>שירותים ממלכתיים</v>
      </c>
      <c r="N1721" s="9" t="str">
        <f t="shared" si="191"/>
        <v>86</v>
      </c>
      <c r="O1721" s="9" t="str">
        <f>INDEX(Chapter,MATCH(N1721,Chapter!$A$1:$A$681,0),8)</f>
        <v>קליטת עליה</v>
      </c>
      <c r="P1721" s="9" t="str">
        <f t="shared" si="192"/>
        <v>869</v>
      </c>
      <c r="Q1721" s="9" t="str">
        <f>INDEX(Chapter,MATCH(P1721,Chapter!$A$1:$A$681,0),8)</f>
        <v>שירותים שונים לקליטת העלייה</v>
      </c>
      <c r="R1721" s="9" t="str">
        <f t="shared" si="193"/>
        <v>8690</v>
      </c>
      <c r="S1721" s="9" t="e">
        <f>INDEX(Chapter,MATCH(R1721,Chapter!$A$1:$A$681,0),8)</f>
        <v>#N/A</v>
      </c>
      <c r="T1721" s="9"/>
      <c r="U1721" s="9" t="str">
        <f t="shared" si="194"/>
        <v>1</v>
      </c>
      <c r="V1721" s="9" t="str">
        <f>IF($L1721&lt;"6",INDEX(Revenue_type,MATCH(U1721*1,type!$A$118:$A$168,0),8),INDEX(Expenditure_type,MATCH(U1721*1,type!$A$2:$A$117,0),8))</f>
        <v>משכורות וש"ע לעובדים לפי תקן</v>
      </c>
      <c r="W1721" s="9" t="str">
        <f t="shared" si="195"/>
        <v>18</v>
      </c>
      <c r="X1721" s="9" t="str">
        <f>IF($L1721&lt;"6",INDEX(Revenue_type,MATCH(W1721*1,type!$A$118:$A$168,0),8),INDEX(Expenditure_type,MATCH(W1721*1,type!$A$2:$A$117,0),8))</f>
        <v>נלוות לשכר</v>
      </c>
      <c r="Y1721" s="9" t="str">
        <f t="shared" si="196"/>
        <v>181</v>
      </c>
      <c r="Z1721" s="9" t="str">
        <f>IF($L1721&lt;"6",INDEX(Revenue_type,MATCH(Y1721*1,type!$A$118:$A$168,0),8),INDEX(Expenditure_type,MATCH(Y1721*1,type!$A$2:$A$117,0),8))</f>
        <v>הפרשות סוציאליות</v>
      </c>
    </row>
    <row r="1722" spans="1:26" ht="15.75" customHeight="1" outlineLevel="2">
      <c r="A1722" s="19">
        <v>182</v>
      </c>
      <c r="B1722" s="18">
        <v>869000</v>
      </c>
      <c r="C1722"/>
      <c r="D1722"/>
      <c r="E1722" s="17" t="s">
        <v>2696</v>
      </c>
      <c r="F1722" s="12"/>
      <c r="G1722"/>
      <c r="H1722" s="15">
        <v>39000</v>
      </c>
      <c r="I1722" s="15">
        <v>41000</v>
      </c>
      <c r="J1722" s="12">
        <v>38300</v>
      </c>
      <c r="K1722" s="9"/>
      <c r="L1722" s="9" t="str">
        <f t="shared" si="190"/>
        <v>8</v>
      </c>
      <c r="M1722" s="9" t="str">
        <f>INDEX(Chapter,MATCH(L1722,Chapter!$A$1:$A$681,0),8)</f>
        <v>שירותים ממלכתיים</v>
      </c>
      <c r="N1722" s="9" t="str">
        <f t="shared" si="191"/>
        <v>86</v>
      </c>
      <c r="O1722" s="9" t="str">
        <f>INDEX(Chapter,MATCH(N1722,Chapter!$A$1:$A$681,0),8)</f>
        <v>קליטת עליה</v>
      </c>
      <c r="P1722" s="9" t="str">
        <f t="shared" si="192"/>
        <v>869</v>
      </c>
      <c r="Q1722" s="9" t="str">
        <f>INDEX(Chapter,MATCH(P1722,Chapter!$A$1:$A$681,0),8)</f>
        <v>שירותים שונים לקליטת העלייה</v>
      </c>
      <c r="R1722" s="9" t="str">
        <f t="shared" si="193"/>
        <v>8690</v>
      </c>
      <c r="S1722" s="9" t="e">
        <f>INDEX(Chapter,MATCH(R1722,Chapter!$A$1:$A$681,0),8)</f>
        <v>#N/A</v>
      </c>
      <c r="T1722" s="9"/>
      <c r="U1722" s="9" t="str">
        <f t="shared" si="194"/>
        <v>1</v>
      </c>
      <c r="V1722" s="9" t="str">
        <f>IF($L1722&lt;"6",INDEX(Revenue_type,MATCH(U1722*1,type!$A$118:$A$168,0),8),INDEX(Expenditure_type,MATCH(U1722*1,type!$A$2:$A$117,0),8))</f>
        <v>משכורות וש"ע לעובדים לפי תקן</v>
      </c>
      <c r="W1722" s="9" t="str">
        <f t="shared" si="195"/>
        <v>18</v>
      </c>
      <c r="X1722" s="9" t="str">
        <f>IF($L1722&lt;"6",INDEX(Revenue_type,MATCH(W1722*1,type!$A$118:$A$168,0),8),INDEX(Expenditure_type,MATCH(W1722*1,type!$A$2:$A$117,0),8))</f>
        <v>נלוות לשכר</v>
      </c>
      <c r="Y1722" s="9" t="str">
        <f t="shared" si="196"/>
        <v>182</v>
      </c>
      <c r="Z1722" s="9" t="str">
        <f>IF($L1722&lt;"6",INDEX(Revenue_type,MATCH(Y1722*1,type!$A$118:$A$168,0),8),INDEX(Expenditure_type,MATCH(Y1722*1,type!$A$2:$A$117,0),8))</f>
        <v>מיסיום ועלויות</v>
      </c>
    </row>
    <row r="1723" spans="1:26" ht="15.75" customHeight="1" outlineLevel="2">
      <c r="A1723" s="19">
        <v>410</v>
      </c>
      <c r="B1723" s="18">
        <v>869001</v>
      </c>
      <c r="C1723"/>
      <c r="D1723"/>
      <c r="E1723" s="17" t="s">
        <v>3129</v>
      </c>
      <c r="F1723" s="12"/>
      <c r="G1723"/>
      <c r="H1723" s="15">
        <v>50000</v>
      </c>
      <c r="I1723" s="15">
        <v>50000</v>
      </c>
      <c r="J1723" s="12">
        <v>54400</v>
      </c>
      <c r="K1723" s="9"/>
      <c r="L1723" s="9" t="str">
        <f t="shared" si="190"/>
        <v>8</v>
      </c>
      <c r="M1723" s="9" t="str">
        <f>INDEX(Chapter,MATCH(L1723,Chapter!$A$1:$A$681,0),8)</f>
        <v>שירותים ממלכתיים</v>
      </c>
      <c r="N1723" s="9" t="str">
        <f t="shared" si="191"/>
        <v>86</v>
      </c>
      <c r="O1723" s="9" t="str">
        <f>INDEX(Chapter,MATCH(N1723,Chapter!$A$1:$A$681,0),8)</f>
        <v>קליטת עליה</v>
      </c>
      <c r="P1723" s="9" t="str">
        <f t="shared" si="192"/>
        <v>869</v>
      </c>
      <c r="Q1723" s="9" t="str">
        <f>INDEX(Chapter,MATCH(P1723,Chapter!$A$1:$A$681,0),8)</f>
        <v>שירותים שונים לקליטת העלייה</v>
      </c>
      <c r="R1723" s="9" t="str">
        <f t="shared" si="193"/>
        <v>8690</v>
      </c>
      <c r="S1723" s="9" t="e">
        <f>INDEX(Chapter,MATCH(R1723,Chapter!$A$1:$A$681,0),8)</f>
        <v>#N/A</v>
      </c>
      <c r="T1723" s="9"/>
      <c r="U1723" s="9" t="str">
        <f t="shared" si="194"/>
        <v>4</v>
      </c>
      <c r="V1723" s="9" t="str">
        <f>IF($L1723&lt;"6",INDEX(Revenue_type,MATCH(U1723*1,type!$A$118:$A$168,0),8),INDEX(Expenditure_type,MATCH(U1723*1,type!$A$2:$A$117,0),8))</f>
        <v>אחזקת בינים ואספקת ציוד</v>
      </c>
      <c r="W1723" s="9" t="str">
        <f t="shared" si="195"/>
        <v>41</v>
      </c>
      <c r="X1723" s="9" t="str">
        <f>IF($L1723&lt;"6",INDEX(Revenue_type,MATCH(W1723*1,type!$A$118:$A$168,0),8),INDEX(Expenditure_type,MATCH(W1723*1,type!$A$2:$A$117,0),8))</f>
        <v>שכר דירה ודמי חכירה</v>
      </c>
      <c r="Y1723" s="9" t="str">
        <f t="shared" si="196"/>
        <v>410</v>
      </c>
      <c r="Z1723" s="9" t="e">
        <f>IF($L1723&lt;"6",INDEX(Revenue_type,MATCH(Y1723*1,type!$A$118:$A$168,0),8),INDEX(Expenditure_type,MATCH(Y1723*1,type!$A$2:$A$117,0),8))</f>
        <v>#N/A</v>
      </c>
    </row>
    <row r="1724" spans="1:26" ht="15.75" customHeight="1" outlineLevel="2">
      <c r="A1724" s="19">
        <v>430</v>
      </c>
      <c r="B1724" s="18">
        <v>869001</v>
      </c>
      <c r="C1724"/>
      <c r="D1724"/>
      <c r="E1724" s="26" t="s">
        <v>2800</v>
      </c>
      <c r="F1724" s="12"/>
      <c r="G1724"/>
      <c r="H1724" s="15">
        <v>40000</v>
      </c>
      <c r="I1724" s="15">
        <v>40000</v>
      </c>
      <c r="J1724" s="12">
        <v>32200</v>
      </c>
      <c r="K1724" s="9"/>
      <c r="L1724" s="9" t="str">
        <f t="shared" si="190"/>
        <v>8</v>
      </c>
      <c r="M1724" s="9" t="str">
        <f>INDEX(Chapter,MATCH(L1724,Chapter!$A$1:$A$681,0),8)</f>
        <v>שירותים ממלכתיים</v>
      </c>
      <c r="N1724" s="9" t="str">
        <f t="shared" si="191"/>
        <v>86</v>
      </c>
      <c r="O1724" s="9" t="str">
        <f>INDEX(Chapter,MATCH(N1724,Chapter!$A$1:$A$681,0),8)</f>
        <v>קליטת עליה</v>
      </c>
      <c r="P1724" s="9" t="str">
        <f t="shared" si="192"/>
        <v>869</v>
      </c>
      <c r="Q1724" s="9" t="str">
        <f>INDEX(Chapter,MATCH(P1724,Chapter!$A$1:$A$681,0),8)</f>
        <v>שירותים שונים לקליטת העלייה</v>
      </c>
      <c r="R1724" s="9" t="str">
        <f t="shared" si="193"/>
        <v>8690</v>
      </c>
      <c r="S1724" s="9" t="e">
        <f>INDEX(Chapter,MATCH(R1724,Chapter!$A$1:$A$681,0),8)</f>
        <v>#N/A</v>
      </c>
      <c r="T1724" s="9"/>
      <c r="U1724" s="9" t="str">
        <f t="shared" si="194"/>
        <v>4</v>
      </c>
      <c r="V1724" s="9" t="str">
        <f>IF($L1724&lt;"6",INDEX(Revenue_type,MATCH(U1724*1,type!$A$118:$A$168,0),8),INDEX(Expenditure_type,MATCH(U1724*1,type!$A$2:$A$117,0),8))</f>
        <v>אחזקת בינים ואספקת ציוד</v>
      </c>
      <c r="W1724" s="9" t="str">
        <f t="shared" si="195"/>
        <v>43</v>
      </c>
      <c r="X1724" s="9" t="str">
        <f>IF($L1724&lt;"6",INDEX(Revenue_type,MATCH(W1724*1,type!$A$118:$A$168,0),8),INDEX(Expenditure_type,MATCH(W1724*1,type!$A$2:$A$117,0),8))</f>
        <v>חשמל, מים וחומרי ניקיון</v>
      </c>
      <c r="Y1724" s="9" t="str">
        <f t="shared" si="196"/>
        <v>430</v>
      </c>
      <c r="Z1724" s="9" t="e">
        <f>IF($L1724&lt;"6",INDEX(Revenue_type,MATCH(Y1724*1,type!$A$118:$A$168,0),8),INDEX(Expenditure_type,MATCH(Y1724*1,type!$A$2:$A$117,0),8))</f>
        <v>#N/A</v>
      </c>
    </row>
    <row r="1725" spans="1:26" ht="15.75" customHeight="1" outlineLevel="2">
      <c r="A1725" s="19">
        <v>470</v>
      </c>
      <c r="B1725" s="18">
        <v>869001</v>
      </c>
      <c r="C1725"/>
      <c r="D1725"/>
      <c r="E1725" s="20" t="s">
        <v>2697</v>
      </c>
      <c r="F1725" s="12"/>
      <c r="G1725"/>
      <c r="H1725" s="15">
        <v>15000</v>
      </c>
      <c r="I1725" s="15">
        <v>12000</v>
      </c>
      <c r="J1725" s="12">
        <v>8900</v>
      </c>
      <c r="K1725" s="9"/>
      <c r="L1725" s="9" t="str">
        <f t="shared" si="190"/>
        <v>8</v>
      </c>
      <c r="M1725" s="9" t="str">
        <f>INDEX(Chapter,MATCH(L1725,Chapter!$A$1:$A$681,0),8)</f>
        <v>שירותים ממלכתיים</v>
      </c>
      <c r="N1725" s="9" t="str">
        <f t="shared" si="191"/>
        <v>86</v>
      </c>
      <c r="O1725" s="9" t="str">
        <f>INDEX(Chapter,MATCH(N1725,Chapter!$A$1:$A$681,0),8)</f>
        <v>קליטת עליה</v>
      </c>
      <c r="P1725" s="9" t="str">
        <f t="shared" si="192"/>
        <v>869</v>
      </c>
      <c r="Q1725" s="9" t="str">
        <f>INDEX(Chapter,MATCH(P1725,Chapter!$A$1:$A$681,0),8)</f>
        <v>שירותים שונים לקליטת העלייה</v>
      </c>
      <c r="R1725" s="9" t="str">
        <f t="shared" si="193"/>
        <v>8690</v>
      </c>
      <c r="S1725" s="9" t="e">
        <f>INDEX(Chapter,MATCH(R1725,Chapter!$A$1:$A$681,0),8)</f>
        <v>#N/A</v>
      </c>
      <c r="T1725" s="9"/>
      <c r="U1725" s="9" t="str">
        <f t="shared" si="194"/>
        <v>4</v>
      </c>
      <c r="V1725" s="9" t="str">
        <f>IF($L1725&lt;"6",INDEX(Revenue_type,MATCH(U1725*1,type!$A$118:$A$168,0),8),INDEX(Expenditure_type,MATCH(U1725*1,type!$A$2:$A$117,0),8))</f>
        <v>אחזקת בינים ואספקת ציוד</v>
      </c>
      <c r="W1725" s="9" t="str">
        <f t="shared" si="195"/>
        <v>47</v>
      </c>
      <c r="X1725" s="9" t="str">
        <f>IF($L1725&lt;"6",INDEX(Revenue_type,MATCH(W1725*1,type!$A$118:$A$168,0),8),INDEX(Expenditure_type,MATCH(W1725*1,type!$A$2:$A$117,0),8))</f>
        <v>ציוד משרדי מתכלה</v>
      </c>
      <c r="Y1725" s="9" t="str">
        <f t="shared" si="196"/>
        <v>470</v>
      </c>
      <c r="Z1725" s="9" t="e">
        <f>IF($L1725&lt;"6",INDEX(Revenue_type,MATCH(Y1725*1,type!$A$118:$A$168,0),8),INDEX(Expenditure_type,MATCH(Y1725*1,type!$A$2:$A$117,0),8))</f>
        <v>#N/A</v>
      </c>
    </row>
    <row r="1726" spans="1:26" ht="15.75" customHeight="1" outlineLevel="2">
      <c r="A1726" s="19">
        <v>550</v>
      </c>
      <c r="B1726" s="18">
        <v>869001</v>
      </c>
      <c r="C1726"/>
      <c r="D1726"/>
      <c r="E1726" s="17" t="s">
        <v>3130</v>
      </c>
      <c r="F1726" s="12"/>
      <c r="G1726"/>
      <c r="H1726" s="15">
        <v>200000</v>
      </c>
      <c r="I1726" s="15">
        <v>242500</v>
      </c>
      <c r="J1726" s="12">
        <v>231900</v>
      </c>
      <c r="K1726" s="9"/>
      <c r="L1726" s="9" t="str">
        <f t="shared" si="190"/>
        <v>8</v>
      </c>
      <c r="M1726" s="9" t="str">
        <f>INDEX(Chapter,MATCH(L1726,Chapter!$A$1:$A$681,0),8)</f>
        <v>שירותים ממלכתיים</v>
      </c>
      <c r="N1726" s="9" t="str">
        <f t="shared" si="191"/>
        <v>86</v>
      </c>
      <c r="O1726" s="9" t="str">
        <f>INDEX(Chapter,MATCH(N1726,Chapter!$A$1:$A$681,0),8)</f>
        <v>קליטת עליה</v>
      </c>
      <c r="P1726" s="9" t="str">
        <f t="shared" si="192"/>
        <v>869</v>
      </c>
      <c r="Q1726" s="9" t="str">
        <f>INDEX(Chapter,MATCH(P1726,Chapter!$A$1:$A$681,0),8)</f>
        <v>שירותים שונים לקליטת העלייה</v>
      </c>
      <c r="R1726" s="9" t="str">
        <f t="shared" si="193"/>
        <v>8690</v>
      </c>
      <c r="S1726" s="9" t="e">
        <f>INDEX(Chapter,MATCH(R1726,Chapter!$A$1:$A$681,0),8)</f>
        <v>#N/A</v>
      </c>
      <c r="T1726" s="9"/>
      <c r="U1726" s="9" t="str">
        <f t="shared" si="194"/>
        <v>5</v>
      </c>
      <c r="V1726" s="9" t="str">
        <f>IF($L1726&lt;"6",INDEX(Revenue_type,MATCH(U1726*1,type!$A$118:$A$168,0),8),INDEX(Expenditure_type,MATCH(U1726*1,type!$A$2:$A$117,0),8))</f>
        <v>הוצאות מנהליות</v>
      </c>
      <c r="W1726" s="9" t="str">
        <f t="shared" si="195"/>
        <v>55</v>
      </c>
      <c r="X1726" s="9" t="str">
        <f>IF($L1726&lt;"6",INDEX(Revenue_type,MATCH(W1726*1,type!$A$118:$A$168,0),8),INDEX(Expenditure_type,MATCH(W1726*1,type!$A$2:$A$117,0),8))</f>
        <v>הוצאות פרסום</v>
      </c>
      <c r="Y1726" s="9" t="str">
        <f t="shared" si="196"/>
        <v>550</v>
      </c>
      <c r="Z1726" s="9" t="e">
        <f>IF($L1726&lt;"6",INDEX(Revenue_type,MATCH(Y1726*1,type!$A$118:$A$168,0),8),INDEX(Expenditure_type,MATCH(Y1726*1,type!$A$2:$A$117,0),8))</f>
        <v>#N/A</v>
      </c>
    </row>
    <row r="1727" spans="1:26" ht="15.75" customHeight="1" outlineLevel="2">
      <c r="A1727" s="19">
        <v>560</v>
      </c>
      <c r="B1727" s="18">
        <v>869001</v>
      </c>
      <c r="C1727"/>
      <c r="D1727"/>
      <c r="E1727" s="20" t="s">
        <v>2703</v>
      </c>
      <c r="F1727" s="12"/>
      <c r="G1727"/>
      <c r="H1727" s="15">
        <v>2000</v>
      </c>
      <c r="I1727" s="15">
        <v>2000</v>
      </c>
      <c r="J1727" s="12">
        <v>1500</v>
      </c>
      <c r="K1727" s="9"/>
      <c r="L1727" s="9" t="str">
        <f t="shared" si="190"/>
        <v>8</v>
      </c>
      <c r="M1727" s="9" t="str">
        <f>INDEX(Chapter,MATCH(L1727,Chapter!$A$1:$A$681,0),8)</f>
        <v>שירותים ממלכתיים</v>
      </c>
      <c r="N1727" s="9" t="str">
        <f t="shared" si="191"/>
        <v>86</v>
      </c>
      <c r="O1727" s="9" t="str">
        <f>INDEX(Chapter,MATCH(N1727,Chapter!$A$1:$A$681,0),8)</f>
        <v>קליטת עליה</v>
      </c>
      <c r="P1727" s="9" t="str">
        <f t="shared" si="192"/>
        <v>869</v>
      </c>
      <c r="Q1727" s="9" t="str">
        <f>INDEX(Chapter,MATCH(P1727,Chapter!$A$1:$A$681,0),8)</f>
        <v>שירותים שונים לקליטת העלייה</v>
      </c>
      <c r="R1727" s="9" t="str">
        <f t="shared" si="193"/>
        <v>8690</v>
      </c>
      <c r="S1727" s="9" t="e">
        <f>INDEX(Chapter,MATCH(R1727,Chapter!$A$1:$A$681,0),8)</f>
        <v>#N/A</v>
      </c>
      <c r="T1727" s="9"/>
      <c r="U1727" s="9" t="str">
        <f t="shared" si="194"/>
        <v>5</v>
      </c>
      <c r="V1727" s="9" t="str">
        <f>IF($L1727&lt;"6",INDEX(Revenue_type,MATCH(U1727*1,type!$A$118:$A$168,0),8),INDEX(Expenditure_type,MATCH(U1727*1,type!$A$2:$A$117,0),8))</f>
        <v>הוצאות מנהליות</v>
      </c>
      <c r="W1727" s="9" t="str">
        <f t="shared" si="195"/>
        <v>56</v>
      </c>
      <c r="X1727" s="9" t="str">
        <f>IF($L1727&lt;"6",INDEX(Revenue_type,MATCH(W1727*1,type!$A$118:$A$168,0),8),INDEX(Expenditure_type,MATCH(W1727*1,type!$A$2:$A$117,0),8))</f>
        <v>הוצאות משרדיות</v>
      </c>
      <c r="Y1727" s="9" t="str">
        <f t="shared" si="196"/>
        <v>560</v>
      </c>
      <c r="Z1727" s="9" t="e">
        <f>IF($L1727&lt;"6",INDEX(Revenue_type,MATCH(Y1727*1,type!$A$118:$A$168,0),8),INDEX(Expenditure_type,MATCH(Y1727*1,type!$A$2:$A$117,0),8))</f>
        <v>#N/A</v>
      </c>
    </row>
    <row r="1728" spans="1:26" ht="15.75" customHeight="1" outlineLevel="2">
      <c r="A1728" s="19">
        <v>740</v>
      </c>
      <c r="B1728" s="18">
        <v>869001</v>
      </c>
      <c r="C1728"/>
      <c r="D1728"/>
      <c r="E1728" s="17" t="s">
        <v>2704</v>
      </c>
      <c r="F1728" s="12"/>
      <c r="G1728"/>
      <c r="H1728" s="15">
        <v>5000</v>
      </c>
      <c r="I1728" s="15">
        <v>5000</v>
      </c>
      <c r="J1728" s="12">
        <v>3800</v>
      </c>
      <c r="K1728" s="9"/>
      <c r="L1728" s="9" t="str">
        <f t="shared" si="190"/>
        <v>8</v>
      </c>
      <c r="M1728" s="9" t="str">
        <f>INDEX(Chapter,MATCH(L1728,Chapter!$A$1:$A$681,0),8)</f>
        <v>שירותים ממלכתיים</v>
      </c>
      <c r="N1728" s="9" t="str">
        <f t="shared" si="191"/>
        <v>86</v>
      </c>
      <c r="O1728" s="9" t="str">
        <f>INDEX(Chapter,MATCH(N1728,Chapter!$A$1:$A$681,0),8)</f>
        <v>קליטת עליה</v>
      </c>
      <c r="P1728" s="9" t="str">
        <f t="shared" si="192"/>
        <v>869</v>
      </c>
      <c r="Q1728" s="9" t="str">
        <f>INDEX(Chapter,MATCH(P1728,Chapter!$A$1:$A$681,0),8)</f>
        <v>שירותים שונים לקליטת העלייה</v>
      </c>
      <c r="R1728" s="9" t="str">
        <f t="shared" si="193"/>
        <v>8690</v>
      </c>
      <c r="S1728" s="9" t="e">
        <f>INDEX(Chapter,MATCH(R1728,Chapter!$A$1:$A$681,0),8)</f>
        <v>#N/A</v>
      </c>
      <c r="T1728" s="9"/>
      <c r="U1728" s="9" t="str">
        <f t="shared" si="194"/>
        <v>7</v>
      </c>
      <c r="V1728" s="9" t="str">
        <f>IF($L1728&lt;"6",INDEX(Revenue_type,MATCH(U1728*1,type!$A$118:$A$168,0),8),INDEX(Expenditure_type,MATCH(U1728*1,type!$A$2:$A$117,0),8))</f>
        <v>הוצאות לפעולות</v>
      </c>
      <c r="W1728" s="9" t="str">
        <f t="shared" si="195"/>
        <v>74</v>
      </c>
      <c r="X1728" s="9" t="str">
        <f>IF($L1728&lt;"6",INDEX(Revenue_type,MATCH(W1728*1,type!$A$118:$A$168,0),8),INDEX(Expenditure_type,MATCH(W1728*1,type!$A$2:$A$117,0),8))</f>
        <v>כלים, מכשירים וציוד</v>
      </c>
      <c r="Y1728" s="9" t="str">
        <f t="shared" si="196"/>
        <v>740</v>
      </c>
      <c r="Z1728" s="9" t="e">
        <f>IF($L1728&lt;"6",INDEX(Revenue_type,MATCH(Y1728*1,type!$A$118:$A$168,0),8),INDEX(Expenditure_type,MATCH(Y1728*1,type!$A$2:$A$117,0),8))</f>
        <v>#N/A</v>
      </c>
    </row>
    <row r="1729" spans="1:26" ht="15.75" customHeight="1" outlineLevel="2">
      <c r="A1729" s="19">
        <v>750</v>
      </c>
      <c r="B1729" s="18">
        <v>869001</v>
      </c>
      <c r="C1729"/>
      <c r="D1729"/>
      <c r="E1729" s="17" t="s">
        <v>3131</v>
      </c>
      <c r="F1729" s="12"/>
      <c r="G1729"/>
      <c r="H1729" s="15">
        <v>40000</v>
      </c>
      <c r="I1729" s="15">
        <v>26000</v>
      </c>
      <c r="J1729" s="12">
        <v>26800</v>
      </c>
      <c r="K1729" s="9"/>
      <c r="L1729" s="9" t="str">
        <f t="shared" si="190"/>
        <v>8</v>
      </c>
      <c r="M1729" s="9" t="str">
        <f>INDEX(Chapter,MATCH(L1729,Chapter!$A$1:$A$681,0),8)</f>
        <v>שירותים ממלכתיים</v>
      </c>
      <c r="N1729" s="9" t="str">
        <f t="shared" si="191"/>
        <v>86</v>
      </c>
      <c r="O1729" s="9" t="str">
        <f>INDEX(Chapter,MATCH(N1729,Chapter!$A$1:$A$681,0),8)</f>
        <v>קליטת עליה</v>
      </c>
      <c r="P1729" s="9" t="str">
        <f t="shared" si="192"/>
        <v>869</v>
      </c>
      <c r="Q1729" s="9" t="str">
        <f>INDEX(Chapter,MATCH(P1729,Chapter!$A$1:$A$681,0),8)</f>
        <v>שירותים שונים לקליטת העלייה</v>
      </c>
      <c r="R1729" s="9" t="str">
        <f t="shared" si="193"/>
        <v>8690</v>
      </c>
      <c r="S1729" s="9" t="e">
        <f>INDEX(Chapter,MATCH(R1729,Chapter!$A$1:$A$681,0),8)</f>
        <v>#N/A</v>
      </c>
      <c r="T1729" s="9"/>
      <c r="U1729" s="9" t="str">
        <f t="shared" si="194"/>
        <v>7</v>
      </c>
      <c r="V1729" s="9" t="str">
        <f>IF($L1729&lt;"6",INDEX(Revenue_type,MATCH(U1729*1,type!$A$118:$A$168,0),8),INDEX(Expenditure_type,MATCH(U1729*1,type!$A$2:$A$117,0),8))</f>
        <v>הוצאות לפעולות</v>
      </c>
      <c r="W1729" s="9" t="str">
        <f t="shared" si="195"/>
        <v>75</v>
      </c>
      <c r="X1729" s="9" t="str">
        <f>IF($L1729&lt;"6",INDEX(Revenue_type,MATCH(W1729*1,type!$A$118:$A$168,0),8),INDEX(Expenditure_type,MATCH(W1729*1,type!$A$2:$A$117,0),8))</f>
        <v>עבודות קבלניות</v>
      </c>
      <c r="Y1729" s="9" t="str">
        <f t="shared" si="196"/>
        <v>750</v>
      </c>
      <c r="Z1729" s="9" t="e">
        <f>IF($L1729&lt;"6",INDEX(Revenue_type,MATCH(Y1729*1,type!$A$118:$A$168,0),8),INDEX(Expenditure_type,MATCH(Y1729*1,type!$A$2:$A$117,0),8))</f>
        <v>#N/A</v>
      </c>
    </row>
    <row r="1730" spans="1:26" ht="15.75" customHeight="1" outlineLevel="2">
      <c r="A1730" s="19">
        <v>752</v>
      </c>
      <c r="B1730" s="18">
        <v>869001</v>
      </c>
      <c r="C1730"/>
      <c r="D1730"/>
      <c r="E1730" s="17" t="s">
        <v>2952</v>
      </c>
      <c r="F1730" s="12"/>
      <c r="G1730"/>
      <c r="H1730" s="15">
        <v>65000</v>
      </c>
      <c r="I1730" s="15">
        <v>65000</v>
      </c>
      <c r="J1730" s="12">
        <v>0</v>
      </c>
      <c r="K1730" s="9"/>
      <c r="L1730" s="9" t="str">
        <f t="shared" si="190"/>
        <v>8</v>
      </c>
      <c r="M1730" s="9" t="str">
        <f>INDEX(Chapter,MATCH(L1730,Chapter!$A$1:$A$681,0),8)</f>
        <v>שירותים ממלכתיים</v>
      </c>
      <c r="N1730" s="9" t="str">
        <f t="shared" si="191"/>
        <v>86</v>
      </c>
      <c r="O1730" s="9" t="str">
        <f>INDEX(Chapter,MATCH(N1730,Chapter!$A$1:$A$681,0),8)</f>
        <v>קליטת עליה</v>
      </c>
      <c r="P1730" s="9" t="str">
        <f t="shared" si="192"/>
        <v>869</v>
      </c>
      <c r="Q1730" s="9" t="str">
        <f>INDEX(Chapter,MATCH(P1730,Chapter!$A$1:$A$681,0),8)</f>
        <v>שירותים שונים לקליטת העלייה</v>
      </c>
      <c r="R1730" s="9" t="str">
        <f t="shared" si="193"/>
        <v>8690</v>
      </c>
      <c r="S1730" s="9" t="e">
        <f>INDEX(Chapter,MATCH(R1730,Chapter!$A$1:$A$681,0),8)</f>
        <v>#N/A</v>
      </c>
      <c r="T1730" s="9"/>
      <c r="U1730" s="9" t="str">
        <f t="shared" si="194"/>
        <v>7</v>
      </c>
      <c r="V1730" s="9" t="str">
        <f>IF($L1730&lt;"6",INDEX(Revenue_type,MATCH(U1730*1,type!$A$118:$A$168,0),8),INDEX(Expenditure_type,MATCH(U1730*1,type!$A$2:$A$117,0),8))</f>
        <v>הוצאות לפעולות</v>
      </c>
      <c r="W1730" s="9" t="str">
        <f t="shared" si="195"/>
        <v>75</v>
      </c>
      <c r="X1730" s="9" t="str">
        <f>IF($L1730&lt;"6",INDEX(Revenue_type,MATCH(W1730*1,type!$A$118:$A$168,0),8),INDEX(Expenditure_type,MATCH(W1730*1,type!$A$2:$A$117,0),8))</f>
        <v>עבודות קבלניות</v>
      </c>
      <c r="Y1730" s="9" t="str">
        <f t="shared" si="196"/>
        <v>752</v>
      </c>
      <c r="Z1730" s="9" t="e">
        <f>IF($L1730&lt;"6",INDEX(Revenue_type,MATCH(Y1730*1,type!$A$118:$A$168,0),8),INDEX(Expenditure_type,MATCH(Y1730*1,type!$A$2:$A$117,0),8))</f>
        <v>#N/A</v>
      </c>
    </row>
    <row r="1731" spans="1:26" ht="15.75" customHeight="1" outlineLevel="2">
      <c r="A1731" s="19">
        <v>750</v>
      </c>
      <c r="B1731" s="18">
        <v>869002</v>
      </c>
      <c r="C1731"/>
      <c r="D1731"/>
      <c r="E1731" s="17" t="s">
        <v>3132</v>
      </c>
      <c r="F1731" s="12"/>
      <c r="G1731"/>
      <c r="H1731" s="15">
        <v>3550000</v>
      </c>
      <c r="I1731" s="15">
        <v>3850000</v>
      </c>
      <c r="J1731" s="12">
        <v>3775200</v>
      </c>
      <c r="K1731" s="9"/>
      <c r="L1731" s="9" t="str">
        <f t="shared" ref="L1731:L1794" si="197">IF(LEFT($B1731,1)*1=0,LEFT($B1731,2),LEFT($B1731,1))</f>
        <v>8</v>
      </c>
      <c r="M1731" s="9" t="str">
        <f>INDEX(Chapter,MATCH(L1731,Chapter!$A$1:$A$681,0),8)</f>
        <v>שירותים ממלכתיים</v>
      </c>
      <c r="N1731" s="9" t="str">
        <f t="shared" ref="N1731:N1794" si="198">IF(LEFT($B1731,1)*1=0,LEFT($B1731,3),LEFT($B1731,2))</f>
        <v>86</v>
      </c>
      <c r="O1731" s="9" t="str">
        <f>INDEX(Chapter,MATCH(N1731,Chapter!$A$1:$A$681,0),8)</f>
        <v>קליטת עליה</v>
      </c>
      <c r="P1731" s="9" t="str">
        <f t="shared" ref="P1731:P1794" si="199">IF(LEFT($B1731,1)*1=0,LEFT($B1731,4),LEFT($B1731,3))</f>
        <v>869</v>
      </c>
      <c r="Q1731" s="9" t="str">
        <f>INDEX(Chapter,MATCH(P1731,Chapter!$A$1:$A$681,0),8)</f>
        <v>שירותים שונים לקליטת העלייה</v>
      </c>
      <c r="R1731" s="9" t="str">
        <f t="shared" ref="R1731:R1794" si="200">LEFT($B1731,4)</f>
        <v>8690</v>
      </c>
      <c r="S1731" s="9" t="e">
        <f>INDEX(Chapter,MATCH(R1731,Chapter!$A$1:$A$681,0),8)</f>
        <v>#N/A</v>
      </c>
      <c r="T1731" s="9"/>
      <c r="U1731" s="9" t="str">
        <f t="shared" ref="U1731:U1794" si="201">LEFT($A1731,1)</f>
        <v>7</v>
      </c>
      <c r="V1731" s="9" t="str">
        <f>IF($L1731&lt;"6",INDEX(Revenue_type,MATCH(U1731*1,type!$A$118:$A$168,0),8),INDEX(Expenditure_type,MATCH(U1731*1,type!$A$2:$A$117,0),8))</f>
        <v>הוצאות לפעולות</v>
      </c>
      <c r="W1731" s="9" t="str">
        <f t="shared" ref="W1731:W1794" si="202">LEFT($A1731,2)</f>
        <v>75</v>
      </c>
      <c r="X1731" s="9" t="str">
        <f>IF($L1731&lt;"6",INDEX(Revenue_type,MATCH(W1731*1,type!$A$118:$A$168,0),8),INDEX(Expenditure_type,MATCH(W1731*1,type!$A$2:$A$117,0),8))</f>
        <v>עבודות קבלניות</v>
      </c>
      <c r="Y1731" s="9" t="str">
        <f t="shared" ref="Y1731:Y1794" si="203">LEFT($A1731,3)</f>
        <v>750</v>
      </c>
      <c r="Z1731" s="9" t="e">
        <f>IF($L1731&lt;"6",INDEX(Revenue_type,MATCH(Y1731*1,type!$A$118:$A$168,0),8),INDEX(Expenditure_type,MATCH(Y1731*1,type!$A$2:$A$117,0),8))</f>
        <v>#N/A</v>
      </c>
    </row>
    <row r="1732" spans="1:26" ht="15.75" customHeight="1" outlineLevel="2">
      <c r="A1732" s="19">
        <v>750</v>
      </c>
      <c r="B1732" s="18">
        <v>869003</v>
      </c>
      <c r="C1732"/>
      <c r="D1732"/>
      <c r="E1732" s="17" t="s">
        <v>3133</v>
      </c>
      <c r="F1732" s="12"/>
      <c r="G1732"/>
      <c r="H1732" s="15">
        <v>100000</v>
      </c>
      <c r="I1732" s="15">
        <v>200000</v>
      </c>
      <c r="J1732" s="12">
        <v>175900</v>
      </c>
      <c r="K1732" s="9"/>
      <c r="L1732" s="9" t="str">
        <f t="shared" si="197"/>
        <v>8</v>
      </c>
      <c r="M1732" s="9" t="str">
        <f>INDEX(Chapter,MATCH(L1732,Chapter!$A$1:$A$681,0),8)</f>
        <v>שירותים ממלכתיים</v>
      </c>
      <c r="N1732" s="9" t="str">
        <f t="shared" si="198"/>
        <v>86</v>
      </c>
      <c r="O1732" s="9" t="str">
        <f>INDEX(Chapter,MATCH(N1732,Chapter!$A$1:$A$681,0),8)</f>
        <v>קליטת עליה</v>
      </c>
      <c r="P1732" s="9" t="str">
        <f t="shared" si="199"/>
        <v>869</v>
      </c>
      <c r="Q1732" s="9" t="str">
        <f>INDEX(Chapter,MATCH(P1732,Chapter!$A$1:$A$681,0),8)</f>
        <v>שירותים שונים לקליטת העלייה</v>
      </c>
      <c r="R1732" s="9" t="str">
        <f t="shared" si="200"/>
        <v>8690</v>
      </c>
      <c r="S1732" s="9" t="e">
        <f>INDEX(Chapter,MATCH(R1732,Chapter!$A$1:$A$681,0),8)</f>
        <v>#N/A</v>
      </c>
      <c r="T1732" s="9"/>
      <c r="U1732" s="9" t="str">
        <f t="shared" si="201"/>
        <v>7</v>
      </c>
      <c r="V1732" s="9" t="str">
        <f>IF($L1732&lt;"6",INDEX(Revenue_type,MATCH(U1732*1,type!$A$118:$A$168,0),8),INDEX(Expenditure_type,MATCH(U1732*1,type!$A$2:$A$117,0),8))</f>
        <v>הוצאות לפעולות</v>
      </c>
      <c r="W1732" s="9" t="str">
        <f t="shared" si="202"/>
        <v>75</v>
      </c>
      <c r="X1732" s="9" t="str">
        <f>IF($L1732&lt;"6",INDEX(Revenue_type,MATCH(W1732*1,type!$A$118:$A$168,0),8),INDEX(Expenditure_type,MATCH(W1732*1,type!$A$2:$A$117,0),8))</f>
        <v>עבודות קבלניות</v>
      </c>
      <c r="Y1732" s="9" t="str">
        <f t="shared" si="203"/>
        <v>750</v>
      </c>
      <c r="Z1732" s="9" t="e">
        <f>IF($L1732&lt;"6",INDEX(Revenue_type,MATCH(Y1732*1,type!$A$118:$A$168,0),8),INDEX(Expenditure_type,MATCH(Y1732*1,type!$A$2:$A$117,0),8))</f>
        <v>#N/A</v>
      </c>
    </row>
    <row r="1733" spans="1:26" ht="15.75" customHeight="1" outlineLevel="2">
      <c r="A1733" s="19">
        <v>750</v>
      </c>
      <c r="B1733" s="18">
        <v>869011</v>
      </c>
      <c r="C1733"/>
      <c r="D1733"/>
      <c r="E1733" s="25" t="s">
        <v>3134</v>
      </c>
      <c r="F1733" s="12"/>
      <c r="G1733"/>
      <c r="H1733" s="15">
        <v>215000</v>
      </c>
      <c r="I1733" s="15">
        <v>215000</v>
      </c>
      <c r="J1733" s="12">
        <v>119300</v>
      </c>
      <c r="K1733" s="9"/>
      <c r="L1733" s="9" t="str">
        <f t="shared" si="197"/>
        <v>8</v>
      </c>
      <c r="M1733" s="9" t="str">
        <f>INDEX(Chapter,MATCH(L1733,Chapter!$A$1:$A$681,0),8)</f>
        <v>שירותים ממלכתיים</v>
      </c>
      <c r="N1733" s="9" t="str">
        <f t="shared" si="198"/>
        <v>86</v>
      </c>
      <c r="O1733" s="9" t="str">
        <f>INDEX(Chapter,MATCH(N1733,Chapter!$A$1:$A$681,0),8)</f>
        <v>קליטת עליה</v>
      </c>
      <c r="P1733" s="9" t="str">
        <f t="shared" si="199"/>
        <v>869</v>
      </c>
      <c r="Q1733" s="9" t="str">
        <f>INDEX(Chapter,MATCH(P1733,Chapter!$A$1:$A$681,0),8)</f>
        <v>שירותים שונים לקליטת העלייה</v>
      </c>
      <c r="R1733" s="9" t="str">
        <f t="shared" si="200"/>
        <v>8690</v>
      </c>
      <c r="S1733" s="9" t="e">
        <f>INDEX(Chapter,MATCH(R1733,Chapter!$A$1:$A$681,0),8)</f>
        <v>#N/A</v>
      </c>
      <c r="T1733" s="9"/>
      <c r="U1733" s="9" t="str">
        <f t="shared" si="201"/>
        <v>7</v>
      </c>
      <c r="V1733" s="9" t="str">
        <f>IF($L1733&lt;"6",INDEX(Revenue_type,MATCH(U1733*1,type!$A$118:$A$168,0),8),INDEX(Expenditure_type,MATCH(U1733*1,type!$A$2:$A$117,0),8))</f>
        <v>הוצאות לפעולות</v>
      </c>
      <c r="W1733" s="9" t="str">
        <f t="shared" si="202"/>
        <v>75</v>
      </c>
      <c r="X1733" s="9" t="str">
        <f>IF($L1733&lt;"6",INDEX(Revenue_type,MATCH(W1733*1,type!$A$118:$A$168,0),8),INDEX(Expenditure_type,MATCH(W1733*1,type!$A$2:$A$117,0),8))</f>
        <v>עבודות קבלניות</v>
      </c>
      <c r="Y1733" s="9" t="str">
        <f t="shared" si="203"/>
        <v>750</v>
      </c>
      <c r="Z1733" s="9" t="e">
        <f>IF($L1733&lt;"6",INDEX(Revenue_type,MATCH(Y1733*1,type!$A$118:$A$168,0),8),INDEX(Expenditure_type,MATCH(Y1733*1,type!$A$2:$A$117,0),8))</f>
        <v>#N/A</v>
      </c>
    </row>
    <row r="1734" spans="1:26" ht="15.75" customHeight="1" outlineLevel="2">
      <c r="A1734" s="19">
        <v>110</v>
      </c>
      <c r="B1734" s="18">
        <v>879000</v>
      </c>
      <c r="C1734"/>
      <c r="D1734"/>
      <c r="E1734" s="17" t="s">
        <v>2689</v>
      </c>
      <c r="F1734" s="12"/>
      <c r="G1734"/>
      <c r="H1734" s="15">
        <v>946000</v>
      </c>
      <c r="I1734" s="15">
        <v>722000</v>
      </c>
      <c r="J1734" s="12">
        <v>707800</v>
      </c>
      <c r="K1734" s="9"/>
      <c r="L1734" s="9" t="str">
        <f t="shared" si="197"/>
        <v>8</v>
      </c>
      <c r="M1734" s="9" t="str">
        <f>INDEX(Chapter,MATCH(L1734,Chapter!$A$1:$A$681,0),8)</f>
        <v>שירותים ממלכתיים</v>
      </c>
      <c r="N1734" s="9" t="str">
        <f t="shared" si="198"/>
        <v>87</v>
      </c>
      <c r="O1734" s="9" t="str">
        <f>INDEX(Chapter,MATCH(N1734,Chapter!$A$1:$A$681,0),8)</f>
        <v>איכות הסביבה</v>
      </c>
      <c r="P1734" s="9" t="str">
        <f t="shared" si="199"/>
        <v>879</v>
      </c>
      <c r="Q1734" s="9" t="str">
        <f>INDEX(Chapter,MATCH(P1734,Chapter!$A$1:$A$681,0),8)</f>
        <v>שירותים שונים לאיכות הסביבה</v>
      </c>
      <c r="R1734" s="9" t="str">
        <f t="shared" si="200"/>
        <v>8790</v>
      </c>
      <c r="S1734" s="9" t="e">
        <f>INDEX(Chapter,MATCH(R1734,Chapter!$A$1:$A$681,0),8)</f>
        <v>#N/A</v>
      </c>
      <c r="T1734" s="9"/>
      <c r="U1734" s="9" t="str">
        <f t="shared" si="201"/>
        <v>1</v>
      </c>
      <c r="V1734" s="9" t="str">
        <f>IF($L1734&lt;"6",INDEX(Revenue_type,MATCH(U1734*1,type!$A$118:$A$168,0),8),INDEX(Expenditure_type,MATCH(U1734*1,type!$A$2:$A$117,0),8))</f>
        <v>משכורות וש"ע לעובדים לפי תקן</v>
      </c>
      <c r="W1734" s="9" t="str">
        <f t="shared" si="202"/>
        <v>11</v>
      </c>
      <c r="X1734" s="9" t="str">
        <f>IF($L1734&lt;"6",INDEX(Revenue_type,MATCH(W1734*1,type!$A$118:$A$168,0),8),INDEX(Expenditure_type,MATCH(W1734*1,type!$A$2:$A$117,0),8))</f>
        <v>השכר הקובע</v>
      </c>
      <c r="Y1734" s="9" t="str">
        <f t="shared" si="203"/>
        <v>110</v>
      </c>
      <c r="Z1734" s="9" t="e">
        <f>IF($L1734&lt;"6",INDEX(Revenue_type,MATCH(Y1734*1,type!$A$118:$A$168,0),8),INDEX(Expenditure_type,MATCH(Y1734*1,type!$A$2:$A$117,0),8))</f>
        <v>#N/A</v>
      </c>
    </row>
    <row r="1735" spans="1:26" ht="15.75" customHeight="1" outlineLevel="2">
      <c r="A1735" s="19">
        <v>120</v>
      </c>
      <c r="B1735" s="18">
        <v>879000</v>
      </c>
      <c r="C1735"/>
      <c r="D1735"/>
      <c r="E1735" s="17" t="s">
        <v>2690</v>
      </c>
      <c r="F1735" s="12"/>
      <c r="G1735"/>
      <c r="H1735" s="15">
        <v>57000</v>
      </c>
      <c r="I1735" s="15">
        <v>50000</v>
      </c>
      <c r="J1735" s="12">
        <v>49800</v>
      </c>
      <c r="K1735" s="9"/>
      <c r="L1735" s="9" t="str">
        <f t="shared" si="197"/>
        <v>8</v>
      </c>
      <c r="M1735" s="9" t="str">
        <f>INDEX(Chapter,MATCH(L1735,Chapter!$A$1:$A$681,0),8)</f>
        <v>שירותים ממלכתיים</v>
      </c>
      <c r="N1735" s="9" t="str">
        <f t="shared" si="198"/>
        <v>87</v>
      </c>
      <c r="O1735" s="9" t="str">
        <f>INDEX(Chapter,MATCH(N1735,Chapter!$A$1:$A$681,0),8)</f>
        <v>איכות הסביבה</v>
      </c>
      <c r="P1735" s="9" t="str">
        <f t="shared" si="199"/>
        <v>879</v>
      </c>
      <c r="Q1735" s="9" t="str">
        <f>INDEX(Chapter,MATCH(P1735,Chapter!$A$1:$A$681,0),8)</f>
        <v>שירותים שונים לאיכות הסביבה</v>
      </c>
      <c r="R1735" s="9" t="str">
        <f t="shared" si="200"/>
        <v>8790</v>
      </c>
      <c r="S1735" s="9" t="e">
        <f>INDEX(Chapter,MATCH(R1735,Chapter!$A$1:$A$681,0),8)</f>
        <v>#N/A</v>
      </c>
      <c r="T1735" s="9"/>
      <c r="U1735" s="9" t="str">
        <f t="shared" si="201"/>
        <v>1</v>
      </c>
      <c r="V1735" s="9" t="str">
        <f>IF($L1735&lt;"6",INDEX(Revenue_type,MATCH(U1735*1,type!$A$118:$A$168,0),8),INDEX(Expenditure_type,MATCH(U1735*1,type!$A$2:$A$117,0),8))</f>
        <v>משכורות וש"ע לעובדים לפי תקן</v>
      </c>
      <c r="W1735" s="9" t="str">
        <f t="shared" si="202"/>
        <v>12</v>
      </c>
      <c r="X1735" s="9" t="str">
        <f>IF($L1735&lt;"6",INDEX(Revenue_type,MATCH(W1735*1,type!$A$118:$A$168,0),8),INDEX(Expenditure_type,MATCH(W1735*1,type!$A$2:$A$117,0),8))</f>
        <v>תוספות שאינן נכללות בשכר הקובע</v>
      </c>
      <c r="Y1735" s="9" t="str">
        <f t="shared" si="203"/>
        <v>120</v>
      </c>
      <c r="Z1735" s="9" t="e">
        <f>IF($L1735&lt;"6",INDEX(Revenue_type,MATCH(Y1735*1,type!$A$118:$A$168,0),8),INDEX(Expenditure_type,MATCH(Y1735*1,type!$A$2:$A$117,0),8))</f>
        <v>#N/A</v>
      </c>
    </row>
    <row r="1736" spans="1:26" ht="15.75" customHeight="1" outlineLevel="2">
      <c r="A1736" s="19">
        <v>130</v>
      </c>
      <c r="B1736" s="18">
        <v>879000</v>
      </c>
      <c r="C1736"/>
      <c r="D1736"/>
      <c r="E1736" s="17" t="s">
        <v>2691</v>
      </c>
      <c r="F1736" s="12"/>
      <c r="G1736"/>
      <c r="H1736" s="15">
        <v>42000</v>
      </c>
      <c r="I1736" s="15">
        <v>31000</v>
      </c>
      <c r="J1736" s="12">
        <v>40400</v>
      </c>
      <c r="K1736" s="9"/>
      <c r="L1736" s="9" t="str">
        <f t="shared" si="197"/>
        <v>8</v>
      </c>
      <c r="M1736" s="9" t="str">
        <f>INDEX(Chapter,MATCH(L1736,Chapter!$A$1:$A$681,0),8)</f>
        <v>שירותים ממלכתיים</v>
      </c>
      <c r="N1736" s="9" t="str">
        <f t="shared" si="198"/>
        <v>87</v>
      </c>
      <c r="O1736" s="9" t="str">
        <f>INDEX(Chapter,MATCH(N1736,Chapter!$A$1:$A$681,0),8)</f>
        <v>איכות הסביבה</v>
      </c>
      <c r="P1736" s="9" t="str">
        <f t="shared" si="199"/>
        <v>879</v>
      </c>
      <c r="Q1736" s="9" t="str">
        <f>INDEX(Chapter,MATCH(P1736,Chapter!$A$1:$A$681,0),8)</f>
        <v>שירותים שונים לאיכות הסביבה</v>
      </c>
      <c r="R1736" s="9" t="str">
        <f t="shared" si="200"/>
        <v>8790</v>
      </c>
      <c r="S1736" s="9" t="e">
        <f>INDEX(Chapter,MATCH(R1736,Chapter!$A$1:$A$681,0),8)</f>
        <v>#N/A</v>
      </c>
      <c r="T1736" s="9"/>
      <c r="U1736" s="9" t="str">
        <f t="shared" si="201"/>
        <v>1</v>
      </c>
      <c r="V1736" s="9" t="str">
        <f>IF($L1736&lt;"6",INDEX(Revenue_type,MATCH(U1736*1,type!$A$118:$A$168,0),8),INDEX(Expenditure_type,MATCH(U1736*1,type!$A$2:$A$117,0),8))</f>
        <v>משכורות וש"ע לעובדים לפי תקן</v>
      </c>
      <c r="W1736" s="9" t="str">
        <f t="shared" si="202"/>
        <v>13</v>
      </c>
      <c r="X1736" s="9" t="str">
        <f>IF($L1736&lt;"6",INDEX(Revenue_type,MATCH(W1736*1,type!$A$118:$A$168,0),8),INDEX(Expenditure_type,MATCH(W1736*1,type!$A$2:$A$117,0),8))</f>
        <v>שעות נוספות</v>
      </c>
      <c r="Y1736" s="9" t="str">
        <f t="shared" si="203"/>
        <v>130</v>
      </c>
      <c r="Z1736" s="9" t="e">
        <f>IF($L1736&lt;"6",INDEX(Revenue_type,MATCH(Y1736*1,type!$A$118:$A$168,0),8),INDEX(Expenditure_type,MATCH(Y1736*1,type!$A$2:$A$117,0),8))</f>
        <v>#N/A</v>
      </c>
    </row>
    <row r="1737" spans="1:26" ht="15.75" customHeight="1" outlineLevel="2">
      <c r="A1737" s="19">
        <v>131</v>
      </c>
      <c r="B1737" s="18">
        <v>879000</v>
      </c>
      <c r="C1737"/>
      <c r="D1737"/>
      <c r="E1737" s="17" t="s">
        <v>2692</v>
      </c>
      <c r="F1737" s="12"/>
      <c r="G1737"/>
      <c r="H1737" s="15">
        <v>90000</v>
      </c>
      <c r="I1737" s="15">
        <v>46000</v>
      </c>
      <c r="J1737" s="12">
        <v>45800</v>
      </c>
      <c r="K1737" s="9"/>
      <c r="L1737" s="9" t="str">
        <f t="shared" si="197"/>
        <v>8</v>
      </c>
      <c r="M1737" s="9" t="str">
        <f>INDEX(Chapter,MATCH(L1737,Chapter!$A$1:$A$681,0),8)</f>
        <v>שירותים ממלכתיים</v>
      </c>
      <c r="N1737" s="9" t="str">
        <f t="shared" si="198"/>
        <v>87</v>
      </c>
      <c r="O1737" s="9" t="str">
        <f>INDEX(Chapter,MATCH(N1737,Chapter!$A$1:$A$681,0),8)</f>
        <v>איכות הסביבה</v>
      </c>
      <c r="P1737" s="9" t="str">
        <f t="shared" si="199"/>
        <v>879</v>
      </c>
      <c r="Q1737" s="9" t="str">
        <f>INDEX(Chapter,MATCH(P1737,Chapter!$A$1:$A$681,0),8)</f>
        <v>שירותים שונים לאיכות הסביבה</v>
      </c>
      <c r="R1737" s="9" t="str">
        <f t="shared" si="200"/>
        <v>8790</v>
      </c>
      <c r="S1737" s="9" t="e">
        <f>INDEX(Chapter,MATCH(R1737,Chapter!$A$1:$A$681,0),8)</f>
        <v>#N/A</v>
      </c>
      <c r="T1737" s="9"/>
      <c r="U1737" s="9" t="str">
        <f t="shared" si="201"/>
        <v>1</v>
      </c>
      <c r="V1737" s="9" t="str">
        <f>IF($L1737&lt;"6",INDEX(Revenue_type,MATCH(U1737*1,type!$A$118:$A$168,0),8),INDEX(Expenditure_type,MATCH(U1737*1,type!$A$2:$A$117,0),8))</f>
        <v>משכורות וש"ע לעובדים לפי תקן</v>
      </c>
      <c r="W1737" s="9" t="str">
        <f t="shared" si="202"/>
        <v>13</v>
      </c>
      <c r="X1737" s="9" t="str">
        <f>IF($L1737&lt;"6",INDEX(Revenue_type,MATCH(W1737*1,type!$A$118:$A$168,0),8),INDEX(Expenditure_type,MATCH(W1737*1,type!$A$2:$A$117,0),8))</f>
        <v>שעות נוספות</v>
      </c>
      <c r="Y1737" s="9" t="str">
        <f t="shared" si="203"/>
        <v>131</v>
      </c>
      <c r="Z1737" s="9" t="e">
        <f>IF($L1737&lt;"6",INDEX(Revenue_type,MATCH(Y1737*1,type!$A$118:$A$168,0),8),INDEX(Expenditure_type,MATCH(Y1737*1,type!$A$2:$A$117,0),8))</f>
        <v>#N/A</v>
      </c>
    </row>
    <row r="1738" spans="1:26" ht="15.75" customHeight="1" outlineLevel="2">
      <c r="A1738" s="19">
        <v>140</v>
      </c>
      <c r="B1738" s="18">
        <v>879000</v>
      </c>
      <c r="C1738"/>
      <c r="D1738"/>
      <c r="E1738" s="17" t="s">
        <v>2694</v>
      </c>
      <c r="F1738" s="12"/>
      <c r="G1738"/>
      <c r="H1738" s="15">
        <v>190000</v>
      </c>
      <c r="I1738" s="15">
        <v>167000</v>
      </c>
      <c r="J1738" s="12">
        <v>136700</v>
      </c>
      <c r="K1738" s="9"/>
      <c r="L1738" s="9" t="str">
        <f t="shared" si="197"/>
        <v>8</v>
      </c>
      <c r="M1738" s="9" t="str">
        <f>INDEX(Chapter,MATCH(L1738,Chapter!$A$1:$A$681,0),8)</f>
        <v>שירותים ממלכתיים</v>
      </c>
      <c r="N1738" s="9" t="str">
        <f t="shared" si="198"/>
        <v>87</v>
      </c>
      <c r="O1738" s="9" t="str">
        <f>INDEX(Chapter,MATCH(N1738,Chapter!$A$1:$A$681,0),8)</f>
        <v>איכות הסביבה</v>
      </c>
      <c r="P1738" s="9" t="str">
        <f t="shared" si="199"/>
        <v>879</v>
      </c>
      <c r="Q1738" s="9" t="str">
        <f>INDEX(Chapter,MATCH(P1738,Chapter!$A$1:$A$681,0),8)</f>
        <v>שירותים שונים לאיכות הסביבה</v>
      </c>
      <c r="R1738" s="9" t="str">
        <f t="shared" si="200"/>
        <v>8790</v>
      </c>
      <c r="S1738" s="9" t="e">
        <f>INDEX(Chapter,MATCH(R1738,Chapter!$A$1:$A$681,0),8)</f>
        <v>#N/A</v>
      </c>
      <c r="T1738" s="9"/>
      <c r="U1738" s="9" t="str">
        <f t="shared" si="201"/>
        <v>1</v>
      </c>
      <c r="V1738" s="9" t="str">
        <f>IF($L1738&lt;"6",INDEX(Revenue_type,MATCH(U1738*1,type!$A$118:$A$168,0),8),INDEX(Expenditure_type,MATCH(U1738*1,type!$A$2:$A$117,0),8))</f>
        <v>משכורות וש"ע לעובדים לפי תקן</v>
      </c>
      <c r="W1738" s="9" t="str">
        <f t="shared" si="202"/>
        <v>14</v>
      </c>
      <c r="X1738" s="9" t="str">
        <f>IF($L1738&lt;"6",INDEX(Revenue_type,MATCH(W1738*1,type!$A$118:$A$168,0),8),INDEX(Expenditure_type,MATCH(W1738*1,type!$A$2:$A$117,0),8))</f>
        <v>החזר הוצאות</v>
      </c>
      <c r="Y1738" s="9" t="str">
        <f t="shared" si="203"/>
        <v>140</v>
      </c>
      <c r="Z1738" s="9" t="e">
        <f>IF($L1738&lt;"6",INDEX(Revenue_type,MATCH(Y1738*1,type!$A$118:$A$168,0),8),INDEX(Expenditure_type,MATCH(Y1738*1,type!$A$2:$A$117,0),8))</f>
        <v>#N/A</v>
      </c>
    </row>
    <row r="1739" spans="1:26" ht="15.75" customHeight="1" outlineLevel="2">
      <c r="A1739" s="19">
        <v>181</v>
      </c>
      <c r="B1739" s="18">
        <v>879000</v>
      </c>
      <c r="C1739"/>
      <c r="D1739"/>
      <c r="E1739" s="17" t="s">
        <v>2695</v>
      </c>
      <c r="F1739" s="12"/>
      <c r="G1739"/>
      <c r="H1739" s="15">
        <v>186000</v>
      </c>
      <c r="I1739" s="15">
        <v>145000</v>
      </c>
      <c r="J1739" s="12">
        <v>133600</v>
      </c>
      <c r="K1739" s="9"/>
      <c r="L1739" s="9" t="str">
        <f t="shared" si="197"/>
        <v>8</v>
      </c>
      <c r="M1739" s="9" t="str">
        <f>INDEX(Chapter,MATCH(L1739,Chapter!$A$1:$A$681,0),8)</f>
        <v>שירותים ממלכתיים</v>
      </c>
      <c r="N1739" s="9" t="str">
        <f t="shared" si="198"/>
        <v>87</v>
      </c>
      <c r="O1739" s="9" t="str">
        <f>INDEX(Chapter,MATCH(N1739,Chapter!$A$1:$A$681,0),8)</f>
        <v>איכות הסביבה</v>
      </c>
      <c r="P1739" s="9" t="str">
        <f t="shared" si="199"/>
        <v>879</v>
      </c>
      <c r="Q1739" s="9" t="str">
        <f>INDEX(Chapter,MATCH(P1739,Chapter!$A$1:$A$681,0),8)</f>
        <v>שירותים שונים לאיכות הסביבה</v>
      </c>
      <c r="R1739" s="9" t="str">
        <f t="shared" si="200"/>
        <v>8790</v>
      </c>
      <c r="S1739" s="9" t="e">
        <f>INDEX(Chapter,MATCH(R1739,Chapter!$A$1:$A$681,0),8)</f>
        <v>#N/A</v>
      </c>
      <c r="T1739" s="9"/>
      <c r="U1739" s="9" t="str">
        <f t="shared" si="201"/>
        <v>1</v>
      </c>
      <c r="V1739" s="9" t="str">
        <f>IF($L1739&lt;"6",INDEX(Revenue_type,MATCH(U1739*1,type!$A$118:$A$168,0),8),INDEX(Expenditure_type,MATCH(U1739*1,type!$A$2:$A$117,0),8))</f>
        <v>משכורות וש"ע לעובדים לפי תקן</v>
      </c>
      <c r="W1739" s="9" t="str">
        <f t="shared" si="202"/>
        <v>18</v>
      </c>
      <c r="X1739" s="9" t="str">
        <f>IF($L1739&lt;"6",INDEX(Revenue_type,MATCH(W1739*1,type!$A$118:$A$168,0),8),INDEX(Expenditure_type,MATCH(W1739*1,type!$A$2:$A$117,0),8))</f>
        <v>נלוות לשכר</v>
      </c>
      <c r="Y1739" s="9" t="str">
        <f t="shared" si="203"/>
        <v>181</v>
      </c>
      <c r="Z1739" s="9" t="str">
        <f>IF($L1739&lt;"6",INDEX(Revenue_type,MATCH(Y1739*1,type!$A$118:$A$168,0),8),INDEX(Expenditure_type,MATCH(Y1739*1,type!$A$2:$A$117,0),8))</f>
        <v>הפרשות סוציאליות</v>
      </c>
    </row>
    <row r="1740" spans="1:26" ht="15.75" customHeight="1" outlineLevel="2">
      <c r="A1740" s="19">
        <v>182</v>
      </c>
      <c r="B1740" s="18">
        <v>879000</v>
      </c>
      <c r="C1740"/>
      <c r="D1740"/>
      <c r="E1740" s="17" t="s">
        <v>2696</v>
      </c>
      <c r="F1740" s="12"/>
      <c r="G1740"/>
      <c r="H1740" s="15">
        <v>154000</v>
      </c>
      <c r="I1740" s="15">
        <v>90000</v>
      </c>
      <c r="J1740" s="12">
        <v>82700</v>
      </c>
      <c r="K1740" s="9"/>
      <c r="L1740" s="9" t="str">
        <f t="shared" si="197"/>
        <v>8</v>
      </c>
      <c r="M1740" s="9" t="str">
        <f>INDEX(Chapter,MATCH(L1740,Chapter!$A$1:$A$681,0),8)</f>
        <v>שירותים ממלכתיים</v>
      </c>
      <c r="N1740" s="9" t="str">
        <f t="shared" si="198"/>
        <v>87</v>
      </c>
      <c r="O1740" s="9" t="str">
        <f>INDEX(Chapter,MATCH(N1740,Chapter!$A$1:$A$681,0),8)</f>
        <v>איכות הסביבה</v>
      </c>
      <c r="P1740" s="9" t="str">
        <f t="shared" si="199"/>
        <v>879</v>
      </c>
      <c r="Q1740" s="9" t="str">
        <f>INDEX(Chapter,MATCH(P1740,Chapter!$A$1:$A$681,0),8)</f>
        <v>שירותים שונים לאיכות הסביבה</v>
      </c>
      <c r="R1740" s="9" t="str">
        <f t="shared" si="200"/>
        <v>8790</v>
      </c>
      <c r="S1740" s="9" t="e">
        <f>INDEX(Chapter,MATCH(R1740,Chapter!$A$1:$A$681,0),8)</f>
        <v>#N/A</v>
      </c>
      <c r="T1740" s="9"/>
      <c r="U1740" s="9" t="str">
        <f t="shared" si="201"/>
        <v>1</v>
      </c>
      <c r="V1740" s="9" t="str">
        <f>IF($L1740&lt;"6",INDEX(Revenue_type,MATCH(U1740*1,type!$A$118:$A$168,0),8),INDEX(Expenditure_type,MATCH(U1740*1,type!$A$2:$A$117,0),8))</f>
        <v>משכורות וש"ע לעובדים לפי תקן</v>
      </c>
      <c r="W1740" s="9" t="str">
        <f t="shared" si="202"/>
        <v>18</v>
      </c>
      <c r="X1740" s="9" t="str">
        <f>IF($L1740&lt;"6",INDEX(Revenue_type,MATCH(W1740*1,type!$A$118:$A$168,0),8),INDEX(Expenditure_type,MATCH(W1740*1,type!$A$2:$A$117,0),8))</f>
        <v>נלוות לשכר</v>
      </c>
      <c r="Y1740" s="9" t="str">
        <f t="shared" si="203"/>
        <v>182</v>
      </c>
      <c r="Z1740" s="9" t="str">
        <f>IF($L1740&lt;"6",INDEX(Revenue_type,MATCH(Y1740*1,type!$A$118:$A$168,0),8),INDEX(Expenditure_type,MATCH(Y1740*1,type!$A$2:$A$117,0),8))</f>
        <v>מיסיום ועלויות</v>
      </c>
    </row>
    <row r="1741" spans="1:26" ht="15.75" customHeight="1" outlineLevel="2">
      <c r="A1741" s="19">
        <v>830</v>
      </c>
      <c r="B1741" s="18">
        <v>879001</v>
      </c>
      <c r="C1741"/>
      <c r="D1741"/>
      <c r="E1741" s="22" t="s">
        <v>3135</v>
      </c>
      <c r="F1741" s="12"/>
      <c r="G1741"/>
      <c r="H1741" s="15">
        <v>195500</v>
      </c>
      <c r="I1741" s="15">
        <v>193000</v>
      </c>
      <c r="J1741" s="12">
        <v>193100</v>
      </c>
      <c r="K1741" s="9"/>
      <c r="L1741" s="9" t="str">
        <f t="shared" si="197"/>
        <v>8</v>
      </c>
      <c r="M1741" s="9" t="str">
        <f>INDEX(Chapter,MATCH(L1741,Chapter!$A$1:$A$681,0),8)</f>
        <v>שירותים ממלכתיים</v>
      </c>
      <c r="N1741" s="9" t="str">
        <f t="shared" si="198"/>
        <v>87</v>
      </c>
      <c r="O1741" s="9" t="str">
        <f>INDEX(Chapter,MATCH(N1741,Chapter!$A$1:$A$681,0),8)</f>
        <v>איכות הסביבה</v>
      </c>
      <c r="P1741" s="9" t="str">
        <f t="shared" si="199"/>
        <v>879</v>
      </c>
      <c r="Q1741" s="9" t="str">
        <f>INDEX(Chapter,MATCH(P1741,Chapter!$A$1:$A$681,0),8)</f>
        <v>שירותים שונים לאיכות הסביבה</v>
      </c>
      <c r="R1741" s="9" t="str">
        <f t="shared" si="200"/>
        <v>8790</v>
      </c>
      <c r="S1741" s="9" t="e">
        <f>INDEX(Chapter,MATCH(R1741,Chapter!$A$1:$A$681,0),8)</f>
        <v>#N/A</v>
      </c>
      <c r="T1741" s="9"/>
      <c r="U1741" s="9" t="str">
        <f t="shared" si="201"/>
        <v>8</v>
      </c>
      <c r="V1741" s="9" t="str">
        <f>IF($L1741&lt;"6",INDEX(Revenue_type,MATCH(U1741*1,type!$A$118:$A$168,0),8),INDEX(Expenditure_type,MATCH(U1741*1,type!$A$2:$A$117,0),8))</f>
        <v>השתתפויות תמיכות ותרומות</v>
      </c>
      <c r="W1741" s="9" t="str">
        <f t="shared" si="202"/>
        <v>83</v>
      </c>
      <c r="X1741" s="9" t="e">
        <f>IF($L1741&lt;"6",INDEX(Revenue_type,MATCH(W1741*1,type!$A$118:$A$168,0),8),INDEX(Expenditure_type,MATCH(W1741*1,type!$A$2:$A$117,0),8))</f>
        <v>#N/A</v>
      </c>
      <c r="Y1741" s="9" t="str">
        <f t="shared" si="203"/>
        <v>830</v>
      </c>
      <c r="Z1741" s="9" t="e">
        <f>IF($L1741&lt;"6",INDEX(Revenue_type,MATCH(Y1741*1,type!$A$118:$A$168,0),8),INDEX(Expenditure_type,MATCH(Y1741*1,type!$A$2:$A$117,0),8))</f>
        <v>#N/A</v>
      </c>
    </row>
    <row r="1742" spans="1:26" ht="15.75" customHeight="1" outlineLevel="2">
      <c r="A1742" s="19">
        <v>470</v>
      </c>
      <c r="B1742" s="18">
        <v>879002</v>
      </c>
      <c r="C1742"/>
      <c r="D1742"/>
      <c r="E1742" s="17" t="s">
        <v>2697</v>
      </c>
      <c r="F1742" s="12"/>
      <c r="G1742"/>
      <c r="H1742" s="15">
        <v>3100</v>
      </c>
      <c r="I1742" s="15">
        <v>3100</v>
      </c>
      <c r="J1742" s="12">
        <v>2100</v>
      </c>
      <c r="K1742" s="9"/>
      <c r="L1742" s="9" t="str">
        <f t="shared" si="197"/>
        <v>8</v>
      </c>
      <c r="M1742" s="9" t="str">
        <f>INDEX(Chapter,MATCH(L1742,Chapter!$A$1:$A$681,0),8)</f>
        <v>שירותים ממלכתיים</v>
      </c>
      <c r="N1742" s="9" t="str">
        <f t="shared" si="198"/>
        <v>87</v>
      </c>
      <c r="O1742" s="9" t="str">
        <f>INDEX(Chapter,MATCH(N1742,Chapter!$A$1:$A$681,0),8)</f>
        <v>איכות הסביבה</v>
      </c>
      <c r="P1742" s="9" t="str">
        <f t="shared" si="199"/>
        <v>879</v>
      </c>
      <c r="Q1742" s="9" t="str">
        <f>INDEX(Chapter,MATCH(P1742,Chapter!$A$1:$A$681,0),8)</f>
        <v>שירותים שונים לאיכות הסביבה</v>
      </c>
      <c r="R1742" s="9" t="str">
        <f t="shared" si="200"/>
        <v>8790</v>
      </c>
      <c r="S1742" s="9" t="e">
        <f>INDEX(Chapter,MATCH(R1742,Chapter!$A$1:$A$681,0),8)</f>
        <v>#N/A</v>
      </c>
      <c r="T1742" s="9"/>
      <c r="U1742" s="9" t="str">
        <f t="shared" si="201"/>
        <v>4</v>
      </c>
      <c r="V1742" s="9" t="str">
        <f>IF($L1742&lt;"6",INDEX(Revenue_type,MATCH(U1742*1,type!$A$118:$A$168,0),8),INDEX(Expenditure_type,MATCH(U1742*1,type!$A$2:$A$117,0),8))</f>
        <v>אחזקת בינים ואספקת ציוד</v>
      </c>
      <c r="W1742" s="9" t="str">
        <f t="shared" si="202"/>
        <v>47</v>
      </c>
      <c r="X1742" s="9" t="str">
        <f>IF($L1742&lt;"6",INDEX(Revenue_type,MATCH(W1742*1,type!$A$118:$A$168,0),8),INDEX(Expenditure_type,MATCH(W1742*1,type!$A$2:$A$117,0),8))</f>
        <v>ציוד משרדי מתכלה</v>
      </c>
      <c r="Y1742" s="9" t="str">
        <f t="shared" si="203"/>
        <v>470</v>
      </c>
      <c r="Z1742" s="9" t="e">
        <f>IF($L1742&lt;"6",INDEX(Revenue_type,MATCH(Y1742*1,type!$A$118:$A$168,0),8),INDEX(Expenditure_type,MATCH(Y1742*1,type!$A$2:$A$117,0),8))</f>
        <v>#N/A</v>
      </c>
    </row>
    <row r="1743" spans="1:26" ht="15.75" customHeight="1" outlineLevel="2">
      <c r="A1743" s="19">
        <v>560</v>
      </c>
      <c r="B1743" s="18">
        <v>879002</v>
      </c>
      <c r="C1743"/>
      <c r="D1743"/>
      <c r="E1743" s="17" t="s">
        <v>2703</v>
      </c>
      <c r="F1743" s="12"/>
      <c r="G1743"/>
      <c r="H1743" s="15">
        <v>3500</v>
      </c>
      <c r="I1743" s="15">
        <v>3500</v>
      </c>
      <c r="J1743" s="12">
        <v>2900</v>
      </c>
      <c r="K1743" s="9"/>
      <c r="L1743" s="9" t="str">
        <f t="shared" si="197"/>
        <v>8</v>
      </c>
      <c r="M1743" s="9" t="str">
        <f>INDEX(Chapter,MATCH(L1743,Chapter!$A$1:$A$681,0),8)</f>
        <v>שירותים ממלכתיים</v>
      </c>
      <c r="N1743" s="9" t="str">
        <f t="shared" si="198"/>
        <v>87</v>
      </c>
      <c r="O1743" s="9" t="str">
        <f>INDEX(Chapter,MATCH(N1743,Chapter!$A$1:$A$681,0),8)</f>
        <v>איכות הסביבה</v>
      </c>
      <c r="P1743" s="9" t="str">
        <f t="shared" si="199"/>
        <v>879</v>
      </c>
      <c r="Q1743" s="9" t="str">
        <f>INDEX(Chapter,MATCH(P1743,Chapter!$A$1:$A$681,0),8)</f>
        <v>שירותים שונים לאיכות הסביבה</v>
      </c>
      <c r="R1743" s="9" t="str">
        <f t="shared" si="200"/>
        <v>8790</v>
      </c>
      <c r="S1743" s="9" t="e">
        <f>INDEX(Chapter,MATCH(R1743,Chapter!$A$1:$A$681,0),8)</f>
        <v>#N/A</v>
      </c>
      <c r="T1743" s="9"/>
      <c r="U1743" s="9" t="str">
        <f t="shared" si="201"/>
        <v>5</v>
      </c>
      <c r="V1743" s="9" t="str">
        <f>IF($L1743&lt;"6",INDEX(Revenue_type,MATCH(U1743*1,type!$A$118:$A$168,0),8),INDEX(Expenditure_type,MATCH(U1743*1,type!$A$2:$A$117,0),8))</f>
        <v>הוצאות מנהליות</v>
      </c>
      <c r="W1743" s="9" t="str">
        <f t="shared" si="202"/>
        <v>56</v>
      </c>
      <c r="X1743" s="9" t="str">
        <f>IF($L1743&lt;"6",INDEX(Revenue_type,MATCH(W1743*1,type!$A$118:$A$168,0),8),INDEX(Expenditure_type,MATCH(W1743*1,type!$A$2:$A$117,0),8))</f>
        <v>הוצאות משרדיות</v>
      </c>
      <c r="Y1743" s="9" t="str">
        <f t="shared" si="203"/>
        <v>560</v>
      </c>
      <c r="Z1743" s="9" t="e">
        <f>IF($L1743&lt;"6",INDEX(Revenue_type,MATCH(Y1743*1,type!$A$118:$A$168,0),8),INDEX(Expenditure_type,MATCH(Y1743*1,type!$A$2:$A$117,0),8))</f>
        <v>#N/A</v>
      </c>
    </row>
    <row r="1744" spans="1:26" ht="15.75" customHeight="1" outlineLevel="2">
      <c r="A1744" s="19">
        <v>740</v>
      </c>
      <c r="B1744" s="18">
        <v>879002</v>
      </c>
      <c r="C1744"/>
      <c r="D1744"/>
      <c r="E1744" s="17" t="s">
        <v>2704</v>
      </c>
      <c r="F1744" s="12"/>
      <c r="G1744"/>
      <c r="H1744" s="15">
        <v>2300</v>
      </c>
      <c r="I1744" s="15">
        <v>2300</v>
      </c>
      <c r="J1744" s="12">
        <v>2300</v>
      </c>
      <c r="K1744" s="9"/>
      <c r="L1744" s="9" t="str">
        <f t="shared" si="197"/>
        <v>8</v>
      </c>
      <c r="M1744" s="9" t="str">
        <f>INDEX(Chapter,MATCH(L1744,Chapter!$A$1:$A$681,0),8)</f>
        <v>שירותים ממלכתיים</v>
      </c>
      <c r="N1744" s="9" t="str">
        <f t="shared" si="198"/>
        <v>87</v>
      </c>
      <c r="O1744" s="9" t="str">
        <f>INDEX(Chapter,MATCH(N1744,Chapter!$A$1:$A$681,0),8)</f>
        <v>איכות הסביבה</v>
      </c>
      <c r="P1744" s="9" t="str">
        <f t="shared" si="199"/>
        <v>879</v>
      </c>
      <c r="Q1744" s="9" t="str">
        <f>INDEX(Chapter,MATCH(P1744,Chapter!$A$1:$A$681,0),8)</f>
        <v>שירותים שונים לאיכות הסביבה</v>
      </c>
      <c r="R1744" s="9" t="str">
        <f t="shared" si="200"/>
        <v>8790</v>
      </c>
      <c r="S1744" s="9" t="e">
        <f>INDEX(Chapter,MATCH(R1744,Chapter!$A$1:$A$681,0),8)</f>
        <v>#N/A</v>
      </c>
      <c r="T1744" s="9"/>
      <c r="U1744" s="9" t="str">
        <f t="shared" si="201"/>
        <v>7</v>
      </c>
      <c r="V1744" s="9" t="str">
        <f>IF($L1744&lt;"6",INDEX(Revenue_type,MATCH(U1744*1,type!$A$118:$A$168,0),8),INDEX(Expenditure_type,MATCH(U1744*1,type!$A$2:$A$117,0),8))</f>
        <v>הוצאות לפעולות</v>
      </c>
      <c r="W1744" s="9" t="str">
        <f t="shared" si="202"/>
        <v>74</v>
      </c>
      <c r="X1744" s="9" t="str">
        <f>IF($L1744&lt;"6",INDEX(Revenue_type,MATCH(W1744*1,type!$A$118:$A$168,0),8),INDEX(Expenditure_type,MATCH(W1744*1,type!$A$2:$A$117,0),8))</f>
        <v>כלים, מכשירים וציוד</v>
      </c>
      <c r="Y1744" s="9" t="str">
        <f t="shared" si="203"/>
        <v>740</v>
      </c>
      <c r="Z1744" s="9" t="e">
        <f>IF($L1744&lt;"6",INDEX(Revenue_type,MATCH(Y1744*1,type!$A$118:$A$168,0),8),INDEX(Expenditure_type,MATCH(Y1744*1,type!$A$2:$A$117,0),8))</f>
        <v>#N/A</v>
      </c>
    </row>
    <row r="1745" spans="1:26" ht="15.75" customHeight="1" outlineLevel="2">
      <c r="A1745" s="19">
        <v>750</v>
      </c>
      <c r="B1745" s="18">
        <v>879002</v>
      </c>
      <c r="C1745"/>
      <c r="D1745"/>
      <c r="E1745" s="17" t="s">
        <v>2705</v>
      </c>
      <c r="F1745" s="12"/>
      <c r="G1745"/>
      <c r="H1745" s="15">
        <v>350000</v>
      </c>
      <c r="I1745" s="15">
        <v>300000</v>
      </c>
      <c r="J1745" s="12">
        <v>289800</v>
      </c>
      <c r="K1745" s="9"/>
      <c r="L1745" s="9" t="str">
        <f t="shared" si="197"/>
        <v>8</v>
      </c>
      <c r="M1745" s="9" t="str">
        <f>INDEX(Chapter,MATCH(L1745,Chapter!$A$1:$A$681,0),8)</f>
        <v>שירותים ממלכתיים</v>
      </c>
      <c r="N1745" s="9" t="str">
        <f t="shared" si="198"/>
        <v>87</v>
      </c>
      <c r="O1745" s="9" t="str">
        <f>INDEX(Chapter,MATCH(N1745,Chapter!$A$1:$A$681,0),8)</f>
        <v>איכות הסביבה</v>
      </c>
      <c r="P1745" s="9" t="str">
        <f t="shared" si="199"/>
        <v>879</v>
      </c>
      <c r="Q1745" s="9" t="str">
        <f>INDEX(Chapter,MATCH(P1745,Chapter!$A$1:$A$681,0),8)</f>
        <v>שירותים שונים לאיכות הסביבה</v>
      </c>
      <c r="R1745" s="9" t="str">
        <f t="shared" si="200"/>
        <v>8790</v>
      </c>
      <c r="S1745" s="9" t="e">
        <f>INDEX(Chapter,MATCH(R1745,Chapter!$A$1:$A$681,0),8)</f>
        <v>#N/A</v>
      </c>
      <c r="T1745" s="9"/>
      <c r="U1745" s="9" t="str">
        <f t="shared" si="201"/>
        <v>7</v>
      </c>
      <c r="V1745" s="9" t="str">
        <f>IF($L1745&lt;"6",INDEX(Revenue_type,MATCH(U1745*1,type!$A$118:$A$168,0),8),INDEX(Expenditure_type,MATCH(U1745*1,type!$A$2:$A$117,0),8))</f>
        <v>הוצאות לפעולות</v>
      </c>
      <c r="W1745" s="9" t="str">
        <f t="shared" si="202"/>
        <v>75</v>
      </c>
      <c r="X1745" s="9" t="str">
        <f>IF($L1745&lt;"6",INDEX(Revenue_type,MATCH(W1745*1,type!$A$118:$A$168,0),8),INDEX(Expenditure_type,MATCH(W1745*1,type!$A$2:$A$117,0),8))</f>
        <v>עבודות קבלניות</v>
      </c>
      <c r="Y1745" s="9" t="str">
        <f t="shared" si="203"/>
        <v>750</v>
      </c>
      <c r="Z1745" s="9" t="e">
        <f>IF($L1745&lt;"6",INDEX(Revenue_type,MATCH(Y1745*1,type!$A$118:$A$168,0),8),INDEX(Expenditure_type,MATCH(Y1745*1,type!$A$2:$A$117,0),8))</f>
        <v>#N/A</v>
      </c>
    </row>
    <row r="1746" spans="1:26" ht="15.75" customHeight="1" outlineLevel="2">
      <c r="A1746" s="19">
        <v>750</v>
      </c>
      <c r="B1746" s="18">
        <v>931002</v>
      </c>
      <c r="C1746"/>
      <c r="D1746"/>
      <c r="E1746" s="25" t="s">
        <v>2705</v>
      </c>
      <c r="F1746" s="12"/>
      <c r="G1746"/>
      <c r="H1746" s="15">
        <v>30000</v>
      </c>
      <c r="I1746" s="15">
        <v>27000</v>
      </c>
      <c r="J1746" s="12">
        <v>15100</v>
      </c>
      <c r="K1746" s="9"/>
      <c r="L1746" s="9" t="str">
        <f t="shared" si="197"/>
        <v>9</v>
      </c>
      <c r="M1746" s="9" t="str">
        <f>INDEX(Chapter,MATCH(L1746,Chapter!$A$1:$A$681,0),8)</f>
        <v>מפעלים</v>
      </c>
      <c r="N1746" s="9" t="str">
        <f t="shared" si="198"/>
        <v>93</v>
      </c>
      <c r="O1746" s="9" t="str">
        <f>INDEX(Chapter,MATCH(N1746,Chapter!$A$1:$A$681,0),8)</f>
        <v>נכסים</v>
      </c>
      <c r="P1746" s="9" t="str">
        <f t="shared" si="199"/>
        <v>931</v>
      </c>
      <c r="Q1746" s="9" t="str">
        <f>INDEX(Chapter,MATCH(P1746,Chapter!$A$1:$A$681,0),8)</f>
        <v>מינהל הנכסים</v>
      </c>
      <c r="R1746" s="9" t="str">
        <f t="shared" si="200"/>
        <v>9310</v>
      </c>
      <c r="S1746" s="9" t="e">
        <f>INDEX(Chapter,MATCH(R1746,Chapter!$A$1:$A$681,0),8)</f>
        <v>#N/A</v>
      </c>
      <c r="T1746" s="9"/>
      <c r="U1746" s="9" t="str">
        <f t="shared" si="201"/>
        <v>7</v>
      </c>
      <c r="V1746" s="9" t="str">
        <f>IF($L1746&lt;"6",INDEX(Revenue_type,MATCH(U1746*1,type!$A$118:$A$168,0),8),INDEX(Expenditure_type,MATCH(U1746*1,type!$A$2:$A$117,0),8))</f>
        <v>הוצאות לפעולות</v>
      </c>
      <c r="W1746" s="9" t="str">
        <f t="shared" si="202"/>
        <v>75</v>
      </c>
      <c r="X1746" s="9" t="str">
        <f>IF($L1746&lt;"6",INDEX(Revenue_type,MATCH(W1746*1,type!$A$118:$A$168,0),8),INDEX(Expenditure_type,MATCH(W1746*1,type!$A$2:$A$117,0),8))</f>
        <v>עבודות קבלניות</v>
      </c>
      <c r="Y1746" s="9" t="str">
        <f t="shared" si="203"/>
        <v>750</v>
      </c>
      <c r="Z1746" s="9" t="e">
        <f>IF($L1746&lt;"6",INDEX(Revenue_type,MATCH(Y1746*1,type!$A$118:$A$168,0),8),INDEX(Expenditure_type,MATCH(Y1746*1,type!$A$2:$A$117,0),8))</f>
        <v>#N/A</v>
      </c>
    </row>
    <row r="1747" spans="1:26" ht="15.75" customHeight="1" outlineLevel="2">
      <c r="A1747" s="19">
        <v>760</v>
      </c>
      <c r="B1747" s="18">
        <v>931002</v>
      </c>
      <c r="C1747"/>
      <c r="D1747"/>
      <c r="E1747" s="25" t="s">
        <v>3136</v>
      </c>
      <c r="F1747" s="12"/>
      <c r="G1747"/>
      <c r="H1747" s="15">
        <v>50000</v>
      </c>
      <c r="I1747" s="15">
        <v>30000</v>
      </c>
      <c r="J1747" s="12">
        <v>23000</v>
      </c>
      <c r="K1747" s="9"/>
      <c r="L1747" s="9" t="str">
        <f t="shared" si="197"/>
        <v>9</v>
      </c>
      <c r="M1747" s="9" t="str">
        <f>INDEX(Chapter,MATCH(L1747,Chapter!$A$1:$A$681,0),8)</f>
        <v>מפעלים</v>
      </c>
      <c r="N1747" s="9" t="str">
        <f t="shared" si="198"/>
        <v>93</v>
      </c>
      <c r="O1747" s="9" t="str">
        <f>INDEX(Chapter,MATCH(N1747,Chapter!$A$1:$A$681,0),8)</f>
        <v>נכסים</v>
      </c>
      <c r="P1747" s="9" t="str">
        <f t="shared" si="199"/>
        <v>931</v>
      </c>
      <c r="Q1747" s="9" t="str">
        <f>INDEX(Chapter,MATCH(P1747,Chapter!$A$1:$A$681,0),8)</f>
        <v>מינהל הנכסים</v>
      </c>
      <c r="R1747" s="9" t="str">
        <f t="shared" si="200"/>
        <v>9310</v>
      </c>
      <c r="S1747" s="9" t="e">
        <f>INDEX(Chapter,MATCH(R1747,Chapter!$A$1:$A$681,0),8)</f>
        <v>#N/A</v>
      </c>
      <c r="T1747" s="9"/>
      <c r="U1747" s="9" t="str">
        <f t="shared" si="201"/>
        <v>7</v>
      </c>
      <c r="V1747" s="9" t="str">
        <f>IF($L1747&lt;"6",INDEX(Revenue_type,MATCH(U1747*1,type!$A$118:$A$168,0),8),INDEX(Expenditure_type,MATCH(U1747*1,type!$A$2:$A$117,0),8))</f>
        <v>הוצאות לפעולות</v>
      </c>
      <c r="W1747" s="9" t="str">
        <f t="shared" si="202"/>
        <v>76</v>
      </c>
      <c r="X1747" s="9" t="str">
        <f>IF($L1747&lt;"6",INDEX(Revenue_type,MATCH(W1747*1,type!$A$118:$A$168,0),8),INDEX(Expenditure_type,MATCH(W1747*1,type!$A$2:$A$117,0),8))</f>
        <v>קניית שירותים מרשויות ומוסדות</v>
      </c>
      <c r="Y1747" s="9" t="str">
        <f t="shared" si="203"/>
        <v>760</v>
      </c>
      <c r="Z1747" s="9" t="e">
        <f>IF($L1747&lt;"6",INDEX(Revenue_type,MATCH(Y1747*1,type!$A$118:$A$168,0),8),INDEX(Expenditure_type,MATCH(Y1747*1,type!$A$2:$A$117,0),8))</f>
        <v>#N/A</v>
      </c>
    </row>
    <row r="1748" spans="1:26" ht="15.75" customHeight="1" outlineLevel="2">
      <c r="A1748" s="19">
        <v>110</v>
      </c>
      <c r="B1748" s="18">
        <v>933000</v>
      </c>
      <c r="C1748"/>
      <c r="D1748"/>
      <c r="E1748" s="17" t="s">
        <v>2689</v>
      </c>
      <c r="F1748" s="12"/>
      <c r="G1748"/>
      <c r="H1748" s="15">
        <v>1353000</v>
      </c>
      <c r="I1748" s="15">
        <v>1248000</v>
      </c>
      <c r="J1748" s="12">
        <v>998600</v>
      </c>
      <c r="K1748" s="9"/>
      <c r="L1748" s="9" t="str">
        <f t="shared" si="197"/>
        <v>9</v>
      </c>
      <c r="M1748" s="9" t="str">
        <f>INDEX(Chapter,MATCH(L1748,Chapter!$A$1:$A$681,0),8)</f>
        <v>מפעלים</v>
      </c>
      <c r="N1748" s="9" t="str">
        <f t="shared" si="198"/>
        <v>93</v>
      </c>
      <c r="O1748" s="9" t="str">
        <f>INDEX(Chapter,MATCH(N1748,Chapter!$A$1:$A$681,0),8)</f>
        <v>נכסים</v>
      </c>
      <c r="P1748" s="9" t="str">
        <f t="shared" si="199"/>
        <v>933</v>
      </c>
      <c r="Q1748" s="9" t="str">
        <f>INDEX(Chapter,MATCH(P1748,Chapter!$A$1:$A$681,0),8)</f>
        <v>משרדים ועסקים</v>
      </c>
      <c r="R1748" s="9" t="str">
        <f t="shared" si="200"/>
        <v>9330</v>
      </c>
      <c r="S1748" s="9" t="e">
        <f>INDEX(Chapter,MATCH(R1748,Chapter!$A$1:$A$681,0),8)</f>
        <v>#N/A</v>
      </c>
      <c r="T1748" s="9"/>
      <c r="U1748" s="9" t="str">
        <f t="shared" si="201"/>
        <v>1</v>
      </c>
      <c r="V1748" s="9" t="str">
        <f>IF($L1748&lt;"6",INDEX(Revenue_type,MATCH(U1748*1,type!$A$118:$A$168,0),8),INDEX(Expenditure_type,MATCH(U1748*1,type!$A$2:$A$117,0),8))</f>
        <v>משכורות וש"ע לעובדים לפי תקן</v>
      </c>
      <c r="W1748" s="9" t="str">
        <f t="shared" si="202"/>
        <v>11</v>
      </c>
      <c r="X1748" s="9" t="str">
        <f>IF($L1748&lt;"6",INDEX(Revenue_type,MATCH(W1748*1,type!$A$118:$A$168,0),8),INDEX(Expenditure_type,MATCH(W1748*1,type!$A$2:$A$117,0),8))</f>
        <v>השכר הקובע</v>
      </c>
      <c r="Y1748" s="9" t="str">
        <f t="shared" si="203"/>
        <v>110</v>
      </c>
      <c r="Z1748" s="9" t="e">
        <f>IF($L1748&lt;"6",INDEX(Revenue_type,MATCH(Y1748*1,type!$A$118:$A$168,0),8),INDEX(Expenditure_type,MATCH(Y1748*1,type!$A$2:$A$117,0),8))</f>
        <v>#N/A</v>
      </c>
    </row>
    <row r="1749" spans="1:26" ht="15.75" customHeight="1" outlineLevel="2">
      <c r="A1749" s="19">
        <v>120</v>
      </c>
      <c r="B1749" s="18">
        <v>933000</v>
      </c>
      <c r="C1749"/>
      <c r="D1749"/>
      <c r="E1749" s="25" t="s">
        <v>2690</v>
      </c>
      <c r="F1749" s="12"/>
      <c r="G1749"/>
      <c r="H1749" s="15">
        <v>165000</v>
      </c>
      <c r="I1749" s="15">
        <v>137000</v>
      </c>
      <c r="J1749" s="12">
        <v>108800</v>
      </c>
      <c r="K1749" s="9"/>
      <c r="L1749" s="9" t="str">
        <f t="shared" si="197"/>
        <v>9</v>
      </c>
      <c r="M1749" s="9" t="str">
        <f>INDEX(Chapter,MATCH(L1749,Chapter!$A$1:$A$681,0),8)</f>
        <v>מפעלים</v>
      </c>
      <c r="N1749" s="9" t="str">
        <f t="shared" si="198"/>
        <v>93</v>
      </c>
      <c r="O1749" s="9" t="str">
        <f>INDEX(Chapter,MATCH(N1749,Chapter!$A$1:$A$681,0),8)</f>
        <v>נכסים</v>
      </c>
      <c r="P1749" s="9" t="str">
        <f t="shared" si="199"/>
        <v>933</v>
      </c>
      <c r="Q1749" s="9" t="str">
        <f>INDEX(Chapter,MATCH(P1749,Chapter!$A$1:$A$681,0),8)</f>
        <v>משרדים ועסקים</v>
      </c>
      <c r="R1749" s="9" t="str">
        <f t="shared" si="200"/>
        <v>9330</v>
      </c>
      <c r="S1749" s="9" t="e">
        <f>INDEX(Chapter,MATCH(R1749,Chapter!$A$1:$A$681,0),8)</f>
        <v>#N/A</v>
      </c>
      <c r="T1749" s="9"/>
      <c r="U1749" s="9" t="str">
        <f t="shared" si="201"/>
        <v>1</v>
      </c>
      <c r="V1749" s="9" t="str">
        <f>IF($L1749&lt;"6",INDEX(Revenue_type,MATCH(U1749*1,type!$A$118:$A$168,0),8),INDEX(Expenditure_type,MATCH(U1749*1,type!$A$2:$A$117,0),8))</f>
        <v>משכורות וש"ע לעובדים לפי תקן</v>
      </c>
      <c r="W1749" s="9" t="str">
        <f t="shared" si="202"/>
        <v>12</v>
      </c>
      <c r="X1749" s="9" t="str">
        <f>IF($L1749&lt;"6",INDEX(Revenue_type,MATCH(W1749*1,type!$A$118:$A$168,0),8),INDEX(Expenditure_type,MATCH(W1749*1,type!$A$2:$A$117,0),8))</f>
        <v>תוספות שאינן נכללות בשכר הקובע</v>
      </c>
      <c r="Y1749" s="9" t="str">
        <f t="shared" si="203"/>
        <v>120</v>
      </c>
      <c r="Z1749" s="9" t="e">
        <f>IF($L1749&lt;"6",INDEX(Revenue_type,MATCH(Y1749*1,type!$A$118:$A$168,0),8),INDEX(Expenditure_type,MATCH(Y1749*1,type!$A$2:$A$117,0),8))</f>
        <v>#N/A</v>
      </c>
    </row>
    <row r="1750" spans="1:26" ht="15.75" customHeight="1" outlineLevel="2">
      <c r="A1750" s="19">
        <v>130</v>
      </c>
      <c r="B1750" s="18">
        <v>933000</v>
      </c>
      <c r="C1750"/>
      <c r="D1750"/>
      <c r="E1750" s="25" t="s">
        <v>2691</v>
      </c>
      <c r="F1750" s="12"/>
      <c r="G1750"/>
      <c r="H1750" s="15">
        <v>51000</v>
      </c>
      <c r="I1750" s="15">
        <v>33000</v>
      </c>
      <c r="J1750" s="12">
        <v>31400</v>
      </c>
      <c r="K1750" s="9"/>
      <c r="L1750" s="9" t="str">
        <f t="shared" si="197"/>
        <v>9</v>
      </c>
      <c r="M1750" s="9" t="str">
        <f>INDEX(Chapter,MATCH(L1750,Chapter!$A$1:$A$681,0),8)</f>
        <v>מפעלים</v>
      </c>
      <c r="N1750" s="9" t="str">
        <f t="shared" si="198"/>
        <v>93</v>
      </c>
      <c r="O1750" s="9" t="str">
        <f>INDEX(Chapter,MATCH(N1750,Chapter!$A$1:$A$681,0),8)</f>
        <v>נכסים</v>
      </c>
      <c r="P1750" s="9" t="str">
        <f t="shared" si="199"/>
        <v>933</v>
      </c>
      <c r="Q1750" s="9" t="str">
        <f>INDEX(Chapter,MATCH(P1750,Chapter!$A$1:$A$681,0),8)</f>
        <v>משרדים ועסקים</v>
      </c>
      <c r="R1750" s="9" t="str">
        <f t="shared" si="200"/>
        <v>9330</v>
      </c>
      <c r="S1750" s="9" t="e">
        <f>INDEX(Chapter,MATCH(R1750,Chapter!$A$1:$A$681,0),8)</f>
        <v>#N/A</v>
      </c>
      <c r="T1750" s="9"/>
      <c r="U1750" s="9" t="str">
        <f t="shared" si="201"/>
        <v>1</v>
      </c>
      <c r="V1750" s="9" t="str">
        <f>IF($L1750&lt;"6",INDEX(Revenue_type,MATCH(U1750*1,type!$A$118:$A$168,0),8),INDEX(Expenditure_type,MATCH(U1750*1,type!$A$2:$A$117,0),8))</f>
        <v>משכורות וש"ע לעובדים לפי תקן</v>
      </c>
      <c r="W1750" s="9" t="str">
        <f t="shared" si="202"/>
        <v>13</v>
      </c>
      <c r="X1750" s="9" t="str">
        <f>IF($L1750&lt;"6",INDEX(Revenue_type,MATCH(W1750*1,type!$A$118:$A$168,0),8),INDEX(Expenditure_type,MATCH(W1750*1,type!$A$2:$A$117,0),8))</f>
        <v>שעות נוספות</v>
      </c>
      <c r="Y1750" s="9" t="str">
        <f t="shared" si="203"/>
        <v>130</v>
      </c>
      <c r="Z1750" s="9" t="e">
        <f>IF($L1750&lt;"6",INDEX(Revenue_type,MATCH(Y1750*1,type!$A$118:$A$168,0),8),INDEX(Expenditure_type,MATCH(Y1750*1,type!$A$2:$A$117,0),8))</f>
        <v>#N/A</v>
      </c>
    </row>
    <row r="1751" spans="1:26" ht="15.75" customHeight="1" outlineLevel="2">
      <c r="A1751" s="19">
        <v>140</v>
      </c>
      <c r="B1751" s="18">
        <v>933000</v>
      </c>
      <c r="C1751"/>
      <c r="D1751"/>
      <c r="E1751" s="17" t="s">
        <v>2694</v>
      </c>
      <c r="F1751" s="12"/>
      <c r="G1751"/>
      <c r="H1751" s="15">
        <v>259000</v>
      </c>
      <c r="I1751" s="15">
        <v>216000</v>
      </c>
      <c r="J1751" s="12">
        <v>181500</v>
      </c>
      <c r="K1751" s="9"/>
      <c r="L1751" s="9" t="str">
        <f t="shared" si="197"/>
        <v>9</v>
      </c>
      <c r="M1751" s="9" t="str">
        <f>INDEX(Chapter,MATCH(L1751,Chapter!$A$1:$A$681,0),8)</f>
        <v>מפעלים</v>
      </c>
      <c r="N1751" s="9" t="str">
        <f t="shared" si="198"/>
        <v>93</v>
      </c>
      <c r="O1751" s="9" t="str">
        <f>INDEX(Chapter,MATCH(N1751,Chapter!$A$1:$A$681,0),8)</f>
        <v>נכסים</v>
      </c>
      <c r="P1751" s="9" t="str">
        <f t="shared" si="199"/>
        <v>933</v>
      </c>
      <c r="Q1751" s="9" t="str">
        <f>INDEX(Chapter,MATCH(P1751,Chapter!$A$1:$A$681,0),8)</f>
        <v>משרדים ועסקים</v>
      </c>
      <c r="R1751" s="9" t="str">
        <f t="shared" si="200"/>
        <v>9330</v>
      </c>
      <c r="S1751" s="9" t="e">
        <f>INDEX(Chapter,MATCH(R1751,Chapter!$A$1:$A$681,0),8)</f>
        <v>#N/A</v>
      </c>
      <c r="T1751" s="9"/>
      <c r="U1751" s="9" t="str">
        <f t="shared" si="201"/>
        <v>1</v>
      </c>
      <c r="V1751" s="9" t="str">
        <f>IF($L1751&lt;"6",INDEX(Revenue_type,MATCH(U1751*1,type!$A$118:$A$168,0),8),INDEX(Expenditure_type,MATCH(U1751*1,type!$A$2:$A$117,0),8))</f>
        <v>משכורות וש"ע לעובדים לפי תקן</v>
      </c>
      <c r="W1751" s="9" t="str">
        <f t="shared" si="202"/>
        <v>14</v>
      </c>
      <c r="X1751" s="9" t="str">
        <f>IF($L1751&lt;"6",INDEX(Revenue_type,MATCH(W1751*1,type!$A$118:$A$168,0),8),INDEX(Expenditure_type,MATCH(W1751*1,type!$A$2:$A$117,0),8))</f>
        <v>החזר הוצאות</v>
      </c>
      <c r="Y1751" s="9" t="str">
        <f t="shared" si="203"/>
        <v>140</v>
      </c>
      <c r="Z1751" s="9" t="e">
        <f>IF($L1751&lt;"6",INDEX(Revenue_type,MATCH(Y1751*1,type!$A$118:$A$168,0),8),INDEX(Expenditure_type,MATCH(Y1751*1,type!$A$2:$A$117,0),8))</f>
        <v>#N/A</v>
      </c>
    </row>
    <row r="1752" spans="1:26" ht="15.75" customHeight="1" outlineLevel="2">
      <c r="A1752" s="19">
        <v>181</v>
      </c>
      <c r="B1752" s="18">
        <v>933000</v>
      </c>
      <c r="C1752"/>
      <c r="D1752"/>
      <c r="E1752" s="17" t="s">
        <v>2695</v>
      </c>
      <c r="F1752" s="12"/>
      <c r="G1752"/>
      <c r="H1752" s="15">
        <v>275000</v>
      </c>
      <c r="I1752" s="15">
        <v>221000</v>
      </c>
      <c r="J1752" s="12">
        <v>173900</v>
      </c>
      <c r="K1752" s="9"/>
      <c r="L1752" s="9" t="str">
        <f t="shared" si="197"/>
        <v>9</v>
      </c>
      <c r="M1752" s="9" t="str">
        <f>INDEX(Chapter,MATCH(L1752,Chapter!$A$1:$A$681,0),8)</f>
        <v>מפעלים</v>
      </c>
      <c r="N1752" s="9" t="str">
        <f t="shared" si="198"/>
        <v>93</v>
      </c>
      <c r="O1752" s="9" t="str">
        <f>INDEX(Chapter,MATCH(N1752,Chapter!$A$1:$A$681,0),8)</f>
        <v>נכסים</v>
      </c>
      <c r="P1752" s="9" t="str">
        <f t="shared" si="199"/>
        <v>933</v>
      </c>
      <c r="Q1752" s="9" t="str">
        <f>INDEX(Chapter,MATCH(P1752,Chapter!$A$1:$A$681,0),8)</f>
        <v>משרדים ועסקים</v>
      </c>
      <c r="R1752" s="9" t="str">
        <f t="shared" si="200"/>
        <v>9330</v>
      </c>
      <c r="S1752" s="9" t="e">
        <f>INDEX(Chapter,MATCH(R1752,Chapter!$A$1:$A$681,0),8)</f>
        <v>#N/A</v>
      </c>
      <c r="T1752" s="9"/>
      <c r="U1752" s="9" t="str">
        <f t="shared" si="201"/>
        <v>1</v>
      </c>
      <c r="V1752" s="9" t="str">
        <f>IF($L1752&lt;"6",INDEX(Revenue_type,MATCH(U1752*1,type!$A$118:$A$168,0),8),INDEX(Expenditure_type,MATCH(U1752*1,type!$A$2:$A$117,0),8))</f>
        <v>משכורות וש"ע לעובדים לפי תקן</v>
      </c>
      <c r="W1752" s="9" t="str">
        <f t="shared" si="202"/>
        <v>18</v>
      </c>
      <c r="X1752" s="9" t="str">
        <f>IF($L1752&lt;"6",INDEX(Revenue_type,MATCH(W1752*1,type!$A$118:$A$168,0),8),INDEX(Expenditure_type,MATCH(W1752*1,type!$A$2:$A$117,0),8))</f>
        <v>נלוות לשכר</v>
      </c>
      <c r="Y1752" s="9" t="str">
        <f t="shared" si="203"/>
        <v>181</v>
      </c>
      <c r="Z1752" s="9" t="str">
        <f>IF($L1752&lt;"6",INDEX(Revenue_type,MATCH(Y1752*1,type!$A$118:$A$168,0),8),INDEX(Expenditure_type,MATCH(Y1752*1,type!$A$2:$A$117,0),8))</f>
        <v>הפרשות סוציאליות</v>
      </c>
    </row>
    <row r="1753" spans="1:26" ht="15.75" customHeight="1" outlineLevel="2">
      <c r="A1753" s="19">
        <v>182</v>
      </c>
      <c r="B1753" s="18">
        <v>933000</v>
      </c>
      <c r="C1753"/>
      <c r="D1753"/>
      <c r="E1753" s="17" t="s">
        <v>2696</v>
      </c>
      <c r="F1753" s="12"/>
      <c r="G1753"/>
      <c r="H1753" s="15">
        <v>202000</v>
      </c>
      <c r="I1753" s="15">
        <v>172000</v>
      </c>
      <c r="J1753" s="12">
        <v>133000</v>
      </c>
      <c r="K1753" s="9"/>
      <c r="L1753" s="9" t="str">
        <f t="shared" si="197"/>
        <v>9</v>
      </c>
      <c r="M1753" s="9" t="str">
        <f>INDEX(Chapter,MATCH(L1753,Chapter!$A$1:$A$681,0),8)</f>
        <v>מפעלים</v>
      </c>
      <c r="N1753" s="9" t="str">
        <f t="shared" si="198"/>
        <v>93</v>
      </c>
      <c r="O1753" s="9" t="str">
        <f>INDEX(Chapter,MATCH(N1753,Chapter!$A$1:$A$681,0),8)</f>
        <v>נכסים</v>
      </c>
      <c r="P1753" s="9" t="str">
        <f t="shared" si="199"/>
        <v>933</v>
      </c>
      <c r="Q1753" s="9" t="str">
        <f>INDEX(Chapter,MATCH(P1753,Chapter!$A$1:$A$681,0),8)</f>
        <v>משרדים ועסקים</v>
      </c>
      <c r="R1753" s="9" t="str">
        <f t="shared" si="200"/>
        <v>9330</v>
      </c>
      <c r="S1753" s="9" t="e">
        <f>INDEX(Chapter,MATCH(R1753,Chapter!$A$1:$A$681,0),8)</f>
        <v>#N/A</v>
      </c>
      <c r="T1753" s="9"/>
      <c r="U1753" s="9" t="str">
        <f t="shared" si="201"/>
        <v>1</v>
      </c>
      <c r="V1753" s="9" t="str">
        <f>IF($L1753&lt;"6",INDEX(Revenue_type,MATCH(U1753*1,type!$A$118:$A$168,0),8),INDEX(Expenditure_type,MATCH(U1753*1,type!$A$2:$A$117,0),8))</f>
        <v>משכורות וש"ע לעובדים לפי תקן</v>
      </c>
      <c r="W1753" s="9" t="str">
        <f t="shared" si="202"/>
        <v>18</v>
      </c>
      <c r="X1753" s="9" t="str">
        <f>IF($L1753&lt;"6",INDEX(Revenue_type,MATCH(W1753*1,type!$A$118:$A$168,0),8),INDEX(Expenditure_type,MATCH(W1753*1,type!$A$2:$A$117,0),8))</f>
        <v>נלוות לשכר</v>
      </c>
      <c r="Y1753" s="9" t="str">
        <f t="shared" si="203"/>
        <v>182</v>
      </c>
      <c r="Z1753" s="9" t="str">
        <f>IF($L1753&lt;"6",INDEX(Revenue_type,MATCH(Y1753*1,type!$A$118:$A$168,0),8),INDEX(Expenditure_type,MATCH(Y1753*1,type!$A$2:$A$117,0),8))</f>
        <v>מיסיום ועלויות</v>
      </c>
    </row>
    <row r="1754" spans="1:26" ht="15.75" customHeight="1" outlineLevel="2">
      <c r="A1754" s="19">
        <v>210</v>
      </c>
      <c r="B1754" s="18">
        <v>933000</v>
      </c>
      <c r="C1754"/>
      <c r="D1754"/>
      <c r="E1754" s="17" t="s">
        <v>2689</v>
      </c>
      <c r="F1754" s="12"/>
      <c r="G1754"/>
      <c r="H1754" s="15">
        <v>0</v>
      </c>
      <c r="I1754" s="15">
        <v>0</v>
      </c>
      <c r="J1754" s="12">
        <v>7900</v>
      </c>
      <c r="K1754" s="9"/>
      <c r="L1754" s="9" t="str">
        <f t="shared" si="197"/>
        <v>9</v>
      </c>
      <c r="M1754" s="9" t="str">
        <f>INDEX(Chapter,MATCH(L1754,Chapter!$A$1:$A$681,0),8)</f>
        <v>מפעלים</v>
      </c>
      <c r="N1754" s="9" t="str">
        <f t="shared" si="198"/>
        <v>93</v>
      </c>
      <c r="O1754" s="9" t="str">
        <f>INDEX(Chapter,MATCH(N1754,Chapter!$A$1:$A$681,0),8)</f>
        <v>נכסים</v>
      </c>
      <c r="P1754" s="9" t="str">
        <f t="shared" si="199"/>
        <v>933</v>
      </c>
      <c r="Q1754" s="9" t="str">
        <f>INDEX(Chapter,MATCH(P1754,Chapter!$A$1:$A$681,0),8)</f>
        <v>משרדים ועסקים</v>
      </c>
      <c r="R1754" s="9" t="str">
        <f t="shared" si="200"/>
        <v>9330</v>
      </c>
      <c r="S1754" s="9" t="e">
        <f>INDEX(Chapter,MATCH(R1754,Chapter!$A$1:$A$681,0),8)</f>
        <v>#N/A</v>
      </c>
      <c r="T1754" s="9"/>
      <c r="U1754" s="9" t="str">
        <f t="shared" si="201"/>
        <v>2</v>
      </c>
      <c r="V1754" s="9" t="str">
        <f>IF($L1754&lt;"6",INDEX(Revenue_type,MATCH(U1754*1,type!$A$118:$A$168,0),8),INDEX(Expenditure_type,MATCH(U1754*1,type!$A$2:$A$117,0),8))</f>
        <v>משכורות וש"ע לעובדים בלי תקן</v>
      </c>
      <c r="W1754" s="9" t="str">
        <f t="shared" si="202"/>
        <v>21</v>
      </c>
      <c r="X1754" s="9" t="str">
        <f>IF($L1754&lt;"6",INDEX(Revenue_type,MATCH(W1754*1,type!$A$118:$A$168,0),8),INDEX(Expenditure_type,MATCH(W1754*1,type!$A$2:$A$117,0),8))</f>
        <v>השכר הקובע</v>
      </c>
      <c r="Y1754" s="9" t="str">
        <f t="shared" si="203"/>
        <v>210</v>
      </c>
      <c r="Z1754" s="9" t="e">
        <f>IF($L1754&lt;"6",INDEX(Revenue_type,MATCH(Y1754*1,type!$A$118:$A$168,0),8),INDEX(Expenditure_type,MATCH(Y1754*1,type!$A$2:$A$117,0),8))</f>
        <v>#N/A</v>
      </c>
    </row>
    <row r="1755" spans="1:26" ht="15.75" customHeight="1" outlineLevel="2">
      <c r="A1755" s="19">
        <v>230</v>
      </c>
      <c r="B1755" s="18">
        <v>933000</v>
      </c>
      <c r="C1755"/>
      <c r="D1755"/>
      <c r="E1755" s="17" t="s">
        <v>2691</v>
      </c>
      <c r="F1755" s="12"/>
      <c r="G1755"/>
      <c r="H1755" s="15">
        <v>0</v>
      </c>
      <c r="I1755" s="15">
        <v>0</v>
      </c>
      <c r="J1755" s="12">
        <v>100</v>
      </c>
      <c r="K1755" s="9"/>
      <c r="L1755" s="9" t="str">
        <f t="shared" si="197"/>
        <v>9</v>
      </c>
      <c r="M1755" s="9" t="str">
        <f>INDEX(Chapter,MATCH(L1755,Chapter!$A$1:$A$681,0),8)</f>
        <v>מפעלים</v>
      </c>
      <c r="N1755" s="9" t="str">
        <f t="shared" si="198"/>
        <v>93</v>
      </c>
      <c r="O1755" s="9" t="str">
        <f>INDEX(Chapter,MATCH(N1755,Chapter!$A$1:$A$681,0),8)</f>
        <v>נכסים</v>
      </c>
      <c r="P1755" s="9" t="str">
        <f t="shared" si="199"/>
        <v>933</v>
      </c>
      <c r="Q1755" s="9" t="str">
        <f>INDEX(Chapter,MATCH(P1755,Chapter!$A$1:$A$681,0),8)</f>
        <v>משרדים ועסקים</v>
      </c>
      <c r="R1755" s="9" t="str">
        <f t="shared" si="200"/>
        <v>9330</v>
      </c>
      <c r="S1755" s="9" t="e">
        <f>INDEX(Chapter,MATCH(R1755,Chapter!$A$1:$A$681,0),8)</f>
        <v>#N/A</v>
      </c>
      <c r="T1755" s="9"/>
      <c r="U1755" s="9" t="str">
        <f t="shared" si="201"/>
        <v>2</v>
      </c>
      <c r="V1755" s="9" t="str">
        <f>IF($L1755&lt;"6",INDEX(Revenue_type,MATCH(U1755*1,type!$A$118:$A$168,0),8),INDEX(Expenditure_type,MATCH(U1755*1,type!$A$2:$A$117,0),8))</f>
        <v>משכורות וש"ע לעובדים בלי תקן</v>
      </c>
      <c r="W1755" s="9" t="str">
        <f t="shared" si="202"/>
        <v>23</v>
      </c>
      <c r="X1755" s="9" t="str">
        <f>IF($L1755&lt;"6",INDEX(Revenue_type,MATCH(W1755*1,type!$A$118:$A$168,0),8),INDEX(Expenditure_type,MATCH(W1755*1,type!$A$2:$A$117,0),8))</f>
        <v>שעות נוספות</v>
      </c>
      <c r="Y1755" s="9" t="str">
        <f t="shared" si="203"/>
        <v>230</v>
      </c>
      <c r="Z1755" s="9" t="e">
        <f>IF($L1755&lt;"6",INDEX(Revenue_type,MATCH(Y1755*1,type!$A$118:$A$168,0),8),INDEX(Expenditure_type,MATCH(Y1755*1,type!$A$2:$A$117,0),8))</f>
        <v>#N/A</v>
      </c>
    </row>
    <row r="1756" spans="1:26" ht="15.75" customHeight="1" outlineLevel="2">
      <c r="A1756" s="19">
        <v>240</v>
      </c>
      <c r="B1756" s="18">
        <v>933000</v>
      </c>
      <c r="C1756"/>
      <c r="D1756"/>
      <c r="E1756" s="17" t="s">
        <v>2694</v>
      </c>
      <c r="F1756" s="12"/>
      <c r="G1756"/>
      <c r="H1756" s="15">
        <v>0</v>
      </c>
      <c r="I1756" s="15">
        <v>0</v>
      </c>
      <c r="J1756" s="12">
        <v>200</v>
      </c>
      <c r="K1756" s="9"/>
      <c r="L1756" s="9" t="str">
        <f t="shared" si="197"/>
        <v>9</v>
      </c>
      <c r="M1756" s="9" t="str">
        <f>INDEX(Chapter,MATCH(L1756,Chapter!$A$1:$A$681,0),8)</f>
        <v>מפעלים</v>
      </c>
      <c r="N1756" s="9" t="str">
        <f t="shared" si="198"/>
        <v>93</v>
      </c>
      <c r="O1756" s="9" t="str">
        <f>INDEX(Chapter,MATCH(N1756,Chapter!$A$1:$A$681,0),8)</f>
        <v>נכסים</v>
      </c>
      <c r="P1756" s="9" t="str">
        <f t="shared" si="199"/>
        <v>933</v>
      </c>
      <c r="Q1756" s="9" t="str">
        <f>INDEX(Chapter,MATCH(P1756,Chapter!$A$1:$A$681,0),8)</f>
        <v>משרדים ועסקים</v>
      </c>
      <c r="R1756" s="9" t="str">
        <f t="shared" si="200"/>
        <v>9330</v>
      </c>
      <c r="S1756" s="9" t="e">
        <f>INDEX(Chapter,MATCH(R1756,Chapter!$A$1:$A$681,0),8)</f>
        <v>#N/A</v>
      </c>
      <c r="T1756" s="9"/>
      <c r="U1756" s="9" t="str">
        <f t="shared" si="201"/>
        <v>2</v>
      </c>
      <c r="V1756" s="9" t="str">
        <f>IF($L1756&lt;"6",INDEX(Revenue_type,MATCH(U1756*1,type!$A$118:$A$168,0),8),INDEX(Expenditure_type,MATCH(U1756*1,type!$A$2:$A$117,0),8))</f>
        <v>משכורות וש"ע לעובדים בלי תקן</v>
      </c>
      <c r="W1756" s="9" t="str">
        <f t="shared" si="202"/>
        <v>24</v>
      </c>
      <c r="X1756" s="9" t="str">
        <f>IF($L1756&lt;"6",INDEX(Revenue_type,MATCH(W1756*1,type!$A$118:$A$168,0),8),INDEX(Expenditure_type,MATCH(W1756*1,type!$A$2:$A$117,0),8))</f>
        <v>החזר הוצאות</v>
      </c>
      <c r="Y1756" s="9" t="str">
        <f t="shared" si="203"/>
        <v>240</v>
      </c>
      <c r="Z1756" s="9" t="e">
        <f>IF($L1756&lt;"6",INDEX(Revenue_type,MATCH(Y1756*1,type!$A$118:$A$168,0),8),INDEX(Expenditure_type,MATCH(Y1756*1,type!$A$2:$A$117,0),8))</f>
        <v>#N/A</v>
      </c>
    </row>
    <row r="1757" spans="1:26" ht="15.75" customHeight="1" outlineLevel="2">
      <c r="A1757" s="19">
        <v>281</v>
      </c>
      <c r="B1757" s="18">
        <v>933000</v>
      </c>
      <c r="C1757"/>
      <c r="D1757"/>
      <c r="E1757" s="17" t="s">
        <v>2695</v>
      </c>
      <c r="F1757" s="12"/>
      <c r="G1757"/>
      <c r="H1757" s="15">
        <v>0</v>
      </c>
      <c r="I1757" s="15">
        <v>0</v>
      </c>
      <c r="J1757" s="12">
        <v>900</v>
      </c>
      <c r="K1757" s="9"/>
      <c r="L1757" s="9" t="str">
        <f t="shared" si="197"/>
        <v>9</v>
      </c>
      <c r="M1757" s="9" t="str">
        <f>INDEX(Chapter,MATCH(L1757,Chapter!$A$1:$A$681,0),8)</f>
        <v>מפעלים</v>
      </c>
      <c r="N1757" s="9" t="str">
        <f t="shared" si="198"/>
        <v>93</v>
      </c>
      <c r="O1757" s="9" t="str">
        <f>INDEX(Chapter,MATCH(N1757,Chapter!$A$1:$A$681,0),8)</f>
        <v>נכסים</v>
      </c>
      <c r="P1757" s="9" t="str">
        <f t="shared" si="199"/>
        <v>933</v>
      </c>
      <c r="Q1757" s="9" t="str">
        <f>INDEX(Chapter,MATCH(P1757,Chapter!$A$1:$A$681,0),8)</f>
        <v>משרדים ועסקים</v>
      </c>
      <c r="R1757" s="9" t="str">
        <f t="shared" si="200"/>
        <v>9330</v>
      </c>
      <c r="S1757" s="9" t="e">
        <f>INDEX(Chapter,MATCH(R1757,Chapter!$A$1:$A$681,0),8)</f>
        <v>#N/A</v>
      </c>
      <c r="T1757" s="9"/>
      <c r="U1757" s="9" t="str">
        <f t="shared" si="201"/>
        <v>2</v>
      </c>
      <c r="V1757" s="9" t="str">
        <f>IF($L1757&lt;"6",INDEX(Revenue_type,MATCH(U1757*1,type!$A$118:$A$168,0),8),INDEX(Expenditure_type,MATCH(U1757*1,type!$A$2:$A$117,0),8))</f>
        <v>משכורות וש"ע לעובדים בלי תקן</v>
      </c>
      <c r="W1757" s="9" t="str">
        <f t="shared" si="202"/>
        <v>28</v>
      </c>
      <c r="X1757" s="9" t="str">
        <f>IF($L1757&lt;"6",INDEX(Revenue_type,MATCH(W1757*1,type!$A$118:$A$168,0),8),INDEX(Expenditure_type,MATCH(W1757*1,type!$A$2:$A$117,0),8))</f>
        <v>נלוות לשכר</v>
      </c>
      <c r="Y1757" s="9" t="str">
        <f t="shared" si="203"/>
        <v>281</v>
      </c>
      <c r="Z1757" s="9" t="str">
        <f>IF($L1757&lt;"6",INDEX(Revenue_type,MATCH(Y1757*1,type!$A$118:$A$168,0),8),INDEX(Expenditure_type,MATCH(Y1757*1,type!$A$2:$A$117,0),8))</f>
        <v>הפרשות סוציאליות</v>
      </c>
    </row>
    <row r="1758" spans="1:26" ht="15.75" customHeight="1" outlineLevel="2">
      <c r="A1758" s="19">
        <v>470</v>
      </c>
      <c r="B1758" s="18">
        <v>933001</v>
      </c>
      <c r="C1758"/>
      <c r="D1758"/>
      <c r="E1758" s="17" t="s">
        <v>2697</v>
      </c>
      <c r="F1758" s="12"/>
      <c r="G1758"/>
      <c r="H1758" s="15">
        <v>8000</v>
      </c>
      <c r="I1758" s="15">
        <v>7700</v>
      </c>
      <c r="J1758" s="12">
        <v>7000</v>
      </c>
      <c r="K1758" s="9"/>
      <c r="L1758" s="9" t="str">
        <f t="shared" si="197"/>
        <v>9</v>
      </c>
      <c r="M1758" s="9" t="str">
        <f>INDEX(Chapter,MATCH(L1758,Chapter!$A$1:$A$681,0),8)</f>
        <v>מפעלים</v>
      </c>
      <c r="N1758" s="9" t="str">
        <f t="shared" si="198"/>
        <v>93</v>
      </c>
      <c r="O1758" s="9" t="str">
        <f>INDEX(Chapter,MATCH(N1758,Chapter!$A$1:$A$681,0),8)</f>
        <v>נכסים</v>
      </c>
      <c r="P1758" s="9" t="str">
        <f t="shared" si="199"/>
        <v>933</v>
      </c>
      <c r="Q1758" s="9" t="str">
        <f>INDEX(Chapter,MATCH(P1758,Chapter!$A$1:$A$681,0),8)</f>
        <v>משרדים ועסקים</v>
      </c>
      <c r="R1758" s="9" t="str">
        <f t="shared" si="200"/>
        <v>9330</v>
      </c>
      <c r="S1758" s="9" t="e">
        <f>INDEX(Chapter,MATCH(R1758,Chapter!$A$1:$A$681,0),8)</f>
        <v>#N/A</v>
      </c>
      <c r="T1758" s="9"/>
      <c r="U1758" s="9" t="str">
        <f t="shared" si="201"/>
        <v>4</v>
      </c>
      <c r="V1758" s="9" t="str">
        <f>IF($L1758&lt;"6",INDEX(Revenue_type,MATCH(U1758*1,type!$A$118:$A$168,0),8),INDEX(Expenditure_type,MATCH(U1758*1,type!$A$2:$A$117,0),8))</f>
        <v>אחזקת בינים ואספקת ציוד</v>
      </c>
      <c r="W1758" s="9" t="str">
        <f t="shared" si="202"/>
        <v>47</v>
      </c>
      <c r="X1758" s="9" t="str">
        <f>IF($L1758&lt;"6",INDEX(Revenue_type,MATCH(W1758*1,type!$A$118:$A$168,0),8),INDEX(Expenditure_type,MATCH(W1758*1,type!$A$2:$A$117,0),8))</f>
        <v>ציוד משרדי מתכלה</v>
      </c>
      <c r="Y1758" s="9" t="str">
        <f t="shared" si="203"/>
        <v>470</v>
      </c>
      <c r="Z1758" s="9" t="e">
        <f>IF($L1758&lt;"6",INDEX(Revenue_type,MATCH(Y1758*1,type!$A$118:$A$168,0),8),INDEX(Expenditure_type,MATCH(Y1758*1,type!$A$2:$A$117,0),8))</f>
        <v>#N/A</v>
      </c>
    </row>
    <row r="1759" spans="1:26" ht="15.75" customHeight="1" outlineLevel="2">
      <c r="A1759" s="19">
        <v>550</v>
      </c>
      <c r="B1759" s="18">
        <v>933001</v>
      </c>
      <c r="C1759"/>
      <c r="D1759"/>
      <c r="E1759" s="17" t="s">
        <v>3137</v>
      </c>
      <c r="F1759" s="12"/>
      <c r="G1759"/>
      <c r="H1759" s="15">
        <v>450000</v>
      </c>
      <c r="I1759" s="15">
        <v>450000</v>
      </c>
      <c r="J1759" s="12">
        <v>393600</v>
      </c>
      <c r="K1759" s="9"/>
      <c r="L1759" s="9" t="str">
        <f t="shared" si="197"/>
        <v>9</v>
      </c>
      <c r="M1759" s="9" t="str">
        <f>INDEX(Chapter,MATCH(L1759,Chapter!$A$1:$A$681,0),8)</f>
        <v>מפעלים</v>
      </c>
      <c r="N1759" s="9" t="str">
        <f t="shared" si="198"/>
        <v>93</v>
      </c>
      <c r="O1759" s="9" t="str">
        <f>INDEX(Chapter,MATCH(N1759,Chapter!$A$1:$A$681,0),8)</f>
        <v>נכסים</v>
      </c>
      <c r="P1759" s="9" t="str">
        <f t="shared" si="199"/>
        <v>933</v>
      </c>
      <c r="Q1759" s="9" t="str">
        <f>INDEX(Chapter,MATCH(P1759,Chapter!$A$1:$A$681,0),8)</f>
        <v>משרדים ועסקים</v>
      </c>
      <c r="R1759" s="9" t="str">
        <f t="shared" si="200"/>
        <v>9330</v>
      </c>
      <c r="S1759" s="9" t="e">
        <f>INDEX(Chapter,MATCH(R1759,Chapter!$A$1:$A$681,0),8)</f>
        <v>#N/A</v>
      </c>
      <c r="T1759" s="9"/>
      <c r="U1759" s="9" t="str">
        <f t="shared" si="201"/>
        <v>5</v>
      </c>
      <c r="V1759" s="9" t="str">
        <f>IF($L1759&lt;"6",INDEX(Revenue_type,MATCH(U1759*1,type!$A$118:$A$168,0),8),INDEX(Expenditure_type,MATCH(U1759*1,type!$A$2:$A$117,0),8))</f>
        <v>הוצאות מנהליות</v>
      </c>
      <c r="W1759" s="9" t="str">
        <f t="shared" si="202"/>
        <v>55</v>
      </c>
      <c r="X1759" s="9" t="str">
        <f>IF($L1759&lt;"6",INDEX(Revenue_type,MATCH(W1759*1,type!$A$118:$A$168,0),8),INDEX(Expenditure_type,MATCH(W1759*1,type!$A$2:$A$117,0),8))</f>
        <v>הוצאות פרסום</v>
      </c>
      <c r="Y1759" s="9" t="str">
        <f t="shared" si="203"/>
        <v>550</v>
      </c>
      <c r="Z1759" s="9" t="e">
        <f>IF($L1759&lt;"6",INDEX(Revenue_type,MATCH(Y1759*1,type!$A$118:$A$168,0),8),INDEX(Expenditure_type,MATCH(Y1759*1,type!$A$2:$A$117,0),8))</f>
        <v>#N/A</v>
      </c>
    </row>
    <row r="1760" spans="1:26" ht="15.75" customHeight="1" outlineLevel="2">
      <c r="A1760" s="19">
        <v>560</v>
      </c>
      <c r="B1760" s="18">
        <v>933001</v>
      </c>
      <c r="C1760"/>
      <c r="D1760"/>
      <c r="E1760" s="17" t="s">
        <v>2703</v>
      </c>
      <c r="F1760" s="12"/>
      <c r="G1760"/>
      <c r="H1760" s="15">
        <v>6500</v>
      </c>
      <c r="I1760" s="15">
        <v>6100</v>
      </c>
      <c r="J1760" s="12">
        <v>6000</v>
      </c>
      <c r="K1760" s="9"/>
      <c r="L1760" s="9" t="str">
        <f t="shared" si="197"/>
        <v>9</v>
      </c>
      <c r="M1760" s="9" t="str">
        <f>INDEX(Chapter,MATCH(L1760,Chapter!$A$1:$A$681,0),8)</f>
        <v>מפעלים</v>
      </c>
      <c r="N1760" s="9" t="str">
        <f t="shared" si="198"/>
        <v>93</v>
      </c>
      <c r="O1760" s="9" t="str">
        <f>INDEX(Chapter,MATCH(N1760,Chapter!$A$1:$A$681,0),8)</f>
        <v>נכסים</v>
      </c>
      <c r="P1760" s="9" t="str">
        <f t="shared" si="199"/>
        <v>933</v>
      </c>
      <c r="Q1760" s="9" t="str">
        <f>INDEX(Chapter,MATCH(P1760,Chapter!$A$1:$A$681,0),8)</f>
        <v>משרדים ועסקים</v>
      </c>
      <c r="R1760" s="9" t="str">
        <f t="shared" si="200"/>
        <v>9330</v>
      </c>
      <c r="S1760" s="9" t="e">
        <f>INDEX(Chapter,MATCH(R1760,Chapter!$A$1:$A$681,0),8)</f>
        <v>#N/A</v>
      </c>
      <c r="T1760" s="9"/>
      <c r="U1760" s="9" t="str">
        <f t="shared" si="201"/>
        <v>5</v>
      </c>
      <c r="V1760" s="9" t="str">
        <f>IF($L1760&lt;"6",INDEX(Revenue_type,MATCH(U1760*1,type!$A$118:$A$168,0),8),INDEX(Expenditure_type,MATCH(U1760*1,type!$A$2:$A$117,0),8))</f>
        <v>הוצאות מנהליות</v>
      </c>
      <c r="W1760" s="9" t="str">
        <f t="shared" si="202"/>
        <v>56</v>
      </c>
      <c r="X1760" s="9" t="str">
        <f>IF($L1760&lt;"6",INDEX(Revenue_type,MATCH(W1760*1,type!$A$118:$A$168,0),8),INDEX(Expenditure_type,MATCH(W1760*1,type!$A$2:$A$117,0),8))</f>
        <v>הוצאות משרדיות</v>
      </c>
      <c r="Y1760" s="9" t="str">
        <f t="shared" si="203"/>
        <v>560</v>
      </c>
      <c r="Z1760" s="9" t="e">
        <f>IF($L1760&lt;"6",INDEX(Revenue_type,MATCH(Y1760*1,type!$A$118:$A$168,0),8),INDEX(Expenditure_type,MATCH(Y1760*1,type!$A$2:$A$117,0),8))</f>
        <v>#N/A</v>
      </c>
    </row>
    <row r="1761" spans="1:26" ht="15.75" customHeight="1" outlineLevel="2">
      <c r="A1761" s="19">
        <v>740</v>
      </c>
      <c r="B1761" s="18">
        <v>933001</v>
      </c>
      <c r="C1761"/>
      <c r="D1761"/>
      <c r="E1761" s="22" t="s">
        <v>2704</v>
      </c>
      <c r="F1761" s="12"/>
      <c r="G1761"/>
      <c r="H1761" s="15">
        <v>3500</v>
      </c>
      <c r="I1761" s="15">
        <v>3100</v>
      </c>
      <c r="J1761" s="12">
        <v>3200</v>
      </c>
      <c r="K1761" s="9"/>
      <c r="L1761" s="9" t="str">
        <f t="shared" si="197"/>
        <v>9</v>
      </c>
      <c r="M1761" s="9" t="str">
        <f>INDEX(Chapter,MATCH(L1761,Chapter!$A$1:$A$681,0),8)</f>
        <v>מפעלים</v>
      </c>
      <c r="N1761" s="9" t="str">
        <f t="shared" si="198"/>
        <v>93</v>
      </c>
      <c r="O1761" s="9" t="str">
        <f>INDEX(Chapter,MATCH(N1761,Chapter!$A$1:$A$681,0),8)</f>
        <v>נכסים</v>
      </c>
      <c r="P1761" s="9" t="str">
        <f t="shared" si="199"/>
        <v>933</v>
      </c>
      <c r="Q1761" s="9" t="str">
        <f>INDEX(Chapter,MATCH(P1761,Chapter!$A$1:$A$681,0),8)</f>
        <v>משרדים ועסקים</v>
      </c>
      <c r="R1761" s="9" t="str">
        <f t="shared" si="200"/>
        <v>9330</v>
      </c>
      <c r="S1761" s="9" t="e">
        <f>INDEX(Chapter,MATCH(R1761,Chapter!$A$1:$A$681,0),8)</f>
        <v>#N/A</v>
      </c>
      <c r="T1761" s="9"/>
      <c r="U1761" s="9" t="str">
        <f t="shared" si="201"/>
        <v>7</v>
      </c>
      <c r="V1761" s="9" t="str">
        <f>IF($L1761&lt;"6",INDEX(Revenue_type,MATCH(U1761*1,type!$A$118:$A$168,0),8),INDEX(Expenditure_type,MATCH(U1761*1,type!$A$2:$A$117,0),8))</f>
        <v>הוצאות לפעולות</v>
      </c>
      <c r="W1761" s="9" t="str">
        <f t="shared" si="202"/>
        <v>74</v>
      </c>
      <c r="X1761" s="9" t="str">
        <f>IF($L1761&lt;"6",INDEX(Revenue_type,MATCH(W1761*1,type!$A$118:$A$168,0),8),INDEX(Expenditure_type,MATCH(W1761*1,type!$A$2:$A$117,0),8))</f>
        <v>כלים, מכשירים וציוד</v>
      </c>
      <c r="Y1761" s="9" t="str">
        <f t="shared" si="203"/>
        <v>740</v>
      </c>
      <c r="Z1761" s="9" t="e">
        <f>IF($L1761&lt;"6",INDEX(Revenue_type,MATCH(Y1761*1,type!$A$118:$A$168,0),8),INDEX(Expenditure_type,MATCH(Y1761*1,type!$A$2:$A$117,0),8))</f>
        <v>#N/A</v>
      </c>
    </row>
    <row r="1762" spans="1:26" ht="15.75" customHeight="1" outlineLevel="2">
      <c r="A1762" s="19">
        <v>750</v>
      </c>
      <c r="B1762" s="18">
        <v>933001</v>
      </c>
      <c r="C1762"/>
      <c r="D1762"/>
      <c r="E1762" s="25" t="s">
        <v>3138</v>
      </c>
      <c r="F1762" s="12"/>
      <c r="G1762"/>
      <c r="H1762" s="15">
        <v>550000</v>
      </c>
      <c r="I1762" s="15">
        <v>510000</v>
      </c>
      <c r="J1762" s="12">
        <v>319100</v>
      </c>
      <c r="K1762" s="9"/>
      <c r="L1762" s="9" t="str">
        <f t="shared" si="197"/>
        <v>9</v>
      </c>
      <c r="M1762" s="9" t="str">
        <f>INDEX(Chapter,MATCH(L1762,Chapter!$A$1:$A$681,0),8)</f>
        <v>מפעלים</v>
      </c>
      <c r="N1762" s="9" t="str">
        <f t="shared" si="198"/>
        <v>93</v>
      </c>
      <c r="O1762" s="9" t="str">
        <f>INDEX(Chapter,MATCH(N1762,Chapter!$A$1:$A$681,0),8)</f>
        <v>נכסים</v>
      </c>
      <c r="P1762" s="9" t="str">
        <f t="shared" si="199"/>
        <v>933</v>
      </c>
      <c r="Q1762" s="9" t="str">
        <f>INDEX(Chapter,MATCH(P1762,Chapter!$A$1:$A$681,0),8)</f>
        <v>משרדים ועסקים</v>
      </c>
      <c r="R1762" s="9" t="str">
        <f t="shared" si="200"/>
        <v>9330</v>
      </c>
      <c r="S1762" s="9" t="e">
        <f>INDEX(Chapter,MATCH(R1762,Chapter!$A$1:$A$681,0),8)</f>
        <v>#N/A</v>
      </c>
      <c r="T1762" s="9"/>
      <c r="U1762" s="9" t="str">
        <f t="shared" si="201"/>
        <v>7</v>
      </c>
      <c r="V1762" s="9" t="str">
        <f>IF($L1762&lt;"6",INDEX(Revenue_type,MATCH(U1762*1,type!$A$118:$A$168,0),8),INDEX(Expenditure_type,MATCH(U1762*1,type!$A$2:$A$117,0),8))</f>
        <v>הוצאות לפעולות</v>
      </c>
      <c r="W1762" s="9" t="str">
        <f t="shared" si="202"/>
        <v>75</v>
      </c>
      <c r="X1762" s="9" t="str">
        <f>IF($L1762&lt;"6",INDEX(Revenue_type,MATCH(W1762*1,type!$A$118:$A$168,0),8),INDEX(Expenditure_type,MATCH(W1762*1,type!$A$2:$A$117,0),8))</f>
        <v>עבודות קבלניות</v>
      </c>
      <c r="Y1762" s="9" t="str">
        <f t="shared" si="203"/>
        <v>750</v>
      </c>
      <c r="Z1762" s="9" t="e">
        <f>IF($L1762&lt;"6",INDEX(Revenue_type,MATCH(Y1762*1,type!$A$118:$A$168,0),8),INDEX(Expenditure_type,MATCH(Y1762*1,type!$A$2:$A$117,0),8))</f>
        <v>#N/A</v>
      </c>
    </row>
    <row r="1763" spans="1:26" ht="15.75" customHeight="1" outlineLevel="2">
      <c r="A1763" s="19">
        <v>780</v>
      </c>
      <c r="B1763" s="18">
        <v>933001</v>
      </c>
      <c r="C1763"/>
      <c r="D1763"/>
      <c r="E1763" s="22" t="s">
        <v>3139</v>
      </c>
      <c r="F1763" s="12"/>
      <c r="G1763"/>
      <c r="H1763" s="15">
        <v>50000</v>
      </c>
      <c r="I1763" s="15">
        <v>40000</v>
      </c>
      <c r="J1763" s="12">
        <v>36200</v>
      </c>
      <c r="K1763" s="9"/>
      <c r="L1763" s="9" t="str">
        <f t="shared" si="197"/>
        <v>9</v>
      </c>
      <c r="M1763" s="9" t="str">
        <f>INDEX(Chapter,MATCH(L1763,Chapter!$A$1:$A$681,0),8)</f>
        <v>מפעלים</v>
      </c>
      <c r="N1763" s="9" t="str">
        <f t="shared" si="198"/>
        <v>93</v>
      </c>
      <c r="O1763" s="9" t="str">
        <f>INDEX(Chapter,MATCH(N1763,Chapter!$A$1:$A$681,0),8)</f>
        <v>נכסים</v>
      </c>
      <c r="P1763" s="9" t="str">
        <f t="shared" si="199"/>
        <v>933</v>
      </c>
      <c r="Q1763" s="9" t="str">
        <f>INDEX(Chapter,MATCH(P1763,Chapter!$A$1:$A$681,0),8)</f>
        <v>משרדים ועסקים</v>
      </c>
      <c r="R1763" s="9" t="str">
        <f t="shared" si="200"/>
        <v>9330</v>
      </c>
      <c r="S1763" s="9" t="e">
        <f>INDEX(Chapter,MATCH(R1763,Chapter!$A$1:$A$681,0),8)</f>
        <v>#N/A</v>
      </c>
      <c r="T1763" s="9"/>
      <c r="U1763" s="9" t="str">
        <f t="shared" si="201"/>
        <v>7</v>
      </c>
      <c r="V1763" s="9" t="str">
        <f>IF($L1763&lt;"6",INDEX(Revenue_type,MATCH(U1763*1,type!$A$118:$A$168,0),8),INDEX(Expenditure_type,MATCH(U1763*1,type!$A$2:$A$117,0),8))</f>
        <v>הוצאות לפעולות</v>
      </c>
      <c r="W1763" s="9" t="str">
        <f t="shared" si="202"/>
        <v>78</v>
      </c>
      <c r="X1763" s="9" t="str">
        <f>IF($L1763&lt;"6",INDEX(Revenue_type,MATCH(W1763*1,type!$A$118:$A$168,0),8),INDEX(Expenditure_type,MATCH(W1763*1,type!$A$2:$A$117,0),8))</f>
        <v>הוצאות שונות</v>
      </c>
      <c r="Y1763" s="9" t="str">
        <f t="shared" si="203"/>
        <v>780</v>
      </c>
      <c r="Z1763" s="9" t="e">
        <f>IF($L1763&lt;"6",INDEX(Revenue_type,MATCH(Y1763*1,type!$A$118:$A$168,0),8),INDEX(Expenditure_type,MATCH(Y1763*1,type!$A$2:$A$117,0),8))</f>
        <v>#N/A</v>
      </c>
    </row>
    <row r="1764" spans="1:26" ht="15.75" customHeight="1" outlineLevel="2">
      <c r="A1764" s="19">
        <v>750</v>
      </c>
      <c r="B1764" s="18">
        <v>933002</v>
      </c>
      <c r="C1764"/>
      <c r="D1764"/>
      <c r="E1764" s="17" t="s">
        <v>3140</v>
      </c>
      <c r="F1764" s="12"/>
      <c r="G1764"/>
      <c r="H1764" s="15">
        <v>1000000</v>
      </c>
      <c r="I1764" s="15">
        <v>1000000</v>
      </c>
      <c r="J1764" s="12">
        <v>824000</v>
      </c>
      <c r="K1764" s="9"/>
      <c r="L1764" s="9" t="str">
        <f t="shared" si="197"/>
        <v>9</v>
      </c>
      <c r="M1764" s="9" t="str">
        <f>INDEX(Chapter,MATCH(L1764,Chapter!$A$1:$A$681,0),8)</f>
        <v>מפעלים</v>
      </c>
      <c r="N1764" s="9" t="str">
        <f t="shared" si="198"/>
        <v>93</v>
      </c>
      <c r="O1764" s="9" t="str">
        <f>INDEX(Chapter,MATCH(N1764,Chapter!$A$1:$A$681,0),8)</f>
        <v>נכסים</v>
      </c>
      <c r="P1764" s="9" t="str">
        <f t="shared" si="199"/>
        <v>933</v>
      </c>
      <c r="Q1764" s="9" t="str">
        <f>INDEX(Chapter,MATCH(P1764,Chapter!$A$1:$A$681,0),8)</f>
        <v>משרדים ועסקים</v>
      </c>
      <c r="R1764" s="9" t="str">
        <f t="shared" si="200"/>
        <v>9330</v>
      </c>
      <c r="S1764" s="9" t="e">
        <f>INDEX(Chapter,MATCH(R1764,Chapter!$A$1:$A$681,0),8)</f>
        <v>#N/A</v>
      </c>
      <c r="T1764" s="9"/>
      <c r="U1764" s="9" t="str">
        <f t="shared" si="201"/>
        <v>7</v>
      </c>
      <c r="V1764" s="9" t="str">
        <f>IF($L1764&lt;"6",INDEX(Revenue_type,MATCH(U1764*1,type!$A$118:$A$168,0),8),INDEX(Expenditure_type,MATCH(U1764*1,type!$A$2:$A$117,0),8))</f>
        <v>הוצאות לפעולות</v>
      </c>
      <c r="W1764" s="9" t="str">
        <f t="shared" si="202"/>
        <v>75</v>
      </c>
      <c r="X1764" s="9" t="str">
        <f>IF($L1764&lt;"6",INDEX(Revenue_type,MATCH(W1764*1,type!$A$118:$A$168,0),8),INDEX(Expenditure_type,MATCH(W1764*1,type!$A$2:$A$117,0),8))</f>
        <v>עבודות קבלניות</v>
      </c>
      <c r="Y1764" s="9" t="str">
        <f t="shared" si="203"/>
        <v>750</v>
      </c>
      <c r="Z1764" s="9" t="e">
        <f>IF($L1764&lt;"6",INDEX(Revenue_type,MATCH(Y1764*1,type!$A$118:$A$168,0),8),INDEX(Expenditure_type,MATCH(Y1764*1,type!$A$2:$A$117,0),8))</f>
        <v>#N/A</v>
      </c>
    </row>
    <row r="1765" spans="1:26" ht="15.75" customHeight="1" outlineLevel="2">
      <c r="A1765" s="19">
        <v>750</v>
      </c>
      <c r="B1765" s="18">
        <v>933003</v>
      </c>
      <c r="C1765"/>
      <c r="D1765"/>
      <c r="E1765" s="17" t="s">
        <v>3141</v>
      </c>
      <c r="F1765" s="12"/>
      <c r="G1765"/>
      <c r="H1765" s="15">
        <v>0</v>
      </c>
      <c r="I1765" s="15">
        <v>1000000</v>
      </c>
      <c r="J1765" s="12">
        <v>0</v>
      </c>
      <c r="K1765" s="9"/>
      <c r="L1765" s="9" t="str">
        <f t="shared" si="197"/>
        <v>9</v>
      </c>
      <c r="M1765" s="9" t="str">
        <f>INDEX(Chapter,MATCH(L1765,Chapter!$A$1:$A$681,0),8)</f>
        <v>מפעלים</v>
      </c>
      <c r="N1765" s="9" t="str">
        <f t="shared" si="198"/>
        <v>93</v>
      </c>
      <c r="O1765" s="9" t="str">
        <f>INDEX(Chapter,MATCH(N1765,Chapter!$A$1:$A$681,0),8)</f>
        <v>נכסים</v>
      </c>
      <c r="P1765" s="9" t="str">
        <f t="shared" si="199"/>
        <v>933</v>
      </c>
      <c r="Q1765" s="9" t="str">
        <f>INDEX(Chapter,MATCH(P1765,Chapter!$A$1:$A$681,0),8)</f>
        <v>משרדים ועסקים</v>
      </c>
      <c r="R1765" s="9" t="str">
        <f t="shared" si="200"/>
        <v>9330</v>
      </c>
      <c r="S1765" s="9" t="e">
        <f>INDEX(Chapter,MATCH(R1765,Chapter!$A$1:$A$681,0),8)</f>
        <v>#N/A</v>
      </c>
      <c r="T1765" s="9"/>
      <c r="U1765" s="9" t="str">
        <f t="shared" si="201"/>
        <v>7</v>
      </c>
      <c r="V1765" s="9" t="str">
        <f>IF($L1765&lt;"6",INDEX(Revenue_type,MATCH(U1765*1,type!$A$118:$A$168,0),8),INDEX(Expenditure_type,MATCH(U1765*1,type!$A$2:$A$117,0),8))</f>
        <v>הוצאות לפעולות</v>
      </c>
      <c r="W1765" s="9" t="str">
        <f t="shared" si="202"/>
        <v>75</v>
      </c>
      <c r="X1765" s="9" t="str">
        <f>IF($L1765&lt;"6",INDEX(Revenue_type,MATCH(W1765*1,type!$A$118:$A$168,0),8),INDEX(Expenditure_type,MATCH(W1765*1,type!$A$2:$A$117,0),8))</f>
        <v>עבודות קבלניות</v>
      </c>
      <c r="Y1765" s="9" t="str">
        <f t="shared" si="203"/>
        <v>750</v>
      </c>
      <c r="Z1765" s="9" t="e">
        <f>IF($L1765&lt;"6",INDEX(Revenue_type,MATCH(Y1765*1,type!$A$118:$A$168,0),8),INDEX(Expenditure_type,MATCH(Y1765*1,type!$A$2:$A$117,0),8))</f>
        <v>#N/A</v>
      </c>
    </row>
    <row r="1766" spans="1:26" ht="15.75" customHeight="1" outlineLevel="2">
      <c r="A1766" s="19">
        <v>750</v>
      </c>
      <c r="B1766" s="18">
        <v>937002</v>
      </c>
      <c r="C1766"/>
      <c r="D1766"/>
      <c r="E1766" s="17" t="s">
        <v>3142</v>
      </c>
      <c r="F1766" s="12"/>
      <c r="G1766"/>
      <c r="H1766" s="15">
        <v>3950000</v>
      </c>
      <c r="I1766" s="15">
        <v>3950000</v>
      </c>
      <c r="J1766" s="12">
        <v>3728300</v>
      </c>
      <c r="K1766" s="9"/>
      <c r="L1766" s="9" t="str">
        <f t="shared" si="197"/>
        <v>9</v>
      </c>
      <c r="M1766" s="9" t="str">
        <f>INDEX(Chapter,MATCH(L1766,Chapter!$A$1:$A$681,0),8)</f>
        <v>מפעלים</v>
      </c>
      <c r="N1766" s="9" t="str">
        <f t="shared" si="198"/>
        <v>93</v>
      </c>
      <c r="O1766" s="9" t="str">
        <f>INDEX(Chapter,MATCH(N1766,Chapter!$A$1:$A$681,0),8)</f>
        <v>נכסים</v>
      </c>
      <c r="P1766" s="9" t="str">
        <f t="shared" si="199"/>
        <v>937</v>
      </c>
      <c r="Q1766" s="9" t="str">
        <f>INDEX(Chapter,MATCH(P1766,Chapter!$A$1:$A$681,0),8)</f>
        <v>שווקים</v>
      </c>
      <c r="R1766" s="9" t="str">
        <f t="shared" si="200"/>
        <v>9370</v>
      </c>
      <c r="S1766" s="9" t="e">
        <f>INDEX(Chapter,MATCH(R1766,Chapter!$A$1:$A$681,0),8)</f>
        <v>#N/A</v>
      </c>
      <c r="T1766" s="9"/>
      <c r="U1766" s="9" t="str">
        <f t="shared" si="201"/>
        <v>7</v>
      </c>
      <c r="V1766" s="9" t="str">
        <f>IF($L1766&lt;"6",INDEX(Revenue_type,MATCH(U1766*1,type!$A$118:$A$168,0),8),INDEX(Expenditure_type,MATCH(U1766*1,type!$A$2:$A$117,0),8))</f>
        <v>הוצאות לפעולות</v>
      </c>
      <c r="W1766" s="9" t="str">
        <f t="shared" si="202"/>
        <v>75</v>
      </c>
      <c r="X1766" s="9" t="str">
        <f>IF($L1766&lt;"6",INDEX(Revenue_type,MATCH(W1766*1,type!$A$118:$A$168,0),8),INDEX(Expenditure_type,MATCH(W1766*1,type!$A$2:$A$117,0),8))</f>
        <v>עבודות קבלניות</v>
      </c>
      <c r="Y1766" s="9" t="str">
        <f t="shared" si="203"/>
        <v>750</v>
      </c>
      <c r="Z1766" s="9" t="e">
        <f>IF($L1766&lt;"6",INDEX(Revenue_type,MATCH(Y1766*1,type!$A$118:$A$168,0),8),INDEX(Expenditure_type,MATCH(Y1766*1,type!$A$2:$A$117,0),8))</f>
        <v>#N/A</v>
      </c>
    </row>
    <row r="1767" spans="1:26" ht="15.75" customHeight="1" outlineLevel="2">
      <c r="A1767" s="19">
        <v>410</v>
      </c>
      <c r="B1767" s="18">
        <v>938001</v>
      </c>
      <c r="C1767"/>
      <c r="D1767"/>
      <c r="E1767" s="17" t="s">
        <v>3143</v>
      </c>
      <c r="F1767" s="12"/>
      <c r="G1767"/>
      <c r="H1767" s="15">
        <v>12611000</v>
      </c>
      <c r="I1767" s="15">
        <v>12300000</v>
      </c>
      <c r="J1767" s="12">
        <v>10849300</v>
      </c>
      <c r="K1767" s="9"/>
      <c r="L1767" s="9" t="str">
        <f t="shared" si="197"/>
        <v>9</v>
      </c>
      <c r="M1767" s="9" t="str">
        <f>INDEX(Chapter,MATCH(L1767,Chapter!$A$1:$A$681,0),8)</f>
        <v>מפעלים</v>
      </c>
      <c r="N1767" s="9" t="str">
        <f t="shared" si="198"/>
        <v>93</v>
      </c>
      <c r="O1767" s="9" t="str">
        <f>INDEX(Chapter,MATCH(N1767,Chapter!$A$1:$A$681,0),8)</f>
        <v>נכסים</v>
      </c>
      <c r="P1767" s="9" t="str">
        <f t="shared" si="199"/>
        <v>938</v>
      </c>
      <c r="Q1767" s="9" t="str">
        <f>INDEX(Chapter,MATCH(P1767,Chapter!$A$1:$A$681,0),8)</f>
        <v>משרדי הרשות</v>
      </c>
      <c r="R1767" s="9" t="str">
        <f t="shared" si="200"/>
        <v>9380</v>
      </c>
      <c r="S1767" s="9" t="e">
        <f>INDEX(Chapter,MATCH(R1767,Chapter!$A$1:$A$681,0),8)</f>
        <v>#N/A</v>
      </c>
      <c r="T1767" s="9"/>
      <c r="U1767" s="9" t="str">
        <f t="shared" si="201"/>
        <v>4</v>
      </c>
      <c r="V1767" s="9" t="str">
        <f>IF($L1767&lt;"6",INDEX(Revenue_type,MATCH(U1767*1,type!$A$118:$A$168,0),8),INDEX(Expenditure_type,MATCH(U1767*1,type!$A$2:$A$117,0),8))</f>
        <v>אחזקת בינים ואספקת ציוד</v>
      </c>
      <c r="W1767" s="9" t="str">
        <f t="shared" si="202"/>
        <v>41</v>
      </c>
      <c r="X1767" s="9" t="str">
        <f>IF($L1767&lt;"6",INDEX(Revenue_type,MATCH(W1767*1,type!$A$118:$A$168,0),8),INDEX(Expenditure_type,MATCH(W1767*1,type!$A$2:$A$117,0),8))</f>
        <v>שכר דירה ודמי חכירה</v>
      </c>
      <c r="Y1767" s="9" t="str">
        <f t="shared" si="203"/>
        <v>410</v>
      </c>
      <c r="Z1767" s="9" t="e">
        <f>IF($L1767&lt;"6",INDEX(Revenue_type,MATCH(Y1767*1,type!$A$118:$A$168,0),8),INDEX(Expenditure_type,MATCH(Y1767*1,type!$A$2:$A$117,0),8))</f>
        <v>#N/A</v>
      </c>
    </row>
    <row r="1768" spans="1:26" ht="15.75" customHeight="1" outlineLevel="2">
      <c r="A1768" s="19">
        <v>420</v>
      </c>
      <c r="B1768" s="18">
        <v>938001</v>
      </c>
      <c r="C1768"/>
      <c r="D1768"/>
      <c r="E1768" s="17" t="s">
        <v>2812</v>
      </c>
      <c r="F1768" s="12"/>
      <c r="G1768"/>
      <c r="H1768" s="15">
        <v>1065000</v>
      </c>
      <c r="I1768" s="15">
        <v>1130000</v>
      </c>
      <c r="J1768" s="12">
        <v>1086300</v>
      </c>
      <c r="K1768" s="9"/>
      <c r="L1768" s="9" t="str">
        <f t="shared" si="197"/>
        <v>9</v>
      </c>
      <c r="M1768" s="9" t="str">
        <f>INDEX(Chapter,MATCH(L1768,Chapter!$A$1:$A$681,0),8)</f>
        <v>מפעלים</v>
      </c>
      <c r="N1768" s="9" t="str">
        <f t="shared" si="198"/>
        <v>93</v>
      </c>
      <c r="O1768" s="9" t="str">
        <f>INDEX(Chapter,MATCH(N1768,Chapter!$A$1:$A$681,0),8)</f>
        <v>נכסים</v>
      </c>
      <c r="P1768" s="9" t="str">
        <f t="shared" si="199"/>
        <v>938</v>
      </c>
      <c r="Q1768" s="9" t="str">
        <f>INDEX(Chapter,MATCH(P1768,Chapter!$A$1:$A$681,0),8)</f>
        <v>משרדי הרשות</v>
      </c>
      <c r="R1768" s="9" t="str">
        <f t="shared" si="200"/>
        <v>9380</v>
      </c>
      <c r="S1768" s="9" t="e">
        <f>INDEX(Chapter,MATCH(R1768,Chapter!$A$1:$A$681,0),8)</f>
        <v>#N/A</v>
      </c>
      <c r="T1768" s="9"/>
      <c r="U1768" s="9" t="str">
        <f t="shared" si="201"/>
        <v>4</v>
      </c>
      <c r="V1768" s="9" t="str">
        <f>IF($L1768&lt;"6",INDEX(Revenue_type,MATCH(U1768*1,type!$A$118:$A$168,0),8),INDEX(Expenditure_type,MATCH(U1768*1,type!$A$2:$A$117,0),8))</f>
        <v>אחזקת בינים ואספקת ציוד</v>
      </c>
      <c r="W1768" s="9" t="str">
        <f t="shared" si="202"/>
        <v>42</v>
      </c>
      <c r="X1768" s="9" t="str">
        <f>IF($L1768&lt;"6",INDEX(Revenue_type,MATCH(W1768*1,type!$A$118:$A$168,0),8),INDEX(Expenditure_type,MATCH(W1768*1,type!$A$2:$A$117,0),8))</f>
        <v>תחזוקת מבנים</v>
      </c>
      <c r="Y1768" s="9" t="str">
        <f t="shared" si="203"/>
        <v>420</v>
      </c>
      <c r="Z1768" s="9" t="e">
        <f>IF($L1768&lt;"6",INDEX(Revenue_type,MATCH(Y1768*1,type!$A$118:$A$168,0),8),INDEX(Expenditure_type,MATCH(Y1768*1,type!$A$2:$A$117,0),8))</f>
        <v>#N/A</v>
      </c>
    </row>
    <row r="1769" spans="1:26" ht="15.75" customHeight="1" outlineLevel="2">
      <c r="A1769" s="19">
        <v>421</v>
      </c>
      <c r="B1769" s="18">
        <v>938001</v>
      </c>
      <c r="C1769"/>
      <c r="D1769"/>
      <c r="E1769" s="17" t="s">
        <v>3144</v>
      </c>
      <c r="F1769" s="12"/>
      <c r="G1769"/>
      <c r="H1769" s="15">
        <v>300000</v>
      </c>
      <c r="I1769" s="15">
        <v>310000</v>
      </c>
      <c r="J1769" s="12">
        <v>251100</v>
      </c>
      <c r="K1769" s="9"/>
      <c r="L1769" s="9" t="str">
        <f t="shared" si="197"/>
        <v>9</v>
      </c>
      <c r="M1769" s="9" t="str">
        <f>INDEX(Chapter,MATCH(L1769,Chapter!$A$1:$A$681,0),8)</f>
        <v>מפעלים</v>
      </c>
      <c r="N1769" s="9" t="str">
        <f t="shared" si="198"/>
        <v>93</v>
      </c>
      <c r="O1769" s="9" t="str">
        <f>INDEX(Chapter,MATCH(N1769,Chapter!$A$1:$A$681,0),8)</f>
        <v>נכסים</v>
      </c>
      <c r="P1769" s="9" t="str">
        <f t="shared" si="199"/>
        <v>938</v>
      </c>
      <c r="Q1769" s="9" t="str">
        <f>INDEX(Chapter,MATCH(P1769,Chapter!$A$1:$A$681,0),8)</f>
        <v>משרדי הרשות</v>
      </c>
      <c r="R1769" s="9" t="str">
        <f t="shared" si="200"/>
        <v>9380</v>
      </c>
      <c r="S1769" s="9" t="e">
        <f>INDEX(Chapter,MATCH(R1769,Chapter!$A$1:$A$681,0),8)</f>
        <v>#N/A</v>
      </c>
      <c r="T1769" s="9"/>
      <c r="U1769" s="9" t="str">
        <f t="shared" si="201"/>
        <v>4</v>
      </c>
      <c r="V1769" s="9" t="str">
        <f>IF($L1769&lt;"6",INDEX(Revenue_type,MATCH(U1769*1,type!$A$118:$A$168,0),8),INDEX(Expenditure_type,MATCH(U1769*1,type!$A$2:$A$117,0),8))</f>
        <v>אחזקת בינים ואספקת ציוד</v>
      </c>
      <c r="W1769" s="9" t="str">
        <f t="shared" si="202"/>
        <v>42</v>
      </c>
      <c r="X1769" s="9" t="str">
        <f>IF($L1769&lt;"6",INDEX(Revenue_type,MATCH(W1769*1,type!$A$118:$A$168,0),8),INDEX(Expenditure_type,MATCH(W1769*1,type!$A$2:$A$117,0),8))</f>
        <v>תחזוקת מבנים</v>
      </c>
      <c r="Y1769" s="9" t="str">
        <f t="shared" si="203"/>
        <v>421</v>
      </c>
      <c r="Z1769" s="9" t="str">
        <f>IF($L1769&lt;"6",INDEX(Revenue_type,MATCH(Y1769*1,type!$A$118:$A$168,0),8),INDEX(Expenditure_type,MATCH(Y1769*1,type!$A$2:$A$117,0),8))</f>
        <v>עבודה קבלנית</v>
      </c>
    </row>
    <row r="1770" spans="1:26" ht="15.75" customHeight="1" outlineLevel="2">
      <c r="A1770" s="19">
        <v>422</v>
      </c>
      <c r="B1770" s="18">
        <v>938001</v>
      </c>
      <c r="C1770"/>
      <c r="D1770"/>
      <c r="E1770" s="21" t="s">
        <v>3145</v>
      </c>
      <c r="F1770" s="12"/>
      <c r="G1770"/>
      <c r="H1770" s="15">
        <v>500000</v>
      </c>
      <c r="I1770" s="15">
        <v>1000000</v>
      </c>
      <c r="J1770" s="12">
        <v>0</v>
      </c>
      <c r="K1770" s="9"/>
      <c r="L1770" s="9" t="str">
        <f t="shared" si="197"/>
        <v>9</v>
      </c>
      <c r="M1770" s="9" t="str">
        <f>INDEX(Chapter,MATCH(L1770,Chapter!$A$1:$A$681,0),8)</f>
        <v>מפעלים</v>
      </c>
      <c r="N1770" s="9" t="str">
        <f t="shared" si="198"/>
        <v>93</v>
      </c>
      <c r="O1770" s="9" t="str">
        <f>INDEX(Chapter,MATCH(N1770,Chapter!$A$1:$A$681,0),8)</f>
        <v>נכסים</v>
      </c>
      <c r="P1770" s="9" t="str">
        <f t="shared" si="199"/>
        <v>938</v>
      </c>
      <c r="Q1770" s="9" t="str">
        <f>INDEX(Chapter,MATCH(P1770,Chapter!$A$1:$A$681,0),8)</f>
        <v>משרדי הרשות</v>
      </c>
      <c r="R1770" s="9" t="str">
        <f t="shared" si="200"/>
        <v>9380</v>
      </c>
      <c r="S1770" s="9" t="e">
        <f>INDEX(Chapter,MATCH(R1770,Chapter!$A$1:$A$681,0),8)</f>
        <v>#N/A</v>
      </c>
      <c r="T1770" s="9"/>
      <c r="U1770" s="9" t="str">
        <f t="shared" si="201"/>
        <v>4</v>
      </c>
      <c r="V1770" s="9" t="str">
        <f>IF($L1770&lt;"6",INDEX(Revenue_type,MATCH(U1770*1,type!$A$118:$A$168,0),8),INDEX(Expenditure_type,MATCH(U1770*1,type!$A$2:$A$117,0),8))</f>
        <v>אחזקת בינים ואספקת ציוד</v>
      </c>
      <c r="W1770" s="9" t="str">
        <f t="shared" si="202"/>
        <v>42</v>
      </c>
      <c r="X1770" s="9" t="str">
        <f>IF($L1770&lt;"6",INDEX(Revenue_type,MATCH(W1770*1,type!$A$118:$A$168,0),8),INDEX(Expenditure_type,MATCH(W1770*1,type!$A$2:$A$117,0),8))</f>
        <v>תחזוקת מבנים</v>
      </c>
      <c r="Y1770" s="9" t="str">
        <f t="shared" si="203"/>
        <v>422</v>
      </c>
      <c r="Z1770" s="9" t="str">
        <f>IF($L1770&lt;"6",INDEX(Revenue_type,MATCH(Y1770*1,type!$A$118:$A$168,0),8),INDEX(Expenditure_type,MATCH(Y1770*1,type!$A$2:$A$117,0),8))</f>
        <v>חומרים</v>
      </c>
    </row>
    <row r="1771" spans="1:26" ht="15.75" customHeight="1" outlineLevel="2">
      <c r="A1771" s="19">
        <v>430</v>
      </c>
      <c r="B1771" s="18">
        <v>938001</v>
      </c>
      <c r="C1771"/>
      <c r="D1771"/>
      <c r="E1771" s="17" t="s">
        <v>3146</v>
      </c>
      <c r="F1771" s="12"/>
      <c r="G1771"/>
      <c r="H1771" s="15">
        <v>3800000</v>
      </c>
      <c r="I1771" s="15">
        <v>3500000</v>
      </c>
      <c r="J1771" s="12">
        <v>4273800</v>
      </c>
      <c r="K1771" s="9"/>
      <c r="L1771" s="9" t="str">
        <f t="shared" si="197"/>
        <v>9</v>
      </c>
      <c r="M1771" s="9" t="str">
        <f>INDEX(Chapter,MATCH(L1771,Chapter!$A$1:$A$681,0),8)</f>
        <v>מפעלים</v>
      </c>
      <c r="N1771" s="9" t="str">
        <f t="shared" si="198"/>
        <v>93</v>
      </c>
      <c r="O1771" s="9" t="str">
        <f>INDEX(Chapter,MATCH(N1771,Chapter!$A$1:$A$681,0),8)</f>
        <v>נכסים</v>
      </c>
      <c r="P1771" s="9" t="str">
        <f t="shared" si="199"/>
        <v>938</v>
      </c>
      <c r="Q1771" s="9" t="str">
        <f>INDEX(Chapter,MATCH(P1771,Chapter!$A$1:$A$681,0),8)</f>
        <v>משרדי הרשות</v>
      </c>
      <c r="R1771" s="9" t="str">
        <f t="shared" si="200"/>
        <v>9380</v>
      </c>
      <c r="S1771" s="9" t="e">
        <f>INDEX(Chapter,MATCH(R1771,Chapter!$A$1:$A$681,0),8)</f>
        <v>#N/A</v>
      </c>
      <c r="T1771" s="9"/>
      <c r="U1771" s="9" t="str">
        <f t="shared" si="201"/>
        <v>4</v>
      </c>
      <c r="V1771" s="9" t="str">
        <f>IF($L1771&lt;"6",INDEX(Revenue_type,MATCH(U1771*1,type!$A$118:$A$168,0),8),INDEX(Expenditure_type,MATCH(U1771*1,type!$A$2:$A$117,0),8))</f>
        <v>אחזקת בינים ואספקת ציוד</v>
      </c>
      <c r="W1771" s="9" t="str">
        <f t="shared" si="202"/>
        <v>43</v>
      </c>
      <c r="X1771" s="9" t="str">
        <f>IF($L1771&lt;"6",INDEX(Revenue_type,MATCH(W1771*1,type!$A$118:$A$168,0),8),INDEX(Expenditure_type,MATCH(W1771*1,type!$A$2:$A$117,0),8))</f>
        <v>חשמל, מים וחומרי ניקיון</v>
      </c>
      <c r="Y1771" s="9" t="str">
        <f t="shared" si="203"/>
        <v>430</v>
      </c>
      <c r="Z1771" s="9" t="e">
        <f>IF($L1771&lt;"6",INDEX(Revenue_type,MATCH(Y1771*1,type!$A$118:$A$168,0),8),INDEX(Expenditure_type,MATCH(Y1771*1,type!$A$2:$A$117,0),8))</f>
        <v>#N/A</v>
      </c>
    </row>
    <row r="1772" spans="1:26" ht="15.75" customHeight="1" outlineLevel="2">
      <c r="A1772" s="19">
        <v>432</v>
      </c>
      <c r="B1772" s="18">
        <v>938001</v>
      </c>
      <c r="C1772"/>
      <c r="D1772"/>
      <c r="E1772" s="17" t="s">
        <v>3147</v>
      </c>
      <c r="F1772" s="12"/>
      <c r="G1772"/>
      <c r="H1772" s="15">
        <v>3500000</v>
      </c>
      <c r="I1772" s="15">
        <v>3500000</v>
      </c>
      <c r="J1772" s="12">
        <v>3101300</v>
      </c>
      <c r="K1772" s="9"/>
      <c r="L1772" s="9" t="str">
        <f t="shared" si="197"/>
        <v>9</v>
      </c>
      <c r="M1772" s="9" t="str">
        <f>INDEX(Chapter,MATCH(L1772,Chapter!$A$1:$A$681,0),8)</f>
        <v>מפעלים</v>
      </c>
      <c r="N1772" s="9" t="str">
        <f t="shared" si="198"/>
        <v>93</v>
      </c>
      <c r="O1772" s="9" t="str">
        <f>INDEX(Chapter,MATCH(N1772,Chapter!$A$1:$A$681,0),8)</f>
        <v>נכסים</v>
      </c>
      <c r="P1772" s="9" t="str">
        <f t="shared" si="199"/>
        <v>938</v>
      </c>
      <c r="Q1772" s="9" t="str">
        <f>INDEX(Chapter,MATCH(P1772,Chapter!$A$1:$A$681,0),8)</f>
        <v>משרדי הרשות</v>
      </c>
      <c r="R1772" s="9" t="str">
        <f t="shared" si="200"/>
        <v>9380</v>
      </c>
      <c r="S1772" s="9" t="e">
        <f>INDEX(Chapter,MATCH(R1772,Chapter!$A$1:$A$681,0),8)</f>
        <v>#N/A</v>
      </c>
      <c r="T1772" s="9"/>
      <c r="U1772" s="9" t="str">
        <f t="shared" si="201"/>
        <v>4</v>
      </c>
      <c r="V1772" s="9" t="str">
        <f>IF($L1772&lt;"6",INDEX(Revenue_type,MATCH(U1772*1,type!$A$118:$A$168,0),8),INDEX(Expenditure_type,MATCH(U1772*1,type!$A$2:$A$117,0),8))</f>
        <v>אחזקת בינים ואספקת ציוד</v>
      </c>
      <c r="W1772" s="9" t="str">
        <f t="shared" si="202"/>
        <v>43</v>
      </c>
      <c r="X1772" s="9" t="str">
        <f>IF($L1772&lt;"6",INDEX(Revenue_type,MATCH(W1772*1,type!$A$118:$A$168,0),8),INDEX(Expenditure_type,MATCH(W1772*1,type!$A$2:$A$117,0),8))</f>
        <v>חשמל, מים וחומרי ניקיון</v>
      </c>
      <c r="Y1772" s="9" t="str">
        <f t="shared" si="203"/>
        <v>432</v>
      </c>
      <c r="Z1772" s="9" t="str">
        <f>IF($L1772&lt;"6",INDEX(Revenue_type,MATCH(Y1772*1,type!$A$118:$A$168,0),8),INDEX(Expenditure_type,MATCH(Y1772*1,type!$A$2:$A$117,0),8))</f>
        <v>מים</v>
      </c>
    </row>
    <row r="1773" spans="1:26" ht="15.75" customHeight="1" outlineLevel="2">
      <c r="A1773" s="19">
        <v>511</v>
      </c>
      <c r="B1773" s="18">
        <v>938001</v>
      </c>
      <c r="C1773"/>
      <c r="D1773"/>
      <c r="E1773" s="17" t="s">
        <v>3148</v>
      </c>
      <c r="F1773" s="12"/>
      <c r="G1773"/>
      <c r="H1773" s="15">
        <v>800000</v>
      </c>
      <c r="I1773" s="15">
        <v>800000</v>
      </c>
      <c r="J1773" s="12">
        <v>756500</v>
      </c>
      <c r="K1773" s="9"/>
      <c r="L1773" s="9" t="str">
        <f t="shared" si="197"/>
        <v>9</v>
      </c>
      <c r="M1773" s="9" t="str">
        <f>INDEX(Chapter,MATCH(L1773,Chapter!$A$1:$A$681,0),8)</f>
        <v>מפעלים</v>
      </c>
      <c r="N1773" s="9" t="str">
        <f t="shared" si="198"/>
        <v>93</v>
      </c>
      <c r="O1773" s="9" t="str">
        <f>INDEX(Chapter,MATCH(N1773,Chapter!$A$1:$A$681,0),8)</f>
        <v>נכסים</v>
      </c>
      <c r="P1773" s="9" t="str">
        <f t="shared" si="199"/>
        <v>938</v>
      </c>
      <c r="Q1773" s="9" t="str">
        <f>INDEX(Chapter,MATCH(P1773,Chapter!$A$1:$A$681,0),8)</f>
        <v>משרדי הרשות</v>
      </c>
      <c r="R1773" s="9" t="str">
        <f t="shared" si="200"/>
        <v>9380</v>
      </c>
      <c r="S1773" s="9" t="e">
        <f>INDEX(Chapter,MATCH(R1773,Chapter!$A$1:$A$681,0),8)</f>
        <v>#N/A</v>
      </c>
      <c r="T1773" s="9"/>
      <c r="U1773" s="9" t="str">
        <f t="shared" si="201"/>
        <v>5</v>
      </c>
      <c r="V1773" s="9" t="str">
        <f>IF($L1773&lt;"6",INDEX(Revenue_type,MATCH(U1773*1,type!$A$118:$A$168,0),8),INDEX(Expenditure_type,MATCH(U1773*1,type!$A$2:$A$117,0),8))</f>
        <v>הוצאות מנהליות</v>
      </c>
      <c r="W1773" s="9" t="str">
        <f t="shared" si="202"/>
        <v>51</v>
      </c>
      <c r="X1773" s="9" t="str">
        <f>IF($L1773&lt;"6",INDEX(Revenue_type,MATCH(W1773*1,type!$A$118:$A$168,0),8),INDEX(Expenditure_type,MATCH(W1773*1,type!$A$2:$A$117,0),8))</f>
        <v>אש"ל וכיבודים</v>
      </c>
      <c r="Y1773" s="9" t="str">
        <f t="shared" si="203"/>
        <v>511</v>
      </c>
      <c r="Z1773" s="9" t="str">
        <f>IF($L1773&lt;"6",INDEX(Revenue_type,MATCH(Y1773*1,type!$A$118:$A$168,0),8),INDEX(Expenditure_type,MATCH(Y1773*1,type!$A$2:$A$117,0),8))</f>
        <v>אירוח וכיבוד</v>
      </c>
    </row>
    <row r="1774" spans="1:26" ht="15.75" customHeight="1" outlineLevel="2">
      <c r="A1774" s="19">
        <v>540</v>
      </c>
      <c r="B1774" s="18">
        <v>938001</v>
      </c>
      <c r="C1774"/>
      <c r="D1774"/>
      <c r="E1774" s="17" t="s">
        <v>2877</v>
      </c>
      <c r="F1774" s="12"/>
      <c r="G1774"/>
      <c r="H1774" s="15">
        <v>2000000</v>
      </c>
      <c r="I1774" s="15">
        <v>2200000</v>
      </c>
      <c r="J1774" s="12">
        <v>2176400</v>
      </c>
      <c r="K1774" s="9"/>
      <c r="L1774" s="9" t="str">
        <f t="shared" si="197"/>
        <v>9</v>
      </c>
      <c r="M1774" s="9" t="str">
        <f>INDEX(Chapter,MATCH(L1774,Chapter!$A$1:$A$681,0),8)</f>
        <v>מפעלים</v>
      </c>
      <c r="N1774" s="9" t="str">
        <f t="shared" si="198"/>
        <v>93</v>
      </c>
      <c r="O1774" s="9" t="str">
        <f>INDEX(Chapter,MATCH(N1774,Chapter!$A$1:$A$681,0),8)</f>
        <v>נכסים</v>
      </c>
      <c r="P1774" s="9" t="str">
        <f t="shared" si="199"/>
        <v>938</v>
      </c>
      <c r="Q1774" s="9" t="str">
        <f>INDEX(Chapter,MATCH(P1774,Chapter!$A$1:$A$681,0),8)</f>
        <v>משרדי הרשות</v>
      </c>
      <c r="R1774" s="9" t="str">
        <f t="shared" si="200"/>
        <v>9380</v>
      </c>
      <c r="S1774" s="9" t="e">
        <f>INDEX(Chapter,MATCH(R1774,Chapter!$A$1:$A$681,0),8)</f>
        <v>#N/A</v>
      </c>
      <c r="T1774" s="9"/>
      <c r="U1774" s="9" t="str">
        <f t="shared" si="201"/>
        <v>5</v>
      </c>
      <c r="V1774" s="9" t="str">
        <f>IF($L1774&lt;"6",INDEX(Revenue_type,MATCH(U1774*1,type!$A$118:$A$168,0),8),INDEX(Expenditure_type,MATCH(U1774*1,type!$A$2:$A$117,0),8))</f>
        <v>הוצאות מנהליות</v>
      </c>
      <c r="W1774" s="9" t="str">
        <f t="shared" si="202"/>
        <v>54</v>
      </c>
      <c r="X1774" s="9" t="str">
        <f>IF($L1774&lt;"6",INDEX(Revenue_type,MATCH(W1774*1,type!$A$118:$A$168,0),8),INDEX(Expenditure_type,MATCH(W1774*1,type!$A$2:$A$117,0),8))</f>
        <v>הוצאות תקשורת</v>
      </c>
      <c r="Y1774" s="9" t="str">
        <f t="shared" si="203"/>
        <v>540</v>
      </c>
      <c r="Z1774" s="9" t="e">
        <f>IF($L1774&lt;"6",INDEX(Revenue_type,MATCH(Y1774*1,type!$A$118:$A$168,0),8),INDEX(Expenditure_type,MATCH(Y1774*1,type!$A$2:$A$117,0),8))</f>
        <v>#N/A</v>
      </c>
    </row>
    <row r="1775" spans="1:26" ht="15.75" customHeight="1" outlineLevel="2">
      <c r="A1775" s="19">
        <v>541</v>
      </c>
      <c r="B1775" s="18">
        <v>938001</v>
      </c>
      <c r="C1775"/>
      <c r="D1775"/>
      <c r="E1775" s="17" t="s">
        <v>3149</v>
      </c>
      <c r="F1775" s="12"/>
      <c r="G1775"/>
      <c r="H1775" s="15">
        <v>800000</v>
      </c>
      <c r="I1775" s="15">
        <v>700000</v>
      </c>
      <c r="J1775" s="12">
        <v>830400</v>
      </c>
      <c r="K1775" s="9"/>
      <c r="L1775" s="9" t="str">
        <f t="shared" si="197"/>
        <v>9</v>
      </c>
      <c r="M1775" s="9" t="str">
        <f>INDEX(Chapter,MATCH(L1775,Chapter!$A$1:$A$681,0),8)</f>
        <v>מפעלים</v>
      </c>
      <c r="N1775" s="9" t="str">
        <f t="shared" si="198"/>
        <v>93</v>
      </c>
      <c r="O1775" s="9" t="str">
        <f>INDEX(Chapter,MATCH(N1775,Chapter!$A$1:$A$681,0),8)</f>
        <v>נכסים</v>
      </c>
      <c r="P1775" s="9" t="str">
        <f t="shared" si="199"/>
        <v>938</v>
      </c>
      <c r="Q1775" s="9" t="str">
        <f>INDEX(Chapter,MATCH(P1775,Chapter!$A$1:$A$681,0),8)</f>
        <v>משרדי הרשות</v>
      </c>
      <c r="R1775" s="9" t="str">
        <f t="shared" si="200"/>
        <v>9380</v>
      </c>
      <c r="S1775" s="9" t="e">
        <f>INDEX(Chapter,MATCH(R1775,Chapter!$A$1:$A$681,0),8)</f>
        <v>#N/A</v>
      </c>
      <c r="T1775" s="9"/>
      <c r="U1775" s="9" t="str">
        <f t="shared" si="201"/>
        <v>5</v>
      </c>
      <c r="V1775" s="9" t="str">
        <f>IF($L1775&lt;"6",INDEX(Revenue_type,MATCH(U1775*1,type!$A$118:$A$168,0),8),INDEX(Expenditure_type,MATCH(U1775*1,type!$A$2:$A$117,0),8))</f>
        <v>הוצאות מנהליות</v>
      </c>
      <c r="W1775" s="9" t="str">
        <f t="shared" si="202"/>
        <v>54</v>
      </c>
      <c r="X1775" s="9" t="str">
        <f>IF($L1775&lt;"6",INDEX(Revenue_type,MATCH(W1775*1,type!$A$118:$A$168,0),8),INDEX(Expenditure_type,MATCH(W1775*1,type!$A$2:$A$117,0),8))</f>
        <v>הוצאות תקשורת</v>
      </c>
      <c r="Y1775" s="9" t="str">
        <f t="shared" si="203"/>
        <v>541</v>
      </c>
      <c r="Z1775" s="9" t="e">
        <f>IF($L1775&lt;"6",INDEX(Revenue_type,MATCH(Y1775*1,type!$A$118:$A$168,0),8),INDEX(Expenditure_type,MATCH(Y1775*1,type!$A$2:$A$117,0),8))</f>
        <v>#N/A</v>
      </c>
    </row>
    <row r="1776" spans="1:26" ht="15.75" customHeight="1" outlineLevel="2">
      <c r="A1776" s="19">
        <v>740</v>
      </c>
      <c r="B1776" s="18">
        <v>938001</v>
      </c>
      <c r="C1776"/>
      <c r="D1776"/>
      <c r="E1776" s="17" t="s">
        <v>2704</v>
      </c>
      <c r="F1776" s="12"/>
      <c r="G1776"/>
      <c r="H1776" s="15">
        <v>500000</v>
      </c>
      <c r="I1776" s="15">
        <v>700000</v>
      </c>
      <c r="J1776" s="12">
        <v>486000</v>
      </c>
      <c r="K1776" s="9"/>
      <c r="L1776" s="9" t="str">
        <f t="shared" si="197"/>
        <v>9</v>
      </c>
      <c r="M1776" s="9" t="str">
        <f>INDEX(Chapter,MATCH(L1776,Chapter!$A$1:$A$681,0),8)</f>
        <v>מפעלים</v>
      </c>
      <c r="N1776" s="9" t="str">
        <f t="shared" si="198"/>
        <v>93</v>
      </c>
      <c r="O1776" s="9" t="str">
        <f>INDEX(Chapter,MATCH(N1776,Chapter!$A$1:$A$681,0),8)</f>
        <v>נכסים</v>
      </c>
      <c r="P1776" s="9" t="str">
        <f t="shared" si="199"/>
        <v>938</v>
      </c>
      <c r="Q1776" s="9" t="str">
        <f>INDEX(Chapter,MATCH(P1776,Chapter!$A$1:$A$681,0),8)</f>
        <v>משרדי הרשות</v>
      </c>
      <c r="R1776" s="9" t="str">
        <f t="shared" si="200"/>
        <v>9380</v>
      </c>
      <c r="S1776" s="9" t="e">
        <f>INDEX(Chapter,MATCH(R1776,Chapter!$A$1:$A$681,0),8)</f>
        <v>#N/A</v>
      </c>
      <c r="T1776" s="9"/>
      <c r="U1776" s="9" t="str">
        <f t="shared" si="201"/>
        <v>7</v>
      </c>
      <c r="V1776" s="9" t="str">
        <f>IF($L1776&lt;"6",INDEX(Revenue_type,MATCH(U1776*1,type!$A$118:$A$168,0),8),INDEX(Expenditure_type,MATCH(U1776*1,type!$A$2:$A$117,0),8))</f>
        <v>הוצאות לפעולות</v>
      </c>
      <c r="W1776" s="9" t="str">
        <f t="shared" si="202"/>
        <v>74</v>
      </c>
      <c r="X1776" s="9" t="str">
        <f>IF($L1776&lt;"6",INDEX(Revenue_type,MATCH(W1776*1,type!$A$118:$A$168,0),8),INDEX(Expenditure_type,MATCH(W1776*1,type!$A$2:$A$117,0),8))</f>
        <v>כלים, מכשירים וציוד</v>
      </c>
      <c r="Y1776" s="9" t="str">
        <f t="shared" si="203"/>
        <v>740</v>
      </c>
      <c r="Z1776" s="9" t="e">
        <f>IF($L1776&lt;"6",INDEX(Revenue_type,MATCH(Y1776*1,type!$A$118:$A$168,0),8),INDEX(Expenditure_type,MATCH(Y1776*1,type!$A$2:$A$117,0),8))</f>
        <v>#N/A</v>
      </c>
    </row>
    <row r="1777" spans="1:26" ht="15.75" customHeight="1" outlineLevel="2">
      <c r="A1777" s="19">
        <v>750</v>
      </c>
      <c r="B1777" s="18">
        <v>938001</v>
      </c>
      <c r="C1777"/>
      <c r="D1777"/>
      <c r="E1777" s="17" t="s">
        <v>2705</v>
      </c>
      <c r="F1777" s="12"/>
      <c r="G1777"/>
      <c r="H1777" s="15">
        <v>200000</v>
      </c>
      <c r="I1777" s="15">
        <v>200000</v>
      </c>
      <c r="J1777" s="12">
        <v>167100</v>
      </c>
      <c r="K1777" s="9"/>
      <c r="L1777" s="9" t="str">
        <f t="shared" si="197"/>
        <v>9</v>
      </c>
      <c r="M1777" s="9" t="str">
        <f>INDEX(Chapter,MATCH(L1777,Chapter!$A$1:$A$681,0),8)</f>
        <v>מפעלים</v>
      </c>
      <c r="N1777" s="9" t="str">
        <f t="shared" si="198"/>
        <v>93</v>
      </c>
      <c r="O1777" s="9" t="str">
        <f>INDEX(Chapter,MATCH(N1777,Chapter!$A$1:$A$681,0),8)</f>
        <v>נכסים</v>
      </c>
      <c r="P1777" s="9" t="str">
        <f t="shared" si="199"/>
        <v>938</v>
      </c>
      <c r="Q1777" s="9" t="str">
        <f>INDEX(Chapter,MATCH(P1777,Chapter!$A$1:$A$681,0),8)</f>
        <v>משרדי הרשות</v>
      </c>
      <c r="R1777" s="9" t="str">
        <f t="shared" si="200"/>
        <v>9380</v>
      </c>
      <c r="S1777" s="9" t="e">
        <f>INDEX(Chapter,MATCH(R1777,Chapter!$A$1:$A$681,0),8)</f>
        <v>#N/A</v>
      </c>
      <c r="T1777" s="9"/>
      <c r="U1777" s="9" t="str">
        <f t="shared" si="201"/>
        <v>7</v>
      </c>
      <c r="V1777" s="9" t="str">
        <f>IF($L1777&lt;"6",INDEX(Revenue_type,MATCH(U1777*1,type!$A$118:$A$168,0),8),INDEX(Expenditure_type,MATCH(U1777*1,type!$A$2:$A$117,0),8))</f>
        <v>הוצאות לפעולות</v>
      </c>
      <c r="W1777" s="9" t="str">
        <f t="shared" si="202"/>
        <v>75</v>
      </c>
      <c r="X1777" s="9" t="str">
        <f>IF($L1777&lt;"6",INDEX(Revenue_type,MATCH(W1777*1,type!$A$118:$A$168,0),8),INDEX(Expenditure_type,MATCH(W1777*1,type!$A$2:$A$117,0),8))</f>
        <v>עבודות קבלניות</v>
      </c>
      <c r="Y1777" s="9" t="str">
        <f t="shared" si="203"/>
        <v>750</v>
      </c>
      <c r="Z1777" s="9" t="e">
        <f>IF($L1777&lt;"6",INDEX(Revenue_type,MATCH(Y1777*1,type!$A$118:$A$168,0),8),INDEX(Expenditure_type,MATCH(Y1777*1,type!$A$2:$A$117,0),8))</f>
        <v>#N/A</v>
      </c>
    </row>
    <row r="1778" spans="1:26" ht="15.75" customHeight="1" outlineLevel="2">
      <c r="A1778" s="19">
        <v>752</v>
      </c>
      <c r="B1778" s="18">
        <v>938001</v>
      </c>
      <c r="C1778"/>
      <c r="D1778"/>
      <c r="E1778" s="21" t="s">
        <v>3150</v>
      </c>
      <c r="F1778" s="12"/>
      <c r="G1778"/>
      <c r="H1778" s="15">
        <v>2300000</v>
      </c>
      <c r="I1778" s="15">
        <v>2200000</v>
      </c>
      <c r="J1778" s="12">
        <v>1953800</v>
      </c>
      <c r="K1778" s="9"/>
      <c r="L1778" s="9" t="str">
        <f t="shared" si="197"/>
        <v>9</v>
      </c>
      <c r="M1778" s="9" t="str">
        <f>INDEX(Chapter,MATCH(L1778,Chapter!$A$1:$A$681,0),8)</f>
        <v>מפעלים</v>
      </c>
      <c r="N1778" s="9" t="str">
        <f t="shared" si="198"/>
        <v>93</v>
      </c>
      <c r="O1778" s="9" t="str">
        <f>INDEX(Chapter,MATCH(N1778,Chapter!$A$1:$A$681,0),8)</f>
        <v>נכסים</v>
      </c>
      <c r="P1778" s="9" t="str">
        <f t="shared" si="199"/>
        <v>938</v>
      </c>
      <c r="Q1778" s="9" t="str">
        <f>INDEX(Chapter,MATCH(P1778,Chapter!$A$1:$A$681,0),8)</f>
        <v>משרדי הרשות</v>
      </c>
      <c r="R1778" s="9" t="str">
        <f t="shared" si="200"/>
        <v>9380</v>
      </c>
      <c r="S1778" s="9" t="e">
        <f>INDEX(Chapter,MATCH(R1778,Chapter!$A$1:$A$681,0),8)</f>
        <v>#N/A</v>
      </c>
      <c r="T1778" s="9"/>
      <c r="U1778" s="9" t="str">
        <f t="shared" si="201"/>
        <v>7</v>
      </c>
      <c r="V1778" s="9" t="str">
        <f>IF($L1778&lt;"6",INDEX(Revenue_type,MATCH(U1778*1,type!$A$118:$A$168,0),8),INDEX(Expenditure_type,MATCH(U1778*1,type!$A$2:$A$117,0),8))</f>
        <v>הוצאות לפעולות</v>
      </c>
      <c r="W1778" s="9" t="str">
        <f t="shared" si="202"/>
        <v>75</v>
      </c>
      <c r="X1778" s="9" t="str">
        <f>IF($L1778&lt;"6",INDEX(Revenue_type,MATCH(W1778*1,type!$A$118:$A$168,0),8),INDEX(Expenditure_type,MATCH(W1778*1,type!$A$2:$A$117,0),8))</f>
        <v>עבודות קבלניות</v>
      </c>
      <c r="Y1778" s="9" t="str">
        <f t="shared" si="203"/>
        <v>752</v>
      </c>
      <c r="Z1778" s="9" t="e">
        <f>IF($L1778&lt;"6",INDEX(Revenue_type,MATCH(Y1778*1,type!$A$118:$A$168,0),8),INDEX(Expenditure_type,MATCH(Y1778*1,type!$A$2:$A$117,0),8))</f>
        <v>#N/A</v>
      </c>
    </row>
    <row r="1779" spans="1:26" ht="15.75" customHeight="1" outlineLevel="2">
      <c r="A1779" s="19">
        <v>110</v>
      </c>
      <c r="B1779" s="18">
        <v>939000</v>
      </c>
      <c r="C1779"/>
      <c r="D1779"/>
      <c r="E1779" s="17" t="s">
        <v>2689</v>
      </c>
      <c r="F1779" s="12"/>
      <c r="G1779"/>
      <c r="H1779" s="15">
        <v>1728000</v>
      </c>
      <c r="I1779" s="15">
        <v>1825000</v>
      </c>
      <c r="J1779" s="12">
        <v>1641700</v>
      </c>
      <c r="K1779" s="9"/>
      <c r="L1779" s="9" t="str">
        <f t="shared" si="197"/>
        <v>9</v>
      </c>
      <c r="M1779" s="9" t="str">
        <f>INDEX(Chapter,MATCH(L1779,Chapter!$A$1:$A$681,0),8)</f>
        <v>מפעלים</v>
      </c>
      <c r="N1779" s="9" t="str">
        <f t="shared" si="198"/>
        <v>93</v>
      </c>
      <c r="O1779" s="9" t="str">
        <f>INDEX(Chapter,MATCH(N1779,Chapter!$A$1:$A$681,0),8)</f>
        <v>נכסים</v>
      </c>
      <c r="P1779" s="9" t="str">
        <f t="shared" si="199"/>
        <v>939</v>
      </c>
      <c r="Q1779" s="9" t="str">
        <f>INDEX(Chapter,MATCH(P1779,Chapter!$A$1:$A$681,0),8)</f>
        <v>נכסים אחרים</v>
      </c>
      <c r="R1779" s="9" t="str">
        <f t="shared" si="200"/>
        <v>9390</v>
      </c>
      <c r="S1779" s="9" t="e">
        <f>INDEX(Chapter,MATCH(R1779,Chapter!$A$1:$A$681,0),8)</f>
        <v>#N/A</v>
      </c>
      <c r="T1779" s="9"/>
      <c r="U1779" s="9" t="str">
        <f t="shared" si="201"/>
        <v>1</v>
      </c>
      <c r="V1779" s="9" t="str">
        <f>IF($L1779&lt;"6",INDEX(Revenue_type,MATCH(U1779*1,type!$A$118:$A$168,0),8),INDEX(Expenditure_type,MATCH(U1779*1,type!$A$2:$A$117,0),8))</f>
        <v>משכורות וש"ע לעובדים לפי תקן</v>
      </c>
      <c r="W1779" s="9" t="str">
        <f t="shared" si="202"/>
        <v>11</v>
      </c>
      <c r="X1779" s="9" t="str">
        <f>IF($L1779&lt;"6",INDEX(Revenue_type,MATCH(W1779*1,type!$A$118:$A$168,0),8),INDEX(Expenditure_type,MATCH(W1779*1,type!$A$2:$A$117,0),8))</f>
        <v>השכר הקובע</v>
      </c>
      <c r="Y1779" s="9" t="str">
        <f t="shared" si="203"/>
        <v>110</v>
      </c>
      <c r="Z1779" s="9" t="e">
        <f>IF($L1779&lt;"6",INDEX(Revenue_type,MATCH(Y1779*1,type!$A$118:$A$168,0),8),INDEX(Expenditure_type,MATCH(Y1779*1,type!$A$2:$A$117,0),8))</f>
        <v>#N/A</v>
      </c>
    </row>
    <row r="1780" spans="1:26" ht="15.75" customHeight="1" outlineLevel="2">
      <c r="A1780" s="19">
        <v>120</v>
      </c>
      <c r="B1780" s="18">
        <v>939000</v>
      </c>
      <c r="C1780"/>
      <c r="D1780"/>
      <c r="E1780" s="17" t="s">
        <v>2690</v>
      </c>
      <c r="F1780" s="12"/>
      <c r="G1780"/>
      <c r="H1780" s="15">
        <v>113000</v>
      </c>
      <c r="I1780" s="15">
        <v>122000</v>
      </c>
      <c r="J1780" s="12">
        <v>109500</v>
      </c>
      <c r="K1780" s="9"/>
      <c r="L1780" s="9" t="str">
        <f t="shared" si="197"/>
        <v>9</v>
      </c>
      <c r="M1780" s="9" t="str">
        <f>INDEX(Chapter,MATCH(L1780,Chapter!$A$1:$A$681,0),8)</f>
        <v>מפעלים</v>
      </c>
      <c r="N1780" s="9" t="str">
        <f t="shared" si="198"/>
        <v>93</v>
      </c>
      <c r="O1780" s="9" t="str">
        <f>INDEX(Chapter,MATCH(N1780,Chapter!$A$1:$A$681,0),8)</f>
        <v>נכסים</v>
      </c>
      <c r="P1780" s="9" t="str">
        <f t="shared" si="199"/>
        <v>939</v>
      </c>
      <c r="Q1780" s="9" t="str">
        <f>INDEX(Chapter,MATCH(P1780,Chapter!$A$1:$A$681,0),8)</f>
        <v>נכסים אחרים</v>
      </c>
      <c r="R1780" s="9" t="str">
        <f t="shared" si="200"/>
        <v>9390</v>
      </c>
      <c r="S1780" s="9" t="e">
        <f>INDEX(Chapter,MATCH(R1780,Chapter!$A$1:$A$681,0),8)</f>
        <v>#N/A</v>
      </c>
      <c r="T1780" s="9"/>
      <c r="U1780" s="9" t="str">
        <f t="shared" si="201"/>
        <v>1</v>
      </c>
      <c r="V1780" s="9" t="str">
        <f>IF($L1780&lt;"6",INDEX(Revenue_type,MATCH(U1780*1,type!$A$118:$A$168,0),8),INDEX(Expenditure_type,MATCH(U1780*1,type!$A$2:$A$117,0),8))</f>
        <v>משכורות וש"ע לעובדים לפי תקן</v>
      </c>
      <c r="W1780" s="9" t="str">
        <f t="shared" si="202"/>
        <v>12</v>
      </c>
      <c r="X1780" s="9" t="str">
        <f>IF($L1780&lt;"6",INDEX(Revenue_type,MATCH(W1780*1,type!$A$118:$A$168,0),8),INDEX(Expenditure_type,MATCH(W1780*1,type!$A$2:$A$117,0),8))</f>
        <v>תוספות שאינן נכללות בשכר הקובע</v>
      </c>
      <c r="Y1780" s="9" t="str">
        <f t="shared" si="203"/>
        <v>120</v>
      </c>
      <c r="Z1780" s="9" t="e">
        <f>IF($L1780&lt;"6",INDEX(Revenue_type,MATCH(Y1780*1,type!$A$118:$A$168,0),8),INDEX(Expenditure_type,MATCH(Y1780*1,type!$A$2:$A$117,0),8))</f>
        <v>#N/A</v>
      </c>
    </row>
    <row r="1781" spans="1:26" ht="15.75" customHeight="1" outlineLevel="2">
      <c r="A1781" s="19">
        <v>130</v>
      </c>
      <c r="B1781" s="18">
        <v>939000</v>
      </c>
      <c r="C1781"/>
      <c r="D1781"/>
      <c r="E1781" s="17" t="s">
        <v>2691</v>
      </c>
      <c r="F1781" s="12"/>
      <c r="G1781"/>
      <c r="H1781" s="15">
        <v>0</v>
      </c>
      <c r="I1781" s="15">
        <v>0</v>
      </c>
      <c r="J1781" s="12">
        <v>300</v>
      </c>
      <c r="K1781" s="9"/>
      <c r="L1781" s="9" t="str">
        <f t="shared" si="197"/>
        <v>9</v>
      </c>
      <c r="M1781" s="9" t="str">
        <f>INDEX(Chapter,MATCH(L1781,Chapter!$A$1:$A$681,0),8)</f>
        <v>מפעלים</v>
      </c>
      <c r="N1781" s="9" t="str">
        <f t="shared" si="198"/>
        <v>93</v>
      </c>
      <c r="O1781" s="9" t="str">
        <f>INDEX(Chapter,MATCH(N1781,Chapter!$A$1:$A$681,0),8)</f>
        <v>נכסים</v>
      </c>
      <c r="P1781" s="9" t="str">
        <f t="shared" si="199"/>
        <v>939</v>
      </c>
      <c r="Q1781" s="9" t="str">
        <f>INDEX(Chapter,MATCH(P1781,Chapter!$A$1:$A$681,0),8)</f>
        <v>נכסים אחרים</v>
      </c>
      <c r="R1781" s="9" t="str">
        <f t="shared" si="200"/>
        <v>9390</v>
      </c>
      <c r="S1781" s="9" t="e">
        <f>INDEX(Chapter,MATCH(R1781,Chapter!$A$1:$A$681,0),8)</f>
        <v>#N/A</v>
      </c>
      <c r="T1781" s="9"/>
      <c r="U1781" s="9" t="str">
        <f t="shared" si="201"/>
        <v>1</v>
      </c>
      <c r="V1781" s="9" t="str">
        <f>IF($L1781&lt;"6",INDEX(Revenue_type,MATCH(U1781*1,type!$A$118:$A$168,0),8),INDEX(Expenditure_type,MATCH(U1781*1,type!$A$2:$A$117,0),8))</f>
        <v>משכורות וש"ע לעובדים לפי תקן</v>
      </c>
      <c r="W1781" s="9" t="str">
        <f t="shared" si="202"/>
        <v>13</v>
      </c>
      <c r="X1781" s="9" t="str">
        <f>IF($L1781&lt;"6",INDEX(Revenue_type,MATCH(W1781*1,type!$A$118:$A$168,0),8),INDEX(Expenditure_type,MATCH(W1781*1,type!$A$2:$A$117,0),8))</f>
        <v>שעות נוספות</v>
      </c>
      <c r="Y1781" s="9" t="str">
        <f t="shared" si="203"/>
        <v>130</v>
      </c>
      <c r="Z1781" s="9" t="e">
        <f>IF($L1781&lt;"6",INDEX(Revenue_type,MATCH(Y1781*1,type!$A$118:$A$168,0),8),INDEX(Expenditure_type,MATCH(Y1781*1,type!$A$2:$A$117,0),8))</f>
        <v>#N/A</v>
      </c>
    </row>
    <row r="1782" spans="1:26" ht="15.75" customHeight="1" outlineLevel="2">
      <c r="A1782" s="19">
        <v>140</v>
      </c>
      <c r="B1782" s="18">
        <v>939000</v>
      </c>
      <c r="C1782"/>
      <c r="D1782"/>
      <c r="E1782" s="17" t="s">
        <v>2694</v>
      </c>
      <c r="F1782" s="12"/>
      <c r="G1782"/>
      <c r="H1782" s="15">
        <v>242000</v>
      </c>
      <c r="I1782" s="15">
        <v>221000</v>
      </c>
      <c r="J1782" s="12">
        <v>211600</v>
      </c>
      <c r="K1782" s="9"/>
      <c r="L1782" s="9" t="str">
        <f t="shared" si="197"/>
        <v>9</v>
      </c>
      <c r="M1782" s="9" t="str">
        <f>INDEX(Chapter,MATCH(L1782,Chapter!$A$1:$A$681,0),8)</f>
        <v>מפעלים</v>
      </c>
      <c r="N1782" s="9" t="str">
        <f t="shared" si="198"/>
        <v>93</v>
      </c>
      <c r="O1782" s="9" t="str">
        <f>INDEX(Chapter,MATCH(N1782,Chapter!$A$1:$A$681,0),8)</f>
        <v>נכסים</v>
      </c>
      <c r="P1782" s="9" t="str">
        <f t="shared" si="199"/>
        <v>939</v>
      </c>
      <c r="Q1782" s="9" t="str">
        <f>INDEX(Chapter,MATCH(P1782,Chapter!$A$1:$A$681,0),8)</f>
        <v>נכסים אחרים</v>
      </c>
      <c r="R1782" s="9" t="str">
        <f t="shared" si="200"/>
        <v>9390</v>
      </c>
      <c r="S1782" s="9" t="e">
        <f>INDEX(Chapter,MATCH(R1782,Chapter!$A$1:$A$681,0),8)</f>
        <v>#N/A</v>
      </c>
      <c r="T1782" s="9"/>
      <c r="U1782" s="9" t="str">
        <f t="shared" si="201"/>
        <v>1</v>
      </c>
      <c r="V1782" s="9" t="str">
        <f>IF($L1782&lt;"6",INDEX(Revenue_type,MATCH(U1782*1,type!$A$118:$A$168,0),8),INDEX(Expenditure_type,MATCH(U1782*1,type!$A$2:$A$117,0),8))</f>
        <v>משכורות וש"ע לעובדים לפי תקן</v>
      </c>
      <c r="W1782" s="9" t="str">
        <f t="shared" si="202"/>
        <v>14</v>
      </c>
      <c r="X1782" s="9" t="str">
        <f>IF($L1782&lt;"6",INDEX(Revenue_type,MATCH(W1782*1,type!$A$118:$A$168,0),8),INDEX(Expenditure_type,MATCH(W1782*1,type!$A$2:$A$117,0),8))</f>
        <v>החזר הוצאות</v>
      </c>
      <c r="Y1782" s="9" t="str">
        <f t="shared" si="203"/>
        <v>140</v>
      </c>
      <c r="Z1782" s="9" t="e">
        <f>IF($L1782&lt;"6",INDEX(Revenue_type,MATCH(Y1782*1,type!$A$118:$A$168,0),8),INDEX(Expenditure_type,MATCH(Y1782*1,type!$A$2:$A$117,0),8))</f>
        <v>#N/A</v>
      </c>
    </row>
    <row r="1783" spans="1:26" ht="15.75" customHeight="1" outlineLevel="2">
      <c r="A1783" s="19">
        <v>181</v>
      </c>
      <c r="B1783" s="18">
        <v>939000</v>
      </c>
      <c r="C1783"/>
      <c r="D1783"/>
      <c r="E1783" s="17" t="s">
        <v>2695</v>
      </c>
      <c r="F1783" s="12"/>
      <c r="G1783"/>
      <c r="H1783" s="15">
        <v>297000</v>
      </c>
      <c r="I1783" s="15">
        <v>296000</v>
      </c>
      <c r="J1783" s="12">
        <v>262100</v>
      </c>
      <c r="K1783" s="9"/>
      <c r="L1783" s="9" t="str">
        <f t="shared" si="197"/>
        <v>9</v>
      </c>
      <c r="M1783" s="9" t="str">
        <f>INDEX(Chapter,MATCH(L1783,Chapter!$A$1:$A$681,0),8)</f>
        <v>מפעלים</v>
      </c>
      <c r="N1783" s="9" t="str">
        <f t="shared" si="198"/>
        <v>93</v>
      </c>
      <c r="O1783" s="9" t="str">
        <f>INDEX(Chapter,MATCH(N1783,Chapter!$A$1:$A$681,0),8)</f>
        <v>נכסים</v>
      </c>
      <c r="P1783" s="9" t="str">
        <f t="shared" si="199"/>
        <v>939</v>
      </c>
      <c r="Q1783" s="9" t="str">
        <f>INDEX(Chapter,MATCH(P1783,Chapter!$A$1:$A$681,0),8)</f>
        <v>נכסים אחרים</v>
      </c>
      <c r="R1783" s="9" t="str">
        <f t="shared" si="200"/>
        <v>9390</v>
      </c>
      <c r="S1783" s="9" t="e">
        <f>INDEX(Chapter,MATCH(R1783,Chapter!$A$1:$A$681,0),8)</f>
        <v>#N/A</v>
      </c>
      <c r="T1783" s="9"/>
      <c r="U1783" s="9" t="str">
        <f t="shared" si="201"/>
        <v>1</v>
      </c>
      <c r="V1783" s="9" t="str">
        <f>IF($L1783&lt;"6",INDEX(Revenue_type,MATCH(U1783*1,type!$A$118:$A$168,0),8),INDEX(Expenditure_type,MATCH(U1783*1,type!$A$2:$A$117,0),8))</f>
        <v>משכורות וש"ע לעובדים לפי תקן</v>
      </c>
      <c r="W1783" s="9" t="str">
        <f t="shared" si="202"/>
        <v>18</v>
      </c>
      <c r="X1783" s="9" t="str">
        <f>IF($L1783&lt;"6",INDEX(Revenue_type,MATCH(W1783*1,type!$A$118:$A$168,0),8),INDEX(Expenditure_type,MATCH(W1783*1,type!$A$2:$A$117,0),8))</f>
        <v>נלוות לשכר</v>
      </c>
      <c r="Y1783" s="9" t="str">
        <f t="shared" si="203"/>
        <v>181</v>
      </c>
      <c r="Z1783" s="9" t="str">
        <f>IF($L1783&lt;"6",INDEX(Revenue_type,MATCH(Y1783*1,type!$A$118:$A$168,0),8),INDEX(Expenditure_type,MATCH(Y1783*1,type!$A$2:$A$117,0),8))</f>
        <v>הפרשות סוציאליות</v>
      </c>
    </row>
    <row r="1784" spans="1:26" ht="15.75" customHeight="1" outlineLevel="2">
      <c r="A1784" s="19">
        <v>182</v>
      </c>
      <c r="B1784" s="18">
        <v>939000</v>
      </c>
      <c r="C1784"/>
      <c r="D1784"/>
      <c r="E1784" s="17" t="s">
        <v>2696</v>
      </c>
      <c r="F1784" s="12"/>
      <c r="G1784"/>
      <c r="H1784" s="15">
        <v>338000</v>
      </c>
      <c r="I1784" s="15">
        <v>311000</v>
      </c>
      <c r="J1784" s="12">
        <v>275300</v>
      </c>
      <c r="K1784" s="9"/>
      <c r="L1784" s="9" t="str">
        <f t="shared" si="197"/>
        <v>9</v>
      </c>
      <c r="M1784" s="9" t="str">
        <f>INDEX(Chapter,MATCH(L1784,Chapter!$A$1:$A$681,0),8)</f>
        <v>מפעלים</v>
      </c>
      <c r="N1784" s="9" t="str">
        <f t="shared" si="198"/>
        <v>93</v>
      </c>
      <c r="O1784" s="9" t="str">
        <f>INDEX(Chapter,MATCH(N1784,Chapter!$A$1:$A$681,0),8)</f>
        <v>נכסים</v>
      </c>
      <c r="P1784" s="9" t="str">
        <f t="shared" si="199"/>
        <v>939</v>
      </c>
      <c r="Q1784" s="9" t="str">
        <f>INDEX(Chapter,MATCH(P1784,Chapter!$A$1:$A$681,0),8)</f>
        <v>נכסים אחרים</v>
      </c>
      <c r="R1784" s="9" t="str">
        <f t="shared" si="200"/>
        <v>9390</v>
      </c>
      <c r="S1784" s="9" t="e">
        <f>INDEX(Chapter,MATCH(R1784,Chapter!$A$1:$A$681,0),8)</f>
        <v>#N/A</v>
      </c>
      <c r="T1784" s="9"/>
      <c r="U1784" s="9" t="str">
        <f t="shared" si="201"/>
        <v>1</v>
      </c>
      <c r="V1784" s="9" t="str">
        <f>IF($L1784&lt;"6",INDEX(Revenue_type,MATCH(U1784*1,type!$A$118:$A$168,0),8),INDEX(Expenditure_type,MATCH(U1784*1,type!$A$2:$A$117,0),8))</f>
        <v>משכורות וש"ע לעובדים לפי תקן</v>
      </c>
      <c r="W1784" s="9" t="str">
        <f t="shared" si="202"/>
        <v>18</v>
      </c>
      <c r="X1784" s="9" t="str">
        <f>IF($L1784&lt;"6",INDEX(Revenue_type,MATCH(W1784*1,type!$A$118:$A$168,0),8),INDEX(Expenditure_type,MATCH(W1784*1,type!$A$2:$A$117,0),8))</f>
        <v>נלוות לשכר</v>
      </c>
      <c r="Y1784" s="9" t="str">
        <f t="shared" si="203"/>
        <v>182</v>
      </c>
      <c r="Z1784" s="9" t="str">
        <f>IF($L1784&lt;"6",INDEX(Revenue_type,MATCH(Y1784*1,type!$A$118:$A$168,0),8),INDEX(Expenditure_type,MATCH(Y1784*1,type!$A$2:$A$117,0),8))</f>
        <v>מיסיום ועלויות</v>
      </c>
    </row>
    <row r="1785" spans="1:26" ht="15.75" customHeight="1" outlineLevel="2">
      <c r="A1785" s="19">
        <v>210</v>
      </c>
      <c r="B1785" s="18">
        <v>939000</v>
      </c>
      <c r="C1785"/>
      <c r="D1785"/>
      <c r="E1785" s="17" t="s">
        <v>2689</v>
      </c>
      <c r="H1785" s="15">
        <v>107000</v>
      </c>
      <c r="I1785" s="15">
        <v>0</v>
      </c>
      <c r="J1785" s="12">
        <v>0</v>
      </c>
      <c r="K1785" s="9"/>
      <c r="L1785" s="9" t="str">
        <f t="shared" si="197"/>
        <v>9</v>
      </c>
      <c r="M1785" s="9" t="str">
        <f>INDEX(Chapter,MATCH(L1785,Chapter!$A$1:$A$681,0),8)</f>
        <v>מפעלים</v>
      </c>
      <c r="N1785" s="9" t="str">
        <f t="shared" si="198"/>
        <v>93</v>
      </c>
      <c r="O1785" s="9" t="str">
        <f>INDEX(Chapter,MATCH(N1785,Chapter!$A$1:$A$681,0),8)</f>
        <v>נכסים</v>
      </c>
      <c r="P1785" s="9" t="str">
        <f t="shared" si="199"/>
        <v>939</v>
      </c>
      <c r="Q1785" s="9" t="str">
        <f>INDEX(Chapter,MATCH(P1785,Chapter!$A$1:$A$681,0),8)</f>
        <v>נכסים אחרים</v>
      </c>
      <c r="R1785" s="9" t="str">
        <f t="shared" si="200"/>
        <v>9390</v>
      </c>
      <c r="S1785" s="9" t="e">
        <f>INDEX(Chapter,MATCH(R1785,Chapter!$A$1:$A$681,0),8)</f>
        <v>#N/A</v>
      </c>
      <c r="T1785" s="9"/>
      <c r="U1785" s="9" t="str">
        <f t="shared" si="201"/>
        <v>2</v>
      </c>
      <c r="V1785" s="9" t="str">
        <f>IF($L1785&lt;"6",INDEX(Revenue_type,MATCH(U1785*1,type!$A$118:$A$168,0),8),INDEX(Expenditure_type,MATCH(U1785*1,type!$A$2:$A$117,0),8))</f>
        <v>משכורות וש"ע לעובדים בלי תקן</v>
      </c>
      <c r="W1785" s="9" t="str">
        <f t="shared" si="202"/>
        <v>21</v>
      </c>
      <c r="X1785" s="9" t="str">
        <f>IF($L1785&lt;"6",INDEX(Revenue_type,MATCH(W1785*1,type!$A$118:$A$168,0),8),INDEX(Expenditure_type,MATCH(W1785*1,type!$A$2:$A$117,0),8))</f>
        <v>השכר הקובע</v>
      </c>
      <c r="Y1785" s="9" t="str">
        <f t="shared" si="203"/>
        <v>210</v>
      </c>
      <c r="Z1785" s="9" t="e">
        <f>IF($L1785&lt;"6",INDEX(Revenue_type,MATCH(Y1785*1,type!$A$118:$A$168,0),8),INDEX(Expenditure_type,MATCH(Y1785*1,type!$A$2:$A$117,0),8))</f>
        <v>#N/A</v>
      </c>
    </row>
    <row r="1786" spans="1:26" ht="15.75" customHeight="1" outlineLevel="2">
      <c r="A1786" s="23">
        <v>220</v>
      </c>
      <c r="B1786" s="18">
        <v>939000</v>
      </c>
      <c r="C1786"/>
      <c r="D1786"/>
      <c r="E1786" s="22" t="s">
        <v>2690</v>
      </c>
      <c r="H1786" s="15">
        <v>1000</v>
      </c>
      <c r="I1786" s="15">
        <v>0</v>
      </c>
      <c r="J1786" s="12">
        <v>0</v>
      </c>
      <c r="K1786" s="9"/>
      <c r="L1786" s="9" t="str">
        <f t="shared" si="197"/>
        <v>9</v>
      </c>
      <c r="M1786" s="9" t="str">
        <f>INDEX(Chapter,MATCH(L1786,Chapter!$A$1:$A$681,0),8)</f>
        <v>מפעלים</v>
      </c>
      <c r="N1786" s="9" t="str">
        <f t="shared" si="198"/>
        <v>93</v>
      </c>
      <c r="O1786" s="9" t="str">
        <f>INDEX(Chapter,MATCH(N1786,Chapter!$A$1:$A$681,0),8)</f>
        <v>נכסים</v>
      </c>
      <c r="P1786" s="9" t="str">
        <f t="shared" si="199"/>
        <v>939</v>
      </c>
      <c r="Q1786" s="9" t="str">
        <f>INDEX(Chapter,MATCH(P1786,Chapter!$A$1:$A$681,0),8)</f>
        <v>נכסים אחרים</v>
      </c>
      <c r="R1786" s="9" t="str">
        <f t="shared" si="200"/>
        <v>9390</v>
      </c>
      <c r="S1786" s="9" t="e">
        <f>INDEX(Chapter,MATCH(R1786,Chapter!$A$1:$A$681,0),8)</f>
        <v>#N/A</v>
      </c>
      <c r="T1786" s="9"/>
      <c r="U1786" s="9" t="str">
        <f t="shared" si="201"/>
        <v>2</v>
      </c>
      <c r="V1786" s="9" t="str">
        <f>IF($L1786&lt;"6",INDEX(Revenue_type,MATCH(U1786*1,type!$A$118:$A$168,0),8),INDEX(Expenditure_type,MATCH(U1786*1,type!$A$2:$A$117,0),8))</f>
        <v>משכורות וש"ע לעובדים בלי תקן</v>
      </c>
      <c r="W1786" s="9" t="str">
        <f t="shared" si="202"/>
        <v>22</v>
      </c>
      <c r="X1786" s="9" t="str">
        <f>IF($L1786&lt;"6",INDEX(Revenue_type,MATCH(W1786*1,type!$A$118:$A$168,0),8),INDEX(Expenditure_type,MATCH(W1786*1,type!$A$2:$A$117,0),8))</f>
        <v>תוספות שאינן נכללות בשכר הקובע</v>
      </c>
      <c r="Y1786" s="9" t="str">
        <f t="shared" si="203"/>
        <v>220</v>
      </c>
      <c r="Z1786" s="9" t="e">
        <f>IF($L1786&lt;"6",INDEX(Revenue_type,MATCH(Y1786*1,type!$A$118:$A$168,0),8),INDEX(Expenditure_type,MATCH(Y1786*1,type!$A$2:$A$117,0),8))</f>
        <v>#N/A</v>
      </c>
    </row>
    <row r="1787" spans="1:26" ht="15.75" customHeight="1" outlineLevel="2">
      <c r="A1787" s="23">
        <v>240</v>
      </c>
      <c r="B1787" s="18">
        <v>939000</v>
      </c>
      <c r="C1787"/>
      <c r="D1787"/>
      <c r="E1787" s="24" t="s">
        <v>2694</v>
      </c>
      <c r="H1787" s="15">
        <v>65000</v>
      </c>
      <c r="I1787" s="15">
        <v>0</v>
      </c>
      <c r="J1787" s="12">
        <v>0</v>
      </c>
      <c r="K1787" s="9"/>
      <c r="L1787" s="9" t="str">
        <f t="shared" si="197"/>
        <v>9</v>
      </c>
      <c r="M1787" s="9" t="str">
        <f>INDEX(Chapter,MATCH(L1787,Chapter!$A$1:$A$681,0),8)</f>
        <v>מפעלים</v>
      </c>
      <c r="N1787" s="9" t="str">
        <f t="shared" si="198"/>
        <v>93</v>
      </c>
      <c r="O1787" s="9" t="str">
        <f>INDEX(Chapter,MATCH(N1787,Chapter!$A$1:$A$681,0),8)</f>
        <v>נכסים</v>
      </c>
      <c r="P1787" s="9" t="str">
        <f t="shared" si="199"/>
        <v>939</v>
      </c>
      <c r="Q1787" s="9" t="str">
        <f>INDEX(Chapter,MATCH(P1787,Chapter!$A$1:$A$681,0),8)</f>
        <v>נכסים אחרים</v>
      </c>
      <c r="R1787" s="9" t="str">
        <f t="shared" si="200"/>
        <v>9390</v>
      </c>
      <c r="S1787" s="9" t="e">
        <f>INDEX(Chapter,MATCH(R1787,Chapter!$A$1:$A$681,0),8)</f>
        <v>#N/A</v>
      </c>
      <c r="T1787" s="9"/>
      <c r="U1787" s="9" t="str">
        <f t="shared" si="201"/>
        <v>2</v>
      </c>
      <c r="V1787" s="9" t="str">
        <f>IF($L1787&lt;"6",INDEX(Revenue_type,MATCH(U1787*1,type!$A$118:$A$168,0),8),INDEX(Expenditure_type,MATCH(U1787*1,type!$A$2:$A$117,0),8))</f>
        <v>משכורות וש"ע לעובדים בלי תקן</v>
      </c>
      <c r="W1787" s="9" t="str">
        <f t="shared" si="202"/>
        <v>24</v>
      </c>
      <c r="X1787" s="9" t="str">
        <f>IF($L1787&lt;"6",INDEX(Revenue_type,MATCH(W1787*1,type!$A$118:$A$168,0),8),INDEX(Expenditure_type,MATCH(W1787*1,type!$A$2:$A$117,0),8))</f>
        <v>החזר הוצאות</v>
      </c>
      <c r="Y1787" s="9" t="str">
        <f t="shared" si="203"/>
        <v>240</v>
      </c>
      <c r="Z1787" s="9" t="e">
        <f>IF($L1787&lt;"6",INDEX(Revenue_type,MATCH(Y1787*1,type!$A$118:$A$168,0),8),INDEX(Expenditure_type,MATCH(Y1787*1,type!$A$2:$A$117,0),8))</f>
        <v>#N/A</v>
      </c>
    </row>
    <row r="1788" spans="1:26" ht="15.75" customHeight="1" outlineLevel="2">
      <c r="A1788" s="23">
        <v>281</v>
      </c>
      <c r="B1788" s="18">
        <v>939000</v>
      </c>
      <c r="C1788"/>
      <c r="D1788"/>
      <c r="E1788" s="22" t="s">
        <v>2695</v>
      </c>
      <c r="F1788" s="12"/>
      <c r="G1788"/>
      <c r="H1788" s="15">
        <v>21000</v>
      </c>
      <c r="I1788" s="15">
        <v>0</v>
      </c>
      <c r="J1788" s="12">
        <v>0</v>
      </c>
      <c r="K1788" s="9"/>
      <c r="L1788" s="9" t="str">
        <f t="shared" si="197"/>
        <v>9</v>
      </c>
      <c r="M1788" s="9" t="str">
        <f>INDEX(Chapter,MATCH(L1788,Chapter!$A$1:$A$681,0),8)</f>
        <v>מפעלים</v>
      </c>
      <c r="N1788" s="9" t="str">
        <f t="shared" si="198"/>
        <v>93</v>
      </c>
      <c r="O1788" s="9" t="str">
        <f>INDEX(Chapter,MATCH(N1788,Chapter!$A$1:$A$681,0),8)</f>
        <v>נכסים</v>
      </c>
      <c r="P1788" s="9" t="str">
        <f t="shared" si="199"/>
        <v>939</v>
      </c>
      <c r="Q1788" s="9" t="str">
        <f>INDEX(Chapter,MATCH(P1788,Chapter!$A$1:$A$681,0),8)</f>
        <v>נכסים אחרים</v>
      </c>
      <c r="R1788" s="9" t="str">
        <f t="shared" si="200"/>
        <v>9390</v>
      </c>
      <c r="S1788" s="9" t="e">
        <f>INDEX(Chapter,MATCH(R1788,Chapter!$A$1:$A$681,0),8)</f>
        <v>#N/A</v>
      </c>
      <c r="T1788" s="9"/>
      <c r="U1788" s="9" t="str">
        <f t="shared" si="201"/>
        <v>2</v>
      </c>
      <c r="V1788" s="9" t="str">
        <f>IF($L1788&lt;"6",INDEX(Revenue_type,MATCH(U1788*1,type!$A$118:$A$168,0),8),INDEX(Expenditure_type,MATCH(U1788*1,type!$A$2:$A$117,0),8))</f>
        <v>משכורות וש"ע לעובדים בלי תקן</v>
      </c>
      <c r="W1788" s="9" t="str">
        <f t="shared" si="202"/>
        <v>28</v>
      </c>
      <c r="X1788" s="9" t="str">
        <f>IF($L1788&lt;"6",INDEX(Revenue_type,MATCH(W1788*1,type!$A$118:$A$168,0),8),INDEX(Expenditure_type,MATCH(W1788*1,type!$A$2:$A$117,0),8))</f>
        <v>נלוות לשכר</v>
      </c>
      <c r="Y1788" s="9" t="str">
        <f t="shared" si="203"/>
        <v>281</v>
      </c>
      <c r="Z1788" s="9" t="str">
        <f>IF($L1788&lt;"6",INDEX(Revenue_type,MATCH(Y1788*1,type!$A$118:$A$168,0),8),INDEX(Expenditure_type,MATCH(Y1788*1,type!$A$2:$A$117,0),8))</f>
        <v>הפרשות סוציאליות</v>
      </c>
    </row>
    <row r="1789" spans="1:26" ht="15.75" customHeight="1" outlineLevel="2">
      <c r="A1789" s="19">
        <v>282</v>
      </c>
      <c r="B1789" s="18">
        <v>939000</v>
      </c>
      <c r="C1789"/>
      <c r="D1789"/>
      <c r="E1789" s="20" t="s">
        <v>2696</v>
      </c>
      <c r="F1789" s="12"/>
      <c r="G1789"/>
      <c r="H1789" s="15">
        <v>25000</v>
      </c>
      <c r="I1789" s="15">
        <v>0</v>
      </c>
      <c r="J1789" s="12">
        <v>0</v>
      </c>
      <c r="K1789" s="9"/>
      <c r="L1789" s="9" t="str">
        <f t="shared" si="197"/>
        <v>9</v>
      </c>
      <c r="M1789" s="9" t="str">
        <f>INDEX(Chapter,MATCH(L1789,Chapter!$A$1:$A$681,0),8)</f>
        <v>מפעלים</v>
      </c>
      <c r="N1789" s="9" t="str">
        <f t="shared" si="198"/>
        <v>93</v>
      </c>
      <c r="O1789" s="9" t="str">
        <f>INDEX(Chapter,MATCH(N1789,Chapter!$A$1:$A$681,0),8)</f>
        <v>נכסים</v>
      </c>
      <c r="P1789" s="9" t="str">
        <f t="shared" si="199"/>
        <v>939</v>
      </c>
      <c r="Q1789" s="9" t="str">
        <f>INDEX(Chapter,MATCH(P1789,Chapter!$A$1:$A$681,0),8)</f>
        <v>נכסים אחרים</v>
      </c>
      <c r="R1789" s="9" t="str">
        <f t="shared" si="200"/>
        <v>9390</v>
      </c>
      <c r="S1789" s="9" t="e">
        <f>INDEX(Chapter,MATCH(R1789,Chapter!$A$1:$A$681,0),8)</f>
        <v>#N/A</v>
      </c>
      <c r="T1789" s="9"/>
      <c r="U1789" s="9" t="str">
        <f t="shared" si="201"/>
        <v>2</v>
      </c>
      <c r="V1789" s="9" t="str">
        <f>IF($L1789&lt;"6",INDEX(Revenue_type,MATCH(U1789*1,type!$A$118:$A$168,0),8),INDEX(Expenditure_type,MATCH(U1789*1,type!$A$2:$A$117,0),8))</f>
        <v>משכורות וש"ע לעובדים בלי תקן</v>
      </c>
      <c r="W1789" s="9" t="str">
        <f t="shared" si="202"/>
        <v>28</v>
      </c>
      <c r="X1789" s="9" t="str">
        <f>IF($L1789&lt;"6",INDEX(Revenue_type,MATCH(W1789*1,type!$A$118:$A$168,0),8),INDEX(Expenditure_type,MATCH(W1789*1,type!$A$2:$A$117,0),8))</f>
        <v>נלוות לשכר</v>
      </c>
      <c r="Y1789" s="9" t="str">
        <f t="shared" si="203"/>
        <v>282</v>
      </c>
      <c r="Z1789" s="9" t="str">
        <f>IF($L1789&lt;"6",INDEX(Revenue_type,MATCH(Y1789*1,type!$A$118:$A$168,0),8),INDEX(Expenditure_type,MATCH(Y1789*1,type!$A$2:$A$117,0),8))</f>
        <v>מיסיום ועלויות</v>
      </c>
    </row>
    <row r="1790" spans="1:26" ht="15.75" customHeight="1" outlineLevel="2">
      <c r="A1790" s="19">
        <v>470</v>
      </c>
      <c r="B1790" s="18">
        <v>939001</v>
      </c>
      <c r="C1790"/>
      <c r="D1790"/>
      <c r="E1790" s="17" t="s">
        <v>2697</v>
      </c>
      <c r="F1790" s="12"/>
      <c r="G1790"/>
      <c r="H1790" s="15">
        <v>25000</v>
      </c>
      <c r="I1790" s="15">
        <v>22000</v>
      </c>
      <c r="J1790" s="12">
        <v>11500</v>
      </c>
      <c r="K1790" s="9"/>
      <c r="L1790" s="9" t="str">
        <f t="shared" si="197"/>
        <v>9</v>
      </c>
      <c r="M1790" s="9" t="str">
        <f>INDEX(Chapter,MATCH(L1790,Chapter!$A$1:$A$681,0),8)</f>
        <v>מפעלים</v>
      </c>
      <c r="N1790" s="9" t="str">
        <f t="shared" si="198"/>
        <v>93</v>
      </c>
      <c r="O1790" s="9" t="str">
        <f>INDEX(Chapter,MATCH(N1790,Chapter!$A$1:$A$681,0),8)</f>
        <v>נכסים</v>
      </c>
      <c r="P1790" s="9" t="str">
        <f t="shared" si="199"/>
        <v>939</v>
      </c>
      <c r="Q1790" s="9" t="str">
        <f>INDEX(Chapter,MATCH(P1790,Chapter!$A$1:$A$681,0),8)</f>
        <v>נכסים אחרים</v>
      </c>
      <c r="R1790" s="9" t="str">
        <f t="shared" si="200"/>
        <v>9390</v>
      </c>
      <c r="S1790" s="9" t="e">
        <f>INDEX(Chapter,MATCH(R1790,Chapter!$A$1:$A$681,0),8)</f>
        <v>#N/A</v>
      </c>
      <c r="T1790" s="9"/>
      <c r="U1790" s="9" t="str">
        <f t="shared" si="201"/>
        <v>4</v>
      </c>
      <c r="V1790" s="9" t="str">
        <f>IF($L1790&lt;"6",INDEX(Revenue_type,MATCH(U1790*1,type!$A$118:$A$168,0),8),INDEX(Expenditure_type,MATCH(U1790*1,type!$A$2:$A$117,0),8))</f>
        <v>אחזקת בינים ואספקת ציוד</v>
      </c>
      <c r="W1790" s="9" t="str">
        <f t="shared" si="202"/>
        <v>47</v>
      </c>
      <c r="X1790" s="9" t="str">
        <f>IF($L1790&lt;"6",INDEX(Revenue_type,MATCH(W1790*1,type!$A$118:$A$168,0),8),INDEX(Expenditure_type,MATCH(W1790*1,type!$A$2:$A$117,0),8))</f>
        <v>ציוד משרדי מתכלה</v>
      </c>
      <c r="Y1790" s="9" t="str">
        <f t="shared" si="203"/>
        <v>470</v>
      </c>
      <c r="Z1790" s="9" t="e">
        <f>IF($L1790&lt;"6",INDEX(Revenue_type,MATCH(Y1790*1,type!$A$118:$A$168,0),8),INDEX(Expenditure_type,MATCH(Y1790*1,type!$A$2:$A$117,0),8))</f>
        <v>#N/A</v>
      </c>
    </row>
    <row r="1791" spans="1:26" ht="15.75" customHeight="1" outlineLevel="2">
      <c r="A1791" s="19">
        <v>522</v>
      </c>
      <c r="B1791" s="18">
        <v>939001</v>
      </c>
      <c r="C1791"/>
      <c r="D1791"/>
      <c r="E1791" s="20" t="s">
        <v>2702</v>
      </c>
      <c r="F1791" s="12"/>
      <c r="G1791"/>
      <c r="H1791" s="15">
        <v>1500</v>
      </c>
      <c r="I1791" s="15">
        <v>1500</v>
      </c>
      <c r="J1791" s="12">
        <v>800</v>
      </c>
      <c r="K1791" s="9"/>
      <c r="L1791" s="9" t="str">
        <f t="shared" si="197"/>
        <v>9</v>
      </c>
      <c r="M1791" s="9" t="str">
        <f>INDEX(Chapter,MATCH(L1791,Chapter!$A$1:$A$681,0),8)</f>
        <v>מפעלים</v>
      </c>
      <c r="N1791" s="9" t="str">
        <f t="shared" si="198"/>
        <v>93</v>
      </c>
      <c r="O1791" s="9" t="str">
        <f>INDEX(Chapter,MATCH(N1791,Chapter!$A$1:$A$681,0),8)</f>
        <v>נכסים</v>
      </c>
      <c r="P1791" s="9" t="str">
        <f t="shared" si="199"/>
        <v>939</v>
      </c>
      <c r="Q1791" s="9" t="str">
        <f>INDEX(Chapter,MATCH(P1791,Chapter!$A$1:$A$681,0),8)</f>
        <v>נכסים אחרים</v>
      </c>
      <c r="R1791" s="9" t="str">
        <f t="shared" si="200"/>
        <v>9390</v>
      </c>
      <c r="S1791" s="9" t="e">
        <f>INDEX(Chapter,MATCH(R1791,Chapter!$A$1:$A$681,0),8)</f>
        <v>#N/A</v>
      </c>
      <c r="T1791" s="9"/>
      <c r="U1791" s="9" t="str">
        <f t="shared" si="201"/>
        <v>5</v>
      </c>
      <c r="V1791" s="9" t="str">
        <f>IF($L1791&lt;"6",INDEX(Revenue_type,MATCH(U1791*1,type!$A$118:$A$168,0),8),INDEX(Expenditure_type,MATCH(U1791*1,type!$A$2:$A$117,0),8))</f>
        <v>הוצאות מנהליות</v>
      </c>
      <c r="W1791" s="9" t="str">
        <f t="shared" si="202"/>
        <v>52</v>
      </c>
      <c r="X1791" s="9" t="str">
        <f>IF($L1791&lt;"6",INDEX(Revenue_type,MATCH(W1791*1,type!$A$118:$A$168,0),8),INDEX(Expenditure_type,MATCH(W1791*1,type!$A$2:$A$117,0),8))</f>
        <v>השתלמויות וספרות מקצועית</v>
      </c>
      <c r="Y1791" s="9" t="str">
        <f t="shared" si="203"/>
        <v>522</v>
      </c>
      <c r="Z1791" s="9" t="str">
        <f>IF($L1791&lt;"6",INDEX(Revenue_type,MATCH(Y1791*1,type!$A$118:$A$168,0),8),INDEX(Expenditure_type,MATCH(Y1791*1,type!$A$2:$A$117,0),8))</f>
        <v>ספרות מקצועית ועיתונות</v>
      </c>
    </row>
    <row r="1792" spans="1:26" ht="15.75" customHeight="1" outlineLevel="2">
      <c r="A1792" s="19">
        <v>560</v>
      </c>
      <c r="B1792" s="18">
        <v>939001</v>
      </c>
      <c r="C1792"/>
      <c r="D1792"/>
      <c r="E1792" s="20" t="s">
        <v>2703</v>
      </c>
      <c r="F1792" s="12"/>
      <c r="G1792"/>
      <c r="H1792" s="15">
        <v>4000</v>
      </c>
      <c r="I1792" s="15">
        <v>3900</v>
      </c>
      <c r="J1792" s="12">
        <v>3700</v>
      </c>
      <c r="K1792" s="9"/>
      <c r="L1792" s="9" t="str">
        <f t="shared" si="197"/>
        <v>9</v>
      </c>
      <c r="M1792" s="9" t="str">
        <f>INDEX(Chapter,MATCH(L1792,Chapter!$A$1:$A$681,0),8)</f>
        <v>מפעלים</v>
      </c>
      <c r="N1792" s="9" t="str">
        <f t="shared" si="198"/>
        <v>93</v>
      </c>
      <c r="O1792" s="9" t="str">
        <f>INDEX(Chapter,MATCH(N1792,Chapter!$A$1:$A$681,0),8)</f>
        <v>נכסים</v>
      </c>
      <c r="P1792" s="9" t="str">
        <f t="shared" si="199"/>
        <v>939</v>
      </c>
      <c r="Q1792" s="9" t="str">
        <f>INDEX(Chapter,MATCH(P1792,Chapter!$A$1:$A$681,0),8)</f>
        <v>נכסים אחרים</v>
      </c>
      <c r="R1792" s="9" t="str">
        <f t="shared" si="200"/>
        <v>9390</v>
      </c>
      <c r="S1792" s="9" t="e">
        <f>INDEX(Chapter,MATCH(R1792,Chapter!$A$1:$A$681,0),8)</f>
        <v>#N/A</v>
      </c>
      <c r="T1792" s="9"/>
      <c r="U1792" s="9" t="str">
        <f t="shared" si="201"/>
        <v>5</v>
      </c>
      <c r="V1792" s="9" t="str">
        <f>IF($L1792&lt;"6",INDEX(Revenue_type,MATCH(U1792*1,type!$A$118:$A$168,0),8),INDEX(Expenditure_type,MATCH(U1792*1,type!$A$2:$A$117,0),8))</f>
        <v>הוצאות מנהליות</v>
      </c>
      <c r="W1792" s="9" t="str">
        <f t="shared" si="202"/>
        <v>56</v>
      </c>
      <c r="X1792" s="9" t="str">
        <f>IF($L1792&lt;"6",INDEX(Revenue_type,MATCH(W1792*1,type!$A$118:$A$168,0),8),INDEX(Expenditure_type,MATCH(W1792*1,type!$A$2:$A$117,0),8))</f>
        <v>הוצאות משרדיות</v>
      </c>
      <c r="Y1792" s="9" t="str">
        <f t="shared" si="203"/>
        <v>560</v>
      </c>
      <c r="Z1792" s="9" t="e">
        <f>IF($L1792&lt;"6",INDEX(Revenue_type,MATCH(Y1792*1,type!$A$118:$A$168,0),8),INDEX(Expenditure_type,MATCH(Y1792*1,type!$A$2:$A$117,0),8))</f>
        <v>#N/A</v>
      </c>
    </row>
    <row r="1793" spans="1:26" ht="15.75" customHeight="1" outlineLevel="2">
      <c r="A1793" s="19">
        <v>740</v>
      </c>
      <c r="B1793" s="18">
        <v>939001</v>
      </c>
      <c r="C1793"/>
      <c r="D1793"/>
      <c r="E1793" s="17" t="s">
        <v>2704</v>
      </c>
      <c r="F1793" s="12"/>
      <c r="G1793"/>
      <c r="H1793" s="15">
        <v>1500</v>
      </c>
      <c r="I1793" s="15">
        <v>1500</v>
      </c>
      <c r="J1793" s="12">
        <v>200</v>
      </c>
      <c r="K1793" s="9"/>
      <c r="L1793" s="9" t="str">
        <f t="shared" si="197"/>
        <v>9</v>
      </c>
      <c r="M1793" s="9" t="str">
        <f>INDEX(Chapter,MATCH(L1793,Chapter!$A$1:$A$681,0),8)</f>
        <v>מפעלים</v>
      </c>
      <c r="N1793" s="9" t="str">
        <f t="shared" si="198"/>
        <v>93</v>
      </c>
      <c r="O1793" s="9" t="str">
        <f>INDEX(Chapter,MATCH(N1793,Chapter!$A$1:$A$681,0),8)</f>
        <v>נכסים</v>
      </c>
      <c r="P1793" s="9" t="str">
        <f t="shared" si="199"/>
        <v>939</v>
      </c>
      <c r="Q1793" s="9" t="str">
        <f>INDEX(Chapter,MATCH(P1793,Chapter!$A$1:$A$681,0),8)</f>
        <v>נכסים אחרים</v>
      </c>
      <c r="R1793" s="9" t="str">
        <f t="shared" si="200"/>
        <v>9390</v>
      </c>
      <c r="S1793" s="9" t="e">
        <f>INDEX(Chapter,MATCH(R1793,Chapter!$A$1:$A$681,0),8)</f>
        <v>#N/A</v>
      </c>
      <c r="T1793" s="9"/>
      <c r="U1793" s="9" t="str">
        <f t="shared" si="201"/>
        <v>7</v>
      </c>
      <c r="V1793" s="9" t="str">
        <f>IF($L1793&lt;"6",INDEX(Revenue_type,MATCH(U1793*1,type!$A$118:$A$168,0),8),INDEX(Expenditure_type,MATCH(U1793*1,type!$A$2:$A$117,0),8))</f>
        <v>הוצאות לפעולות</v>
      </c>
      <c r="W1793" s="9" t="str">
        <f t="shared" si="202"/>
        <v>74</v>
      </c>
      <c r="X1793" s="9" t="str">
        <f>IF($L1793&lt;"6",INDEX(Revenue_type,MATCH(W1793*1,type!$A$118:$A$168,0),8),INDEX(Expenditure_type,MATCH(W1793*1,type!$A$2:$A$117,0),8))</f>
        <v>כלים, מכשירים וציוד</v>
      </c>
      <c r="Y1793" s="9" t="str">
        <f t="shared" si="203"/>
        <v>740</v>
      </c>
      <c r="Z1793" s="9" t="e">
        <f>IF($L1793&lt;"6",INDEX(Revenue_type,MATCH(Y1793*1,type!$A$118:$A$168,0),8),INDEX(Expenditure_type,MATCH(Y1793*1,type!$A$2:$A$117,0),8))</f>
        <v>#N/A</v>
      </c>
    </row>
    <row r="1794" spans="1:26" ht="15.75" customHeight="1" outlineLevel="2">
      <c r="A1794" s="19">
        <v>110</v>
      </c>
      <c r="B1794" s="18">
        <v>943000</v>
      </c>
      <c r="C1794"/>
      <c r="D1794"/>
      <c r="E1794" s="21" t="s">
        <v>2689</v>
      </c>
      <c r="H1794" s="15">
        <v>1789000</v>
      </c>
      <c r="I1794" s="15">
        <v>1673000</v>
      </c>
      <c r="J1794" s="12">
        <v>1839500</v>
      </c>
      <c r="K1794" s="9"/>
      <c r="L1794" s="9" t="str">
        <f t="shared" si="197"/>
        <v>9</v>
      </c>
      <c r="M1794" s="9" t="str">
        <f>INDEX(Chapter,MATCH(L1794,Chapter!$A$1:$A$681,0),8)</f>
        <v>מפעלים</v>
      </c>
      <c r="N1794" s="9" t="str">
        <f t="shared" si="198"/>
        <v>94</v>
      </c>
      <c r="O1794" s="9" t="str">
        <f>INDEX(Chapter,MATCH(N1794,Chapter!$A$1:$A$681,0),8)</f>
        <v>תחבורה</v>
      </c>
      <c r="P1794" s="9" t="str">
        <f t="shared" si="199"/>
        <v>943</v>
      </c>
      <c r="Q1794" s="9" t="str">
        <f>INDEX(Chapter,MATCH(P1794,Chapter!$A$1:$A$681,0),8)</f>
        <v>חניה למכוניות</v>
      </c>
      <c r="R1794" s="9" t="str">
        <f t="shared" si="200"/>
        <v>9430</v>
      </c>
      <c r="S1794" s="9" t="e">
        <f>INDEX(Chapter,MATCH(R1794,Chapter!$A$1:$A$681,0),8)</f>
        <v>#N/A</v>
      </c>
      <c r="T1794" s="9"/>
      <c r="U1794" s="9" t="str">
        <f t="shared" si="201"/>
        <v>1</v>
      </c>
      <c r="V1794" s="9" t="str">
        <f>IF($L1794&lt;"6",INDEX(Revenue_type,MATCH(U1794*1,type!$A$118:$A$168,0),8),INDEX(Expenditure_type,MATCH(U1794*1,type!$A$2:$A$117,0),8))</f>
        <v>משכורות וש"ע לעובדים לפי תקן</v>
      </c>
      <c r="W1794" s="9" t="str">
        <f t="shared" si="202"/>
        <v>11</v>
      </c>
      <c r="X1794" s="9" t="str">
        <f>IF($L1794&lt;"6",INDEX(Revenue_type,MATCH(W1794*1,type!$A$118:$A$168,0),8),INDEX(Expenditure_type,MATCH(W1794*1,type!$A$2:$A$117,0),8))</f>
        <v>השכר הקובע</v>
      </c>
      <c r="Y1794" s="9" t="str">
        <f t="shared" si="203"/>
        <v>110</v>
      </c>
      <c r="Z1794" s="9" t="e">
        <f>IF($L1794&lt;"6",INDEX(Revenue_type,MATCH(Y1794*1,type!$A$118:$A$168,0),8),INDEX(Expenditure_type,MATCH(Y1794*1,type!$A$2:$A$117,0),8))</f>
        <v>#N/A</v>
      </c>
    </row>
    <row r="1795" spans="1:26" ht="15.75" customHeight="1" outlineLevel="2">
      <c r="A1795" s="19">
        <v>120</v>
      </c>
      <c r="B1795" s="18">
        <v>943000</v>
      </c>
      <c r="C1795"/>
      <c r="D1795"/>
      <c r="E1795" s="17" t="s">
        <v>2690</v>
      </c>
      <c r="H1795" s="15">
        <v>243000</v>
      </c>
      <c r="I1795" s="15">
        <v>221000</v>
      </c>
      <c r="J1795" s="12">
        <v>244200</v>
      </c>
      <c r="K1795" s="9"/>
      <c r="L1795" s="9" t="str">
        <f t="shared" ref="L1795:L1849" si="204">IF(LEFT($B1795,1)*1=0,LEFT($B1795,2),LEFT($B1795,1))</f>
        <v>9</v>
      </c>
      <c r="M1795" s="9" t="str">
        <f>INDEX(Chapter,MATCH(L1795,Chapter!$A$1:$A$681,0),8)</f>
        <v>מפעלים</v>
      </c>
      <c r="N1795" s="9" t="str">
        <f t="shared" ref="N1795:N1849" si="205">IF(LEFT($B1795,1)*1=0,LEFT($B1795,3),LEFT($B1795,2))</f>
        <v>94</v>
      </c>
      <c r="O1795" s="9" t="str">
        <f>INDEX(Chapter,MATCH(N1795,Chapter!$A$1:$A$681,0),8)</f>
        <v>תחבורה</v>
      </c>
      <c r="P1795" s="9" t="str">
        <f t="shared" ref="P1795:P1849" si="206">IF(LEFT($B1795,1)*1=0,LEFT($B1795,4),LEFT($B1795,3))</f>
        <v>943</v>
      </c>
      <c r="Q1795" s="9" t="str">
        <f>INDEX(Chapter,MATCH(P1795,Chapter!$A$1:$A$681,0),8)</f>
        <v>חניה למכוניות</v>
      </c>
      <c r="R1795" s="9" t="str">
        <f t="shared" ref="R1795:R1849" si="207">LEFT($B1795,4)</f>
        <v>9430</v>
      </c>
      <c r="S1795" s="9" t="e">
        <f>INDEX(Chapter,MATCH(R1795,Chapter!$A$1:$A$681,0),8)</f>
        <v>#N/A</v>
      </c>
      <c r="T1795" s="9"/>
      <c r="U1795" s="9" t="str">
        <f t="shared" ref="U1795:U1849" si="208">LEFT($A1795,1)</f>
        <v>1</v>
      </c>
      <c r="V1795" s="9" t="str">
        <f>IF($L1795&lt;"6",INDEX(Revenue_type,MATCH(U1795*1,type!$A$118:$A$168,0),8),INDEX(Expenditure_type,MATCH(U1795*1,type!$A$2:$A$117,0),8))</f>
        <v>משכורות וש"ע לעובדים לפי תקן</v>
      </c>
      <c r="W1795" s="9" t="str">
        <f t="shared" ref="W1795:W1849" si="209">LEFT($A1795,2)</f>
        <v>12</v>
      </c>
      <c r="X1795" s="9" t="str">
        <f>IF($L1795&lt;"6",INDEX(Revenue_type,MATCH(W1795*1,type!$A$118:$A$168,0),8),INDEX(Expenditure_type,MATCH(W1795*1,type!$A$2:$A$117,0),8))</f>
        <v>תוספות שאינן נכללות בשכר הקובע</v>
      </c>
      <c r="Y1795" s="9" t="str">
        <f t="shared" ref="Y1795:Y1849" si="210">LEFT($A1795,3)</f>
        <v>120</v>
      </c>
      <c r="Z1795" s="9" t="e">
        <f>IF($L1795&lt;"6",INDEX(Revenue_type,MATCH(Y1795*1,type!$A$118:$A$168,0),8),INDEX(Expenditure_type,MATCH(Y1795*1,type!$A$2:$A$117,0),8))</f>
        <v>#N/A</v>
      </c>
    </row>
    <row r="1796" spans="1:26" ht="15.75" customHeight="1" outlineLevel="2">
      <c r="A1796" s="19">
        <v>130</v>
      </c>
      <c r="B1796" s="18">
        <v>943000</v>
      </c>
      <c r="C1796"/>
      <c r="D1796"/>
      <c r="E1796" s="21" t="s">
        <v>2691</v>
      </c>
      <c r="H1796" s="15">
        <v>372000</v>
      </c>
      <c r="I1796" s="15">
        <v>436000</v>
      </c>
      <c r="J1796" s="12">
        <v>489600</v>
      </c>
      <c r="K1796" s="9"/>
      <c r="L1796" s="9" t="str">
        <f t="shared" si="204"/>
        <v>9</v>
      </c>
      <c r="M1796" s="9" t="str">
        <f>INDEX(Chapter,MATCH(L1796,Chapter!$A$1:$A$681,0),8)</f>
        <v>מפעלים</v>
      </c>
      <c r="N1796" s="9" t="str">
        <f t="shared" si="205"/>
        <v>94</v>
      </c>
      <c r="O1796" s="9" t="str">
        <f>INDEX(Chapter,MATCH(N1796,Chapter!$A$1:$A$681,0),8)</f>
        <v>תחבורה</v>
      </c>
      <c r="P1796" s="9" t="str">
        <f t="shared" si="206"/>
        <v>943</v>
      </c>
      <c r="Q1796" s="9" t="str">
        <f>INDEX(Chapter,MATCH(P1796,Chapter!$A$1:$A$681,0),8)</f>
        <v>חניה למכוניות</v>
      </c>
      <c r="R1796" s="9" t="str">
        <f t="shared" si="207"/>
        <v>9430</v>
      </c>
      <c r="S1796" s="9" t="e">
        <f>INDEX(Chapter,MATCH(R1796,Chapter!$A$1:$A$681,0),8)</f>
        <v>#N/A</v>
      </c>
      <c r="T1796" s="9"/>
      <c r="U1796" s="9" t="str">
        <f t="shared" si="208"/>
        <v>1</v>
      </c>
      <c r="V1796" s="9" t="str">
        <f>IF($L1796&lt;"6",INDEX(Revenue_type,MATCH(U1796*1,type!$A$118:$A$168,0),8),INDEX(Expenditure_type,MATCH(U1796*1,type!$A$2:$A$117,0),8))</f>
        <v>משכורות וש"ע לעובדים לפי תקן</v>
      </c>
      <c r="W1796" s="9" t="str">
        <f t="shared" si="209"/>
        <v>13</v>
      </c>
      <c r="X1796" s="9" t="str">
        <f>IF($L1796&lt;"6",INDEX(Revenue_type,MATCH(W1796*1,type!$A$118:$A$168,0),8),INDEX(Expenditure_type,MATCH(W1796*1,type!$A$2:$A$117,0),8))</f>
        <v>שעות נוספות</v>
      </c>
      <c r="Y1796" s="9" t="str">
        <f t="shared" si="210"/>
        <v>130</v>
      </c>
      <c r="Z1796" s="9" t="e">
        <f>IF($L1796&lt;"6",INDEX(Revenue_type,MATCH(Y1796*1,type!$A$118:$A$168,0),8),INDEX(Expenditure_type,MATCH(Y1796*1,type!$A$2:$A$117,0),8))</f>
        <v>#N/A</v>
      </c>
    </row>
    <row r="1797" spans="1:26" ht="15.75" customHeight="1" outlineLevel="2">
      <c r="A1797" s="19">
        <v>131</v>
      </c>
      <c r="B1797" s="18">
        <v>943000</v>
      </c>
      <c r="C1797"/>
      <c r="D1797"/>
      <c r="E1797" s="17" t="s">
        <v>2692</v>
      </c>
      <c r="H1797" s="15">
        <v>14000</v>
      </c>
      <c r="I1797" s="15">
        <v>9000</v>
      </c>
      <c r="J1797" s="12">
        <v>9600</v>
      </c>
      <c r="K1797" s="9"/>
      <c r="L1797" s="9" t="str">
        <f t="shared" si="204"/>
        <v>9</v>
      </c>
      <c r="M1797" s="9" t="str">
        <f>INDEX(Chapter,MATCH(L1797,Chapter!$A$1:$A$681,0),8)</f>
        <v>מפעלים</v>
      </c>
      <c r="N1797" s="9" t="str">
        <f t="shared" si="205"/>
        <v>94</v>
      </c>
      <c r="O1797" s="9" t="str">
        <f>INDEX(Chapter,MATCH(N1797,Chapter!$A$1:$A$681,0),8)</f>
        <v>תחבורה</v>
      </c>
      <c r="P1797" s="9" t="str">
        <f t="shared" si="206"/>
        <v>943</v>
      </c>
      <c r="Q1797" s="9" t="str">
        <f>INDEX(Chapter,MATCH(P1797,Chapter!$A$1:$A$681,0),8)</f>
        <v>חניה למכוניות</v>
      </c>
      <c r="R1797" s="9" t="str">
        <f t="shared" si="207"/>
        <v>9430</v>
      </c>
      <c r="S1797" s="9" t="e">
        <f>INDEX(Chapter,MATCH(R1797,Chapter!$A$1:$A$681,0),8)</f>
        <v>#N/A</v>
      </c>
      <c r="T1797" s="9"/>
      <c r="U1797" s="9" t="str">
        <f t="shared" si="208"/>
        <v>1</v>
      </c>
      <c r="V1797" s="9" t="str">
        <f>IF($L1797&lt;"6",INDEX(Revenue_type,MATCH(U1797*1,type!$A$118:$A$168,0),8),INDEX(Expenditure_type,MATCH(U1797*1,type!$A$2:$A$117,0),8))</f>
        <v>משכורות וש"ע לעובדים לפי תקן</v>
      </c>
      <c r="W1797" s="9" t="str">
        <f t="shared" si="209"/>
        <v>13</v>
      </c>
      <c r="X1797" s="9" t="str">
        <f>IF($L1797&lt;"6",INDEX(Revenue_type,MATCH(W1797*1,type!$A$118:$A$168,0),8),INDEX(Expenditure_type,MATCH(W1797*1,type!$A$2:$A$117,0),8))</f>
        <v>שעות נוספות</v>
      </c>
      <c r="Y1797" s="9" t="str">
        <f t="shared" si="210"/>
        <v>131</v>
      </c>
      <c r="Z1797" s="9" t="e">
        <f>IF($L1797&lt;"6",INDEX(Revenue_type,MATCH(Y1797*1,type!$A$118:$A$168,0),8),INDEX(Expenditure_type,MATCH(Y1797*1,type!$A$2:$A$117,0),8))</f>
        <v>#N/A</v>
      </c>
    </row>
    <row r="1798" spans="1:26" ht="15.75" customHeight="1" outlineLevel="2">
      <c r="A1798" s="19">
        <v>132</v>
      </c>
      <c r="B1798" s="18">
        <v>943000</v>
      </c>
      <c r="C1798"/>
      <c r="D1798"/>
      <c r="E1798" s="17" t="s">
        <v>2760</v>
      </c>
      <c r="F1798" s="12"/>
      <c r="G1798"/>
      <c r="H1798" s="15">
        <v>24000</v>
      </c>
      <c r="I1798" s="15">
        <v>23000</v>
      </c>
      <c r="J1798" s="12">
        <v>25300</v>
      </c>
      <c r="K1798" s="9"/>
      <c r="L1798" s="9" t="str">
        <f t="shared" si="204"/>
        <v>9</v>
      </c>
      <c r="M1798" s="9" t="str">
        <f>INDEX(Chapter,MATCH(L1798,Chapter!$A$1:$A$681,0),8)</f>
        <v>מפעלים</v>
      </c>
      <c r="N1798" s="9" t="str">
        <f t="shared" si="205"/>
        <v>94</v>
      </c>
      <c r="O1798" s="9" t="str">
        <f>INDEX(Chapter,MATCH(N1798,Chapter!$A$1:$A$681,0),8)</f>
        <v>תחבורה</v>
      </c>
      <c r="P1798" s="9" t="str">
        <f t="shared" si="206"/>
        <v>943</v>
      </c>
      <c r="Q1798" s="9" t="str">
        <f>INDEX(Chapter,MATCH(P1798,Chapter!$A$1:$A$681,0),8)</f>
        <v>חניה למכוניות</v>
      </c>
      <c r="R1798" s="9" t="str">
        <f t="shared" si="207"/>
        <v>9430</v>
      </c>
      <c r="S1798" s="9" t="e">
        <f>INDEX(Chapter,MATCH(R1798,Chapter!$A$1:$A$681,0),8)</f>
        <v>#N/A</v>
      </c>
      <c r="T1798" s="9"/>
      <c r="U1798" s="9" t="str">
        <f t="shared" si="208"/>
        <v>1</v>
      </c>
      <c r="V1798" s="9" t="str">
        <f>IF($L1798&lt;"6",INDEX(Revenue_type,MATCH(U1798*1,type!$A$118:$A$168,0),8),INDEX(Expenditure_type,MATCH(U1798*1,type!$A$2:$A$117,0),8))</f>
        <v>משכורות וש"ע לעובדים לפי תקן</v>
      </c>
      <c r="W1798" s="9" t="str">
        <f t="shared" si="209"/>
        <v>13</v>
      </c>
      <c r="X1798" s="9" t="str">
        <f>IF($L1798&lt;"6",INDEX(Revenue_type,MATCH(W1798*1,type!$A$118:$A$168,0),8),INDEX(Expenditure_type,MATCH(W1798*1,type!$A$2:$A$117,0),8))</f>
        <v>שעות נוספות</v>
      </c>
      <c r="Y1798" s="9" t="str">
        <f t="shared" si="210"/>
        <v>132</v>
      </c>
      <c r="Z1798" s="9" t="e">
        <f>IF($L1798&lt;"6",INDEX(Revenue_type,MATCH(Y1798*1,type!$A$118:$A$168,0),8),INDEX(Expenditure_type,MATCH(Y1798*1,type!$A$2:$A$117,0),8))</f>
        <v>#N/A</v>
      </c>
    </row>
    <row r="1799" spans="1:26" ht="15.75" customHeight="1" outlineLevel="2">
      <c r="A1799" s="19">
        <v>133</v>
      </c>
      <c r="B1799" s="18">
        <v>943000</v>
      </c>
      <c r="C1799"/>
      <c r="D1799"/>
      <c r="E1799" s="20" t="s">
        <v>2761</v>
      </c>
      <c r="F1799" s="12"/>
      <c r="G1799"/>
      <c r="H1799" s="15">
        <v>241000</v>
      </c>
      <c r="I1799" s="15">
        <v>309000</v>
      </c>
      <c r="J1799" s="12">
        <v>342200</v>
      </c>
      <c r="K1799" s="9"/>
      <c r="L1799" s="9" t="str">
        <f t="shared" si="204"/>
        <v>9</v>
      </c>
      <c r="M1799" s="9" t="str">
        <f>INDEX(Chapter,MATCH(L1799,Chapter!$A$1:$A$681,0),8)</f>
        <v>מפעלים</v>
      </c>
      <c r="N1799" s="9" t="str">
        <f t="shared" si="205"/>
        <v>94</v>
      </c>
      <c r="O1799" s="9" t="str">
        <f>INDEX(Chapter,MATCH(N1799,Chapter!$A$1:$A$681,0),8)</f>
        <v>תחבורה</v>
      </c>
      <c r="P1799" s="9" t="str">
        <f t="shared" si="206"/>
        <v>943</v>
      </c>
      <c r="Q1799" s="9" t="str">
        <f>INDEX(Chapter,MATCH(P1799,Chapter!$A$1:$A$681,0),8)</f>
        <v>חניה למכוניות</v>
      </c>
      <c r="R1799" s="9" t="str">
        <f t="shared" si="207"/>
        <v>9430</v>
      </c>
      <c r="S1799" s="9" t="e">
        <f>INDEX(Chapter,MATCH(R1799,Chapter!$A$1:$A$681,0),8)</f>
        <v>#N/A</v>
      </c>
      <c r="T1799" s="9"/>
      <c r="U1799" s="9" t="str">
        <f t="shared" si="208"/>
        <v>1</v>
      </c>
      <c r="V1799" s="9" t="str">
        <f>IF($L1799&lt;"6",INDEX(Revenue_type,MATCH(U1799*1,type!$A$118:$A$168,0),8),INDEX(Expenditure_type,MATCH(U1799*1,type!$A$2:$A$117,0),8))</f>
        <v>משכורות וש"ע לעובדים לפי תקן</v>
      </c>
      <c r="W1799" s="9" t="str">
        <f t="shared" si="209"/>
        <v>13</v>
      </c>
      <c r="X1799" s="9" t="str">
        <f>IF($L1799&lt;"6",INDEX(Revenue_type,MATCH(W1799*1,type!$A$118:$A$168,0),8),INDEX(Expenditure_type,MATCH(W1799*1,type!$A$2:$A$117,0),8))</f>
        <v>שעות נוספות</v>
      </c>
      <c r="Y1799" s="9" t="str">
        <f t="shared" si="210"/>
        <v>133</v>
      </c>
      <c r="Z1799" s="9" t="e">
        <f>IF($L1799&lt;"6",INDEX(Revenue_type,MATCH(Y1799*1,type!$A$118:$A$168,0),8),INDEX(Expenditure_type,MATCH(Y1799*1,type!$A$2:$A$117,0),8))</f>
        <v>#N/A</v>
      </c>
    </row>
    <row r="1800" spans="1:26" ht="15.75" customHeight="1" outlineLevel="2">
      <c r="A1800" s="19">
        <v>140</v>
      </c>
      <c r="B1800" s="18">
        <v>943000</v>
      </c>
      <c r="C1800"/>
      <c r="D1800"/>
      <c r="E1800" s="17" t="s">
        <v>2694</v>
      </c>
      <c r="F1800" s="12"/>
      <c r="G1800"/>
      <c r="H1800" s="15">
        <v>457000</v>
      </c>
      <c r="I1800" s="15">
        <v>442000</v>
      </c>
      <c r="J1800" s="12">
        <v>480600</v>
      </c>
      <c r="K1800" s="9"/>
      <c r="L1800" s="9" t="str">
        <f t="shared" si="204"/>
        <v>9</v>
      </c>
      <c r="M1800" s="9" t="str">
        <f>INDEX(Chapter,MATCH(L1800,Chapter!$A$1:$A$681,0),8)</f>
        <v>מפעלים</v>
      </c>
      <c r="N1800" s="9" t="str">
        <f t="shared" si="205"/>
        <v>94</v>
      </c>
      <c r="O1800" s="9" t="str">
        <f>INDEX(Chapter,MATCH(N1800,Chapter!$A$1:$A$681,0),8)</f>
        <v>תחבורה</v>
      </c>
      <c r="P1800" s="9" t="str">
        <f t="shared" si="206"/>
        <v>943</v>
      </c>
      <c r="Q1800" s="9" t="str">
        <f>INDEX(Chapter,MATCH(P1800,Chapter!$A$1:$A$681,0),8)</f>
        <v>חניה למכוניות</v>
      </c>
      <c r="R1800" s="9" t="str">
        <f t="shared" si="207"/>
        <v>9430</v>
      </c>
      <c r="S1800" s="9" t="e">
        <f>INDEX(Chapter,MATCH(R1800,Chapter!$A$1:$A$681,0),8)</f>
        <v>#N/A</v>
      </c>
      <c r="T1800" s="9"/>
      <c r="U1800" s="9" t="str">
        <f t="shared" si="208"/>
        <v>1</v>
      </c>
      <c r="V1800" s="9" t="str">
        <f>IF($L1800&lt;"6",INDEX(Revenue_type,MATCH(U1800*1,type!$A$118:$A$168,0),8),INDEX(Expenditure_type,MATCH(U1800*1,type!$A$2:$A$117,0),8))</f>
        <v>משכורות וש"ע לעובדים לפי תקן</v>
      </c>
      <c r="W1800" s="9" t="str">
        <f t="shared" si="209"/>
        <v>14</v>
      </c>
      <c r="X1800" s="9" t="str">
        <f>IF($L1800&lt;"6",INDEX(Revenue_type,MATCH(W1800*1,type!$A$118:$A$168,0),8),INDEX(Expenditure_type,MATCH(W1800*1,type!$A$2:$A$117,0),8))</f>
        <v>החזר הוצאות</v>
      </c>
      <c r="Y1800" s="9" t="str">
        <f t="shared" si="210"/>
        <v>140</v>
      </c>
      <c r="Z1800" s="9" t="e">
        <f>IF($L1800&lt;"6",INDEX(Revenue_type,MATCH(Y1800*1,type!$A$118:$A$168,0),8),INDEX(Expenditure_type,MATCH(Y1800*1,type!$A$2:$A$117,0),8))</f>
        <v>#N/A</v>
      </c>
    </row>
    <row r="1801" spans="1:26" ht="15.75" customHeight="1" outlineLevel="2">
      <c r="A1801" s="19">
        <v>181</v>
      </c>
      <c r="B1801" s="18">
        <v>943000</v>
      </c>
      <c r="C1801"/>
      <c r="D1801"/>
      <c r="E1801" s="17" t="s">
        <v>2695</v>
      </c>
      <c r="F1801" s="12"/>
      <c r="G1801"/>
      <c r="H1801" s="15">
        <v>437000</v>
      </c>
      <c r="I1801" s="15">
        <v>404000</v>
      </c>
      <c r="J1801" s="12">
        <v>434800</v>
      </c>
      <c r="K1801" s="9"/>
      <c r="L1801" s="9" t="str">
        <f t="shared" si="204"/>
        <v>9</v>
      </c>
      <c r="M1801" s="9" t="str">
        <f>INDEX(Chapter,MATCH(L1801,Chapter!$A$1:$A$681,0),8)</f>
        <v>מפעלים</v>
      </c>
      <c r="N1801" s="9" t="str">
        <f t="shared" si="205"/>
        <v>94</v>
      </c>
      <c r="O1801" s="9" t="str">
        <f>INDEX(Chapter,MATCH(N1801,Chapter!$A$1:$A$681,0),8)</f>
        <v>תחבורה</v>
      </c>
      <c r="P1801" s="9" t="str">
        <f t="shared" si="206"/>
        <v>943</v>
      </c>
      <c r="Q1801" s="9" t="str">
        <f>INDEX(Chapter,MATCH(P1801,Chapter!$A$1:$A$681,0),8)</f>
        <v>חניה למכוניות</v>
      </c>
      <c r="R1801" s="9" t="str">
        <f t="shared" si="207"/>
        <v>9430</v>
      </c>
      <c r="S1801" s="9" t="e">
        <f>INDEX(Chapter,MATCH(R1801,Chapter!$A$1:$A$681,0),8)</f>
        <v>#N/A</v>
      </c>
      <c r="T1801" s="9"/>
      <c r="U1801" s="9" t="str">
        <f t="shared" si="208"/>
        <v>1</v>
      </c>
      <c r="V1801" s="9" t="str">
        <f>IF($L1801&lt;"6",INDEX(Revenue_type,MATCH(U1801*1,type!$A$118:$A$168,0),8),INDEX(Expenditure_type,MATCH(U1801*1,type!$A$2:$A$117,0),8))</f>
        <v>משכורות וש"ע לעובדים לפי תקן</v>
      </c>
      <c r="W1801" s="9" t="str">
        <f t="shared" si="209"/>
        <v>18</v>
      </c>
      <c r="X1801" s="9" t="str">
        <f>IF($L1801&lt;"6",INDEX(Revenue_type,MATCH(W1801*1,type!$A$118:$A$168,0),8),INDEX(Expenditure_type,MATCH(W1801*1,type!$A$2:$A$117,0),8))</f>
        <v>נלוות לשכר</v>
      </c>
      <c r="Y1801" s="9" t="str">
        <f t="shared" si="210"/>
        <v>181</v>
      </c>
      <c r="Z1801" s="9" t="str">
        <f>IF($L1801&lt;"6",INDEX(Revenue_type,MATCH(Y1801*1,type!$A$118:$A$168,0),8),INDEX(Expenditure_type,MATCH(Y1801*1,type!$A$2:$A$117,0),8))</f>
        <v>הפרשות סוציאליות</v>
      </c>
    </row>
    <row r="1802" spans="1:26" ht="15.75" customHeight="1" outlineLevel="2">
      <c r="A1802" s="19">
        <v>182</v>
      </c>
      <c r="B1802" s="18">
        <v>943000</v>
      </c>
      <c r="C1802"/>
      <c r="D1802"/>
      <c r="E1802" s="17" t="s">
        <v>2696</v>
      </c>
      <c r="F1802" s="12"/>
      <c r="G1802"/>
      <c r="H1802" s="15">
        <v>351000</v>
      </c>
      <c r="I1802" s="15">
        <v>346000</v>
      </c>
      <c r="J1802" s="12">
        <v>370100</v>
      </c>
      <c r="K1802" s="9"/>
      <c r="L1802" s="9" t="str">
        <f t="shared" si="204"/>
        <v>9</v>
      </c>
      <c r="M1802" s="9" t="str">
        <f>INDEX(Chapter,MATCH(L1802,Chapter!$A$1:$A$681,0),8)</f>
        <v>מפעלים</v>
      </c>
      <c r="N1802" s="9" t="str">
        <f t="shared" si="205"/>
        <v>94</v>
      </c>
      <c r="O1802" s="9" t="str">
        <f>INDEX(Chapter,MATCH(N1802,Chapter!$A$1:$A$681,0),8)</f>
        <v>תחבורה</v>
      </c>
      <c r="P1802" s="9" t="str">
        <f t="shared" si="206"/>
        <v>943</v>
      </c>
      <c r="Q1802" s="9" t="str">
        <f>INDEX(Chapter,MATCH(P1802,Chapter!$A$1:$A$681,0),8)</f>
        <v>חניה למכוניות</v>
      </c>
      <c r="R1802" s="9" t="str">
        <f t="shared" si="207"/>
        <v>9430</v>
      </c>
      <c r="S1802" s="9" t="e">
        <f>INDEX(Chapter,MATCH(R1802,Chapter!$A$1:$A$681,0),8)</f>
        <v>#N/A</v>
      </c>
      <c r="T1802" s="9"/>
      <c r="U1802" s="9" t="str">
        <f t="shared" si="208"/>
        <v>1</v>
      </c>
      <c r="V1802" s="9" t="str">
        <f>IF($L1802&lt;"6",INDEX(Revenue_type,MATCH(U1802*1,type!$A$118:$A$168,0),8),INDEX(Expenditure_type,MATCH(U1802*1,type!$A$2:$A$117,0),8))</f>
        <v>משכורות וש"ע לעובדים לפי תקן</v>
      </c>
      <c r="W1802" s="9" t="str">
        <f t="shared" si="209"/>
        <v>18</v>
      </c>
      <c r="X1802" s="9" t="str">
        <f>IF($L1802&lt;"6",INDEX(Revenue_type,MATCH(W1802*1,type!$A$118:$A$168,0),8),INDEX(Expenditure_type,MATCH(W1802*1,type!$A$2:$A$117,0),8))</f>
        <v>נלוות לשכר</v>
      </c>
      <c r="Y1802" s="9" t="str">
        <f t="shared" si="210"/>
        <v>182</v>
      </c>
      <c r="Z1802" s="9" t="str">
        <f>IF($L1802&lt;"6",INDEX(Revenue_type,MATCH(Y1802*1,type!$A$118:$A$168,0),8),INDEX(Expenditure_type,MATCH(Y1802*1,type!$A$2:$A$117,0),8))</f>
        <v>מיסיום ועלויות</v>
      </c>
    </row>
    <row r="1803" spans="1:26" ht="15.75" customHeight="1" outlineLevel="2">
      <c r="A1803" s="19">
        <v>210</v>
      </c>
      <c r="B1803" s="18">
        <v>943000</v>
      </c>
      <c r="C1803"/>
      <c r="D1803"/>
      <c r="E1803" s="17" t="s">
        <v>2689</v>
      </c>
      <c r="F1803" s="12"/>
      <c r="G1803"/>
      <c r="H1803" s="15">
        <v>57000</v>
      </c>
      <c r="I1803" s="15">
        <v>94000</v>
      </c>
      <c r="J1803" s="12">
        <v>70400</v>
      </c>
      <c r="K1803" s="9"/>
      <c r="L1803" s="9" t="str">
        <f t="shared" si="204"/>
        <v>9</v>
      </c>
      <c r="M1803" s="9" t="str">
        <f>INDEX(Chapter,MATCH(L1803,Chapter!$A$1:$A$681,0),8)</f>
        <v>מפעלים</v>
      </c>
      <c r="N1803" s="9" t="str">
        <f t="shared" si="205"/>
        <v>94</v>
      </c>
      <c r="O1803" s="9" t="str">
        <f>INDEX(Chapter,MATCH(N1803,Chapter!$A$1:$A$681,0),8)</f>
        <v>תחבורה</v>
      </c>
      <c r="P1803" s="9" t="str">
        <f t="shared" si="206"/>
        <v>943</v>
      </c>
      <c r="Q1803" s="9" t="str">
        <f>INDEX(Chapter,MATCH(P1803,Chapter!$A$1:$A$681,0),8)</f>
        <v>חניה למכוניות</v>
      </c>
      <c r="R1803" s="9" t="str">
        <f t="shared" si="207"/>
        <v>9430</v>
      </c>
      <c r="S1803" s="9" t="e">
        <f>INDEX(Chapter,MATCH(R1803,Chapter!$A$1:$A$681,0),8)</f>
        <v>#N/A</v>
      </c>
      <c r="T1803" s="9"/>
      <c r="U1803" s="9" t="str">
        <f t="shared" si="208"/>
        <v>2</v>
      </c>
      <c r="V1803" s="9" t="str">
        <f>IF($L1803&lt;"6",INDEX(Revenue_type,MATCH(U1803*1,type!$A$118:$A$168,0),8),INDEX(Expenditure_type,MATCH(U1803*1,type!$A$2:$A$117,0),8))</f>
        <v>משכורות וש"ע לעובדים בלי תקן</v>
      </c>
      <c r="W1803" s="9" t="str">
        <f t="shared" si="209"/>
        <v>21</v>
      </c>
      <c r="X1803" s="9" t="str">
        <f>IF($L1803&lt;"6",INDEX(Revenue_type,MATCH(W1803*1,type!$A$118:$A$168,0),8),INDEX(Expenditure_type,MATCH(W1803*1,type!$A$2:$A$117,0),8))</f>
        <v>השכר הקובע</v>
      </c>
      <c r="Y1803" s="9" t="str">
        <f t="shared" si="210"/>
        <v>210</v>
      </c>
      <c r="Z1803" s="9" t="e">
        <f>IF($L1803&lt;"6",INDEX(Revenue_type,MATCH(Y1803*1,type!$A$118:$A$168,0),8),INDEX(Expenditure_type,MATCH(Y1803*1,type!$A$2:$A$117,0),8))</f>
        <v>#N/A</v>
      </c>
    </row>
    <row r="1804" spans="1:26" ht="15.75" customHeight="1" outlineLevel="2">
      <c r="A1804">
        <v>220</v>
      </c>
      <c r="B1804" s="13">
        <v>943000</v>
      </c>
      <c r="C1804"/>
      <c r="D1804"/>
      <c r="E1804" s="16" t="s">
        <v>2690</v>
      </c>
      <c r="F1804" s="12"/>
      <c r="G1804"/>
      <c r="H1804" s="15">
        <v>7000</v>
      </c>
      <c r="I1804" s="15">
        <v>9000</v>
      </c>
      <c r="J1804" s="12">
        <v>7100</v>
      </c>
      <c r="K1804" s="9"/>
      <c r="L1804" s="9" t="str">
        <f t="shared" si="204"/>
        <v>9</v>
      </c>
      <c r="M1804" s="9" t="str">
        <f>INDEX(Chapter,MATCH(L1804,Chapter!$A$1:$A$681,0),8)</f>
        <v>מפעלים</v>
      </c>
      <c r="N1804" s="9" t="str">
        <f t="shared" si="205"/>
        <v>94</v>
      </c>
      <c r="O1804" s="9" t="str">
        <f>INDEX(Chapter,MATCH(N1804,Chapter!$A$1:$A$681,0),8)</f>
        <v>תחבורה</v>
      </c>
      <c r="P1804" s="9" t="str">
        <f t="shared" si="206"/>
        <v>943</v>
      </c>
      <c r="Q1804" s="9" t="str">
        <f>INDEX(Chapter,MATCH(P1804,Chapter!$A$1:$A$681,0),8)</f>
        <v>חניה למכוניות</v>
      </c>
      <c r="R1804" s="9" t="str">
        <f t="shared" si="207"/>
        <v>9430</v>
      </c>
      <c r="S1804" s="9" t="e">
        <f>INDEX(Chapter,MATCH(R1804,Chapter!$A$1:$A$681,0),8)</f>
        <v>#N/A</v>
      </c>
      <c r="T1804" s="9"/>
      <c r="U1804" s="9" t="str">
        <f t="shared" si="208"/>
        <v>2</v>
      </c>
      <c r="V1804" s="9" t="str">
        <f>IF($L1804&lt;"6",INDEX(Revenue_type,MATCH(U1804*1,type!$A$118:$A$168,0),8),INDEX(Expenditure_type,MATCH(U1804*1,type!$A$2:$A$117,0),8))</f>
        <v>משכורות וש"ע לעובדים בלי תקן</v>
      </c>
      <c r="W1804" s="9" t="str">
        <f t="shared" si="209"/>
        <v>22</v>
      </c>
      <c r="X1804" s="9" t="str">
        <f>IF($L1804&lt;"6",INDEX(Revenue_type,MATCH(W1804*1,type!$A$118:$A$168,0),8),INDEX(Expenditure_type,MATCH(W1804*1,type!$A$2:$A$117,0),8))</f>
        <v>תוספות שאינן נכללות בשכר הקובע</v>
      </c>
      <c r="Y1804" s="9" t="str">
        <f t="shared" si="210"/>
        <v>220</v>
      </c>
      <c r="Z1804" s="9" t="e">
        <f>IF($L1804&lt;"6",INDEX(Revenue_type,MATCH(Y1804*1,type!$A$118:$A$168,0),8),INDEX(Expenditure_type,MATCH(Y1804*1,type!$A$2:$A$117,0),8))</f>
        <v>#N/A</v>
      </c>
    </row>
    <row r="1805" spans="1:26" ht="15.75" customHeight="1" outlineLevel="2">
      <c r="A1805">
        <v>230</v>
      </c>
      <c r="B1805" s="13">
        <v>943000</v>
      </c>
      <c r="C1805"/>
      <c r="D1805"/>
      <c r="E1805" s="16" t="s">
        <v>2691</v>
      </c>
      <c r="F1805" s="12"/>
      <c r="G1805"/>
      <c r="H1805" s="15">
        <v>28000</v>
      </c>
      <c r="I1805" s="15">
        <v>17000</v>
      </c>
      <c r="J1805" s="12">
        <v>25100</v>
      </c>
      <c r="K1805" s="9"/>
      <c r="L1805" s="9" t="str">
        <f t="shared" si="204"/>
        <v>9</v>
      </c>
      <c r="M1805" s="9" t="str">
        <f>INDEX(Chapter,MATCH(L1805,Chapter!$A$1:$A$681,0),8)</f>
        <v>מפעלים</v>
      </c>
      <c r="N1805" s="9" t="str">
        <f t="shared" si="205"/>
        <v>94</v>
      </c>
      <c r="O1805" s="9" t="str">
        <f>INDEX(Chapter,MATCH(N1805,Chapter!$A$1:$A$681,0),8)</f>
        <v>תחבורה</v>
      </c>
      <c r="P1805" s="9" t="str">
        <f t="shared" si="206"/>
        <v>943</v>
      </c>
      <c r="Q1805" s="9" t="str">
        <f>INDEX(Chapter,MATCH(P1805,Chapter!$A$1:$A$681,0),8)</f>
        <v>חניה למכוניות</v>
      </c>
      <c r="R1805" s="9" t="str">
        <f t="shared" si="207"/>
        <v>9430</v>
      </c>
      <c r="S1805" s="9" t="e">
        <f>INDEX(Chapter,MATCH(R1805,Chapter!$A$1:$A$681,0),8)</f>
        <v>#N/A</v>
      </c>
      <c r="T1805" s="9"/>
      <c r="U1805" s="9" t="str">
        <f t="shared" si="208"/>
        <v>2</v>
      </c>
      <c r="V1805" s="9" t="str">
        <f>IF($L1805&lt;"6",INDEX(Revenue_type,MATCH(U1805*1,type!$A$118:$A$168,0),8),INDEX(Expenditure_type,MATCH(U1805*1,type!$A$2:$A$117,0),8))</f>
        <v>משכורות וש"ע לעובדים בלי תקן</v>
      </c>
      <c r="W1805" s="9" t="str">
        <f t="shared" si="209"/>
        <v>23</v>
      </c>
      <c r="X1805" s="9" t="str">
        <f>IF($L1805&lt;"6",INDEX(Revenue_type,MATCH(W1805*1,type!$A$118:$A$168,0),8),INDEX(Expenditure_type,MATCH(W1805*1,type!$A$2:$A$117,0),8))</f>
        <v>שעות נוספות</v>
      </c>
      <c r="Y1805" s="9" t="str">
        <f t="shared" si="210"/>
        <v>230</v>
      </c>
      <c r="Z1805" s="9" t="e">
        <f>IF($L1805&lt;"6",INDEX(Revenue_type,MATCH(Y1805*1,type!$A$118:$A$168,0),8),INDEX(Expenditure_type,MATCH(Y1805*1,type!$A$2:$A$117,0),8))</f>
        <v>#N/A</v>
      </c>
    </row>
    <row r="1806" spans="1:26" ht="15.75" customHeight="1" outlineLevel="2">
      <c r="A1806">
        <v>233</v>
      </c>
      <c r="B1806" s="13">
        <v>943000</v>
      </c>
      <c r="C1806"/>
      <c r="D1806"/>
      <c r="E1806" s="16" t="s">
        <v>2761</v>
      </c>
      <c r="F1806" s="12"/>
      <c r="G1806"/>
      <c r="H1806" s="15">
        <v>9000</v>
      </c>
      <c r="I1806" s="15">
        <v>31000</v>
      </c>
      <c r="J1806" s="12">
        <v>21500</v>
      </c>
      <c r="K1806" s="9"/>
      <c r="L1806" s="9" t="str">
        <f t="shared" si="204"/>
        <v>9</v>
      </c>
      <c r="M1806" s="9" t="str">
        <f>INDEX(Chapter,MATCH(L1806,Chapter!$A$1:$A$681,0),8)</f>
        <v>מפעלים</v>
      </c>
      <c r="N1806" s="9" t="str">
        <f t="shared" si="205"/>
        <v>94</v>
      </c>
      <c r="O1806" s="9" t="str">
        <f>INDEX(Chapter,MATCH(N1806,Chapter!$A$1:$A$681,0),8)</f>
        <v>תחבורה</v>
      </c>
      <c r="P1806" s="9" t="str">
        <f t="shared" si="206"/>
        <v>943</v>
      </c>
      <c r="Q1806" s="9" t="str">
        <f>INDEX(Chapter,MATCH(P1806,Chapter!$A$1:$A$681,0),8)</f>
        <v>חניה למכוניות</v>
      </c>
      <c r="R1806" s="9" t="str">
        <f t="shared" si="207"/>
        <v>9430</v>
      </c>
      <c r="S1806" s="9" t="e">
        <f>INDEX(Chapter,MATCH(R1806,Chapter!$A$1:$A$681,0),8)</f>
        <v>#N/A</v>
      </c>
      <c r="T1806" s="9"/>
      <c r="U1806" s="9" t="str">
        <f t="shared" si="208"/>
        <v>2</v>
      </c>
      <c r="V1806" s="9" t="str">
        <f>IF($L1806&lt;"6",INDEX(Revenue_type,MATCH(U1806*1,type!$A$118:$A$168,0),8),INDEX(Expenditure_type,MATCH(U1806*1,type!$A$2:$A$117,0),8))</f>
        <v>משכורות וש"ע לעובדים בלי תקן</v>
      </c>
      <c r="W1806" s="9" t="str">
        <f t="shared" si="209"/>
        <v>23</v>
      </c>
      <c r="X1806" s="9" t="str">
        <f>IF($L1806&lt;"6",INDEX(Revenue_type,MATCH(W1806*1,type!$A$118:$A$168,0),8),INDEX(Expenditure_type,MATCH(W1806*1,type!$A$2:$A$117,0),8))</f>
        <v>שעות נוספות</v>
      </c>
      <c r="Y1806" s="9" t="str">
        <f t="shared" si="210"/>
        <v>233</v>
      </c>
      <c r="Z1806" s="9" t="e">
        <f>IF($L1806&lt;"6",INDEX(Revenue_type,MATCH(Y1806*1,type!$A$118:$A$168,0),8),INDEX(Expenditure_type,MATCH(Y1806*1,type!$A$2:$A$117,0),8))</f>
        <v>#N/A</v>
      </c>
    </row>
    <row r="1807" spans="1:26" ht="15.75" customHeight="1" outlineLevel="2">
      <c r="A1807">
        <v>240</v>
      </c>
      <c r="B1807" s="13">
        <v>943000</v>
      </c>
      <c r="C1807"/>
      <c r="D1807"/>
      <c r="E1807" s="16" t="s">
        <v>2694</v>
      </c>
      <c r="F1807" s="12"/>
      <c r="G1807"/>
      <c r="H1807" s="15">
        <v>3000</v>
      </c>
      <c r="I1807" s="15">
        <v>7000</v>
      </c>
      <c r="J1807" s="12">
        <v>5400</v>
      </c>
      <c r="K1807" s="9"/>
      <c r="L1807" s="9" t="str">
        <f t="shared" si="204"/>
        <v>9</v>
      </c>
      <c r="M1807" s="9" t="str">
        <f>INDEX(Chapter,MATCH(L1807,Chapter!$A$1:$A$681,0),8)</f>
        <v>מפעלים</v>
      </c>
      <c r="N1807" s="9" t="str">
        <f t="shared" si="205"/>
        <v>94</v>
      </c>
      <c r="O1807" s="9" t="str">
        <f>INDEX(Chapter,MATCH(N1807,Chapter!$A$1:$A$681,0),8)</f>
        <v>תחבורה</v>
      </c>
      <c r="P1807" s="9" t="str">
        <f t="shared" si="206"/>
        <v>943</v>
      </c>
      <c r="Q1807" s="9" t="str">
        <f>INDEX(Chapter,MATCH(P1807,Chapter!$A$1:$A$681,0),8)</f>
        <v>חניה למכוניות</v>
      </c>
      <c r="R1807" s="9" t="str">
        <f t="shared" si="207"/>
        <v>9430</v>
      </c>
      <c r="S1807" s="9" t="e">
        <f>INDEX(Chapter,MATCH(R1807,Chapter!$A$1:$A$681,0),8)</f>
        <v>#N/A</v>
      </c>
      <c r="T1807" s="9"/>
      <c r="U1807" s="9" t="str">
        <f t="shared" si="208"/>
        <v>2</v>
      </c>
      <c r="V1807" s="9" t="str">
        <f>IF($L1807&lt;"6",INDEX(Revenue_type,MATCH(U1807*1,type!$A$118:$A$168,0),8),INDEX(Expenditure_type,MATCH(U1807*1,type!$A$2:$A$117,0),8))</f>
        <v>משכורות וש"ע לעובדים בלי תקן</v>
      </c>
      <c r="W1807" s="9" t="str">
        <f t="shared" si="209"/>
        <v>24</v>
      </c>
      <c r="X1807" s="9" t="str">
        <f>IF($L1807&lt;"6",INDEX(Revenue_type,MATCH(W1807*1,type!$A$118:$A$168,0),8),INDEX(Expenditure_type,MATCH(W1807*1,type!$A$2:$A$117,0),8))</f>
        <v>החזר הוצאות</v>
      </c>
      <c r="Y1807" s="9" t="str">
        <f t="shared" si="210"/>
        <v>240</v>
      </c>
      <c r="Z1807" s="9" t="e">
        <f>IF($L1807&lt;"6",INDEX(Revenue_type,MATCH(Y1807*1,type!$A$118:$A$168,0),8),INDEX(Expenditure_type,MATCH(Y1807*1,type!$A$2:$A$117,0),8))</f>
        <v>#N/A</v>
      </c>
    </row>
    <row r="1808" spans="1:26" ht="15.75" customHeight="1" outlineLevel="2">
      <c r="A1808">
        <v>281</v>
      </c>
      <c r="B1808" s="13">
        <v>943000</v>
      </c>
      <c r="C1808"/>
      <c r="D1808"/>
      <c r="E1808" s="16" t="s">
        <v>2695</v>
      </c>
      <c r="F1808" s="12"/>
      <c r="G1808"/>
      <c r="H1808" s="15">
        <v>11000</v>
      </c>
      <c r="I1808" s="15">
        <v>21000</v>
      </c>
      <c r="J1808" s="12">
        <v>15400</v>
      </c>
      <c r="K1808" s="9"/>
      <c r="L1808" s="9" t="str">
        <f t="shared" si="204"/>
        <v>9</v>
      </c>
      <c r="M1808" s="9" t="str">
        <f>INDEX(Chapter,MATCH(L1808,Chapter!$A$1:$A$681,0),8)</f>
        <v>מפעלים</v>
      </c>
      <c r="N1808" s="9" t="str">
        <f t="shared" si="205"/>
        <v>94</v>
      </c>
      <c r="O1808" s="9" t="str">
        <f>INDEX(Chapter,MATCH(N1808,Chapter!$A$1:$A$681,0),8)</f>
        <v>תחבורה</v>
      </c>
      <c r="P1808" s="9" t="str">
        <f t="shared" si="206"/>
        <v>943</v>
      </c>
      <c r="Q1808" s="9" t="str">
        <f>INDEX(Chapter,MATCH(P1808,Chapter!$A$1:$A$681,0),8)</f>
        <v>חניה למכוניות</v>
      </c>
      <c r="R1808" s="9" t="str">
        <f t="shared" si="207"/>
        <v>9430</v>
      </c>
      <c r="S1808" s="9" t="e">
        <f>INDEX(Chapter,MATCH(R1808,Chapter!$A$1:$A$681,0),8)</f>
        <v>#N/A</v>
      </c>
      <c r="T1808" s="9"/>
      <c r="U1808" s="9" t="str">
        <f t="shared" si="208"/>
        <v>2</v>
      </c>
      <c r="V1808" s="9" t="str">
        <f>IF($L1808&lt;"6",INDEX(Revenue_type,MATCH(U1808*1,type!$A$118:$A$168,0),8),INDEX(Expenditure_type,MATCH(U1808*1,type!$A$2:$A$117,0),8))</f>
        <v>משכורות וש"ע לעובדים בלי תקן</v>
      </c>
      <c r="W1808" s="9" t="str">
        <f t="shared" si="209"/>
        <v>28</v>
      </c>
      <c r="X1808" s="9" t="str">
        <f>IF($L1808&lt;"6",INDEX(Revenue_type,MATCH(W1808*1,type!$A$118:$A$168,0),8),INDEX(Expenditure_type,MATCH(W1808*1,type!$A$2:$A$117,0),8))</f>
        <v>נלוות לשכר</v>
      </c>
      <c r="Y1808" s="9" t="str">
        <f t="shared" si="210"/>
        <v>281</v>
      </c>
      <c r="Z1808" s="9" t="str">
        <f>IF($L1808&lt;"6",INDEX(Revenue_type,MATCH(Y1808*1,type!$A$118:$A$168,0),8),INDEX(Expenditure_type,MATCH(Y1808*1,type!$A$2:$A$117,0),8))</f>
        <v>הפרשות סוציאליות</v>
      </c>
    </row>
    <row r="1809" spans="1:26" ht="15.75" customHeight="1" outlineLevel="2">
      <c r="A1809">
        <v>282</v>
      </c>
      <c r="B1809" s="13">
        <v>943000</v>
      </c>
      <c r="C1809"/>
      <c r="D1809"/>
      <c r="E1809" s="16" t="s">
        <v>2696</v>
      </c>
      <c r="F1809" s="12"/>
      <c r="G1809"/>
      <c r="H1809" s="15">
        <v>12000</v>
      </c>
      <c r="I1809" s="15">
        <v>20000</v>
      </c>
      <c r="J1809" s="12">
        <v>14000</v>
      </c>
      <c r="K1809" s="9"/>
      <c r="L1809" s="9" t="str">
        <f t="shared" si="204"/>
        <v>9</v>
      </c>
      <c r="M1809" s="9" t="str">
        <f>INDEX(Chapter,MATCH(L1809,Chapter!$A$1:$A$681,0),8)</f>
        <v>מפעלים</v>
      </c>
      <c r="N1809" s="9" t="str">
        <f t="shared" si="205"/>
        <v>94</v>
      </c>
      <c r="O1809" s="9" t="str">
        <f>INDEX(Chapter,MATCH(N1809,Chapter!$A$1:$A$681,0),8)</f>
        <v>תחבורה</v>
      </c>
      <c r="P1809" s="9" t="str">
        <f t="shared" si="206"/>
        <v>943</v>
      </c>
      <c r="Q1809" s="9" t="str">
        <f>INDEX(Chapter,MATCH(P1809,Chapter!$A$1:$A$681,0),8)</f>
        <v>חניה למכוניות</v>
      </c>
      <c r="R1809" s="9" t="str">
        <f t="shared" si="207"/>
        <v>9430</v>
      </c>
      <c r="S1809" s="9" t="e">
        <f>INDEX(Chapter,MATCH(R1809,Chapter!$A$1:$A$681,0),8)</f>
        <v>#N/A</v>
      </c>
      <c r="T1809" s="9"/>
      <c r="U1809" s="9" t="str">
        <f t="shared" si="208"/>
        <v>2</v>
      </c>
      <c r="V1809" s="9" t="str">
        <f>IF($L1809&lt;"6",INDEX(Revenue_type,MATCH(U1809*1,type!$A$118:$A$168,0),8),INDEX(Expenditure_type,MATCH(U1809*1,type!$A$2:$A$117,0),8))</f>
        <v>משכורות וש"ע לעובדים בלי תקן</v>
      </c>
      <c r="W1809" s="9" t="str">
        <f t="shared" si="209"/>
        <v>28</v>
      </c>
      <c r="X1809" s="9" t="str">
        <f>IF($L1809&lt;"6",INDEX(Revenue_type,MATCH(W1809*1,type!$A$118:$A$168,0),8),INDEX(Expenditure_type,MATCH(W1809*1,type!$A$2:$A$117,0),8))</f>
        <v>נלוות לשכר</v>
      </c>
      <c r="Y1809" s="9" t="str">
        <f t="shared" si="210"/>
        <v>282</v>
      </c>
      <c r="Z1809" s="9" t="str">
        <f>IF($L1809&lt;"6",INDEX(Revenue_type,MATCH(Y1809*1,type!$A$118:$A$168,0),8),INDEX(Expenditure_type,MATCH(Y1809*1,type!$A$2:$A$117,0),8))</f>
        <v>מיסיום ועלויות</v>
      </c>
    </row>
    <row r="1810" spans="1:26" ht="15.75" customHeight="1" outlineLevel="2">
      <c r="A1810">
        <v>320</v>
      </c>
      <c r="B1810" s="13">
        <v>943000</v>
      </c>
      <c r="C1810"/>
      <c r="D1810"/>
      <c r="E1810" s="16" t="s">
        <v>2712</v>
      </c>
      <c r="F1810" s="12"/>
      <c r="G1810"/>
      <c r="H1810" s="15">
        <v>0</v>
      </c>
      <c r="I1810" s="15">
        <v>0</v>
      </c>
      <c r="J1810" s="12">
        <v>5200</v>
      </c>
      <c r="K1810" s="9"/>
      <c r="L1810" s="9" t="str">
        <f t="shared" si="204"/>
        <v>9</v>
      </c>
      <c r="M1810" s="9" t="str">
        <f>INDEX(Chapter,MATCH(L1810,Chapter!$A$1:$A$681,0),8)</f>
        <v>מפעלים</v>
      </c>
      <c r="N1810" s="9" t="str">
        <f t="shared" si="205"/>
        <v>94</v>
      </c>
      <c r="O1810" s="9" t="str">
        <f>INDEX(Chapter,MATCH(N1810,Chapter!$A$1:$A$681,0),8)</f>
        <v>תחבורה</v>
      </c>
      <c r="P1810" s="9" t="str">
        <f t="shared" si="206"/>
        <v>943</v>
      </c>
      <c r="Q1810" s="9" t="str">
        <f>INDEX(Chapter,MATCH(P1810,Chapter!$A$1:$A$681,0),8)</f>
        <v>חניה למכוניות</v>
      </c>
      <c r="R1810" s="9" t="str">
        <f t="shared" si="207"/>
        <v>9430</v>
      </c>
      <c r="S1810" s="9" t="e">
        <f>INDEX(Chapter,MATCH(R1810,Chapter!$A$1:$A$681,0),8)</f>
        <v>#N/A</v>
      </c>
      <c r="T1810" s="9"/>
      <c r="U1810" s="9" t="str">
        <f t="shared" si="208"/>
        <v>3</v>
      </c>
      <c r="V1810" s="9" t="str">
        <f>IF($L1810&lt;"6",INDEX(Revenue_type,MATCH(U1810*1,type!$A$118:$A$168,0),8),INDEX(Expenditure_type,MATCH(U1810*1,type!$A$2:$A$117,0),8))</f>
        <v>פנסיה ופיצויים</v>
      </c>
      <c r="W1810" s="9" t="str">
        <f t="shared" si="209"/>
        <v>32</v>
      </c>
      <c r="X1810" s="9" t="str">
        <f>IF($L1810&lt;"6",INDEX(Revenue_type,MATCH(W1810*1,type!$A$118:$A$168,0),8),INDEX(Expenditure_type,MATCH(W1810*1,type!$A$2:$A$117,0),8))</f>
        <v>פיצויים</v>
      </c>
      <c r="Y1810" s="9" t="str">
        <f t="shared" si="210"/>
        <v>320</v>
      </c>
      <c r="Z1810" s="9" t="e">
        <f>IF($L1810&lt;"6",INDEX(Revenue_type,MATCH(Y1810*1,type!$A$118:$A$168,0),8),INDEX(Expenditure_type,MATCH(Y1810*1,type!$A$2:$A$117,0),8))</f>
        <v>#N/A</v>
      </c>
    </row>
    <row r="1811" spans="1:26" ht="15.75" customHeight="1" outlineLevel="2">
      <c r="A1811">
        <v>470</v>
      </c>
      <c r="B1811" s="13">
        <v>943001</v>
      </c>
      <c r="C1811"/>
      <c r="D1811"/>
      <c r="E1811" s="16" t="s">
        <v>2697</v>
      </c>
      <c r="F1811" s="12"/>
      <c r="G1811"/>
      <c r="H1811" s="15">
        <v>10000</v>
      </c>
      <c r="I1811" s="15">
        <v>23900</v>
      </c>
      <c r="J1811" s="12">
        <v>18600</v>
      </c>
      <c r="K1811" s="9"/>
      <c r="L1811" s="9" t="str">
        <f t="shared" si="204"/>
        <v>9</v>
      </c>
      <c r="M1811" s="9" t="str">
        <f>INDEX(Chapter,MATCH(L1811,Chapter!$A$1:$A$681,0),8)</f>
        <v>מפעלים</v>
      </c>
      <c r="N1811" s="9" t="str">
        <f t="shared" si="205"/>
        <v>94</v>
      </c>
      <c r="O1811" s="9" t="str">
        <f>INDEX(Chapter,MATCH(N1811,Chapter!$A$1:$A$681,0),8)</f>
        <v>תחבורה</v>
      </c>
      <c r="P1811" s="9" t="str">
        <f t="shared" si="206"/>
        <v>943</v>
      </c>
      <c r="Q1811" s="9" t="str">
        <f>INDEX(Chapter,MATCH(P1811,Chapter!$A$1:$A$681,0),8)</f>
        <v>חניה למכוניות</v>
      </c>
      <c r="R1811" s="9" t="str">
        <f t="shared" si="207"/>
        <v>9430</v>
      </c>
      <c r="S1811" s="9" t="e">
        <f>INDEX(Chapter,MATCH(R1811,Chapter!$A$1:$A$681,0),8)</f>
        <v>#N/A</v>
      </c>
      <c r="T1811" s="9"/>
      <c r="U1811" s="9" t="str">
        <f t="shared" si="208"/>
        <v>4</v>
      </c>
      <c r="V1811" s="9" t="str">
        <f>IF($L1811&lt;"6",INDEX(Revenue_type,MATCH(U1811*1,type!$A$118:$A$168,0),8),INDEX(Expenditure_type,MATCH(U1811*1,type!$A$2:$A$117,0),8))</f>
        <v>אחזקת בינים ואספקת ציוד</v>
      </c>
      <c r="W1811" s="9" t="str">
        <f t="shared" si="209"/>
        <v>47</v>
      </c>
      <c r="X1811" s="9" t="str">
        <f>IF($L1811&lt;"6",INDEX(Revenue_type,MATCH(W1811*1,type!$A$118:$A$168,0),8),INDEX(Expenditure_type,MATCH(W1811*1,type!$A$2:$A$117,0),8))</f>
        <v>ציוד משרדי מתכלה</v>
      </c>
      <c r="Y1811" s="9" t="str">
        <f t="shared" si="210"/>
        <v>470</v>
      </c>
      <c r="Z1811" s="9" t="e">
        <f>IF($L1811&lt;"6",INDEX(Revenue_type,MATCH(Y1811*1,type!$A$118:$A$168,0),8),INDEX(Expenditure_type,MATCH(Y1811*1,type!$A$2:$A$117,0),8))</f>
        <v>#N/A</v>
      </c>
    </row>
    <row r="1812" spans="1:26" ht="15.75" customHeight="1" outlineLevel="2">
      <c r="A1812">
        <v>560</v>
      </c>
      <c r="B1812" s="13">
        <v>943001</v>
      </c>
      <c r="C1812"/>
      <c r="D1812"/>
      <c r="E1812" s="16" t="s">
        <v>2703</v>
      </c>
      <c r="F1812" s="12"/>
      <c r="G1812"/>
      <c r="H1812" s="15">
        <v>3100</v>
      </c>
      <c r="I1812" s="15">
        <v>3100</v>
      </c>
      <c r="J1812" s="12">
        <v>1100</v>
      </c>
      <c r="K1812" s="9"/>
      <c r="L1812" s="9" t="str">
        <f t="shared" si="204"/>
        <v>9</v>
      </c>
      <c r="M1812" s="9" t="str">
        <f>INDEX(Chapter,MATCH(L1812,Chapter!$A$1:$A$681,0),8)</f>
        <v>מפעלים</v>
      </c>
      <c r="N1812" s="9" t="str">
        <f t="shared" si="205"/>
        <v>94</v>
      </c>
      <c r="O1812" s="9" t="str">
        <f>INDEX(Chapter,MATCH(N1812,Chapter!$A$1:$A$681,0),8)</f>
        <v>תחבורה</v>
      </c>
      <c r="P1812" s="9" t="str">
        <f t="shared" si="206"/>
        <v>943</v>
      </c>
      <c r="Q1812" s="9" t="str">
        <f>INDEX(Chapter,MATCH(P1812,Chapter!$A$1:$A$681,0),8)</f>
        <v>חניה למכוניות</v>
      </c>
      <c r="R1812" s="9" t="str">
        <f t="shared" si="207"/>
        <v>9430</v>
      </c>
      <c r="S1812" s="9" t="e">
        <f>INDEX(Chapter,MATCH(R1812,Chapter!$A$1:$A$681,0),8)</f>
        <v>#N/A</v>
      </c>
      <c r="T1812" s="9"/>
      <c r="U1812" s="9" t="str">
        <f t="shared" si="208"/>
        <v>5</v>
      </c>
      <c r="V1812" s="9" t="str">
        <f>IF($L1812&lt;"6",INDEX(Revenue_type,MATCH(U1812*1,type!$A$118:$A$168,0),8),INDEX(Expenditure_type,MATCH(U1812*1,type!$A$2:$A$117,0),8))</f>
        <v>הוצאות מנהליות</v>
      </c>
      <c r="W1812" s="9" t="str">
        <f t="shared" si="209"/>
        <v>56</v>
      </c>
      <c r="X1812" s="9" t="str">
        <f>IF($L1812&lt;"6",INDEX(Revenue_type,MATCH(W1812*1,type!$A$118:$A$168,0),8),INDEX(Expenditure_type,MATCH(W1812*1,type!$A$2:$A$117,0),8))</f>
        <v>הוצאות משרדיות</v>
      </c>
      <c r="Y1812" s="9" t="str">
        <f t="shared" si="210"/>
        <v>560</v>
      </c>
      <c r="Z1812" s="9" t="e">
        <f>IF($L1812&lt;"6",INDEX(Revenue_type,MATCH(Y1812*1,type!$A$118:$A$168,0),8),INDEX(Expenditure_type,MATCH(Y1812*1,type!$A$2:$A$117,0),8))</f>
        <v>#N/A</v>
      </c>
    </row>
    <row r="1813" spans="1:26" ht="15.75" customHeight="1" outlineLevel="2">
      <c r="A1813">
        <v>580</v>
      </c>
      <c r="B1813" s="13">
        <v>943001</v>
      </c>
      <c r="C1813"/>
      <c r="D1813"/>
      <c r="E1813" s="16" t="s">
        <v>3151</v>
      </c>
      <c r="F1813" s="12"/>
      <c r="G1813"/>
      <c r="H1813" s="15">
        <v>1100000</v>
      </c>
      <c r="I1813" s="15">
        <v>1100000</v>
      </c>
      <c r="J1813" s="12">
        <v>928800</v>
      </c>
      <c r="K1813" s="9"/>
      <c r="L1813" s="9" t="str">
        <f t="shared" si="204"/>
        <v>9</v>
      </c>
      <c r="M1813" s="9" t="str">
        <f>INDEX(Chapter,MATCH(L1813,Chapter!$A$1:$A$681,0),8)</f>
        <v>מפעלים</v>
      </c>
      <c r="N1813" s="9" t="str">
        <f t="shared" si="205"/>
        <v>94</v>
      </c>
      <c r="O1813" s="9" t="str">
        <f>INDEX(Chapter,MATCH(N1813,Chapter!$A$1:$A$681,0),8)</f>
        <v>תחבורה</v>
      </c>
      <c r="P1813" s="9" t="str">
        <f t="shared" si="206"/>
        <v>943</v>
      </c>
      <c r="Q1813" s="9" t="str">
        <f>INDEX(Chapter,MATCH(P1813,Chapter!$A$1:$A$681,0),8)</f>
        <v>חניה למכוניות</v>
      </c>
      <c r="R1813" s="9" t="str">
        <f t="shared" si="207"/>
        <v>9430</v>
      </c>
      <c r="S1813" s="9" t="e">
        <f>INDEX(Chapter,MATCH(R1813,Chapter!$A$1:$A$681,0),8)</f>
        <v>#N/A</v>
      </c>
      <c r="T1813" s="9"/>
      <c r="U1813" s="9" t="str">
        <f t="shared" si="208"/>
        <v>5</v>
      </c>
      <c r="V1813" s="9" t="str">
        <f>IF($L1813&lt;"6",INDEX(Revenue_type,MATCH(U1813*1,type!$A$118:$A$168,0),8),INDEX(Expenditure_type,MATCH(U1813*1,type!$A$2:$A$117,0),8))</f>
        <v>הוצאות מנהליות</v>
      </c>
      <c r="W1813" s="9" t="str">
        <f t="shared" si="209"/>
        <v>58</v>
      </c>
      <c r="X1813" s="9" t="str">
        <f>IF($L1813&lt;"6",INDEX(Revenue_type,MATCH(W1813*1,type!$A$118:$A$168,0),8),INDEX(Expenditure_type,MATCH(W1813*1,type!$A$2:$A$117,0),8))</f>
        <v>הוצאות ארגוניות שונות</v>
      </c>
      <c r="Y1813" s="9" t="str">
        <f t="shared" si="210"/>
        <v>580</v>
      </c>
      <c r="Z1813" s="9" t="e">
        <f>IF($L1813&lt;"6",INDEX(Revenue_type,MATCH(Y1813*1,type!$A$118:$A$168,0),8),INDEX(Expenditure_type,MATCH(Y1813*1,type!$A$2:$A$117,0),8))</f>
        <v>#N/A</v>
      </c>
    </row>
    <row r="1814" spans="1:26" ht="15.75" customHeight="1" outlineLevel="2">
      <c r="A1814">
        <v>740</v>
      </c>
      <c r="B1814" s="13">
        <v>943001</v>
      </c>
      <c r="C1814"/>
      <c r="D1814"/>
      <c r="E1814" s="16" t="s">
        <v>2704</v>
      </c>
      <c r="F1814" s="12"/>
      <c r="G1814"/>
      <c r="H1814" s="15">
        <v>6800</v>
      </c>
      <c r="I1814" s="15">
        <v>6800</v>
      </c>
      <c r="J1814" s="12">
        <v>4400</v>
      </c>
      <c r="K1814" s="9"/>
      <c r="L1814" s="9" t="str">
        <f t="shared" si="204"/>
        <v>9</v>
      </c>
      <c r="M1814" s="9" t="str">
        <f>INDEX(Chapter,MATCH(L1814,Chapter!$A$1:$A$681,0),8)</f>
        <v>מפעלים</v>
      </c>
      <c r="N1814" s="9" t="str">
        <f t="shared" si="205"/>
        <v>94</v>
      </c>
      <c r="O1814" s="9" t="str">
        <f>INDEX(Chapter,MATCH(N1814,Chapter!$A$1:$A$681,0),8)</f>
        <v>תחבורה</v>
      </c>
      <c r="P1814" s="9" t="str">
        <f t="shared" si="206"/>
        <v>943</v>
      </c>
      <c r="Q1814" s="9" t="str">
        <f>INDEX(Chapter,MATCH(P1814,Chapter!$A$1:$A$681,0),8)</f>
        <v>חניה למכוניות</v>
      </c>
      <c r="R1814" s="9" t="str">
        <f t="shared" si="207"/>
        <v>9430</v>
      </c>
      <c r="S1814" s="9" t="e">
        <f>INDEX(Chapter,MATCH(R1814,Chapter!$A$1:$A$681,0),8)</f>
        <v>#N/A</v>
      </c>
      <c r="T1814" s="9"/>
      <c r="U1814" s="9" t="str">
        <f t="shared" si="208"/>
        <v>7</v>
      </c>
      <c r="V1814" s="9" t="str">
        <f>IF($L1814&lt;"6",INDEX(Revenue_type,MATCH(U1814*1,type!$A$118:$A$168,0),8),INDEX(Expenditure_type,MATCH(U1814*1,type!$A$2:$A$117,0),8))</f>
        <v>הוצאות לפעולות</v>
      </c>
      <c r="W1814" s="9" t="str">
        <f t="shared" si="209"/>
        <v>74</v>
      </c>
      <c r="X1814" s="9" t="str">
        <f>IF($L1814&lt;"6",INDEX(Revenue_type,MATCH(W1814*1,type!$A$118:$A$168,0),8),INDEX(Expenditure_type,MATCH(W1814*1,type!$A$2:$A$117,0),8))</f>
        <v>כלים, מכשירים וציוד</v>
      </c>
      <c r="Y1814" s="9" t="str">
        <f t="shared" si="210"/>
        <v>740</v>
      </c>
      <c r="Z1814" s="9" t="e">
        <f>IF($L1814&lt;"6",INDEX(Revenue_type,MATCH(Y1814*1,type!$A$118:$A$168,0),8),INDEX(Expenditure_type,MATCH(Y1814*1,type!$A$2:$A$117,0),8))</f>
        <v>#N/A</v>
      </c>
    </row>
    <row r="1815" spans="1:26" ht="15.75" customHeight="1" outlineLevel="2">
      <c r="A1815">
        <v>750</v>
      </c>
      <c r="B1815" s="13">
        <v>943001</v>
      </c>
      <c r="C1815"/>
      <c r="D1815"/>
      <c r="E1815" s="16" t="s">
        <v>2705</v>
      </c>
      <c r="F1815" s="12"/>
      <c r="G1815"/>
      <c r="H1815" s="15">
        <v>450000</v>
      </c>
      <c r="I1815" s="15">
        <v>450000</v>
      </c>
      <c r="J1815" s="12">
        <v>318000</v>
      </c>
      <c r="K1815" s="9"/>
      <c r="L1815" s="9" t="str">
        <f t="shared" si="204"/>
        <v>9</v>
      </c>
      <c r="M1815" s="9" t="str">
        <f>INDEX(Chapter,MATCH(L1815,Chapter!$A$1:$A$681,0),8)</f>
        <v>מפעלים</v>
      </c>
      <c r="N1815" s="9" t="str">
        <f t="shared" si="205"/>
        <v>94</v>
      </c>
      <c r="O1815" s="9" t="str">
        <f>INDEX(Chapter,MATCH(N1815,Chapter!$A$1:$A$681,0),8)</f>
        <v>תחבורה</v>
      </c>
      <c r="P1815" s="9" t="str">
        <f t="shared" si="206"/>
        <v>943</v>
      </c>
      <c r="Q1815" s="9" t="str">
        <f>INDEX(Chapter,MATCH(P1815,Chapter!$A$1:$A$681,0),8)</f>
        <v>חניה למכוניות</v>
      </c>
      <c r="R1815" s="9" t="str">
        <f t="shared" si="207"/>
        <v>9430</v>
      </c>
      <c r="S1815" s="9" t="e">
        <f>INDEX(Chapter,MATCH(R1815,Chapter!$A$1:$A$681,0),8)</f>
        <v>#N/A</v>
      </c>
      <c r="T1815" s="9"/>
      <c r="U1815" s="9" t="str">
        <f t="shared" si="208"/>
        <v>7</v>
      </c>
      <c r="V1815" s="9" t="str">
        <f>IF($L1815&lt;"6",INDEX(Revenue_type,MATCH(U1815*1,type!$A$118:$A$168,0),8),INDEX(Expenditure_type,MATCH(U1815*1,type!$A$2:$A$117,0),8))</f>
        <v>הוצאות לפעולות</v>
      </c>
      <c r="W1815" s="9" t="str">
        <f t="shared" si="209"/>
        <v>75</v>
      </c>
      <c r="X1815" s="9" t="str">
        <f>IF($L1815&lt;"6",INDEX(Revenue_type,MATCH(W1815*1,type!$A$118:$A$168,0),8),INDEX(Expenditure_type,MATCH(W1815*1,type!$A$2:$A$117,0),8))</f>
        <v>עבודות קבלניות</v>
      </c>
      <c r="Y1815" s="9" t="str">
        <f t="shared" si="210"/>
        <v>750</v>
      </c>
      <c r="Z1815" s="9" t="e">
        <f>IF($L1815&lt;"6",INDEX(Revenue_type,MATCH(Y1815*1,type!$A$118:$A$168,0),8),INDEX(Expenditure_type,MATCH(Y1815*1,type!$A$2:$A$117,0),8))</f>
        <v>#N/A</v>
      </c>
    </row>
    <row r="1816" spans="1:26" ht="15.75" customHeight="1" outlineLevel="2">
      <c r="A1816">
        <v>759</v>
      </c>
      <c r="B1816" s="13">
        <v>943001</v>
      </c>
      <c r="C1816"/>
      <c r="D1816"/>
      <c r="E1816" s="16" t="s">
        <v>3152</v>
      </c>
      <c r="F1816" s="12"/>
      <c r="G1816"/>
      <c r="H1816" s="15">
        <v>750000</v>
      </c>
      <c r="I1816" s="15">
        <v>750000</v>
      </c>
      <c r="J1816" s="12">
        <v>742700</v>
      </c>
      <c r="K1816" s="9"/>
      <c r="L1816" s="9" t="str">
        <f t="shared" si="204"/>
        <v>9</v>
      </c>
      <c r="M1816" s="9" t="str">
        <f>INDEX(Chapter,MATCH(L1816,Chapter!$A$1:$A$681,0),8)</f>
        <v>מפעלים</v>
      </c>
      <c r="N1816" s="9" t="str">
        <f t="shared" si="205"/>
        <v>94</v>
      </c>
      <c r="O1816" s="9" t="str">
        <f>INDEX(Chapter,MATCH(N1816,Chapter!$A$1:$A$681,0),8)</f>
        <v>תחבורה</v>
      </c>
      <c r="P1816" s="9" t="str">
        <f t="shared" si="206"/>
        <v>943</v>
      </c>
      <c r="Q1816" s="9" t="str">
        <f>INDEX(Chapter,MATCH(P1816,Chapter!$A$1:$A$681,0),8)</f>
        <v>חניה למכוניות</v>
      </c>
      <c r="R1816" s="9" t="str">
        <f t="shared" si="207"/>
        <v>9430</v>
      </c>
      <c r="S1816" s="9" t="e">
        <f>INDEX(Chapter,MATCH(R1816,Chapter!$A$1:$A$681,0),8)</f>
        <v>#N/A</v>
      </c>
      <c r="T1816" s="9"/>
      <c r="U1816" s="9" t="str">
        <f t="shared" si="208"/>
        <v>7</v>
      </c>
      <c r="V1816" s="9" t="str">
        <f>IF($L1816&lt;"6",INDEX(Revenue_type,MATCH(U1816*1,type!$A$118:$A$168,0),8),INDEX(Expenditure_type,MATCH(U1816*1,type!$A$2:$A$117,0),8))</f>
        <v>הוצאות לפעולות</v>
      </c>
      <c r="W1816" s="9" t="str">
        <f t="shared" si="209"/>
        <v>75</v>
      </c>
      <c r="X1816" s="9" t="str">
        <f>IF($L1816&lt;"6",INDEX(Revenue_type,MATCH(W1816*1,type!$A$118:$A$168,0),8),INDEX(Expenditure_type,MATCH(W1816*1,type!$A$2:$A$117,0),8))</f>
        <v>עבודות קבלניות</v>
      </c>
      <c r="Y1816" s="9" t="str">
        <f t="shared" si="210"/>
        <v>759</v>
      </c>
      <c r="Z1816" s="9" t="e">
        <f>IF($L1816&lt;"6",INDEX(Revenue_type,MATCH(Y1816*1,type!$A$118:$A$168,0),8),INDEX(Expenditure_type,MATCH(Y1816*1,type!$A$2:$A$117,0),8))</f>
        <v>#N/A</v>
      </c>
    </row>
    <row r="1817" spans="1:26" ht="15.75" customHeight="1" outlineLevel="2">
      <c r="A1817">
        <v>110</v>
      </c>
      <c r="B1817" s="13">
        <v>960000</v>
      </c>
      <c r="C1817"/>
      <c r="D1817"/>
      <c r="E1817" s="16" t="s">
        <v>2689</v>
      </c>
      <c r="F1817" s="12"/>
      <c r="G1817"/>
      <c r="H1817" s="15">
        <v>798000</v>
      </c>
      <c r="I1817" s="15">
        <v>1068000</v>
      </c>
      <c r="J1817" s="12">
        <v>936200</v>
      </c>
      <c r="K1817" s="9"/>
      <c r="L1817" s="9" t="str">
        <f t="shared" si="204"/>
        <v>9</v>
      </c>
      <c r="M1817" s="9" t="str">
        <f>INDEX(Chapter,MATCH(L1817,Chapter!$A$1:$A$681,0),8)</f>
        <v>מפעלים</v>
      </c>
      <c r="N1817" s="9" t="str">
        <f t="shared" si="205"/>
        <v>96</v>
      </c>
      <c r="O1817" s="9" t="str">
        <f>INDEX(Chapter,MATCH(N1817,Chapter!$A$1:$A$681,0),8)</f>
        <v>חשמל</v>
      </c>
      <c r="P1817" s="9" t="str">
        <f t="shared" si="206"/>
        <v>960</v>
      </c>
      <c r="Q1817" s="9" t="e">
        <f>INDEX(Chapter,MATCH(P1817,Chapter!$A$1:$A$681,0),8)</f>
        <v>#N/A</v>
      </c>
      <c r="R1817" s="9" t="str">
        <f t="shared" si="207"/>
        <v>9600</v>
      </c>
      <c r="S1817" s="9" t="e">
        <f>INDEX(Chapter,MATCH(R1817,Chapter!$A$1:$A$681,0),8)</f>
        <v>#N/A</v>
      </c>
      <c r="T1817" s="9"/>
      <c r="U1817" s="9" t="str">
        <f t="shared" si="208"/>
        <v>1</v>
      </c>
      <c r="V1817" s="9" t="str">
        <f>IF($L1817&lt;"6",INDEX(Revenue_type,MATCH(U1817*1,type!$A$118:$A$168,0),8),INDEX(Expenditure_type,MATCH(U1817*1,type!$A$2:$A$117,0),8))</f>
        <v>משכורות וש"ע לעובדים לפי תקן</v>
      </c>
      <c r="W1817" s="9" t="str">
        <f t="shared" si="209"/>
        <v>11</v>
      </c>
      <c r="X1817" s="9" t="str">
        <f>IF($L1817&lt;"6",INDEX(Revenue_type,MATCH(W1817*1,type!$A$118:$A$168,0),8),INDEX(Expenditure_type,MATCH(W1817*1,type!$A$2:$A$117,0),8))</f>
        <v>השכר הקובע</v>
      </c>
      <c r="Y1817" s="9" t="str">
        <f t="shared" si="210"/>
        <v>110</v>
      </c>
      <c r="Z1817" s="9" t="e">
        <f>IF($L1817&lt;"6",INDEX(Revenue_type,MATCH(Y1817*1,type!$A$118:$A$168,0),8),INDEX(Expenditure_type,MATCH(Y1817*1,type!$A$2:$A$117,0),8))</f>
        <v>#N/A</v>
      </c>
    </row>
    <row r="1818" spans="1:26" ht="15.75" customHeight="1" outlineLevel="2">
      <c r="A1818">
        <v>120</v>
      </c>
      <c r="B1818" s="13">
        <v>960000</v>
      </c>
      <c r="C1818"/>
      <c r="D1818"/>
      <c r="E1818" s="16" t="s">
        <v>2711</v>
      </c>
      <c r="F1818" s="12"/>
      <c r="G1818"/>
      <c r="H1818" s="15">
        <v>94000</v>
      </c>
      <c r="I1818" s="15">
        <v>126000</v>
      </c>
      <c r="J1818" s="12">
        <v>106100</v>
      </c>
      <c r="K1818" s="9"/>
      <c r="L1818" s="9" t="str">
        <f t="shared" si="204"/>
        <v>9</v>
      </c>
      <c r="M1818" s="9" t="str">
        <f>INDEX(Chapter,MATCH(L1818,Chapter!$A$1:$A$681,0),8)</f>
        <v>מפעלים</v>
      </c>
      <c r="N1818" s="9" t="str">
        <f t="shared" si="205"/>
        <v>96</v>
      </c>
      <c r="O1818" s="9" t="str">
        <f>INDEX(Chapter,MATCH(N1818,Chapter!$A$1:$A$681,0),8)</f>
        <v>חשמל</v>
      </c>
      <c r="P1818" s="9" t="str">
        <f t="shared" si="206"/>
        <v>960</v>
      </c>
      <c r="Q1818" s="9" t="e">
        <f>INDEX(Chapter,MATCH(P1818,Chapter!$A$1:$A$681,0),8)</f>
        <v>#N/A</v>
      </c>
      <c r="R1818" s="9" t="str">
        <f t="shared" si="207"/>
        <v>9600</v>
      </c>
      <c r="S1818" s="9" t="e">
        <f>INDEX(Chapter,MATCH(R1818,Chapter!$A$1:$A$681,0),8)</f>
        <v>#N/A</v>
      </c>
      <c r="T1818" s="9"/>
      <c r="U1818" s="9" t="str">
        <f t="shared" si="208"/>
        <v>1</v>
      </c>
      <c r="V1818" s="9" t="str">
        <f>IF($L1818&lt;"6",INDEX(Revenue_type,MATCH(U1818*1,type!$A$118:$A$168,0),8),INDEX(Expenditure_type,MATCH(U1818*1,type!$A$2:$A$117,0),8))</f>
        <v>משכורות וש"ע לעובדים לפי תקן</v>
      </c>
      <c r="W1818" s="9" t="str">
        <f t="shared" si="209"/>
        <v>12</v>
      </c>
      <c r="X1818" s="9" t="str">
        <f>IF($L1818&lt;"6",INDEX(Revenue_type,MATCH(W1818*1,type!$A$118:$A$168,0),8),INDEX(Expenditure_type,MATCH(W1818*1,type!$A$2:$A$117,0),8))</f>
        <v>תוספות שאינן נכללות בשכר הקובע</v>
      </c>
      <c r="Y1818" s="9" t="str">
        <f t="shared" si="210"/>
        <v>120</v>
      </c>
      <c r="Z1818" s="9" t="e">
        <f>IF($L1818&lt;"6",INDEX(Revenue_type,MATCH(Y1818*1,type!$A$118:$A$168,0),8),INDEX(Expenditure_type,MATCH(Y1818*1,type!$A$2:$A$117,0),8))</f>
        <v>#N/A</v>
      </c>
    </row>
    <row r="1819" spans="1:26" ht="15.75" customHeight="1" outlineLevel="2">
      <c r="A1819">
        <v>130</v>
      </c>
      <c r="B1819" s="13">
        <v>960000</v>
      </c>
      <c r="C1819"/>
      <c r="D1819"/>
      <c r="E1819" s="16" t="s">
        <v>2691</v>
      </c>
      <c r="F1819" s="12"/>
      <c r="G1819"/>
      <c r="H1819" s="15">
        <v>19000</v>
      </c>
      <c r="I1819" s="15">
        <v>0</v>
      </c>
      <c r="J1819" s="12">
        <v>1700</v>
      </c>
      <c r="K1819" s="9"/>
      <c r="L1819" s="9" t="str">
        <f t="shared" si="204"/>
        <v>9</v>
      </c>
      <c r="M1819" s="9" t="str">
        <f>INDEX(Chapter,MATCH(L1819,Chapter!$A$1:$A$681,0),8)</f>
        <v>מפעלים</v>
      </c>
      <c r="N1819" s="9" t="str">
        <f t="shared" si="205"/>
        <v>96</v>
      </c>
      <c r="O1819" s="9" t="str">
        <f>INDEX(Chapter,MATCH(N1819,Chapter!$A$1:$A$681,0),8)</f>
        <v>חשמל</v>
      </c>
      <c r="P1819" s="9" t="str">
        <f t="shared" si="206"/>
        <v>960</v>
      </c>
      <c r="Q1819" s="9" t="e">
        <f>INDEX(Chapter,MATCH(P1819,Chapter!$A$1:$A$681,0),8)</f>
        <v>#N/A</v>
      </c>
      <c r="R1819" s="9" t="str">
        <f t="shared" si="207"/>
        <v>9600</v>
      </c>
      <c r="S1819" s="9" t="e">
        <f>INDEX(Chapter,MATCH(R1819,Chapter!$A$1:$A$681,0),8)</f>
        <v>#N/A</v>
      </c>
      <c r="T1819" s="9"/>
      <c r="U1819" s="9" t="str">
        <f t="shared" si="208"/>
        <v>1</v>
      </c>
      <c r="V1819" s="9" t="str">
        <f>IF($L1819&lt;"6",INDEX(Revenue_type,MATCH(U1819*1,type!$A$118:$A$168,0),8),INDEX(Expenditure_type,MATCH(U1819*1,type!$A$2:$A$117,0),8))</f>
        <v>משכורות וש"ע לעובדים לפי תקן</v>
      </c>
      <c r="W1819" s="9" t="str">
        <f t="shared" si="209"/>
        <v>13</v>
      </c>
      <c r="X1819" s="9" t="str">
        <f>IF($L1819&lt;"6",INDEX(Revenue_type,MATCH(W1819*1,type!$A$118:$A$168,0),8),INDEX(Expenditure_type,MATCH(W1819*1,type!$A$2:$A$117,0),8))</f>
        <v>שעות נוספות</v>
      </c>
      <c r="Y1819" s="9" t="str">
        <f t="shared" si="210"/>
        <v>130</v>
      </c>
      <c r="Z1819" s="9" t="e">
        <f>IF($L1819&lt;"6",INDEX(Revenue_type,MATCH(Y1819*1,type!$A$118:$A$168,0),8),INDEX(Expenditure_type,MATCH(Y1819*1,type!$A$2:$A$117,0),8))</f>
        <v>#N/A</v>
      </c>
    </row>
    <row r="1820" spans="1:26" ht="15.75" customHeight="1" outlineLevel="2">
      <c r="A1820">
        <v>131</v>
      </c>
      <c r="B1820" s="13">
        <v>960000</v>
      </c>
      <c r="C1820"/>
      <c r="D1820"/>
      <c r="E1820" s="16" t="s">
        <v>2692</v>
      </c>
      <c r="F1820" s="12"/>
      <c r="G1820"/>
      <c r="H1820" s="15">
        <v>2000</v>
      </c>
      <c r="I1820" s="15">
        <v>0</v>
      </c>
      <c r="J1820" s="12">
        <v>0</v>
      </c>
      <c r="K1820" s="9"/>
      <c r="L1820" s="9" t="str">
        <f t="shared" si="204"/>
        <v>9</v>
      </c>
      <c r="M1820" s="9" t="str">
        <f>INDEX(Chapter,MATCH(L1820,Chapter!$A$1:$A$681,0),8)</f>
        <v>מפעלים</v>
      </c>
      <c r="N1820" s="9" t="str">
        <f t="shared" si="205"/>
        <v>96</v>
      </c>
      <c r="O1820" s="9" t="str">
        <f>INDEX(Chapter,MATCH(N1820,Chapter!$A$1:$A$681,0),8)</f>
        <v>חשמל</v>
      </c>
      <c r="P1820" s="9" t="str">
        <f t="shared" si="206"/>
        <v>960</v>
      </c>
      <c r="Q1820" s="9" t="e">
        <f>INDEX(Chapter,MATCH(P1820,Chapter!$A$1:$A$681,0),8)</f>
        <v>#N/A</v>
      </c>
      <c r="R1820" s="9" t="str">
        <f t="shared" si="207"/>
        <v>9600</v>
      </c>
      <c r="S1820" s="9" t="e">
        <f>INDEX(Chapter,MATCH(R1820,Chapter!$A$1:$A$681,0),8)</f>
        <v>#N/A</v>
      </c>
      <c r="T1820" s="9"/>
      <c r="U1820" s="9" t="str">
        <f t="shared" si="208"/>
        <v>1</v>
      </c>
      <c r="V1820" s="9" t="str">
        <f>IF($L1820&lt;"6",INDEX(Revenue_type,MATCH(U1820*1,type!$A$118:$A$168,0),8),INDEX(Expenditure_type,MATCH(U1820*1,type!$A$2:$A$117,0),8))</f>
        <v>משכורות וש"ע לעובדים לפי תקן</v>
      </c>
      <c r="W1820" s="9" t="str">
        <f t="shared" si="209"/>
        <v>13</v>
      </c>
      <c r="X1820" s="9" t="str">
        <f>IF($L1820&lt;"6",INDEX(Revenue_type,MATCH(W1820*1,type!$A$118:$A$168,0),8),INDEX(Expenditure_type,MATCH(W1820*1,type!$A$2:$A$117,0),8))</f>
        <v>שעות נוספות</v>
      </c>
      <c r="Y1820" s="9" t="str">
        <f t="shared" si="210"/>
        <v>131</v>
      </c>
      <c r="Z1820" s="9" t="e">
        <f>IF($L1820&lt;"6",INDEX(Revenue_type,MATCH(Y1820*1,type!$A$118:$A$168,0),8),INDEX(Expenditure_type,MATCH(Y1820*1,type!$A$2:$A$117,0),8))</f>
        <v>#N/A</v>
      </c>
    </row>
    <row r="1821" spans="1:26" ht="15.75" customHeight="1" outlineLevel="2">
      <c r="A1821">
        <v>132</v>
      </c>
      <c r="B1821" s="13">
        <v>960000</v>
      </c>
      <c r="C1821"/>
      <c r="D1821"/>
      <c r="E1821" s="16" t="s">
        <v>2760</v>
      </c>
      <c r="F1821" s="12"/>
      <c r="G1821"/>
      <c r="H1821" s="15">
        <v>191000</v>
      </c>
      <c r="I1821" s="15">
        <v>281000</v>
      </c>
      <c r="J1821" s="12">
        <v>240200</v>
      </c>
      <c r="K1821" s="9"/>
      <c r="L1821" s="9" t="str">
        <f t="shared" si="204"/>
        <v>9</v>
      </c>
      <c r="M1821" s="9" t="str">
        <f>INDEX(Chapter,MATCH(L1821,Chapter!$A$1:$A$681,0),8)</f>
        <v>מפעלים</v>
      </c>
      <c r="N1821" s="9" t="str">
        <f t="shared" si="205"/>
        <v>96</v>
      </c>
      <c r="O1821" s="9" t="str">
        <f>INDEX(Chapter,MATCH(N1821,Chapter!$A$1:$A$681,0),8)</f>
        <v>חשמל</v>
      </c>
      <c r="P1821" s="9" t="str">
        <f t="shared" si="206"/>
        <v>960</v>
      </c>
      <c r="Q1821" s="9" t="e">
        <f>INDEX(Chapter,MATCH(P1821,Chapter!$A$1:$A$681,0),8)</f>
        <v>#N/A</v>
      </c>
      <c r="R1821" s="9" t="str">
        <f t="shared" si="207"/>
        <v>9600</v>
      </c>
      <c r="S1821" s="9" t="e">
        <f>INDEX(Chapter,MATCH(R1821,Chapter!$A$1:$A$681,0),8)</f>
        <v>#N/A</v>
      </c>
      <c r="T1821" s="9"/>
      <c r="U1821" s="9" t="str">
        <f t="shared" si="208"/>
        <v>1</v>
      </c>
      <c r="V1821" s="9" t="str">
        <f>IF($L1821&lt;"6",INDEX(Revenue_type,MATCH(U1821*1,type!$A$118:$A$168,0),8),INDEX(Expenditure_type,MATCH(U1821*1,type!$A$2:$A$117,0),8))</f>
        <v>משכורות וש"ע לעובדים לפי תקן</v>
      </c>
      <c r="W1821" s="9" t="str">
        <f t="shared" si="209"/>
        <v>13</v>
      </c>
      <c r="X1821" s="9" t="str">
        <f>IF($L1821&lt;"6",INDEX(Revenue_type,MATCH(W1821*1,type!$A$118:$A$168,0),8),INDEX(Expenditure_type,MATCH(W1821*1,type!$A$2:$A$117,0),8))</f>
        <v>שעות נוספות</v>
      </c>
      <c r="Y1821" s="9" t="str">
        <f t="shared" si="210"/>
        <v>132</v>
      </c>
      <c r="Z1821" s="9" t="e">
        <f>IF($L1821&lt;"6",INDEX(Revenue_type,MATCH(Y1821*1,type!$A$118:$A$168,0),8),INDEX(Expenditure_type,MATCH(Y1821*1,type!$A$2:$A$117,0),8))</f>
        <v>#N/A</v>
      </c>
    </row>
    <row r="1822" spans="1:26" ht="15.75" customHeight="1" outlineLevel="2">
      <c r="A1822">
        <v>133</v>
      </c>
      <c r="B1822" s="13">
        <v>960000</v>
      </c>
      <c r="C1822"/>
      <c r="D1822"/>
      <c r="E1822" s="16" t="s">
        <v>2693</v>
      </c>
      <c r="F1822" s="12"/>
      <c r="G1822"/>
      <c r="H1822" s="15">
        <v>2000</v>
      </c>
      <c r="I1822" s="15">
        <v>0</v>
      </c>
      <c r="J1822" s="12">
        <v>900</v>
      </c>
      <c r="K1822" s="9"/>
      <c r="L1822" s="9" t="str">
        <f t="shared" si="204"/>
        <v>9</v>
      </c>
      <c r="M1822" s="9" t="str">
        <f>INDEX(Chapter,MATCH(L1822,Chapter!$A$1:$A$681,0),8)</f>
        <v>מפעלים</v>
      </c>
      <c r="N1822" s="9" t="str">
        <f t="shared" si="205"/>
        <v>96</v>
      </c>
      <c r="O1822" s="9" t="str">
        <f>INDEX(Chapter,MATCH(N1822,Chapter!$A$1:$A$681,0),8)</f>
        <v>חשמל</v>
      </c>
      <c r="P1822" s="9" t="str">
        <f t="shared" si="206"/>
        <v>960</v>
      </c>
      <c r="Q1822" s="9" t="e">
        <f>INDEX(Chapter,MATCH(P1822,Chapter!$A$1:$A$681,0),8)</f>
        <v>#N/A</v>
      </c>
      <c r="R1822" s="9" t="str">
        <f t="shared" si="207"/>
        <v>9600</v>
      </c>
      <c r="S1822" s="9" t="e">
        <f>INDEX(Chapter,MATCH(R1822,Chapter!$A$1:$A$681,0),8)</f>
        <v>#N/A</v>
      </c>
      <c r="T1822" s="9"/>
      <c r="U1822" s="9" t="str">
        <f t="shared" si="208"/>
        <v>1</v>
      </c>
      <c r="V1822" s="9" t="str">
        <f>IF($L1822&lt;"6",INDEX(Revenue_type,MATCH(U1822*1,type!$A$118:$A$168,0),8),INDEX(Expenditure_type,MATCH(U1822*1,type!$A$2:$A$117,0),8))</f>
        <v>משכורות וש"ע לעובדים לפי תקן</v>
      </c>
      <c r="W1822" s="9" t="str">
        <f t="shared" si="209"/>
        <v>13</v>
      </c>
      <c r="X1822" s="9" t="str">
        <f>IF($L1822&lt;"6",INDEX(Revenue_type,MATCH(W1822*1,type!$A$118:$A$168,0),8),INDEX(Expenditure_type,MATCH(W1822*1,type!$A$2:$A$117,0),8))</f>
        <v>שעות נוספות</v>
      </c>
      <c r="Y1822" s="9" t="str">
        <f t="shared" si="210"/>
        <v>133</v>
      </c>
      <c r="Z1822" s="9" t="e">
        <f>IF($L1822&lt;"6",INDEX(Revenue_type,MATCH(Y1822*1,type!$A$118:$A$168,0),8),INDEX(Expenditure_type,MATCH(Y1822*1,type!$A$2:$A$117,0),8))</f>
        <v>#N/A</v>
      </c>
    </row>
    <row r="1823" spans="1:26" ht="15.75" customHeight="1" outlineLevel="2">
      <c r="A1823">
        <v>140</v>
      </c>
      <c r="B1823" s="13">
        <v>960000</v>
      </c>
      <c r="C1823"/>
      <c r="D1823"/>
      <c r="E1823" s="16" t="s">
        <v>2694</v>
      </c>
      <c r="F1823" s="12"/>
      <c r="G1823"/>
      <c r="H1823" s="15">
        <v>159000</v>
      </c>
      <c r="I1823" s="15">
        <v>132000</v>
      </c>
      <c r="J1823" s="12">
        <v>116100</v>
      </c>
      <c r="K1823" s="9"/>
      <c r="L1823" s="9" t="str">
        <f t="shared" si="204"/>
        <v>9</v>
      </c>
      <c r="M1823" s="9" t="str">
        <f>INDEX(Chapter,MATCH(L1823,Chapter!$A$1:$A$681,0),8)</f>
        <v>מפעלים</v>
      </c>
      <c r="N1823" s="9" t="str">
        <f t="shared" si="205"/>
        <v>96</v>
      </c>
      <c r="O1823" s="9" t="str">
        <f>INDEX(Chapter,MATCH(N1823,Chapter!$A$1:$A$681,0),8)</f>
        <v>חשמל</v>
      </c>
      <c r="P1823" s="9" t="str">
        <f t="shared" si="206"/>
        <v>960</v>
      </c>
      <c r="Q1823" s="9" t="e">
        <f>INDEX(Chapter,MATCH(P1823,Chapter!$A$1:$A$681,0),8)</f>
        <v>#N/A</v>
      </c>
      <c r="R1823" s="9" t="str">
        <f t="shared" si="207"/>
        <v>9600</v>
      </c>
      <c r="S1823" s="9" t="e">
        <f>INDEX(Chapter,MATCH(R1823,Chapter!$A$1:$A$681,0),8)</f>
        <v>#N/A</v>
      </c>
      <c r="T1823" s="9"/>
      <c r="U1823" s="9" t="str">
        <f t="shared" si="208"/>
        <v>1</v>
      </c>
      <c r="V1823" s="9" t="str">
        <f>IF($L1823&lt;"6",INDEX(Revenue_type,MATCH(U1823*1,type!$A$118:$A$168,0),8),INDEX(Expenditure_type,MATCH(U1823*1,type!$A$2:$A$117,0),8))</f>
        <v>משכורות וש"ע לעובדים לפי תקן</v>
      </c>
      <c r="W1823" s="9" t="str">
        <f t="shared" si="209"/>
        <v>14</v>
      </c>
      <c r="X1823" s="9" t="str">
        <f>IF($L1823&lt;"6",INDEX(Revenue_type,MATCH(W1823*1,type!$A$118:$A$168,0),8),INDEX(Expenditure_type,MATCH(W1823*1,type!$A$2:$A$117,0),8))</f>
        <v>החזר הוצאות</v>
      </c>
      <c r="Y1823" s="9" t="str">
        <f t="shared" si="210"/>
        <v>140</v>
      </c>
      <c r="Z1823" s="9" t="e">
        <f>IF($L1823&lt;"6",INDEX(Revenue_type,MATCH(Y1823*1,type!$A$118:$A$168,0),8),INDEX(Expenditure_type,MATCH(Y1823*1,type!$A$2:$A$117,0),8))</f>
        <v>#N/A</v>
      </c>
    </row>
    <row r="1824" spans="1:26" ht="15.75" customHeight="1" outlineLevel="2">
      <c r="A1824">
        <v>181</v>
      </c>
      <c r="B1824" s="13">
        <v>960000</v>
      </c>
      <c r="C1824"/>
      <c r="D1824"/>
      <c r="E1824" s="16" t="s">
        <v>2695</v>
      </c>
      <c r="F1824" s="12"/>
      <c r="G1824"/>
      <c r="H1824" s="15">
        <v>184000</v>
      </c>
      <c r="I1824" s="15">
        <v>218000</v>
      </c>
      <c r="J1824" s="12">
        <v>186400</v>
      </c>
      <c r="K1824" s="9"/>
      <c r="L1824" s="9" t="str">
        <f t="shared" si="204"/>
        <v>9</v>
      </c>
      <c r="M1824" s="9" t="str">
        <f>INDEX(Chapter,MATCH(L1824,Chapter!$A$1:$A$681,0),8)</f>
        <v>מפעלים</v>
      </c>
      <c r="N1824" s="9" t="str">
        <f t="shared" si="205"/>
        <v>96</v>
      </c>
      <c r="O1824" s="9" t="str">
        <f>INDEX(Chapter,MATCH(N1824,Chapter!$A$1:$A$681,0),8)</f>
        <v>חשמל</v>
      </c>
      <c r="P1824" s="9" t="str">
        <f t="shared" si="206"/>
        <v>960</v>
      </c>
      <c r="Q1824" s="9" t="e">
        <f>INDEX(Chapter,MATCH(P1824,Chapter!$A$1:$A$681,0),8)</f>
        <v>#N/A</v>
      </c>
      <c r="R1824" s="9" t="str">
        <f t="shared" si="207"/>
        <v>9600</v>
      </c>
      <c r="S1824" s="9" t="e">
        <f>INDEX(Chapter,MATCH(R1824,Chapter!$A$1:$A$681,0),8)</f>
        <v>#N/A</v>
      </c>
      <c r="T1824" s="9"/>
      <c r="U1824" s="9" t="str">
        <f t="shared" si="208"/>
        <v>1</v>
      </c>
      <c r="V1824" s="9" t="str">
        <f>IF($L1824&lt;"6",INDEX(Revenue_type,MATCH(U1824*1,type!$A$118:$A$168,0),8),INDEX(Expenditure_type,MATCH(U1824*1,type!$A$2:$A$117,0),8))</f>
        <v>משכורות וש"ע לעובדים לפי תקן</v>
      </c>
      <c r="W1824" s="9" t="str">
        <f t="shared" si="209"/>
        <v>18</v>
      </c>
      <c r="X1824" s="9" t="str">
        <f>IF($L1824&lt;"6",INDEX(Revenue_type,MATCH(W1824*1,type!$A$118:$A$168,0),8),INDEX(Expenditure_type,MATCH(W1824*1,type!$A$2:$A$117,0),8))</f>
        <v>נלוות לשכר</v>
      </c>
      <c r="Y1824" s="9" t="str">
        <f t="shared" si="210"/>
        <v>181</v>
      </c>
      <c r="Z1824" s="9" t="str">
        <f>IF($L1824&lt;"6",INDEX(Revenue_type,MATCH(Y1824*1,type!$A$118:$A$168,0),8),INDEX(Expenditure_type,MATCH(Y1824*1,type!$A$2:$A$117,0),8))</f>
        <v>הפרשות סוציאליות</v>
      </c>
    </row>
    <row r="1825" spans="1:26" ht="15.75" customHeight="1" outlineLevel="2">
      <c r="A1825">
        <v>182</v>
      </c>
      <c r="B1825" s="13">
        <v>960000</v>
      </c>
      <c r="C1825"/>
      <c r="D1825"/>
      <c r="E1825" s="16" t="s">
        <v>2696</v>
      </c>
      <c r="F1825" s="12"/>
      <c r="G1825"/>
      <c r="H1825" s="15">
        <v>118000</v>
      </c>
      <c r="I1825" s="15">
        <v>164000</v>
      </c>
      <c r="J1825" s="12">
        <v>135700</v>
      </c>
      <c r="K1825" s="9"/>
      <c r="L1825" s="9" t="str">
        <f t="shared" si="204"/>
        <v>9</v>
      </c>
      <c r="M1825" s="9" t="str">
        <f>INDEX(Chapter,MATCH(L1825,Chapter!$A$1:$A$681,0),8)</f>
        <v>מפעלים</v>
      </c>
      <c r="N1825" s="9" t="str">
        <f t="shared" si="205"/>
        <v>96</v>
      </c>
      <c r="O1825" s="9" t="str">
        <f>INDEX(Chapter,MATCH(N1825,Chapter!$A$1:$A$681,0),8)</f>
        <v>חשמל</v>
      </c>
      <c r="P1825" s="9" t="str">
        <f t="shared" si="206"/>
        <v>960</v>
      </c>
      <c r="Q1825" s="9" t="e">
        <f>INDEX(Chapter,MATCH(P1825,Chapter!$A$1:$A$681,0),8)</f>
        <v>#N/A</v>
      </c>
      <c r="R1825" s="9" t="str">
        <f t="shared" si="207"/>
        <v>9600</v>
      </c>
      <c r="S1825" s="9" t="e">
        <f>INDEX(Chapter,MATCH(R1825,Chapter!$A$1:$A$681,0),8)</f>
        <v>#N/A</v>
      </c>
      <c r="T1825" s="9"/>
      <c r="U1825" s="9" t="str">
        <f t="shared" si="208"/>
        <v>1</v>
      </c>
      <c r="V1825" s="9" t="str">
        <f>IF($L1825&lt;"6",INDEX(Revenue_type,MATCH(U1825*1,type!$A$118:$A$168,0),8),INDEX(Expenditure_type,MATCH(U1825*1,type!$A$2:$A$117,0),8))</f>
        <v>משכורות וש"ע לעובדים לפי תקן</v>
      </c>
      <c r="W1825" s="9" t="str">
        <f t="shared" si="209"/>
        <v>18</v>
      </c>
      <c r="X1825" s="9" t="str">
        <f>IF($L1825&lt;"6",INDEX(Revenue_type,MATCH(W1825*1,type!$A$118:$A$168,0),8),INDEX(Expenditure_type,MATCH(W1825*1,type!$A$2:$A$117,0),8))</f>
        <v>נלוות לשכר</v>
      </c>
      <c r="Y1825" s="9" t="str">
        <f t="shared" si="210"/>
        <v>182</v>
      </c>
      <c r="Z1825" s="9" t="str">
        <f>IF($L1825&lt;"6",INDEX(Revenue_type,MATCH(Y1825*1,type!$A$118:$A$168,0),8),INDEX(Expenditure_type,MATCH(Y1825*1,type!$A$2:$A$117,0),8))</f>
        <v>מיסיום ועלויות</v>
      </c>
    </row>
    <row r="1826" spans="1:26" ht="15.75" customHeight="1" outlineLevel="2">
      <c r="A1826">
        <v>470</v>
      </c>
      <c r="B1826" s="13">
        <v>960001</v>
      </c>
      <c r="C1826"/>
      <c r="D1826"/>
      <c r="E1826" s="16" t="s">
        <v>2697</v>
      </c>
      <c r="F1826" s="12"/>
      <c r="G1826"/>
      <c r="H1826" s="15">
        <v>3000</v>
      </c>
      <c r="I1826" s="15">
        <v>3500</v>
      </c>
      <c r="J1826" s="12">
        <v>3000</v>
      </c>
      <c r="K1826" s="9"/>
      <c r="L1826" s="9" t="str">
        <f t="shared" si="204"/>
        <v>9</v>
      </c>
      <c r="M1826" s="9" t="str">
        <f>INDEX(Chapter,MATCH(L1826,Chapter!$A$1:$A$681,0),8)</f>
        <v>מפעלים</v>
      </c>
      <c r="N1826" s="9" t="str">
        <f t="shared" si="205"/>
        <v>96</v>
      </c>
      <c r="O1826" s="9" t="str">
        <f>INDEX(Chapter,MATCH(N1826,Chapter!$A$1:$A$681,0),8)</f>
        <v>חשמל</v>
      </c>
      <c r="P1826" s="9" t="str">
        <f t="shared" si="206"/>
        <v>960</v>
      </c>
      <c r="Q1826" s="9" t="e">
        <f>INDEX(Chapter,MATCH(P1826,Chapter!$A$1:$A$681,0),8)</f>
        <v>#N/A</v>
      </c>
      <c r="R1826" s="9" t="str">
        <f t="shared" si="207"/>
        <v>9600</v>
      </c>
      <c r="S1826" s="9" t="e">
        <f>INDEX(Chapter,MATCH(R1826,Chapter!$A$1:$A$681,0),8)</f>
        <v>#N/A</v>
      </c>
      <c r="T1826" s="9"/>
      <c r="U1826" s="9" t="str">
        <f t="shared" si="208"/>
        <v>4</v>
      </c>
      <c r="V1826" s="9" t="str">
        <f>IF($L1826&lt;"6",INDEX(Revenue_type,MATCH(U1826*1,type!$A$118:$A$168,0),8),INDEX(Expenditure_type,MATCH(U1826*1,type!$A$2:$A$117,0),8))</f>
        <v>אחזקת בינים ואספקת ציוד</v>
      </c>
      <c r="W1826" s="9" t="str">
        <f t="shared" si="209"/>
        <v>47</v>
      </c>
      <c r="X1826" s="9" t="str">
        <f>IF($L1826&lt;"6",INDEX(Revenue_type,MATCH(W1826*1,type!$A$118:$A$168,0),8),INDEX(Expenditure_type,MATCH(W1826*1,type!$A$2:$A$117,0),8))</f>
        <v>ציוד משרדי מתכלה</v>
      </c>
      <c r="Y1826" s="9" t="str">
        <f t="shared" si="210"/>
        <v>470</v>
      </c>
      <c r="Z1826" s="9" t="e">
        <f>IF($L1826&lt;"6",INDEX(Revenue_type,MATCH(Y1826*1,type!$A$118:$A$168,0),8),INDEX(Expenditure_type,MATCH(Y1826*1,type!$A$2:$A$117,0),8))</f>
        <v>#N/A</v>
      </c>
    </row>
    <row r="1827" spans="1:26" ht="15.75" customHeight="1" outlineLevel="2">
      <c r="A1827">
        <v>560</v>
      </c>
      <c r="B1827" s="13">
        <v>960001</v>
      </c>
      <c r="C1827"/>
      <c r="D1827"/>
      <c r="E1827" s="16" t="s">
        <v>2703</v>
      </c>
      <c r="F1827" s="12"/>
      <c r="G1827"/>
      <c r="H1827" s="15">
        <v>2500</v>
      </c>
      <c r="I1827" s="15">
        <v>2000</v>
      </c>
      <c r="J1827" s="12">
        <v>1700</v>
      </c>
      <c r="K1827" s="9"/>
      <c r="L1827" s="9" t="str">
        <f t="shared" si="204"/>
        <v>9</v>
      </c>
      <c r="M1827" s="9" t="str">
        <f>INDEX(Chapter,MATCH(L1827,Chapter!$A$1:$A$681,0),8)</f>
        <v>מפעלים</v>
      </c>
      <c r="N1827" s="9" t="str">
        <f t="shared" si="205"/>
        <v>96</v>
      </c>
      <c r="O1827" s="9" t="str">
        <f>INDEX(Chapter,MATCH(N1827,Chapter!$A$1:$A$681,0),8)</f>
        <v>חשמל</v>
      </c>
      <c r="P1827" s="9" t="str">
        <f t="shared" si="206"/>
        <v>960</v>
      </c>
      <c r="Q1827" s="9" t="e">
        <f>INDEX(Chapter,MATCH(P1827,Chapter!$A$1:$A$681,0),8)</f>
        <v>#N/A</v>
      </c>
      <c r="R1827" s="9" t="str">
        <f t="shared" si="207"/>
        <v>9600</v>
      </c>
      <c r="S1827" s="9" t="e">
        <f>INDEX(Chapter,MATCH(R1827,Chapter!$A$1:$A$681,0),8)</f>
        <v>#N/A</v>
      </c>
      <c r="T1827" s="9"/>
      <c r="U1827" s="9" t="str">
        <f t="shared" si="208"/>
        <v>5</v>
      </c>
      <c r="V1827" s="9" t="str">
        <f>IF($L1827&lt;"6",INDEX(Revenue_type,MATCH(U1827*1,type!$A$118:$A$168,0),8),INDEX(Expenditure_type,MATCH(U1827*1,type!$A$2:$A$117,0),8))</f>
        <v>הוצאות מנהליות</v>
      </c>
      <c r="W1827" s="9" t="str">
        <f t="shared" si="209"/>
        <v>56</v>
      </c>
      <c r="X1827" s="9" t="str">
        <f>IF($L1827&lt;"6",INDEX(Revenue_type,MATCH(W1827*1,type!$A$118:$A$168,0),8),INDEX(Expenditure_type,MATCH(W1827*1,type!$A$2:$A$117,0),8))</f>
        <v>הוצאות משרדיות</v>
      </c>
      <c r="Y1827" s="9" t="str">
        <f t="shared" si="210"/>
        <v>560</v>
      </c>
      <c r="Z1827" s="9" t="e">
        <f>IF($L1827&lt;"6",INDEX(Revenue_type,MATCH(Y1827*1,type!$A$118:$A$168,0),8),INDEX(Expenditure_type,MATCH(Y1827*1,type!$A$2:$A$117,0),8))</f>
        <v>#N/A</v>
      </c>
    </row>
    <row r="1828" spans="1:26" ht="15.75" customHeight="1" outlineLevel="2">
      <c r="A1828">
        <v>750</v>
      </c>
      <c r="B1828" s="13">
        <v>960001</v>
      </c>
      <c r="C1828"/>
      <c r="D1828"/>
      <c r="E1828" s="16" t="s">
        <v>2705</v>
      </c>
      <c r="F1828" s="12"/>
      <c r="G1828"/>
      <c r="H1828" s="15">
        <v>7000</v>
      </c>
      <c r="I1828" s="15">
        <v>4500</v>
      </c>
      <c r="J1828" s="12">
        <v>3300</v>
      </c>
      <c r="K1828" s="9"/>
      <c r="L1828" s="9" t="str">
        <f t="shared" si="204"/>
        <v>9</v>
      </c>
      <c r="M1828" s="9" t="str">
        <f>INDEX(Chapter,MATCH(L1828,Chapter!$A$1:$A$681,0),8)</f>
        <v>מפעלים</v>
      </c>
      <c r="N1828" s="9" t="str">
        <f t="shared" si="205"/>
        <v>96</v>
      </c>
      <c r="O1828" s="9" t="str">
        <f>INDEX(Chapter,MATCH(N1828,Chapter!$A$1:$A$681,0),8)</f>
        <v>חשמל</v>
      </c>
      <c r="P1828" s="9" t="str">
        <f t="shared" si="206"/>
        <v>960</v>
      </c>
      <c r="Q1828" s="9" t="e">
        <f>INDEX(Chapter,MATCH(P1828,Chapter!$A$1:$A$681,0),8)</f>
        <v>#N/A</v>
      </c>
      <c r="R1828" s="9" t="str">
        <f t="shared" si="207"/>
        <v>9600</v>
      </c>
      <c r="S1828" s="9" t="e">
        <f>INDEX(Chapter,MATCH(R1828,Chapter!$A$1:$A$681,0),8)</f>
        <v>#N/A</v>
      </c>
      <c r="T1828" s="9"/>
      <c r="U1828" s="9" t="str">
        <f t="shared" si="208"/>
        <v>7</v>
      </c>
      <c r="V1828" s="9" t="str">
        <f>IF($L1828&lt;"6",INDEX(Revenue_type,MATCH(U1828*1,type!$A$118:$A$168,0),8),INDEX(Expenditure_type,MATCH(U1828*1,type!$A$2:$A$117,0),8))</f>
        <v>הוצאות לפעולות</v>
      </c>
      <c r="W1828" s="9" t="str">
        <f t="shared" si="209"/>
        <v>75</v>
      </c>
      <c r="X1828" s="9" t="str">
        <f>IF($L1828&lt;"6",INDEX(Revenue_type,MATCH(W1828*1,type!$A$118:$A$168,0),8),INDEX(Expenditure_type,MATCH(W1828*1,type!$A$2:$A$117,0),8))</f>
        <v>עבודות קבלניות</v>
      </c>
      <c r="Y1828" s="9" t="str">
        <f t="shared" si="210"/>
        <v>750</v>
      </c>
      <c r="Z1828" s="9" t="e">
        <f>IF($L1828&lt;"6",INDEX(Revenue_type,MATCH(Y1828*1,type!$A$118:$A$168,0),8),INDEX(Expenditure_type,MATCH(Y1828*1,type!$A$2:$A$117,0),8))</f>
        <v>#N/A</v>
      </c>
    </row>
    <row r="1829" spans="1:26" ht="15.75" customHeight="1" outlineLevel="2">
      <c r="A1829">
        <v>531</v>
      </c>
      <c r="B1829" s="13">
        <v>960002</v>
      </c>
      <c r="C1829"/>
      <c r="D1829"/>
      <c r="E1829" s="16" t="s">
        <v>3153</v>
      </c>
      <c r="F1829" s="12"/>
      <c r="G1829"/>
      <c r="H1829" s="15">
        <v>2500000</v>
      </c>
      <c r="I1829" s="15">
        <v>2300000</v>
      </c>
      <c r="J1829" s="12">
        <v>2550300</v>
      </c>
      <c r="K1829" s="9"/>
      <c r="L1829" s="9" t="str">
        <f t="shared" si="204"/>
        <v>9</v>
      </c>
      <c r="M1829" s="9" t="str">
        <f>INDEX(Chapter,MATCH(L1829,Chapter!$A$1:$A$681,0),8)</f>
        <v>מפעלים</v>
      </c>
      <c r="N1829" s="9" t="str">
        <f t="shared" si="205"/>
        <v>96</v>
      </c>
      <c r="O1829" s="9" t="str">
        <f>INDEX(Chapter,MATCH(N1829,Chapter!$A$1:$A$681,0),8)</f>
        <v>חשמל</v>
      </c>
      <c r="P1829" s="9" t="str">
        <f t="shared" si="206"/>
        <v>960</v>
      </c>
      <c r="Q1829" s="9" t="e">
        <f>INDEX(Chapter,MATCH(P1829,Chapter!$A$1:$A$681,0),8)</f>
        <v>#N/A</v>
      </c>
      <c r="R1829" s="9" t="str">
        <f t="shared" si="207"/>
        <v>9600</v>
      </c>
      <c r="S1829" s="9" t="e">
        <f>INDEX(Chapter,MATCH(R1829,Chapter!$A$1:$A$681,0),8)</f>
        <v>#N/A</v>
      </c>
      <c r="T1829" s="9"/>
      <c r="U1829" s="9" t="str">
        <f t="shared" si="208"/>
        <v>5</v>
      </c>
      <c r="V1829" s="9" t="str">
        <f>IF($L1829&lt;"6",INDEX(Revenue_type,MATCH(U1829*1,type!$A$118:$A$168,0),8),INDEX(Expenditure_type,MATCH(U1829*1,type!$A$2:$A$117,0),8))</f>
        <v>הוצאות מנהליות</v>
      </c>
      <c r="W1829" s="9" t="str">
        <f t="shared" si="209"/>
        <v>53</v>
      </c>
      <c r="X1829" s="9" t="str">
        <f>IF($L1829&lt;"6",INDEX(Revenue_type,MATCH(W1829*1,type!$A$118:$A$168,0),8),INDEX(Expenditure_type,MATCH(W1829*1,type!$A$2:$A$117,0),8))</f>
        <v>הוצאות רכב מינהלי</v>
      </c>
      <c r="Y1829" s="9" t="str">
        <f t="shared" si="210"/>
        <v>531</v>
      </c>
      <c r="Z1829" s="9" t="str">
        <f>IF($L1829&lt;"6",INDEX(Revenue_type,MATCH(Y1829*1,type!$A$118:$A$168,0),8),INDEX(Expenditure_type,MATCH(Y1829*1,type!$A$2:$A$117,0),8))</f>
        <v>דלק ושמנים</v>
      </c>
    </row>
    <row r="1830" spans="1:26" ht="15.75" customHeight="1" outlineLevel="2">
      <c r="A1830">
        <v>730</v>
      </c>
      <c r="B1830" s="13">
        <v>960002</v>
      </c>
      <c r="C1830"/>
      <c r="D1830"/>
      <c r="E1830" s="16" t="s">
        <v>3154</v>
      </c>
      <c r="F1830" s="12"/>
      <c r="G1830"/>
      <c r="H1830" s="15">
        <v>1400000</v>
      </c>
      <c r="I1830" s="15">
        <v>1400000</v>
      </c>
      <c r="J1830" s="12">
        <v>1426000</v>
      </c>
      <c r="K1830" s="9"/>
      <c r="L1830" s="9" t="str">
        <f t="shared" si="204"/>
        <v>9</v>
      </c>
      <c r="M1830" s="9" t="str">
        <f>INDEX(Chapter,MATCH(L1830,Chapter!$A$1:$A$681,0),8)</f>
        <v>מפעלים</v>
      </c>
      <c r="N1830" s="9" t="str">
        <f t="shared" si="205"/>
        <v>96</v>
      </c>
      <c r="O1830" s="9" t="str">
        <f>INDEX(Chapter,MATCH(N1830,Chapter!$A$1:$A$681,0),8)</f>
        <v>חשמל</v>
      </c>
      <c r="P1830" s="9" t="str">
        <f t="shared" si="206"/>
        <v>960</v>
      </c>
      <c r="Q1830" s="9" t="e">
        <f>INDEX(Chapter,MATCH(P1830,Chapter!$A$1:$A$681,0),8)</f>
        <v>#N/A</v>
      </c>
      <c r="R1830" s="9" t="str">
        <f t="shared" si="207"/>
        <v>9600</v>
      </c>
      <c r="S1830" s="9" t="e">
        <f>INDEX(Chapter,MATCH(R1830,Chapter!$A$1:$A$681,0),8)</f>
        <v>#N/A</v>
      </c>
      <c r="T1830" s="9"/>
      <c r="U1830" s="9" t="str">
        <f t="shared" si="208"/>
        <v>7</v>
      </c>
      <c r="V1830" s="9" t="str">
        <f>IF($L1830&lt;"6",INDEX(Revenue_type,MATCH(U1830*1,type!$A$118:$A$168,0),8),INDEX(Expenditure_type,MATCH(U1830*1,type!$A$2:$A$117,0),8))</f>
        <v>הוצאות לפעולות</v>
      </c>
      <c r="W1830" s="9" t="str">
        <f t="shared" si="209"/>
        <v>73</v>
      </c>
      <c r="X1830" s="9" t="str">
        <f>IF($L1830&lt;"6",INDEX(Revenue_type,MATCH(W1830*1,type!$A$118:$A$168,0),8),INDEX(Expenditure_type,MATCH(W1830*1,type!$A$2:$A$117,0),8))</f>
        <v>תחזוקת רכב תפעולי</v>
      </c>
      <c r="Y1830" s="9" t="str">
        <f t="shared" si="210"/>
        <v>730</v>
      </c>
      <c r="Z1830" s="9" t="e">
        <f>IF($L1830&lt;"6",INDEX(Revenue_type,MATCH(Y1830*1,type!$A$118:$A$168,0),8),INDEX(Expenditure_type,MATCH(Y1830*1,type!$A$2:$A$117,0),8))</f>
        <v>#N/A</v>
      </c>
    </row>
    <row r="1831" spans="1:26" ht="15.75" customHeight="1" outlineLevel="2">
      <c r="A1831">
        <v>780</v>
      </c>
      <c r="B1831" s="13">
        <v>960002</v>
      </c>
      <c r="C1831"/>
      <c r="D1831"/>
      <c r="E1831" s="16" t="s">
        <v>3155</v>
      </c>
      <c r="F1831" s="12"/>
      <c r="G1831"/>
      <c r="H1831" s="15">
        <v>1850000</v>
      </c>
      <c r="I1831" s="15">
        <v>1850000</v>
      </c>
      <c r="J1831" s="12">
        <v>1428000</v>
      </c>
      <c r="K1831" s="9"/>
      <c r="L1831" s="9" t="str">
        <f t="shared" si="204"/>
        <v>9</v>
      </c>
      <c r="M1831" s="9" t="str">
        <f>INDEX(Chapter,MATCH(L1831,Chapter!$A$1:$A$681,0),8)</f>
        <v>מפעלים</v>
      </c>
      <c r="N1831" s="9" t="str">
        <f t="shared" si="205"/>
        <v>96</v>
      </c>
      <c r="O1831" s="9" t="str">
        <f>INDEX(Chapter,MATCH(N1831,Chapter!$A$1:$A$681,0),8)</f>
        <v>חשמל</v>
      </c>
      <c r="P1831" s="9" t="str">
        <f t="shared" si="206"/>
        <v>960</v>
      </c>
      <c r="Q1831" s="9" t="e">
        <f>INDEX(Chapter,MATCH(P1831,Chapter!$A$1:$A$681,0),8)</f>
        <v>#N/A</v>
      </c>
      <c r="R1831" s="9" t="str">
        <f t="shared" si="207"/>
        <v>9600</v>
      </c>
      <c r="S1831" s="9" t="e">
        <f>INDEX(Chapter,MATCH(R1831,Chapter!$A$1:$A$681,0),8)</f>
        <v>#N/A</v>
      </c>
      <c r="T1831" s="9"/>
      <c r="U1831" s="9" t="str">
        <f t="shared" si="208"/>
        <v>7</v>
      </c>
      <c r="V1831" s="9" t="str">
        <f>IF($L1831&lt;"6",INDEX(Revenue_type,MATCH(U1831*1,type!$A$118:$A$168,0),8),INDEX(Expenditure_type,MATCH(U1831*1,type!$A$2:$A$117,0),8))</f>
        <v>הוצאות לפעולות</v>
      </c>
      <c r="W1831" s="9" t="str">
        <f t="shared" si="209"/>
        <v>78</v>
      </c>
      <c r="X1831" s="9" t="str">
        <f>IF($L1831&lt;"6",INDEX(Revenue_type,MATCH(W1831*1,type!$A$118:$A$168,0),8),INDEX(Expenditure_type,MATCH(W1831*1,type!$A$2:$A$117,0),8))</f>
        <v>הוצאות שונות</v>
      </c>
      <c r="Y1831" s="9" t="str">
        <f t="shared" si="210"/>
        <v>780</v>
      </c>
      <c r="Z1831" s="9" t="e">
        <f>IF($L1831&lt;"6",INDEX(Revenue_type,MATCH(Y1831*1,type!$A$118:$A$168,0),8),INDEX(Expenditure_type,MATCH(Y1831*1,type!$A$2:$A$117,0),8))</f>
        <v>#N/A</v>
      </c>
    </row>
    <row r="1832" spans="1:26" ht="15.75" customHeight="1" outlineLevel="2">
      <c r="A1832">
        <v>980</v>
      </c>
      <c r="B1832" s="13">
        <v>960002</v>
      </c>
      <c r="C1832"/>
      <c r="D1832"/>
      <c r="E1832" s="16" t="s">
        <v>3156</v>
      </c>
      <c r="F1832" s="12"/>
      <c r="G1832"/>
      <c r="H1832" s="15">
        <v>0</v>
      </c>
      <c r="I1832" s="15">
        <v>500000</v>
      </c>
      <c r="J1832" s="12">
        <v>0</v>
      </c>
      <c r="K1832" s="9"/>
      <c r="L1832" s="9" t="str">
        <f t="shared" si="204"/>
        <v>9</v>
      </c>
      <c r="M1832" s="9" t="str">
        <f>INDEX(Chapter,MATCH(L1832,Chapter!$A$1:$A$681,0),8)</f>
        <v>מפעלים</v>
      </c>
      <c r="N1832" s="9" t="str">
        <f t="shared" si="205"/>
        <v>96</v>
      </c>
      <c r="O1832" s="9" t="str">
        <f>INDEX(Chapter,MATCH(N1832,Chapter!$A$1:$A$681,0),8)</f>
        <v>חשמל</v>
      </c>
      <c r="P1832" s="9" t="str">
        <f t="shared" si="206"/>
        <v>960</v>
      </c>
      <c r="Q1832" s="9" t="e">
        <f>INDEX(Chapter,MATCH(P1832,Chapter!$A$1:$A$681,0),8)</f>
        <v>#N/A</v>
      </c>
      <c r="R1832" s="9" t="str">
        <f t="shared" si="207"/>
        <v>9600</v>
      </c>
      <c r="S1832" s="9" t="e">
        <f>INDEX(Chapter,MATCH(R1832,Chapter!$A$1:$A$681,0),8)</f>
        <v>#N/A</v>
      </c>
      <c r="T1832" s="9"/>
      <c r="U1832" s="9" t="str">
        <f t="shared" si="208"/>
        <v>9</v>
      </c>
      <c r="V1832" s="9" t="str">
        <f>IF($L1832&lt;"6",INDEX(Revenue_type,MATCH(U1832*1,type!$A$118:$A$168,0),8),INDEX(Expenditure_type,MATCH(U1832*1,type!$A$2:$A$117,0),8))</f>
        <v>הוצאות חד פעמיות</v>
      </c>
      <c r="W1832" s="9" t="str">
        <f t="shared" si="209"/>
        <v>98</v>
      </c>
      <c r="X1832" s="9" t="str">
        <f>IF($L1832&lt;"6",INDEX(Revenue_type,MATCH(W1832*1,type!$A$118:$A$168,0),8),INDEX(Expenditure_type,MATCH(W1832*1,type!$A$2:$A$117,0),8))</f>
        <v>הוצאות אחרות</v>
      </c>
      <c r="Y1832" s="9" t="str">
        <f t="shared" si="210"/>
        <v>980</v>
      </c>
      <c r="Z1832" s="9" t="e">
        <f>IF($L1832&lt;"6",INDEX(Revenue_type,MATCH(Y1832*1,type!$A$118:$A$168,0),8),INDEX(Expenditure_type,MATCH(Y1832*1,type!$A$2:$A$117,0),8))</f>
        <v>#N/A</v>
      </c>
    </row>
    <row r="1833" spans="1:26" ht="15.75" customHeight="1" outlineLevel="2">
      <c r="A1833">
        <v>110</v>
      </c>
      <c r="B1833" s="13">
        <v>990100</v>
      </c>
      <c r="C1833"/>
      <c r="D1833"/>
      <c r="E1833" s="16" t="s">
        <v>2689</v>
      </c>
      <c r="F1833" s="12"/>
      <c r="G1833"/>
      <c r="H1833" s="15">
        <v>120000</v>
      </c>
      <c r="I1833" s="15">
        <v>120000</v>
      </c>
      <c r="J1833" s="12">
        <v>0</v>
      </c>
      <c r="K1833" s="9"/>
      <c r="L1833" s="9" t="str">
        <f t="shared" si="204"/>
        <v>9</v>
      </c>
      <c r="M1833" s="9" t="str">
        <f>INDEX(Chapter,MATCH(L1833,Chapter!$A$1:$A$681,0),8)</f>
        <v>מפעלים</v>
      </c>
      <c r="N1833" s="9" t="str">
        <f t="shared" si="205"/>
        <v>99</v>
      </c>
      <c r="O1833" s="9" t="str">
        <f>INDEX(Chapter,MATCH(N1833,Chapter!$A$1:$A$681,0),8)</f>
        <v>תשלומים בלתי רגילים</v>
      </c>
      <c r="P1833" s="9" t="str">
        <f t="shared" si="206"/>
        <v>990</v>
      </c>
      <c r="Q1833" s="9" t="e">
        <f>INDEX(Chapter,MATCH(P1833,Chapter!$A$1:$A$681,0),8)</f>
        <v>#N/A</v>
      </c>
      <c r="R1833" s="9" t="str">
        <f t="shared" si="207"/>
        <v>9901</v>
      </c>
      <c r="S1833" s="9" t="e">
        <f>INDEX(Chapter,MATCH(R1833,Chapter!$A$1:$A$681,0),8)</f>
        <v>#N/A</v>
      </c>
      <c r="T1833" s="9"/>
      <c r="U1833" s="9" t="str">
        <f t="shared" si="208"/>
        <v>1</v>
      </c>
      <c r="V1833" s="9" t="str">
        <f>IF($L1833&lt;"6",INDEX(Revenue_type,MATCH(U1833*1,type!$A$118:$A$168,0),8),INDEX(Expenditure_type,MATCH(U1833*1,type!$A$2:$A$117,0),8))</f>
        <v>משכורות וש"ע לעובדים לפי תקן</v>
      </c>
      <c r="W1833" s="9" t="str">
        <f t="shared" si="209"/>
        <v>11</v>
      </c>
      <c r="X1833" s="9" t="str">
        <f>IF($L1833&lt;"6",INDEX(Revenue_type,MATCH(W1833*1,type!$A$118:$A$168,0),8),INDEX(Expenditure_type,MATCH(W1833*1,type!$A$2:$A$117,0),8))</f>
        <v>השכר הקובע</v>
      </c>
      <c r="Y1833" s="9" t="str">
        <f t="shared" si="210"/>
        <v>110</v>
      </c>
      <c r="Z1833" s="9" t="e">
        <f>IF($L1833&lt;"6",INDEX(Revenue_type,MATCH(Y1833*1,type!$A$118:$A$168,0),8),INDEX(Expenditure_type,MATCH(Y1833*1,type!$A$2:$A$117,0),8))</f>
        <v>#N/A</v>
      </c>
    </row>
    <row r="1834" spans="1:26" ht="15.75" customHeight="1" outlineLevel="2">
      <c r="A1834">
        <v>181</v>
      </c>
      <c r="B1834" s="13">
        <v>991001</v>
      </c>
      <c r="C1834"/>
      <c r="D1834"/>
      <c r="E1834" s="16" t="s">
        <v>3157</v>
      </c>
      <c r="F1834" s="12"/>
      <c r="G1834"/>
      <c r="H1834" s="15">
        <v>445000</v>
      </c>
      <c r="I1834" s="15">
        <v>320000</v>
      </c>
      <c r="J1834" s="12">
        <v>293500</v>
      </c>
      <c r="K1834" s="9"/>
      <c r="L1834" s="9" t="str">
        <f t="shared" si="204"/>
        <v>9</v>
      </c>
      <c r="M1834" s="9" t="str">
        <f>INDEX(Chapter,MATCH(L1834,Chapter!$A$1:$A$681,0),8)</f>
        <v>מפעלים</v>
      </c>
      <c r="N1834" s="9" t="str">
        <f t="shared" si="205"/>
        <v>99</v>
      </c>
      <c r="O1834" s="9" t="str">
        <f>INDEX(Chapter,MATCH(N1834,Chapter!$A$1:$A$681,0),8)</f>
        <v>תשלומים בלתי רגילים</v>
      </c>
      <c r="P1834" s="9" t="str">
        <f t="shared" si="206"/>
        <v>991</v>
      </c>
      <c r="Q1834" s="9" t="str">
        <f>INDEX(Chapter,MATCH(P1834,Chapter!$A$1:$A$681,0),8)</f>
        <v>הפרשות לקרנות תקציביות</v>
      </c>
      <c r="R1834" s="9" t="str">
        <f t="shared" si="207"/>
        <v>9910</v>
      </c>
      <c r="S1834" s="9" t="e">
        <f>INDEX(Chapter,MATCH(R1834,Chapter!$A$1:$A$681,0),8)</f>
        <v>#N/A</v>
      </c>
      <c r="T1834" s="9"/>
      <c r="U1834" s="9" t="str">
        <f t="shared" si="208"/>
        <v>1</v>
      </c>
      <c r="V1834" s="9" t="str">
        <f>IF($L1834&lt;"6",INDEX(Revenue_type,MATCH(U1834*1,type!$A$118:$A$168,0),8),INDEX(Expenditure_type,MATCH(U1834*1,type!$A$2:$A$117,0),8))</f>
        <v>משכורות וש"ע לעובדים לפי תקן</v>
      </c>
      <c r="W1834" s="9" t="str">
        <f t="shared" si="209"/>
        <v>18</v>
      </c>
      <c r="X1834" s="9" t="str">
        <f>IF($L1834&lt;"6",INDEX(Revenue_type,MATCH(W1834*1,type!$A$118:$A$168,0),8),INDEX(Expenditure_type,MATCH(W1834*1,type!$A$2:$A$117,0),8))</f>
        <v>נלוות לשכר</v>
      </c>
      <c r="Y1834" s="9" t="str">
        <f t="shared" si="210"/>
        <v>181</v>
      </c>
      <c r="Z1834" s="9" t="str">
        <f>IF($L1834&lt;"6",INDEX(Revenue_type,MATCH(Y1834*1,type!$A$118:$A$168,0),8),INDEX(Expenditure_type,MATCH(Y1834*1,type!$A$2:$A$117,0),8))</f>
        <v>הפרשות סוציאליות</v>
      </c>
    </row>
    <row r="1835" spans="1:26" ht="15.75" customHeight="1" outlineLevel="2">
      <c r="A1835">
        <v>310</v>
      </c>
      <c r="B1835" s="13">
        <v>991001</v>
      </c>
      <c r="C1835"/>
      <c r="D1835"/>
      <c r="E1835" s="16" t="s">
        <v>2945</v>
      </c>
      <c r="F1835" s="12"/>
      <c r="G1835"/>
      <c r="H1835" s="15">
        <v>51383000</v>
      </c>
      <c r="I1835" s="15">
        <v>50392000</v>
      </c>
      <c r="J1835" s="12">
        <v>50251300</v>
      </c>
      <c r="K1835" s="9"/>
      <c r="L1835" s="9" t="str">
        <f t="shared" si="204"/>
        <v>9</v>
      </c>
      <c r="M1835" s="9" t="str">
        <f>INDEX(Chapter,MATCH(L1835,Chapter!$A$1:$A$681,0),8)</f>
        <v>מפעלים</v>
      </c>
      <c r="N1835" s="9" t="str">
        <f t="shared" si="205"/>
        <v>99</v>
      </c>
      <c r="O1835" s="9" t="str">
        <f>INDEX(Chapter,MATCH(N1835,Chapter!$A$1:$A$681,0),8)</f>
        <v>תשלומים בלתי רגילים</v>
      </c>
      <c r="P1835" s="9" t="str">
        <f t="shared" si="206"/>
        <v>991</v>
      </c>
      <c r="Q1835" s="9" t="str">
        <f>INDEX(Chapter,MATCH(P1835,Chapter!$A$1:$A$681,0),8)</f>
        <v>הפרשות לקרנות תקציביות</v>
      </c>
      <c r="R1835" s="9" t="str">
        <f t="shared" si="207"/>
        <v>9910</v>
      </c>
      <c r="S1835" s="9" t="e">
        <f>INDEX(Chapter,MATCH(R1835,Chapter!$A$1:$A$681,0),8)</f>
        <v>#N/A</v>
      </c>
      <c r="T1835" s="9"/>
      <c r="U1835" s="9" t="str">
        <f t="shared" si="208"/>
        <v>3</v>
      </c>
      <c r="V1835" s="9" t="str">
        <f>IF($L1835&lt;"6",INDEX(Revenue_type,MATCH(U1835*1,type!$A$118:$A$168,0),8),INDEX(Expenditure_type,MATCH(U1835*1,type!$A$2:$A$117,0),8))</f>
        <v>פנסיה ופיצויים</v>
      </c>
      <c r="W1835" s="9" t="str">
        <f t="shared" si="209"/>
        <v>31</v>
      </c>
      <c r="X1835" s="9" t="str">
        <f>IF($L1835&lt;"6",INDEX(Revenue_type,MATCH(W1835*1,type!$A$118:$A$168,0),8),INDEX(Expenditure_type,MATCH(W1835*1,type!$A$2:$A$117,0),8))</f>
        <v>פנסיה</v>
      </c>
      <c r="Y1835" s="9" t="str">
        <f t="shared" si="210"/>
        <v>310</v>
      </c>
      <c r="Z1835" s="9" t="e">
        <f>IF($L1835&lt;"6",INDEX(Revenue_type,MATCH(Y1835*1,type!$A$118:$A$168,0),8),INDEX(Expenditure_type,MATCH(Y1835*1,type!$A$2:$A$117,0),8))</f>
        <v>#N/A</v>
      </c>
    </row>
    <row r="1836" spans="1:26" ht="15.75" customHeight="1" outlineLevel="2">
      <c r="A1836">
        <v>311</v>
      </c>
      <c r="B1836" s="13">
        <v>991001</v>
      </c>
      <c r="C1836"/>
      <c r="D1836"/>
      <c r="E1836" s="16" t="s">
        <v>3158</v>
      </c>
      <c r="F1836" s="12"/>
      <c r="G1836"/>
      <c r="H1836" s="15">
        <v>2800000</v>
      </c>
      <c r="I1836" s="15">
        <v>2900000</v>
      </c>
      <c r="J1836" s="12">
        <v>2523300</v>
      </c>
      <c r="K1836" s="9"/>
      <c r="L1836" s="9" t="str">
        <f t="shared" si="204"/>
        <v>9</v>
      </c>
      <c r="M1836" s="9" t="str">
        <f>INDEX(Chapter,MATCH(L1836,Chapter!$A$1:$A$681,0),8)</f>
        <v>מפעלים</v>
      </c>
      <c r="N1836" s="9" t="str">
        <f t="shared" si="205"/>
        <v>99</v>
      </c>
      <c r="O1836" s="9" t="str">
        <f>INDEX(Chapter,MATCH(N1836,Chapter!$A$1:$A$681,0),8)</f>
        <v>תשלומים בלתי רגילים</v>
      </c>
      <c r="P1836" s="9" t="str">
        <f t="shared" si="206"/>
        <v>991</v>
      </c>
      <c r="Q1836" s="9" t="str">
        <f>INDEX(Chapter,MATCH(P1836,Chapter!$A$1:$A$681,0),8)</f>
        <v>הפרשות לקרנות תקציביות</v>
      </c>
      <c r="R1836" s="9" t="str">
        <f t="shared" si="207"/>
        <v>9910</v>
      </c>
      <c r="S1836" s="9" t="e">
        <f>INDEX(Chapter,MATCH(R1836,Chapter!$A$1:$A$681,0),8)</f>
        <v>#N/A</v>
      </c>
      <c r="T1836" s="9"/>
      <c r="U1836" s="9" t="str">
        <f t="shared" si="208"/>
        <v>3</v>
      </c>
      <c r="V1836" s="9" t="str">
        <f>IF($L1836&lt;"6",INDEX(Revenue_type,MATCH(U1836*1,type!$A$118:$A$168,0),8),INDEX(Expenditure_type,MATCH(U1836*1,type!$A$2:$A$117,0),8))</f>
        <v>פנסיה ופיצויים</v>
      </c>
      <c r="W1836" s="9" t="str">
        <f t="shared" si="209"/>
        <v>31</v>
      </c>
      <c r="X1836" s="9" t="str">
        <f>IF($L1836&lt;"6",INDEX(Revenue_type,MATCH(W1836*1,type!$A$118:$A$168,0),8),INDEX(Expenditure_type,MATCH(W1836*1,type!$A$2:$A$117,0),8))</f>
        <v>פנסיה</v>
      </c>
      <c r="Y1836" s="9" t="str">
        <f t="shared" si="210"/>
        <v>311</v>
      </c>
      <c r="Z1836" s="9" t="e">
        <f>IF($L1836&lt;"6",INDEX(Revenue_type,MATCH(Y1836*1,type!$A$118:$A$168,0),8),INDEX(Expenditure_type,MATCH(Y1836*1,type!$A$2:$A$117,0),8))</f>
        <v>#N/A</v>
      </c>
    </row>
    <row r="1837" spans="1:26" ht="15.75" customHeight="1" outlineLevel="2">
      <c r="A1837">
        <v>320</v>
      </c>
      <c r="B1837" s="13">
        <v>991001</v>
      </c>
      <c r="C1837"/>
      <c r="D1837"/>
      <c r="E1837" s="16" t="s">
        <v>2712</v>
      </c>
      <c r="F1837" s="12"/>
      <c r="G1837"/>
      <c r="H1837" s="15">
        <v>1236000</v>
      </c>
      <c r="I1837" s="15">
        <v>1647000</v>
      </c>
      <c r="J1837" s="12">
        <v>2079700</v>
      </c>
      <c r="K1837" s="9"/>
      <c r="L1837" s="9" t="str">
        <f t="shared" si="204"/>
        <v>9</v>
      </c>
      <c r="M1837" s="9" t="str">
        <f>INDEX(Chapter,MATCH(L1837,Chapter!$A$1:$A$681,0),8)</f>
        <v>מפעלים</v>
      </c>
      <c r="N1837" s="9" t="str">
        <f t="shared" si="205"/>
        <v>99</v>
      </c>
      <c r="O1837" s="9" t="str">
        <f>INDEX(Chapter,MATCH(N1837,Chapter!$A$1:$A$681,0),8)</f>
        <v>תשלומים בלתי רגילים</v>
      </c>
      <c r="P1837" s="9" t="str">
        <f t="shared" si="206"/>
        <v>991</v>
      </c>
      <c r="Q1837" s="9" t="str">
        <f>INDEX(Chapter,MATCH(P1837,Chapter!$A$1:$A$681,0),8)</f>
        <v>הפרשות לקרנות תקציביות</v>
      </c>
      <c r="R1837" s="9" t="str">
        <f t="shared" si="207"/>
        <v>9910</v>
      </c>
      <c r="S1837" s="9" t="e">
        <f>INDEX(Chapter,MATCH(R1837,Chapter!$A$1:$A$681,0),8)</f>
        <v>#N/A</v>
      </c>
      <c r="T1837" s="9"/>
      <c r="U1837" s="9" t="str">
        <f t="shared" si="208"/>
        <v>3</v>
      </c>
      <c r="V1837" s="9" t="str">
        <f>IF($L1837&lt;"6",INDEX(Revenue_type,MATCH(U1837*1,type!$A$118:$A$168,0),8),INDEX(Expenditure_type,MATCH(U1837*1,type!$A$2:$A$117,0),8))</f>
        <v>פנסיה ופיצויים</v>
      </c>
      <c r="W1837" s="9" t="str">
        <f t="shared" si="209"/>
        <v>32</v>
      </c>
      <c r="X1837" s="9" t="str">
        <f>IF($L1837&lt;"6",INDEX(Revenue_type,MATCH(W1837*1,type!$A$118:$A$168,0),8),INDEX(Expenditure_type,MATCH(W1837*1,type!$A$2:$A$117,0),8))</f>
        <v>פיצויים</v>
      </c>
      <c r="Y1837" s="9" t="str">
        <f t="shared" si="210"/>
        <v>320</v>
      </c>
      <c r="Z1837" s="9" t="e">
        <f>IF($L1837&lt;"6",INDEX(Revenue_type,MATCH(Y1837*1,type!$A$118:$A$168,0),8),INDEX(Expenditure_type,MATCH(Y1837*1,type!$A$2:$A$117,0),8))</f>
        <v>#N/A</v>
      </c>
    </row>
    <row r="1838" spans="1:26" ht="15.75" customHeight="1" outlineLevel="2">
      <c r="A1838">
        <v>960</v>
      </c>
      <c r="B1838" s="13">
        <v>992003</v>
      </c>
      <c r="C1838"/>
      <c r="D1838"/>
      <c r="E1838" s="16" t="s">
        <v>3159</v>
      </c>
      <c r="F1838" s="12"/>
      <c r="G1838"/>
      <c r="H1838" s="15">
        <v>3700000</v>
      </c>
      <c r="I1838" s="15">
        <v>280000</v>
      </c>
      <c r="J1838" s="12">
        <v>7600</v>
      </c>
      <c r="K1838" s="9"/>
      <c r="L1838" s="9" t="str">
        <f t="shared" si="204"/>
        <v>9</v>
      </c>
      <c r="M1838" s="9" t="str">
        <f>INDEX(Chapter,MATCH(L1838,Chapter!$A$1:$A$681,0),8)</f>
        <v>מפעלים</v>
      </c>
      <c r="N1838" s="9" t="str">
        <f t="shared" si="205"/>
        <v>99</v>
      </c>
      <c r="O1838" s="9" t="str">
        <f>INDEX(Chapter,MATCH(N1838,Chapter!$A$1:$A$681,0),8)</f>
        <v>תשלומים בלתי רגילים</v>
      </c>
      <c r="P1838" s="9" t="str">
        <f t="shared" si="206"/>
        <v>992</v>
      </c>
      <c r="Q1838" s="9" t="str">
        <f>INDEX(Chapter,MATCH(P1838,Chapter!$A$1:$A$681,0),8)</f>
        <v>רזרבה תקציבית (כולל התייקרויות)</v>
      </c>
      <c r="R1838" s="9" t="str">
        <f t="shared" si="207"/>
        <v>9920</v>
      </c>
      <c r="S1838" s="9" t="e">
        <f>INDEX(Chapter,MATCH(R1838,Chapter!$A$1:$A$681,0),8)</f>
        <v>#N/A</v>
      </c>
      <c r="T1838" s="9"/>
      <c r="U1838" s="9" t="str">
        <f t="shared" si="208"/>
        <v>9</v>
      </c>
      <c r="V1838" s="9" t="str">
        <f>IF($L1838&lt;"6",INDEX(Revenue_type,MATCH(U1838*1,type!$A$118:$A$168,0),8),INDEX(Expenditure_type,MATCH(U1838*1,type!$A$2:$A$117,0),8))</f>
        <v>הוצאות חד פעמיות</v>
      </c>
      <c r="W1838" s="9" t="str">
        <f t="shared" si="209"/>
        <v>96</v>
      </c>
      <c r="X1838" s="9" t="str">
        <f>IF($L1838&lt;"6",INDEX(Revenue_type,MATCH(W1838*1,type!$A$118:$A$168,0),8),INDEX(Expenditure_type,MATCH(W1838*1,type!$A$2:$A$117,0),8))</f>
        <v>רזרבה</v>
      </c>
      <c r="Y1838" s="9" t="str">
        <f t="shared" si="210"/>
        <v>960</v>
      </c>
      <c r="Z1838" s="9" t="e">
        <f>IF($L1838&lt;"6",INDEX(Revenue_type,MATCH(Y1838*1,type!$A$118:$A$168,0),8),INDEX(Expenditure_type,MATCH(Y1838*1,type!$A$2:$A$117,0),8))</f>
        <v>#N/A</v>
      </c>
    </row>
    <row r="1839" spans="1:26" ht="15.75" customHeight="1" outlineLevel="2">
      <c r="A1839">
        <v>750</v>
      </c>
      <c r="B1839" s="13">
        <v>992004</v>
      </c>
      <c r="C1839"/>
      <c r="D1839"/>
      <c r="E1839" s="16" t="s">
        <v>3160</v>
      </c>
      <c r="F1839" s="12"/>
      <c r="G1839"/>
      <c r="H1839" s="15">
        <v>650000</v>
      </c>
      <c r="I1839" s="15">
        <v>650000</v>
      </c>
      <c r="J1839" s="12">
        <v>352900</v>
      </c>
      <c r="K1839" s="9"/>
      <c r="L1839" s="9" t="str">
        <f t="shared" si="204"/>
        <v>9</v>
      </c>
      <c r="M1839" s="9" t="str">
        <f>INDEX(Chapter,MATCH(L1839,Chapter!$A$1:$A$681,0),8)</f>
        <v>מפעלים</v>
      </c>
      <c r="N1839" s="9" t="str">
        <f t="shared" si="205"/>
        <v>99</v>
      </c>
      <c r="O1839" s="9" t="str">
        <f>INDEX(Chapter,MATCH(N1839,Chapter!$A$1:$A$681,0),8)</f>
        <v>תשלומים בלתי רגילים</v>
      </c>
      <c r="P1839" s="9" t="str">
        <f t="shared" si="206"/>
        <v>992</v>
      </c>
      <c r="Q1839" s="9" t="str">
        <f>INDEX(Chapter,MATCH(P1839,Chapter!$A$1:$A$681,0),8)</f>
        <v>רזרבה תקציבית (כולל התייקרויות)</v>
      </c>
      <c r="R1839" s="9" t="str">
        <f t="shared" si="207"/>
        <v>9920</v>
      </c>
      <c r="S1839" s="9" t="e">
        <f>INDEX(Chapter,MATCH(R1839,Chapter!$A$1:$A$681,0),8)</f>
        <v>#N/A</v>
      </c>
      <c r="T1839" s="9"/>
      <c r="U1839" s="9" t="str">
        <f t="shared" si="208"/>
        <v>7</v>
      </c>
      <c r="V1839" s="9" t="str">
        <f>IF($L1839&lt;"6",INDEX(Revenue_type,MATCH(U1839*1,type!$A$118:$A$168,0),8),INDEX(Expenditure_type,MATCH(U1839*1,type!$A$2:$A$117,0),8))</f>
        <v>הוצאות לפעולות</v>
      </c>
      <c r="W1839" s="9" t="str">
        <f t="shared" si="209"/>
        <v>75</v>
      </c>
      <c r="X1839" s="9" t="str">
        <f>IF($L1839&lt;"6",INDEX(Revenue_type,MATCH(W1839*1,type!$A$118:$A$168,0),8),INDEX(Expenditure_type,MATCH(W1839*1,type!$A$2:$A$117,0),8))</f>
        <v>עבודות קבלניות</v>
      </c>
      <c r="Y1839" s="9" t="str">
        <f t="shared" si="210"/>
        <v>750</v>
      </c>
      <c r="Z1839" s="9" t="e">
        <f>IF($L1839&lt;"6",INDEX(Revenue_type,MATCH(Y1839*1,type!$A$118:$A$168,0),8),INDEX(Expenditure_type,MATCH(Y1839*1,type!$A$2:$A$117,0),8))</f>
        <v>#N/A</v>
      </c>
    </row>
    <row r="1840" spans="1:26" ht="15.75" customHeight="1" outlineLevel="2">
      <c r="A1840">
        <v>780</v>
      </c>
      <c r="B1840" s="13">
        <v>992004</v>
      </c>
      <c r="C1840"/>
      <c r="D1840"/>
      <c r="E1840" s="16" t="s">
        <v>3161</v>
      </c>
      <c r="F1840" s="12"/>
      <c r="G1840"/>
      <c r="H1840" s="15">
        <v>1300000</v>
      </c>
      <c r="I1840" s="15">
        <v>1100000</v>
      </c>
      <c r="J1840" s="12">
        <v>1258300</v>
      </c>
      <c r="K1840" s="9"/>
      <c r="L1840" s="9" t="str">
        <f t="shared" si="204"/>
        <v>9</v>
      </c>
      <c r="M1840" s="9" t="str">
        <f>INDEX(Chapter,MATCH(L1840,Chapter!$A$1:$A$681,0),8)</f>
        <v>מפעלים</v>
      </c>
      <c r="N1840" s="9" t="str">
        <f t="shared" si="205"/>
        <v>99</v>
      </c>
      <c r="O1840" s="9" t="str">
        <f>INDEX(Chapter,MATCH(N1840,Chapter!$A$1:$A$681,0),8)</f>
        <v>תשלומים בלתי רגילים</v>
      </c>
      <c r="P1840" s="9" t="str">
        <f t="shared" si="206"/>
        <v>992</v>
      </c>
      <c r="Q1840" s="9" t="str">
        <f>INDEX(Chapter,MATCH(P1840,Chapter!$A$1:$A$681,0),8)</f>
        <v>רזרבה תקציבית (כולל התייקרויות)</v>
      </c>
      <c r="R1840" s="9" t="str">
        <f t="shared" si="207"/>
        <v>9920</v>
      </c>
      <c r="S1840" s="9" t="e">
        <f>INDEX(Chapter,MATCH(R1840,Chapter!$A$1:$A$681,0),8)</f>
        <v>#N/A</v>
      </c>
      <c r="T1840" s="9"/>
      <c r="U1840" s="9" t="str">
        <f t="shared" si="208"/>
        <v>7</v>
      </c>
      <c r="V1840" s="9" t="str">
        <f>IF($L1840&lt;"6",INDEX(Revenue_type,MATCH(U1840*1,type!$A$118:$A$168,0),8),INDEX(Expenditure_type,MATCH(U1840*1,type!$A$2:$A$117,0),8))</f>
        <v>הוצאות לפעולות</v>
      </c>
      <c r="W1840" s="9" t="str">
        <f t="shared" si="209"/>
        <v>78</v>
      </c>
      <c r="X1840" s="9" t="str">
        <f>IF($L1840&lt;"6",INDEX(Revenue_type,MATCH(W1840*1,type!$A$118:$A$168,0),8),INDEX(Expenditure_type,MATCH(W1840*1,type!$A$2:$A$117,0),8))</f>
        <v>הוצאות שונות</v>
      </c>
      <c r="Y1840" s="9" t="str">
        <f t="shared" si="210"/>
        <v>780</v>
      </c>
      <c r="Z1840" s="9" t="e">
        <f>IF($L1840&lt;"6",INDEX(Revenue_type,MATCH(Y1840*1,type!$A$118:$A$168,0),8),INDEX(Expenditure_type,MATCH(Y1840*1,type!$A$2:$A$117,0),8))</f>
        <v>#N/A</v>
      </c>
    </row>
    <row r="1841" spans="1:26" ht="15.75" customHeight="1" outlineLevel="2">
      <c r="A1841">
        <v>781</v>
      </c>
      <c r="B1841" s="13">
        <v>992004</v>
      </c>
      <c r="C1841"/>
      <c r="D1841"/>
      <c r="E1841" s="16" t="s">
        <v>3162</v>
      </c>
      <c r="F1841" s="12"/>
      <c r="G1841"/>
      <c r="H1841" s="15">
        <v>1000000</v>
      </c>
      <c r="I1841" s="15">
        <v>1000000</v>
      </c>
      <c r="J1841" s="12">
        <v>820100</v>
      </c>
      <c r="K1841" s="9"/>
      <c r="L1841" s="9" t="str">
        <f t="shared" si="204"/>
        <v>9</v>
      </c>
      <c r="M1841" s="9" t="str">
        <f>INDEX(Chapter,MATCH(L1841,Chapter!$A$1:$A$681,0),8)</f>
        <v>מפעלים</v>
      </c>
      <c r="N1841" s="9" t="str">
        <f t="shared" si="205"/>
        <v>99</v>
      </c>
      <c r="O1841" s="9" t="str">
        <f>INDEX(Chapter,MATCH(N1841,Chapter!$A$1:$A$681,0),8)</f>
        <v>תשלומים בלתי רגילים</v>
      </c>
      <c r="P1841" s="9" t="str">
        <f t="shared" si="206"/>
        <v>992</v>
      </c>
      <c r="Q1841" s="9" t="str">
        <f>INDEX(Chapter,MATCH(P1841,Chapter!$A$1:$A$681,0),8)</f>
        <v>רזרבה תקציבית (כולל התייקרויות)</v>
      </c>
      <c r="R1841" s="9" t="str">
        <f t="shared" si="207"/>
        <v>9920</v>
      </c>
      <c r="S1841" s="9" t="e">
        <f>INDEX(Chapter,MATCH(R1841,Chapter!$A$1:$A$681,0),8)</f>
        <v>#N/A</v>
      </c>
      <c r="T1841" s="9"/>
      <c r="U1841" s="9" t="str">
        <f t="shared" si="208"/>
        <v>7</v>
      </c>
      <c r="V1841" s="9" t="str">
        <f>IF($L1841&lt;"6",INDEX(Revenue_type,MATCH(U1841*1,type!$A$118:$A$168,0),8),INDEX(Expenditure_type,MATCH(U1841*1,type!$A$2:$A$117,0),8))</f>
        <v>הוצאות לפעולות</v>
      </c>
      <c r="W1841" s="9" t="str">
        <f t="shared" si="209"/>
        <v>78</v>
      </c>
      <c r="X1841" s="9" t="str">
        <f>IF($L1841&lt;"6",INDEX(Revenue_type,MATCH(W1841*1,type!$A$118:$A$168,0),8),INDEX(Expenditure_type,MATCH(W1841*1,type!$A$2:$A$117,0),8))</f>
        <v>הוצאות שונות</v>
      </c>
      <c r="Y1841" s="9" t="str">
        <f t="shared" si="210"/>
        <v>781</v>
      </c>
      <c r="Z1841" s="9" t="e">
        <f>IF($L1841&lt;"6",INDEX(Revenue_type,MATCH(Y1841*1,type!$A$118:$A$168,0),8),INDEX(Expenditure_type,MATCH(Y1841*1,type!$A$2:$A$117,0),8))</f>
        <v>#N/A</v>
      </c>
    </row>
    <row r="1842" spans="1:26" ht="15.75" customHeight="1" outlineLevel="2">
      <c r="A1842">
        <v>960</v>
      </c>
      <c r="B1842" s="13">
        <v>992004</v>
      </c>
      <c r="C1842"/>
      <c r="D1842"/>
      <c r="E1842" s="16" t="s">
        <v>3163</v>
      </c>
      <c r="F1842" s="12"/>
      <c r="G1842"/>
      <c r="H1842" s="15">
        <v>600000</v>
      </c>
      <c r="I1842" s="15">
        <v>600000</v>
      </c>
      <c r="J1842" s="12">
        <v>212700</v>
      </c>
      <c r="K1842" s="9"/>
      <c r="L1842" s="9" t="str">
        <f t="shared" si="204"/>
        <v>9</v>
      </c>
      <c r="M1842" s="9" t="str">
        <f>INDEX(Chapter,MATCH(L1842,Chapter!$A$1:$A$681,0),8)</f>
        <v>מפעלים</v>
      </c>
      <c r="N1842" s="9" t="str">
        <f t="shared" si="205"/>
        <v>99</v>
      </c>
      <c r="O1842" s="9" t="str">
        <f>INDEX(Chapter,MATCH(N1842,Chapter!$A$1:$A$681,0),8)</f>
        <v>תשלומים בלתי רגילים</v>
      </c>
      <c r="P1842" s="9" t="str">
        <f t="shared" si="206"/>
        <v>992</v>
      </c>
      <c r="Q1842" s="9" t="str">
        <f>INDEX(Chapter,MATCH(P1842,Chapter!$A$1:$A$681,0),8)</f>
        <v>רזרבה תקציבית (כולל התייקרויות)</v>
      </c>
      <c r="R1842" s="9" t="str">
        <f t="shared" si="207"/>
        <v>9920</v>
      </c>
      <c r="S1842" s="9" t="e">
        <f>INDEX(Chapter,MATCH(R1842,Chapter!$A$1:$A$681,0),8)</f>
        <v>#N/A</v>
      </c>
      <c r="T1842" s="9"/>
      <c r="U1842" s="9" t="str">
        <f t="shared" si="208"/>
        <v>9</v>
      </c>
      <c r="V1842" s="9" t="str">
        <f>IF($L1842&lt;"6",INDEX(Revenue_type,MATCH(U1842*1,type!$A$118:$A$168,0),8),INDEX(Expenditure_type,MATCH(U1842*1,type!$A$2:$A$117,0),8))</f>
        <v>הוצאות חד פעמיות</v>
      </c>
      <c r="W1842" s="9" t="str">
        <f t="shared" si="209"/>
        <v>96</v>
      </c>
      <c r="X1842" s="9" t="str">
        <f>IF($L1842&lt;"6",INDEX(Revenue_type,MATCH(W1842*1,type!$A$118:$A$168,0),8),INDEX(Expenditure_type,MATCH(W1842*1,type!$A$2:$A$117,0),8))</f>
        <v>רזרבה</v>
      </c>
      <c r="Y1842" s="9" t="str">
        <f t="shared" si="210"/>
        <v>960</v>
      </c>
      <c r="Z1842" s="9" t="e">
        <f>IF($L1842&lt;"6",INDEX(Revenue_type,MATCH(Y1842*1,type!$A$118:$A$168,0),8),INDEX(Expenditure_type,MATCH(Y1842*1,type!$A$2:$A$117,0),8))</f>
        <v>#N/A</v>
      </c>
    </row>
    <row r="1843" spans="1:26" ht="15.75" customHeight="1" outlineLevel="2">
      <c r="A1843">
        <v>970</v>
      </c>
      <c r="B1843" s="13">
        <v>992004</v>
      </c>
      <c r="C1843"/>
      <c r="D1843"/>
      <c r="E1843" s="16" t="s">
        <v>3164</v>
      </c>
      <c r="F1843" s="12"/>
      <c r="G1843"/>
      <c r="H1843" s="15">
        <v>1500000</v>
      </c>
      <c r="I1843" s="15">
        <v>1572000</v>
      </c>
      <c r="J1843" s="12">
        <v>1302800</v>
      </c>
      <c r="K1843" s="9"/>
      <c r="L1843" s="9" t="str">
        <f t="shared" si="204"/>
        <v>9</v>
      </c>
      <c r="M1843" s="9" t="str">
        <f>INDEX(Chapter,MATCH(L1843,Chapter!$A$1:$A$681,0),8)</f>
        <v>מפעלים</v>
      </c>
      <c r="N1843" s="9" t="str">
        <f t="shared" si="205"/>
        <v>99</v>
      </c>
      <c r="O1843" s="9" t="str">
        <f>INDEX(Chapter,MATCH(N1843,Chapter!$A$1:$A$681,0),8)</f>
        <v>תשלומים בלתי רגילים</v>
      </c>
      <c r="P1843" s="9" t="str">
        <f t="shared" si="206"/>
        <v>992</v>
      </c>
      <c r="Q1843" s="9" t="str">
        <f>INDEX(Chapter,MATCH(P1843,Chapter!$A$1:$A$681,0),8)</f>
        <v>רזרבה תקציבית (כולל התייקרויות)</v>
      </c>
      <c r="R1843" s="9" t="str">
        <f t="shared" si="207"/>
        <v>9920</v>
      </c>
      <c r="S1843" s="9" t="e">
        <f>INDEX(Chapter,MATCH(R1843,Chapter!$A$1:$A$681,0),8)</f>
        <v>#N/A</v>
      </c>
      <c r="T1843" s="9"/>
      <c r="U1843" s="9" t="str">
        <f t="shared" si="208"/>
        <v>9</v>
      </c>
      <c r="V1843" s="9" t="str">
        <f>IF($L1843&lt;"6",INDEX(Revenue_type,MATCH(U1843*1,type!$A$118:$A$168,0),8),INDEX(Expenditure_type,MATCH(U1843*1,type!$A$2:$A$117,0),8))</f>
        <v>הוצאות חד פעמיות</v>
      </c>
      <c r="W1843" s="9" t="str">
        <f t="shared" si="209"/>
        <v>97</v>
      </c>
      <c r="X1843" s="9" t="str">
        <f>IF($L1843&lt;"6",INDEX(Revenue_type,MATCH(W1843*1,type!$A$118:$A$168,0),8),INDEX(Expenditure_type,MATCH(W1843*1,type!$A$2:$A$117,0),8))</f>
        <v>מקדמת על הוצאות עודפות</v>
      </c>
      <c r="Y1843" s="9" t="str">
        <f t="shared" si="210"/>
        <v>970</v>
      </c>
      <c r="Z1843" s="9" t="e">
        <f>IF($L1843&lt;"6",INDEX(Revenue_type,MATCH(Y1843*1,type!$A$118:$A$168,0),8),INDEX(Expenditure_type,MATCH(Y1843*1,type!$A$2:$A$117,0),8))</f>
        <v>#N/A</v>
      </c>
    </row>
    <row r="1844" spans="1:26" ht="15.75" customHeight="1" outlineLevel="2">
      <c r="A1844">
        <v>980</v>
      </c>
      <c r="B1844" s="13">
        <v>993000</v>
      </c>
      <c r="C1844"/>
      <c r="D1844"/>
      <c r="E1844" s="16" t="s">
        <v>2687</v>
      </c>
      <c r="F1844" s="12"/>
      <c r="G1844"/>
      <c r="H1844" s="15">
        <v>120000</v>
      </c>
      <c r="I1844" s="15">
        <v>100000</v>
      </c>
      <c r="J1844" s="12">
        <v>-104100</v>
      </c>
      <c r="K1844" s="9"/>
      <c r="L1844" s="9" t="str">
        <f t="shared" si="204"/>
        <v>9</v>
      </c>
      <c r="M1844" s="9" t="str">
        <f>INDEX(Chapter,MATCH(L1844,Chapter!$A$1:$A$681,0),8)</f>
        <v>מפעלים</v>
      </c>
      <c r="N1844" s="9" t="str">
        <f t="shared" si="205"/>
        <v>99</v>
      </c>
      <c r="O1844" s="9" t="str">
        <f>INDEX(Chapter,MATCH(N1844,Chapter!$A$1:$A$681,0),8)</f>
        <v>תשלומים בלתי רגילים</v>
      </c>
      <c r="P1844" s="9" t="str">
        <f t="shared" si="206"/>
        <v>993</v>
      </c>
      <c r="Q1844" s="9" t="str">
        <f>INDEX(Chapter,MATCH(P1844,Chapter!$A$1:$A$681,0),8)</f>
        <v>תשלומים להחזר הכנסות מש . ק .</v>
      </c>
      <c r="R1844" s="9" t="str">
        <f t="shared" si="207"/>
        <v>9930</v>
      </c>
      <c r="S1844" s="9" t="e">
        <f>INDEX(Chapter,MATCH(R1844,Chapter!$A$1:$A$681,0),8)</f>
        <v>#N/A</v>
      </c>
      <c r="T1844" s="9"/>
      <c r="U1844" s="9" t="str">
        <f t="shared" si="208"/>
        <v>9</v>
      </c>
      <c r="V1844" s="9" t="str">
        <f>IF($L1844&lt;"6",INDEX(Revenue_type,MATCH(U1844*1,type!$A$118:$A$168,0),8),INDEX(Expenditure_type,MATCH(U1844*1,type!$A$2:$A$117,0),8))</f>
        <v>הוצאות חד פעמיות</v>
      </c>
      <c r="W1844" s="9" t="str">
        <f t="shared" si="209"/>
        <v>98</v>
      </c>
      <c r="X1844" s="9" t="str">
        <f>IF($L1844&lt;"6",INDEX(Revenue_type,MATCH(W1844*1,type!$A$118:$A$168,0),8),INDEX(Expenditure_type,MATCH(W1844*1,type!$A$2:$A$117,0),8))</f>
        <v>הוצאות אחרות</v>
      </c>
      <c r="Y1844" s="9" t="str">
        <f t="shared" si="210"/>
        <v>980</v>
      </c>
      <c r="Z1844" s="9" t="e">
        <f>IF($L1844&lt;"6",INDEX(Revenue_type,MATCH(Y1844*1,type!$A$118:$A$168,0),8),INDEX(Expenditure_type,MATCH(Y1844*1,type!$A$2:$A$117,0),8))</f>
        <v>#N/A</v>
      </c>
    </row>
    <row r="1845" spans="1:26" ht="15.75" customHeight="1" outlineLevel="2">
      <c r="A1845">
        <v>981</v>
      </c>
      <c r="B1845" s="13">
        <v>993000</v>
      </c>
      <c r="C1845"/>
      <c r="D1845"/>
      <c r="E1845" s="16" t="s">
        <v>3165</v>
      </c>
      <c r="F1845" s="12"/>
      <c r="G1845"/>
      <c r="H1845" s="15">
        <v>500000</v>
      </c>
      <c r="I1845" s="15">
        <v>500000</v>
      </c>
      <c r="J1845" s="12">
        <v>776800</v>
      </c>
      <c r="K1845" s="9"/>
      <c r="L1845" s="9" t="str">
        <f t="shared" si="204"/>
        <v>9</v>
      </c>
      <c r="M1845" s="9" t="str">
        <f>INDEX(Chapter,MATCH(L1845,Chapter!$A$1:$A$681,0),8)</f>
        <v>מפעלים</v>
      </c>
      <c r="N1845" s="9" t="str">
        <f t="shared" si="205"/>
        <v>99</v>
      </c>
      <c r="O1845" s="9" t="str">
        <f>INDEX(Chapter,MATCH(N1845,Chapter!$A$1:$A$681,0),8)</f>
        <v>תשלומים בלתי רגילים</v>
      </c>
      <c r="P1845" s="9" t="str">
        <f t="shared" si="206"/>
        <v>993</v>
      </c>
      <c r="Q1845" s="9" t="str">
        <f>INDEX(Chapter,MATCH(P1845,Chapter!$A$1:$A$681,0),8)</f>
        <v>תשלומים להחזר הכנסות מש . ק .</v>
      </c>
      <c r="R1845" s="9" t="str">
        <f t="shared" si="207"/>
        <v>9930</v>
      </c>
      <c r="S1845" s="9" t="e">
        <f>INDEX(Chapter,MATCH(R1845,Chapter!$A$1:$A$681,0),8)</f>
        <v>#N/A</v>
      </c>
      <c r="T1845" s="9"/>
      <c r="U1845" s="9" t="str">
        <f t="shared" si="208"/>
        <v>9</v>
      </c>
      <c r="V1845" s="9" t="str">
        <f>IF($L1845&lt;"6",INDEX(Revenue_type,MATCH(U1845*1,type!$A$118:$A$168,0),8),INDEX(Expenditure_type,MATCH(U1845*1,type!$A$2:$A$117,0),8))</f>
        <v>הוצאות חד פעמיות</v>
      </c>
      <c r="W1845" s="9" t="str">
        <f t="shared" si="209"/>
        <v>98</v>
      </c>
      <c r="X1845" s="9" t="str">
        <f>IF($L1845&lt;"6",INDEX(Revenue_type,MATCH(W1845*1,type!$A$118:$A$168,0),8),INDEX(Expenditure_type,MATCH(W1845*1,type!$A$2:$A$117,0),8))</f>
        <v>הוצאות אחרות</v>
      </c>
      <c r="Y1845" s="9" t="str">
        <f t="shared" si="210"/>
        <v>981</v>
      </c>
      <c r="Z1845" s="9" t="e">
        <f>IF($L1845&lt;"6",INDEX(Revenue_type,MATCH(Y1845*1,type!$A$118:$A$168,0),8),INDEX(Expenditure_type,MATCH(Y1845*1,type!$A$2:$A$117,0),8))</f>
        <v>#N/A</v>
      </c>
    </row>
    <row r="1846" spans="1:26" ht="15.75" customHeight="1" outlineLevel="2">
      <c r="A1846">
        <v>581</v>
      </c>
      <c r="B1846" s="13">
        <v>994004</v>
      </c>
      <c r="C1846"/>
      <c r="D1846"/>
      <c r="E1846" s="16" t="s">
        <v>3166</v>
      </c>
      <c r="F1846" s="12"/>
      <c r="G1846"/>
      <c r="H1846" s="15">
        <v>3500000</v>
      </c>
      <c r="I1846" s="15">
        <v>3700000</v>
      </c>
      <c r="J1846" s="12">
        <v>2820600</v>
      </c>
      <c r="K1846" s="9"/>
      <c r="L1846" s="9" t="str">
        <f t="shared" si="204"/>
        <v>9</v>
      </c>
      <c r="M1846" s="9" t="str">
        <f>INDEX(Chapter,MATCH(L1846,Chapter!$A$1:$A$681,0),8)</f>
        <v>מפעלים</v>
      </c>
      <c r="N1846" s="9" t="str">
        <f t="shared" si="205"/>
        <v>99</v>
      </c>
      <c r="O1846" s="9" t="str">
        <f>INDEX(Chapter,MATCH(N1846,Chapter!$A$1:$A$681,0),8)</f>
        <v>תשלומים בלתי רגילים</v>
      </c>
      <c r="P1846" s="9" t="str">
        <f t="shared" si="206"/>
        <v>994</v>
      </c>
      <c r="Q1846" s="9" t="str">
        <f>INDEX(Chapter,MATCH(P1846,Chapter!$A$1:$A$681,0),8)</f>
        <v>הוצאות מיוחדות ובלתי נצפות מראש</v>
      </c>
      <c r="R1846" s="9" t="str">
        <f t="shared" si="207"/>
        <v>9940</v>
      </c>
      <c r="S1846" s="9" t="e">
        <f>INDEX(Chapter,MATCH(R1846,Chapter!$A$1:$A$681,0),8)</f>
        <v>#N/A</v>
      </c>
      <c r="T1846" s="9"/>
      <c r="U1846" s="9" t="str">
        <f t="shared" si="208"/>
        <v>5</v>
      </c>
      <c r="V1846" s="9" t="str">
        <f>IF($L1846&lt;"6",INDEX(Revenue_type,MATCH(U1846*1,type!$A$118:$A$168,0),8),INDEX(Expenditure_type,MATCH(U1846*1,type!$A$2:$A$117,0),8))</f>
        <v>הוצאות מנהליות</v>
      </c>
      <c r="W1846" s="9" t="str">
        <f t="shared" si="209"/>
        <v>58</v>
      </c>
      <c r="X1846" s="9" t="str">
        <f>IF($L1846&lt;"6",INDEX(Revenue_type,MATCH(W1846*1,type!$A$118:$A$168,0),8),INDEX(Expenditure_type,MATCH(W1846*1,type!$A$2:$A$117,0),8))</f>
        <v>הוצאות ארגוניות שונות</v>
      </c>
      <c r="Y1846" s="9" t="str">
        <f t="shared" si="210"/>
        <v>581</v>
      </c>
      <c r="Z1846" s="9" t="str">
        <f>IF($L1846&lt;"6",INDEX(Revenue_type,MATCH(Y1846*1,type!$A$118:$A$168,0),8),INDEX(Expenditure_type,MATCH(Y1846*1,type!$A$2:$A$117,0),8))</f>
        <v>הוצאות משפטיות (אגרת בולים)</v>
      </c>
    </row>
    <row r="1847" spans="1:26" ht="15.75" customHeight="1" outlineLevel="2">
      <c r="A1847">
        <v>860</v>
      </c>
      <c r="B1847" s="13">
        <v>995002</v>
      </c>
      <c r="C1847"/>
      <c r="D1847"/>
      <c r="E1847" s="16" t="s">
        <v>3167</v>
      </c>
      <c r="F1847" s="12"/>
      <c r="G1847"/>
      <c r="H1847" s="15">
        <v>500000</v>
      </c>
      <c r="I1847" s="15">
        <v>500000</v>
      </c>
      <c r="J1847" s="12">
        <v>744500</v>
      </c>
      <c r="K1847" s="9"/>
      <c r="L1847" s="9" t="str">
        <f t="shared" si="204"/>
        <v>9</v>
      </c>
      <c r="M1847" s="9" t="str">
        <f>INDEX(Chapter,MATCH(L1847,Chapter!$A$1:$A$681,0),8)</f>
        <v>מפעלים</v>
      </c>
      <c r="N1847" s="9" t="str">
        <f t="shared" si="205"/>
        <v>99</v>
      </c>
      <c r="O1847" s="9" t="str">
        <f>INDEX(Chapter,MATCH(N1847,Chapter!$A$1:$A$681,0),8)</f>
        <v>תשלומים בלתי רגילים</v>
      </c>
      <c r="P1847" s="9" t="str">
        <f t="shared" si="206"/>
        <v>995</v>
      </c>
      <c r="Q1847" s="9" t="str">
        <f>INDEX(Chapter,MATCH(P1847,Chapter!$A$1:$A$681,0),8)</f>
        <v>הנחות ממיסים לפי חוק או תקנות</v>
      </c>
      <c r="R1847" s="9" t="str">
        <f t="shared" si="207"/>
        <v>9950</v>
      </c>
      <c r="S1847" s="9" t="e">
        <f>INDEX(Chapter,MATCH(R1847,Chapter!$A$1:$A$681,0),8)</f>
        <v>#N/A</v>
      </c>
      <c r="T1847" s="9"/>
      <c r="U1847" s="9" t="str">
        <f t="shared" si="208"/>
        <v>8</v>
      </c>
      <c r="V1847" s="9" t="str">
        <f>IF($L1847&lt;"6",INDEX(Revenue_type,MATCH(U1847*1,type!$A$118:$A$168,0),8),INDEX(Expenditure_type,MATCH(U1847*1,type!$A$2:$A$117,0),8))</f>
        <v>השתתפויות תמיכות ותרומות</v>
      </c>
      <c r="W1847" s="9" t="str">
        <f t="shared" si="209"/>
        <v>86</v>
      </c>
      <c r="X1847" s="9" t="str">
        <f>IF($L1847&lt;"6",INDEX(Revenue_type,MATCH(W1847*1,type!$A$118:$A$168,0),8),INDEX(Expenditure_type,MATCH(W1847*1,type!$A$2:$A$117,0),8))</f>
        <v>הנחות</v>
      </c>
      <c r="Y1847" s="9" t="str">
        <f t="shared" si="210"/>
        <v>860</v>
      </c>
      <c r="Z1847" s="9" t="e">
        <f>IF($L1847&lt;"6",INDEX(Revenue_type,MATCH(Y1847*1,type!$A$118:$A$168,0),8),INDEX(Expenditure_type,MATCH(Y1847*1,type!$A$2:$A$117,0),8))</f>
        <v>#N/A</v>
      </c>
    </row>
    <row r="1848" spans="1:26" ht="15.75" customHeight="1" outlineLevel="2">
      <c r="A1848">
        <v>861</v>
      </c>
      <c r="B1848" s="13">
        <v>995002</v>
      </c>
      <c r="C1848"/>
      <c r="D1848"/>
      <c r="E1848" s="16" t="s">
        <v>3168</v>
      </c>
      <c r="F1848" s="12"/>
      <c r="G1848"/>
      <c r="H1848" s="15">
        <v>113000000</v>
      </c>
      <c r="I1848" s="15">
        <v>112000000</v>
      </c>
      <c r="J1848" s="12">
        <v>106744600</v>
      </c>
      <c r="K1848" s="9"/>
      <c r="L1848" s="9" t="str">
        <f t="shared" si="204"/>
        <v>9</v>
      </c>
      <c r="M1848" s="9" t="str">
        <f>INDEX(Chapter,MATCH(L1848,Chapter!$A$1:$A$681,0),8)</f>
        <v>מפעלים</v>
      </c>
      <c r="N1848" s="9" t="str">
        <f t="shared" si="205"/>
        <v>99</v>
      </c>
      <c r="O1848" s="9" t="str">
        <f>INDEX(Chapter,MATCH(N1848,Chapter!$A$1:$A$681,0),8)</f>
        <v>תשלומים בלתי רגילים</v>
      </c>
      <c r="P1848" s="9" t="str">
        <f t="shared" si="206"/>
        <v>995</v>
      </c>
      <c r="Q1848" s="9" t="str">
        <f>INDEX(Chapter,MATCH(P1848,Chapter!$A$1:$A$681,0),8)</f>
        <v>הנחות ממיסים לפי חוק או תקנות</v>
      </c>
      <c r="R1848" s="9" t="str">
        <f t="shared" si="207"/>
        <v>9950</v>
      </c>
      <c r="S1848" s="9" t="e">
        <f>INDEX(Chapter,MATCH(R1848,Chapter!$A$1:$A$681,0),8)</f>
        <v>#N/A</v>
      </c>
      <c r="T1848" s="9"/>
      <c r="U1848" s="9" t="str">
        <f t="shared" si="208"/>
        <v>8</v>
      </c>
      <c r="V1848" s="9" t="str">
        <f>IF($L1848&lt;"6",INDEX(Revenue_type,MATCH(U1848*1,type!$A$118:$A$168,0),8),INDEX(Expenditure_type,MATCH(U1848*1,type!$A$2:$A$117,0),8))</f>
        <v>השתתפויות תמיכות ותרומות</v>
      </c>
      <c r="W1848" s="9" t="str">
        <f t="shared" si="209"/>
        <v>86</v>
      </c>
      <c r="X1848" s="9" t="str">
        <f>IF($L1848&lt;"6",INDEX(Revenue_type,MATCH(W1848*1,type!$A$118:$A$168,0),8),INDEX(Expenditure_type,MATCH(W1848*1,type!$A$2:$A$117,0),8))</f>
        <v>הנחות</v>
      </c>
      <c r="Y1848" s="9" t="str">
        <f t="shared" si="210"/>
        <v>861</v>
      </c>
      <c r="Z1848" s="9" t="e">
        <f>IF($L1848&lt;"6",INDEX(Revenue_type,MATCH(Y1848*1,type!$A$118:$A$168,0),8),INDEX(Expenditure_type,MATCH(Y1848*1,type!$A$2:$A$117,0),8))</f>
        <v>#N/A</v>
      </c>
    </row>
    <row r="1849" spans="1:26" ht="15.75" customHeight="1" outlineLevel="2">
      <c r="A1849">
        <v>691</v>
      </c>
      <c r="B1849" s="13">
        <v>996000</v>
      </c>
      <c r="C1849"/>
      <c r="D1849"/>
      <c r="E1849" s="16" t="s">
        <v>3169</v>
      </c>
      <c r="F1849" s="12"/>
      <c r="G1849"/>
      <c r="H1849" s="15">
        <v>0</v>
      </c>
      <c r="I1849" s="15">
        <v>0</v>
      </c>
      <c r="J1849" s="12">
        <v>112990300</v>
      </c>
      <c r="K1849" s="9"/>
      <c r="L1849" s="9" t="str">
        <f t="shared" si="204"/>
        <v>9</v>
      </c>
      <c r="M1849" s="9" t="str">
        <f>INDEX(Chapter,MATCH(L1849,Chapter!$A$1:$A$681,0),8)</f>
        <v>מפעלים</v>
      </c>
      <c r="N1849" s="9" t="str">
        <f t="shared" si="205"/>
        <v>99</v>
      </c>
      <c r="O1849" s="9" t="str">
        <f>INDEX(Chapter,MATCH(N1849,Chapter!$A$1:$A$681,0),8)</f>
        <v>תשלומים בלתי רגילים</v>
      </c>
      <c r="P1849" s="9" t="str">
        <f t="shared" si="206"/>
        <v>996</v>
      </c>
      <c r="Q1849" s="9" t="e">
        <f>INDEX(Chapter,MATCH(P1849,Chapter!$A$1:$A$681,0),8)</f>
        <v>#N/A</v>
      </c>
      <c r="R1849" s="9" t="str">
        <f t="shared" si="207"/>
        <v>9960</v>
      </c>
      <c r="S1849" s="9" t="e">
        <f>INDEX(Chapter,MATCH(R1849,Chapter!$A$1:$A$681,0),8)</f>
        <v>#N/A</v>
      </c>
      <c r="T1849" s="9"/>
      <c r="U1849" s="9" t="str">
        <f t="shared" si="208"/>
        <v>6</v>
      </c>
      <c r="V1849" s="9" t="str">
        <f>IF($L1849&lt;"6",INDEX(Revenue_type,MATCH(U1849*1,type!$A$118:$A$168,0),8),INDEX(Expenditure_type,MATCH(U1849*1,type!$A$2:$A$117,0),8))</f>
        <v>מימון ופירעון מלוות</v>
      </c>
      <c r="W1849" s="9" t="str">
        <f t="shared" si="209"/>
        <v>69</v>
      </c>
      <c r="X1849" s="9" t="str">
        <f>IF($L1849&lt;"6",INDEX(Revenue_type,MATCH(W1849*1,type!$A$118:$A$168,0),8),INDEX(Expenditure_type,MATCH(W1849*1,type!$A$2:$A$117,0),8))</f>
        <v>שונות</v>
      </c>
      <c r="Y1849" s="9" t="str">
        <f t="shared" si="210"/>
        <v>691</v>
      </c>
      <c r="Z1849" s="9" t="str">
        <f>IF($L1849&lt;"6",INDEX(Revenue_type,MATCH(Y1849*1,type!$A$118:$A$168,0),8),INDEX(Expenditure_type,MATCH(Y1849*1,type!$A$2:$A$117,0),8))</f>
        <v>תשלום ע"ח קרן</v>
      </c>
    </row>
    <row r="1850" spans="1:26" ht="15.75" customHeight="1" outlineLevel="2">
      <c r="A1850">
        <v>691</v>
      </c>
      <c r="B1850" s="13">
        <v>996001</v>
      </c>
      <c r="C1850"/>
      <c r="D1850"/>
      <c r="E1850" s="16" t="s">
        <v>2671</v>
      </c>
      <c r="F1850" s="12"/>
      <c r="G1850"/>
      <c r="H1850" s="15">
        <v>0</v>
      </c>
      <c r="I1850" s="15">
        <v>0</v>
      </c>
      <c r="J1850" s="12">
        <v>131842900</v>
      </c>
      <c r="K1850" s="9"/>
      <c r="L1850" s="9" t="str">
        <f t="shared" ref="L1850" si="211">IF(LEFT($B1850,1)*1=0,LEFT($B1850,2),LEFT($B1850,1))</f>
        <v>9</v>
      </c>
      <c r="M1850" s="9" t="str">
        <f>INDEX(Chapter,MATCH(L1850,Chapter!$A$1:$A$681,0),8)</f>
        <v>מפעלים</v>
      </c>
      <c r="N1850" s="9" t="str">
        <f t="shared" ref="N1850" si="212">IF(LEFT($B1850,1)*1=0,LEFT($B1850,3),LEFT($B1850,2))</f>
        <v>99</v>
      </c>
      <c r="O1850" s="9" t="str">
        <f>INDEX(Chapter,MATCH(N1850,Chapter!$A$1:$A$681,0),8)</f>
        <v>תשלומים בלתי רגילים</v>
      </c>
      <c r="P1850" s="9" t="str">
        <f t="shared" ref="P1850" si="213">IF(LEFT($B1850,1)*1=0,LEFT($B1850,4),LEFT($B1850,3))</f>
        <v>996</v>
      </c>
      <c r="Q1850" s="9" t="e">
        <f>INDEX(Chapter,MATCH(P1850,Chapter!$A$1:$A$681,0),8)</f>
        <v>#N/A</v>
      </c>
      <c r="R1850" s="9" t="str">
        <f t="shared" ref="R1850" si="214">LEFT($B1850,4)</f>
        <v>9960</v>
      </c>
      <c r="S1850" s="9" t="e">
        <f>INDEX(Chapter,MATCH(R1850,Chapter!$A$1:$A$681,0),8)</f>
        <v>#N/A</v>
      </c>
      <c r="T1850" s="9"/>
      <c r="U1850" s="9" t="str">
        <f t="shared" ref="U1850" si="215">LEFT($A1850,1)</f>
        <v>6</v>
      </c>
      <c r="V1850" s="9" t="str">
        <f>IF($L1850&lt;"6",INDEX(Revenue_type,MATCH(U1850*1,type!$A$118:$A$168,0),8),INDEX(Expenditure_type,MATCH(U1850*1,type!$A$2:$A$117,0),8))</f>
        <v>מימון ופירעון מלוות</v>
      </c>
      <c r="W1850" s="9" t="str">
        <f t="shared" ref="W1850" si="216">LEFT($A1850,2)</f>
        <v>69</v>
      </c>
      <c r="X1850" s="9" t="str">
        <f>IF($L1850&lt;"6",INDEX(Revenue_type,MATCH(W1850*1,type!$A$118:$A$168,0),8),INDEX(Expenditure_type,MATCH(W1850*1,type!$A$2:$A$117,0),8))</f>
        <v>שונות</v>
      </c>
      <c r="Y1850" s="9" t="str">
        <f t="shared" ref="Y1850" si="217">LEFT($A1850,3)</f>
        <v>691</v>
      </c>
      <c r="Z1850" s="9" t="str">
        <f>IF($L1850&lt;"6",INDEX(Revenue_type,MATCH(Y1850*1,type!$A$118:$A$168,0),8),INDEX(Expenditure_type,MATCH(Y1850*1,type!$A$2:$A$117,0),8))</f>
        <v>תשלום ע"ח קרן</v>
      </c>
    </row>
    <row r="1851" spans="1:26" ht="15.75" customHeight="1" outlineLevel="2">
      <c r="A1851">
        <v>860</v>
      </c>
      <c r="B1851" s="13">
        <v>995002</v>
      </c>
      <c r="C1851"/>
      <c r="D1851"/>
      <c r="E1851" s="16"/>
      <c r="F1851" s="12"/>
      <c r="G1851"/>
      <c r="H1851" s="15"/>
      <c r="I1851" s="15"/>
      <c r="J1851" s="12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</row>
    <row r="1852" spans="1:26" ht="15.75" customHeight="1" outlineLevel="2">
      <c r="A1852">
        <v>861</v>
      </c>
      <c r="B1852" s="13">
        <v>995002</v>
      </c>
      <c r="C1852"/>
      <c r="D1852"/>
      <c r="E1852" s="16"/>
      <c r="F1852" s="12"/>
      <c r="G1852"/>
      <c r="H1852" s="15"/>
      <c r="I1852" s="15"/>
      <c r="J1852" s="12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</row>
    <row r="1853" spans="1:26" ht="15.75" customHeight="1" outlineLevel="2">
      <c r="A1853">
        <v>691</v>
      </c>
      <c r="B1853" s="13">
        <v>996000</v>
      </c>
      <c r="C1853"/>
      <c r="D1853"/>
      <c r="E1853" s="16"/>
      <c r="F1853" s="12"/>
      <c r="G1853"/>
      <c r="H1853" s="15"/>
      <c r="I1853" s="15"/>
      <c r="J1853" s="12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</row>
    <row r="1854" spans="1:26" ht="15.75" customHeight="1" outlineLevel="2">
      <c r="A1854">
        <v>691</v>
      </c>
      <c r="B1854" s="13">
        <v>996001</v>
      </c>
      <c r="C1854"/>
      <c r="D1854"/>
      <c r="E1854" s="16"/>
      <c r="F1854" s="12"/>
      <c r="G1854"/>
      <c r="H1854" s="15"/>
      <c r="I1854" s="15"/>
      <c r="J1854" s="12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</row>
    <row r="1855" spans="1:26" ht="15.75" customHeight="1" outlineLevel="2">
      <c r="A1855"/>
      <c r="B1855" s="13"/>
      <c r="C1855"/>
      <c r="D1855"/>
      <c r="E1855" s="16"/>
      <c r="F1855" s="12"/>
      <c r="G1855"/>
      <c r="H1855" s="15"/>
      <c r="I1855" s="15"/>
      <c r="J1855" s="12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</row>
    <row r="1856" spans="1:26" ht="15.75" customHeight="1" outlineLevel="2">
      <c r="A1856"/>
      <c r="B1856" s="13"/>
      <c r="C1856"/>
      <c r="D1856"/>
      <c r="E1856" s="16"/>
      <c r="F1856" s="12"/>
      <c r="G1856"/>
      <c r="H1856" s="15"/>
      <c r="I1856" s="15"/>
      <c r="J1856" s="12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</row>
    <row r="1857" spans="1:26" ht="15.75" customHeight="1" outlineLevel="2">
      <c r="A1857"/>
      <c r="B1857" s="13"/>
      <c r="C1857"/>
      <c r="D1857"/>
      <c r="E1857" s="16"/>
      <c r="F1857" s="12"/>
      <c r="G1857"/>
      <c r="H1857" s="15"/>
      <c r="I1857" s="15"/>
      <c r="J1857" s="12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</row>
    <row r="1858" spans="1:26" ht="15.75" customHeight="1" outlineLevel="2">
      <c r="A1858"/>
      <c r="B1858" s="13"/>
      <c r="C1858"/>
      <c r="D1858"/>
      <c r="E1858" s="16"/>
      <c r="F1858" s="12"/>
      <c r="G1858"/>
      <c r="H1858" s="15"/>
      <c r="I1858" s="15"/>
      <c r="J1858" s="12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</row>
    <row r="1859" spans="1:26" ht="15.75" customHeight="1" outlineLevel="2">
      <c r="A1859"/>
      <c r="B1859" s="13"/>
      <c r="C1859"/>
      <c r="D1859"/>
      <c r="E1859" s="16"/>
      <c r="F1859" s="12"/>
      <c r="G1859"/>
      <c r="H1859" s="15"/>
      <c r="I1859" s="15"/>
      <c r="J1859" s="12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</row>
    <row r="1860" spans="1:26" ht="15.75" customHeight="1" outlineLevel="2">
      <c r="A1860"/>
      <c r="B1860" s="13"/>
      <c r="C1860"/>
      <c r="D1860"/>
      <c r="E1860" s="16"/>
      <c r="F1860" s="12"/>
      <c r="G1860"/>
      <c r="H1860" s="15"/>
      <c r="I1860" s="15"/>
      <c r="J1860" s="12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</row>
    <row r="1861" spans="1:26" ht="15.75" customHeight="1" outlineLevel="2">
      <c r="A1861"/>
      <c r="B1861" s="13"/>
      <c r="C1861"/>
      <c r="D1861"/>
      <c r="E1861" s="16"/>
      <c r="F1861" s="12"/>
      <c r="G1861"/>
      <c r="H1861" s="15"/>
      <c r="I1861" s="15"/>
      <c r="J1861" s="12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</row>
    <row r="1862" spans="1:26" ht="15.75" customHeight="1" outlineLevel="2">
      <c r="A1862"/>
      <c r="B1862" s="13"/>
      <c r="C1862"/>
      <c r="D1862"/>
      <c r="E1862" s="16"/>
      <c r="F1862" s="12"/>
      <c r="G1862"/>
      <c r="H1862" s="15"/>
      <c r="I1862" s="15"/>
      <c r="J1862" s="12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</row>
    <row r="1863" spans="1:26" ht="15.75" customHeight="1" outlineLevel="2">
      <c r="A1863"/>
      <c r="B1863" s="13"/>
      <c r="C1863"/>
      <c r="D1863"/>
      <c r="E1863" s="16"/>
      <c r="F1863" s="12"/>
      <c r="G1863"/>
      <c r="H1863" s="15"/>
      <c r="I1863" s="15"/>
      <c r="J1863" s="12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</row>
    <row r="1864" spans="1:26" ht="15.75" customHeight="1" outlineLevel="2">
      <c r="A1864"/>
      <c r="B1864" s="13"/>
      <c r="C1864"/>
      <c r="D1864"/>
      <c r="E1864" s="16"/>
      <c r="F1864" s="12"/>
      <c r="G1864"/>
      <c r="H1864" s="15"/>
      <c r="I1864" s="15"/>
      <c r="J1864" s="12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</row>
    <row r="1865" spans="1:26" ht="15.75" customHeight="1" outlineLevel="2">
      <c r="A1865"/>
      <c r="B1865" s="13"/>
      <c r="C1865"/>
      <c r="D1865"/>
      <c r="E1865" s="16"/>
      <c r="F1865" s="12"/>
      <c r="G1865"/>
      <c r="H1865" s="15"/>
      <c r="I1865" s="15"/>
      <c r="J1865" s="12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</row>
    <row r="1866" spans="1:26" ht="15.75" customHeight="1" outlineLevel="2">
      <c r="A1866"/>
      <c r="B1866" s="13"/>
      <c r="C1866"/>
      <c r="D1866"/>
      <c r="E1866" s="16"/>
      <c r="F1866" s="12"/>
      <c r="G1866"/>
      <c r="H1866" s="15"/>
      <c r="I1866" s="15"/>
      <c r="J1866" s="12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</row>
    <row r="1867" spans="1:26" ht="15.75" customHeight="1" outlineLevel="2">
      <c r="A1867"/>
      <c r="B1867" s="13"/>
      <c r="C1867"/>
      <c r="D1867"/>
      <c r="E1867" s="16"/>
      <c r="F1867" s="12"/>
      <c r="G1867"/>
      <c r="H1867" s="15"/>
      <c r="I1867" s="15"/>
      <c r="J1867" s="12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</row>
    <row r="1868" spans="1:26" ht="15.75" customHeight="1" outlineLevel="2">
      <c r="A1868"/>
      <c r="B1868" s="13"/>
      <c r="C1868"/>
      <c r="D1868"/>
      <c r="E1868" s="16"/>
      <c r="F1868" s="12"/>
      <c r="G1868"/>
      <c r="H1868" s="15"/>
      <c r="I1868" s="15"/>
      <c r="J1868" s="12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</row>
    <row r="1869" spans="1:26" ht="15.75" customHeight="1" outlineLevel="2">
      <c r="A1869"/>
      <c r="B1869" s="13"/>
      <c r="C1869"/>
      <c r="D1869"/>
      <c r="E1869" s="16"/>
      <c r="F1869" s="12"/>
      <c r="G1869"/>
      <c r="H1869" s="15"/>
      <c r="I1869" s="15"/>
      <c r="J1869" s="12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</row>
    <row r="1870" spans="1:26" ht="15.75" customHeight="1" outlineLevel="2">
      <c r="A1870"/>
      <c r="B1870" s="13"/>
      <c r="C1870"/>
      <c r="D1870"/>
      <c r="E1870" s="16"/>
      <c r="F1870" s="12"/>
      <c r="G1870"/>
      <c r="H1870" s="15"/>
      <c r="I1870" s="15"/>
      <c r="J1870" s="12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</row>
    <row r="1871" spans="1:26" ht="15.75" customHeight="1" outlineLevel="2">
      <c r="A1871"/>
      <c r="B1871" s="13"/>
      <c r="C1871"/>
      <c r="D1871"/>
      <c r="E1871" s="16"/>
      <c r="F1871" s="12"/>
      <c r="G1871"/>
      <c r="H1871" s="15"/>
      <c r="I1871" s="15"/>
      <c r="J1871" s="12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</row>
    <row r="1872" spans="1:26" ht="15.75" customHeight="1" outlineLevel="2">
      <c r="A1872"/>
      <c r="B1872" s="13"/>
      <c r="C1872"/>
      <c r="D1872"/>
      <c r="E1872" s="16"/>
      <c r="F1872" s="12"/>
      <c r="G1872"/>
      <c r="H1872" s="15"/>
      <c r="I1872" s="15"/>
      <c r="J1872" s="12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</row>
    <row r="1873" spans="1:26" ht="15.75" customHeight="1" outlineLevel="2">
      <c r="A1873"/>
      <c r="B1873" s="13"/>
      <c r="C1873"/>
      <c r="D1873"/>
      <c r="E1873" s="16"/>
      <c r="F1873" s="12"/>
      <c r="G1873"/>
      <c r="H1873" s="15"/>
      <c r="I1873" s="15"/>
      <c r="J1873" s="12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</row>
    <row r="1874" spans="1:26" ht="15.75" customHeight="1" outlineLevel="2">
      <c r="A1874"/>
      <c r="B1874" s="13"/>
      <c r="C1874"/>
      <c r="D1874"/>
      <c r="E1874" s="16"/>
      <c r="F1874" s="12"/>
      <c r="G1874"/>
      <c r="H1874" s="15"/>
      <c r="I1874" s="15"/>
      <c r="J1874" s="12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</row>
    <row r="1875" spans="1:26" ht="15.75" customHeight="1" outlineLevel="2">
      <c r="A1875"/>
      <c r="B1875" s="13"/>
      <c r="C1875"/>
      <c r="D1875"/>
      <c r="E1875" s="16"/>
      <c r="F1875" s="12"/>
      <c r="G1875"/>
      <c r="H1875" s="15"/>
      <c r="I1875" s="15"/>
      <c r="J1875" s="12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</row>
    <row r="1876" spans="1:26" ht="15.75" customHeight="1" outlineLevel="2">
      <c r="A1876"/>
      <c r="B1876" s="13"/>
      <c r="C1876"/>
      <c r="D1876"/>
      <c r="E1876" s="16"/>
      <c r="F1876" s="12"/>
      <c r="G1876"/>
      <c r="H1876" s="15"/>
      <c r="I1876" s="15"/>
      <c r="J1876" s="12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</row>
    <row r="1877" spans="1:26" ht="15.75" customHeight="1" outlineLevel="2">
      <c r="A1877"/>
      <c r="B1877" s="13"/>
      <c r="C1877"/>
      <c r="D1877"/>
      <c r="E1877" s="16"/>
      <c r="F1877" s="12"/>
      <c r="G1877"/>
      <c r="H1877" s="15"/>
      <c r="I1877" s="15"/>
      <c r="J1877" s="12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</row>
    <row r="1878" spans="1:26" ht="15.75" customHeight="1" outlineLevel="2">
      <c r="A1878"/>
      <c r="B1878" s="13"/>
      <c r="C1878"/>
      <c r="D1878"/>
      <c r="E1878" s="16"/>
      <c r="F1878" s="12"/>
      <c r="G1878"/>
      <c r="H1878" s="15"/>
      <c r="I1878" s="15"/>
      <c r="J1878" s="12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</row>
    <row r="1879" spans="1:26" ht="15.75" customHeight="1" outlineLevel="2">
      <c r="A1879"/>
      <c r="B1879" s="13"/>
      <c r="C1879"/>
      <c r="D1879"/>
      <c r="E1879" s="16"/>
      <c r="F1879" s="12"/>
      <c r="G1879"/>
      <c r="H1879" s="15"/>
      <c r="I1879" s="15"/>
      <c r="J1879" s="12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</row>
    <row r="1880" spans="1:26" ht="15.75" customHeight="1" outlineLevel="2">
      <c r="A1880"/>
      <c r="B1880" s="13"/>
      <c r="C1880"/>
      <c r="D1880"/>
      <c r="E1880" s="16"/>
      <c r="F1880" s="12"/>
      <c r="G1880"/>
      <c r="H1880" s="15"/>
      <c r="I1880" s="15"/>
      <c r="J1880" s="12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</row>
    <row r="1881" spans="1:26" ht="15.75" customHeight="1" outlineLevel="2">
      <c r="A1881"/>
      <c r="B1881" s="13"/>
      <c r="C1881"/>
      <c r="D1881"/>
      <c r="E1881" s="16"/>
      <c r="F1881" s="12"/>
      <c r="G1881"/>
      <c r="H1881" s="15"/>
      <c r="I1881" s="15"/>
      <c r="J1881" s="12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</row>
    <row r="1882" spans="1:26" ht="15.75" customHeight="1" outlineLevel="2">
      <c r="A1882"/>
      <c r="B1882" s="13"/>
      <c r="C1882"/>
      <c r="D1882"/>
      <c r="E1882" s="16"/>
      <c r="F1882" s="12"/>
      <c r="G1882"/>
      <c r="H1882" s="15"/>
      <c r="I1882" s="15"/>
      <c r="J1882" s="12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</row>
    <row r="1883" spans="1:26" ht="15.75" customHeight="1" outlineLevel="2">
      <c r="A1883"/>
      <c r="B1883" s="13"/>
      <c r="C1883"/>
      <c r="D1883"/>
      <c r="E1883" s="16"/>
      <c r="F1883" s="12"/>
      <c r="G1883"/>
      <c r="H1883" s="15"/>
      <c r="I1883" s="15"/>
      <c r="J1883" s="12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</row>
    <row r="1884" spans="1:26" ht="15.75" customHeight="1" outlineLevel="2">
      <c r="A1884"/>
      <c r="B1884" s="13"/>
      <c r="C1884"/>
      <c r="D1884"/>
      <c r="E1884" s="16"/>
      <c r="F1884" s="12"/>
      <c r="G1884"/>
      <c r="H1884" s="15"/>
      <c r="I1884" s="15"/>
      <c r="J1884" s="12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</row>
    <row r="1885" spans="1:26" ht="15.75" customHeight="1" outlineLevel="2">
      <c r="A1885"/>
      <c r="B1885" s="13"/>
      <c r="C1885"/>
      <c r="D1885"/>
      <c r="E1885" s="16"/>
      <c r="F1885" s="12"/>
      <c r="G1885"/>
      <c r="H1885" s="15"/>
      <c r="I1885" s="15"/>
      <c r="J1885" s="12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</row>
    <row r="1886" spans="1:26" ht="15.75" customHeight="1" outlineLevel="2">
      <c r="A1886"/>
      <c r="B1886" s="13"/>
      <c r="C1886"/>
      <c r="D1886"/>
      <c r="E1886" s="16"/>
      <c r="F1886" s="12"/>
      <c r="G1886"/>
      <c r="H1886" s="15"/>
      <c r="I1886" s="15"/>
      <c r="J1886" s="12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</row>
    <row r="1887" spans="1:26" ht="15.75" customHeight="1" outlineLevel="2">
      <c r="A1887"/>
      <c r="B1887" s="13"/>
      <c r="C1887"/>
      <c r="D1887"/>
      <c r="E1887" s="16"/>
      <c r="F1887" s="12"/>
      <c r="G1887"/>
      <c r="H1887" s="15"/>
      <c r="I1887" s="15"/>
      <c r="J1887" s="12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</row>
    <row r="1888" spans="1:26" ht="15.75" customHeight="1" outlineLevel="2">
      <c r="A1888"/>
      <c r="B1888" s="13"/>
      <c r="C1888"/>
      <c r="D1888"/>
      <c r="E1888" s="16"/>
      <c r="F1888" s="12"/>
      <c r="G1888"/>
      <c r="H1888" s="15"/>
      <c r="I1888" s="15"/>
      <c r="J1888" s="12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</row>
    <row r="1889" spans="1:26" ht="15.75" customHeight="1" outlineLevel="2">
      <c r="A1889"/>
      <c r="B1889" s="13"/>
      <c r="C1889"/>
      <c r="D1889"/>
      <c r="E1889" s="16"/>
      <c r="F1889" s="12"/>
      <c r="G1889"/>
      <c r="H1889" s="15"/>
      <c r="I1889" s="15"/>
      <c r="J1889" s="12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</row>
    <row r="1890" spans="1:26" ht="15.75" customHeight="1" outlineLevel="2">
      <c r="A1890"/>
      <c r="B1890" s="13"/>
      <c r="C1890"/>
      <c r="D1890"/>
      <c r="E1890" s="16"/>
      <c r="F1890" s="12"/>
      <c r="G1890"/>
      <c r="H1890" s="15"/>
      <c r="I1890" s="15"/>
      <c r="J1890" s="12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</row>
    <row r="1891" spans="1:26" ht="15.75" customHeight="1" outlineLevel="2">
      <c r="A1891"/>
      <c r="B1891" s="13"/>
      <c r="C1891"/>
      <c r="D1891"/>
      <c r="E1891" s="16"/>
      <c r="F1891" s="12"/>
      <c r="G1891"/>
      <c r="H1891" s="15"/>
      <c r="I1891" s="15"/>
      <c r="J1891" s="12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</row>
    <row r="1892" spans="1:26" ht="15.75" customHeight="1" outlineLevel="2">
      <c r="A1892"/>
      <c r="B1892" s="13"/>
      <c r="C1892"/>
      <c r="D1892"/>
      <c r="E1892" s="16"/>
      <c r="F1892" s="12"/>
      <c r="G1892"/>
      <c r="H1892" s="15"/>
      <c r="I1892" s="15"/>
      <c r="J1892" s="12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</row>
    <row r="1893" spans="1:26" ht="15.75" customHeight="1" outlineLevel="2">
      <c r="A1893"/>
      <c r="B1893" s="13"/>
      <c r="C1893"/>
      <c r="D1893"/>
      <c r="E1893" s="16"/>
      <c r="F1893" s="12"/>
      <c r="G1893"/>
      <c r="H1893" s="15"/>
      <c r="I1893" s="15"/>
      <c r="J1893" s="12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</row>
    <row r="1894" spans="1:26" ht="15.75" customHeight="1" outlineLevel="2">
      <c r="A1894"/>
      <c r="B1894" s="13"/>
      <c r="C1894"/>
      <c r="D1894"/>
      <c r="E1894" s="16"/>
      <c r="F1894" s="12"/>
      <c r="G1894"/>
      <c r="H1894" s="15"/>
      <c r="I1894" s="15"/>
      <c r="J1894" s="12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</row>
    <row r="1895" spans="1:26" ht="15.75" customHeight="1" outlineLevel="2">
      <c r="A1895"/>
      <c r="B1895" s="13"/>
      <c r="C1895"/>
      <c r="D1895"/>
      <c r="E1895" s="16"/>
      <c r="F1895" s="12"/>
      <c r="G1895"/>
      <c r="H1895" s="15"/>
      <c r="I1895" s="15"/>
      <c r="J1895" s="12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</row>
    <row r="1896" spans="1:26" ht="15.75" customHeight="1" outlineLevel="2">
      <c r="A1896"/>
      <c r="B1896" s="13"/>
      <c r="C1896"/>
      <c r="D1896"/>
      <c r="E1896" s="16"/>
      <c r="F1896" s="12"/>
      <c r="G1896"/>
      <c r="H1896" s="15"/>
      <c r="I1896" s="15"/>
      <c r="J1896" s="12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</row>
    <row r="1897" spans="1:26" ht="15.75" customHeight="1" outlineLevel="2">
      <c r="A1897"/>
      <c r="B1897" s="13"/>
      <c r="C1897"/>
      <c r="D1897"/>
      <c r="E1897" s="16"/>
      <c r="F1897" s="12"/>
      <c r="G1897"/>
      <c r="H1897" s="15"/>
      <c r="I1897" s="15"/>
      <c r="J1897" s="12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</row>
    <row r="1898" spans="1:26" ht="15.75" customHeight="1" outlineLevel="2">
      <c r="A1898"/>
      <c r="B1898" s="13"/>
      <c r="C1898"/>
      <c r="D1898"/>
      <c r="E1898" s="16"/>
      <c r="F1898" s="12"/>
      <c r="G1898"/>
      <c r="H1898" s="15"/>
      <c r="I1898" s="15"/>
      <c r="J1898" s="12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</row>
    <row r="1899" spans="1:26" ht="15.75" customHeight="1" outlineLevel="2">
      <c r="A1899"/>
      <c r="B1899" s="13"/>
      <c r="C1899"/>
      <c r="D1899"/>
      <c r="E1899" s="16"/>
      <c r="F1899" s="12"/>
      <c r="G1899"/>
      <c r="H1899" s="15"/>
      <c r="I1899" s="15"/>
      <c r="J1899" s="12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</row>
    <row r="1900" spans="1:26" ht="15.75" customHeight="1" outlineLevel="2">
      <c r="A1900"/>
      <c r="B1900" s="13"/>
      <c r="C1900"/>
      <c r="D1900"/>
      <c r="E1900" s="16"/>
      <c r="F1900" s="12"/>
      <c r="G1900"/>
      <c r="H1900" s="15"/>
      <c r="I1900" s="15"/>
      <c r="J1900" s="12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</row>
    <row r="1901" spans="1:26" ht="15.75" customHeight="1" outlineLevel="2">
      <c r="A1901"/>
      <c r="B1901" s="13"/>
      <c r="C1901"/>
      <c r="D1901"/>
      <c r="E1901" s="16"/>
      <c r="F1901" s="12"/>
      <c r="G1901"/>
      <c r="H1901" s="15"/>
      <c r="I1901" s="15"/>
      <c r="J1901" s="12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</row>
    <row r="1902" spans="1:26" ht="15.75" customHeight="1" outlineLevel="2">
      <c r="A1902"/>
      <c r="B1902" s="13"/>
      <c r="C1902"/>
      <c r="D1902"/>
      <c r="E1902" s="16"/>
      <c r="F1902" s="12"/>
      <c r="G1902"/>
      <c r="H1902" s="15"/>
      <c r="I1902" s="15"/>
      <c r="J1902" s="12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</row>
    <row r="1903" spans="1:26" ht="15.75" customHeight="1" outlineLevel="2">
      <c r="A1903"/>
      <c r="B1903" s="13"/>
      <c r="C1903"/>
      <c r="D1903"/>
      <c r="E1903" s="16"/>
      <c r="F1903" s="12"/>
      <c r="G1903"/>
      <c r="H1903" s="15"/>
      <c r="I1903" s="15"/>
      <c r="J1903" s="12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</row>
    <row r="1904" spans="1:26" ht="15.75" customHeight="1" outlineLevel="2">
      <c r="A1904"/>
      <c r="B1904" s="13"/>
      <c r="C1904"/>
      <c r="D1904"/>
      <c r="E1904" s="16"/>
      <c r="F1904" s="12"/>
      <c r="G1904"/>
      <c r="H1904" s="15"/>
      <c r="I1904" s="15"/>
      <c r="J1904" s="12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</row>
    <row r="1905" spans="1:26" ht="15.75" customHeight="1" outlineLevel="2">
      <c r="A1905"/>
      <c r="B1905" s="13"/>
      <c r="C1905"/>
      <c r="D1905"/>
      <c r="E1905" s="16"/>
      <c r="F1905" s="12"/>
      <c r="G1905"/>
      <c r="H1905" s="15"/>
      <c r="I1905" s="15"/>
      <c r="J1905" s="12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</row>
    <row r="1906" spans="1:26" ht="15.75" customHeight="1" outlineLevel="2">
      <c r="A1906"/>
      <c r="B1906" s="13"/>
      <c r="C1906"/>
      <c r="D1906"/>
      <c r="E1906" s="16"/>
      <c r="F1906" s="12"/>
      <c r="G1906"/>
      <c r="H1906" s="15"/>
      <c r="I1906" s="15"/>
      <c r="J1906" s="12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</row>
    <row r="1907" spans="1:26" ht="15.75" customHeight="1" outlineLevel="2">
      <c r="A1907"/>
      <c r="B1907" s="13"/>
      <c r="C1907"/>
      <c r="D1907"/>
      <c r="E1907" s="16"/>
      <c r="F1907" s="12"/>
      <c r="G1907"/>
      <c r="H1907" s="15"/>
      <c r="I1907" s="15"/>
      <c r="J1907" s="12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</row>
    <row r="1908" spans="1:26" ht="15.75" customHeight="1" outlineLevel="2">
      <c r="A1908"/>
      <c r="B1908" s="13"/>
      <c r="C1908"/>
      <c r="D1908"/>
      <c r="E1908" s="16"/>
      <c r="F1908" s="12"/>
      <c r="G1908"/>
      <c r="H1908" s="15"/>
      <c r="I1908" s="15"/>
      <c r="J1908" s="12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</row>
    <row r="1909" spans="1:26" ht="15.75" customHeight="1" outlineLevel="2">
      <c r="A1909"/>
      <c r="B1909" s="13"/>
      <c r="C1909"/>
      <c r="D1909"/>
      <c r="E1909" s="16"/>
      <c r="F1909" s="12"/>
      <c r="G1909"/>
      <c r="H1909" s="15"/>
      <c r="I1909" s="15"/>
      <c r="J1909" s="12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</row>
    <row r="1910" spans="1:26" ht="15.75" customHeight="1" outlineLevel="2">
      <c r="A1910"/>
      <c r="B1910" s="13"/>
      <c r="C1910"/>
      <c r="D1910"/>
      <c r="E1910" s="16"/>
      <c r="F1910" s="12"/>
      <c r="G1910"/>
      <c r="H1910" s="15"/>
      <c r="I1910" s="15"/>
      <c r="J1910" s="12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</row>
    <row r="1911" spans="1:26" ht="15.75" customHeight="1" outlineLevel="2">
      <c r="A1911"/>
      <c r="B1911" s="13"/>
      <c r="C1911"/>
      <c r="D1911"/>
      <c r="E1911" s="16"/>
      <c r="F1911" s="12"/>
      <c r="G1911"/>
      <c r="H1911" s="15"/>
      <c r="I1911" s="15"/>
      <c r="J1911" s="12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</row>
    <row r="1912" spans="1:26" ht="15.75" customHeight="1" outlineLevel="2">
      <c r="A1912"/>
      <c r="B1912" s="13"/>
      <c r="C1912"/>
      <c r="D1912"/>
      <c r="E1912" s="16"/>
      <c r="F1912" s="12"/>
      <c r="G1912"/>
      <c r="H1912" s="15"/>
      <c r="I1912" s="15"/>
      <c r="J1912" s="12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</row>
    <row r="1913" spans="1:26" ht="15.75" customHeight="1" outlineLevel="2">
      <c r="A1913"/>
      <c r="B1913" s="13"/>
      <c r="C1913"/>
      <c r="D1913"/>
      <c r="E1913" s="16"/>
      <c r="F1913" s="12"/>
      <c r="G1913"/>
      <c r="H1913" s="15"/>
      <c r="I1913" s="15"/>
      <c r="J1913" s="12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</row>
    <row r="1914" spans="1:26" ht="15.75" customHeight="1" outlineLevel="2">
      <c r="A1914"/>
      <c r="B1914" s="13"/>
      <c r="C1914"/>
      <c r="D1914"/>
      <c r="E1914" s="16"/>
      <c r="F1914" s="12"/>
      <c r="G1914"/>
      <c r="H1914" s="15"/>
      <c r="I1914" s="15"/>
      <c r="J1914" s="12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</row>
    <row r="1915" spans="1:26" ht="15.75" customHeight="1" outlineLevel="2">
      <c r="A1915"/>
      <c r="B1915" s="13"/>
      <c r="C1915"/>
      <c r="D1915"/>
      <c r="E1915" s="16"/>
      <c r="F1915" s="12"/>
      <c r="G1915"/>
      <c r="H1915" s="15"/>
      <c r="I1915" s="15"/>
      <c r="J1915" s="12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</row>
    <row r="1916" spans="1:26" ht="15.75" customHeight="1" outlineLevel="2">
      <c r="A1916"/>
      <c r="B1916" s="13"/>
      <c r="C1916"/>
      <c r="D1916"/>
      <c r="E1916" s="16"/>
      <c r="H1916" s="15"/>
      <c r="I1916" s="15"/>
      <c r="J1916" s="12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</row>
    <row r="1917" spans="1:26" ht="15.75" customHeight="1" outlineLevel="2">
      <c r="A1917"/>
      <c r="B1917" s="13"/>
      <c r="C1917"/>
      <c r="D1917"/>
      <c r="E1917" s="16"/>
      <c r="H1917" s="15"/>
      <c r="I1917" s="15"/>
      <c r="J1917" s="12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</row>
    <row r="1918" spans="1:26" ht="15.75" customHeight="1" outlineLevel="2">
      <c r="A1918"/>
      <c r="B1918" s="13"/>
      <c r="C1918"/>
      <c r="D1918"/>
      <c r="E1918" s="16"/>
      <c r="H1918" s="15"/>
      <c r="I1918" s="15"/>
      <c r="J1918" s="12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</row>
    <row r="1919" spans="1:26" ht="15.75" customHeight="1" outlineLevel="2">
      <c r="A1919"/>
      <c r="B1919" s="13"/>
      <c r="C1919"/>
      <c r="D1919"/>
      <c r="E1919" s="16"/>
      <c r="H1919" s="15"/>
      <c r="I1919" s="15"/>
      <c r="J1919" s="12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</row>
    <row r="1920" spans="1:26" ht="15.75" customHeight="1" outlineLevel="2">
      <c r="A1920"/>
      <c r="B1920" s="13"/>
      <c r="C1920"/>
      <c r="D1920"/>
      <c r="E1920" s="16"/>
      <c r="F1920" s="12"/>
      <c r="G1920"/>
      <c r="H1920" s="15"/>
      <c r="I1920" s="15"/>
      <c r="J1920" s="12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</row>
    <row r="1921" spans="1:26" ht="15.75" customHeight="1" outlineLevel="2">
      <c r="A1921"/>
      <c r="B1921" s="13"/>
      <c r="C1921"/>
      <c r="D1921"/>
      <c r="E1921" s="16"/>
      <c r="F1921" s="12"/>
      <c r="G1921"/>
      <c r="H1921" s="15"/>
      <c r="I1921" s="15"/>
      <c r="J1921" s="12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</row>
    <row r="1922" spans="1:26" ht="15.75" customHeight="1" outlineLevel="2">
      <c r="A1922"/>
      <c r="B1922" s="13"/>
      <c r="C1922"/>
      <c r="D1922"/>
      <c r="E1922" s="16"/>
      <c r="F1922" s="12"/>
      <c r="G1922"/>
      <c r="H1922" s="15"/>
      <c r="I1922" s="15"/>
      <c r="J1922" s="12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</row>
    <row r="1923" spans="1:26" ht="15.75" customHeight="1" outlineLevel="2">
      <c r="A1923"/>
      <c r="B1923" s="13"/>
      <c r="C1923"/>
      <c r="D1923"/>
      <c r="E1923" s="16"/>
      <c r="F1923" s="12"/>
      <c r="G1923"/>
      <c r="H1923" s="15"/>
      <c r="I1923" s="15"/>
      <c r="J1923" s="12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</row>
    <row r="1924" spans="1:26" ht="15.75" customHeight="1" outlineLevel="2">
      <c r="A1924"/>
      <c r="B1924" s="13"/>
      <c r="C1924"/>
      <c r="D1924"/>
      <c r="E1924" s="16"/>
      <c r="F1924" s="12"/>
      <c r="G1924"/>
      <c r="H1924" s="15"/>
      <c r="I1924" s="15"/>
      <c r="J1924" s="12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</row>
    <row r="1925" spans="1:26" ht="15.75" customHeight="1" outlineLevel="2">
      <c r="A1925"/>
      <c r="B1925" s="13"/>
      <c r="C1925"/>
      <c r="D1925"/>
      <c r="E1925" s="16"/>
      <c r="F1925" s="12"/>
      <c r="G1925"/>
      <c r="H1925" s="15"/>
      <c r="I1925" s="15"/>
      <c r="J1925" s="12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</row>
    <row r="1926" spans="1:26" ht="15.75" customHeight="1" outlineLevel="2">
      <c r="A1926"/>
      <c r="B1926" s="13"/>
      <c r="C1926"/>
      <c r="D1926"/>
      <c r="E1926" s="16"/>
      <c r="H1926" s="15"/>
      <c r="I1926" s="15"/>
      <c r="J1926" s="12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</row>
    <row r="1927" spans="1:26" ht="15.75" customHeight="1" outlineLevel="2">
      <c r="A1927"/>
      <c r="B1927" s="13"/>
      <c r="C1927"/>
      <c r="D1927"/>
      <c r="E1927" s="16"/>
      <c r="H1927" s="15"/>
      <c r="I1927" s="15"/>
      <c r="J1927" s="12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</row>
    <row r="1928" spans="1:26" ht="15.75" customHeight="1" outlineLevel="2">
      <c r="A1928"/>
      <c r="B1928" s="13"/>
      <c r="C1928"/>
      <c r="D1928"/>
      <c r="E1928" s="16"/>
      <c r="H1928" s="15"/>
      <c r="I1928" s="15"/>
      <c r="J1928" s="12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</row>
    <row r="1929" spans="1:26" ht="15.75" customHeight="1" outlineLevel="2">
      <c r="A1929"/>
      <c r="B1929" s="13"/>
      <c r="C1929"/>
      <c r="D1929"/>
      <c r="E1929" s="16"/>
      <c r="H1929" s="15"/>
      <c r="I1929" s="15"/>
      <c r="J1929" s="12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</row>
    <row r="1930" spans="1:26" ht="15.75" customHeight="1" outlineLevel="2">
      <c r="A1930"/>
      <c r="B1930" s="13"/>
      <c r="C1930"/>
      <c r="D1930"/>
      <c r="E1930" s="16"/>
      <c r="H1930" s="15"/>
      <c r="I1930" s="15"/>
      <c r="J1930" s="12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</row>
    <row r="1931" spans="1:26" ht="15.75" customHeight="1" outlineLevel="2">
      <c r="A1931"/>
      <c r="B1931" s="13"/>
      <c r="C1931"/>
      <c r="D1931"/>
      <c r="E1931" s="16"/>
      <c r="H1931" s="15"/>
      <c r="I1931" s="15"/>
      <c r="J1931" s="12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</row>
    <row r="1932" spans="1:26" ht="15.75" customHeight="1" outlineLevel="2">
      <c r="A1932"/>
      <c r="B1932" s="13"/>
      <c r="C1932"/>
      <c r="D1932"/>
      <c r="E1932" s="16"/>
      <c r="H1932" s="15"/>
      <c r="I1932" s="15"/>
      <c r="J1932" s="12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</row>
    <row r="1933" spans="1:26" ht="15.75" customHeight="1" outlineLevel="2">
      <c r="A1933"/>
      <c r="B1933" s="13"/>
      <c r="C1933"/>
      <c r="D1933"/>
      <c r="E1933" s="16"/>
      <c r="H1933" s="15"/>
      <c r="I1933" s="15"/>
      <c r="J1933" s="12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</row>
    <row r="1934" spans="1:26" ht="15.75" customHeight="1" outlineLevel="2">
      <c r="A1934"/>
      <c r="B1934" s="13"/>
      <c r="C1934"/>
      <c r="D1934"/>
      <c r="E1934" s="16"/>
      <c r="H1934" s="15"/>
      <c r="I1934" s="15"/>
      <c r="J1934" s="12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</row>
    <row r="1935" spans="1:26" ht="15.75" customHeight="1" outlineLevel="2">
      <c r="A1935"/>
      <c r="B1935" s="13"/>
      <c r="C1935"/>
      <c r="D1935"/>
      <c r="E1935" s="16"/>
      <c r="H1935" s="15"/>
      <c r="I1935" s="15"/>
      <c r="J1935" s="12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</row>
    <row r="1936" spans="1:26" ht="15.75" customHeight="1" outlineLevel="2">
      <c r="A1936"/>
      <c r="B1936" s="13"/>
      <c r="C1936"/>
      <c r="D1936"/>
      <c r="E1936" s="16"/>
      <c r="F1936" s="12"/>
      <c r="G1936"/>
      <c r="H1936" s="15"/>
      <c r="I1936" s="15"/>
      <c r="J1936" s="12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</row>
    <row r="1937" spans="1:26" ht="15.75" customHeight="1" outlineLevel="2">
      <c r="A1937"/>
      <c r="B1937" s="13"/>
      <c r="C1937"/>
      <c r="D1937"/>
      <c r="E1937" s="16"/>
      <c r="F1937" s="12"/>
      <c r="G1937"/>
      <c r="H1937" s="15"/>
      <c r="I1937" s="15"/>
      <c r="J1937" s="12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</row>
    <row r="1938" spans="1:26" ht="15.75" customHeight="1" outlineLevel="2">
      <c r="A1938"/>
      <c r="B1938" s="13"/>
      <c r="C1938"/>
      <c r="D1938"/>
      <c r="E1938" s="16"/>
      <c r="H1938" s="15"/>
      <c r="I1938" s="15"/>
      <c r="J1938" s="12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</row>
    <row r="1939" spans="1:26" ht="15.75" customHeight="1" outlineLevel="2">
      <c r="A1939"/>
      <c r="B1939" s="13"/>
      <c r="C1939"/>
      <c r="D1939"/>
      <c r="E1939" s="16"/>
      <c r="F1939" s="12"/>
      <c r="G1939"/>
      <c r="H1939" s="15"/>
      <c r="I1939" s="15"/>
      <c r="J1939" s="12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</row>
    <row r="1940" spans="1:26" ht="15.75" customHeight="1" outlineLevel="2">
      <c r="A1940"/>
      <c r="B1940" s="13"/>
      <c r="C1940"/>
      <c r="D1940"/>
      <c r="E1940" s="16"/>
      <c r="F1940" s="12"/>
      <c r="G1940"/>
      <c r="H1940" s="15"/>
      <c r="I1940" s="15"/>
      <c r="J1940" s="12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</row>
    <row r="1941" spans="1:26" ht="15.75" customHeight="1" outlineLevel="2">
      <c r="A1941"/>
      <c r="B1941" s="13"/>
      <c r="C1941"/>
      <c r="D1941"/>
      <c r="E1941" s="16"/>
      <c r="F1941" s="12"/>
      <c r="G1941"/>
      <c r="H1941" s="15"/>
      <c r="I1941" s="15"/>
      <c r="J1941" s="12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</row>
    <row r="1942" spans="1:26" ht="15.75" customHeight="1" outlineLevel="2">
      <c r="A1942"/>
      <c r="B1942" s="13"/>
      <c r="C1942"/>
      <c r="D1942"/>
      <c r="E1942" s="16"/>
      <c r="F1942" s="12"/>
      <c r="G1942"/>
      <c r="H1942" s="15"/>
      <c r="I1942" s="15"/>
      <c r="J1942" s="12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</row>
    <row r="1943" spans="1:26" ht="15.75" customHeight="1" outlineLevel="2">
      <c r="A1943"/>
      <c r="B1943" s="13"/>
      <c r="C1943"/>
      <c r="D1943"/>
      <c r="E1943" s="16"/>
      <c r="F1943" s="12"/>
      <c r="G1943"/>
      <c r="H1943" s="15"/>
      <c r="I1943" s="15"/>
      <c r="J1943" s="12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</row>
    <row r="1944" spans="1:26" ht="15.75" customHeight="1" outlineLevel="2">
      <c r="A1944"/>
      <c r="B1944" s="13"/>
      <c r="C1944"/>
      <c r="D1944"/>
      <c r="E1944" s="16"/>
      <c r="F1944" s="12"/>
      <c r="G1944"/>
      <c r="H1944" s="15"/>
      <c r="I1944" s="15"/>
      <c r="J1944" s="12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</row>
    <row r="1945" spans="1:26" ht="15.75" customHeight="1" outlineLevel="2">
      <c r="A1945"/>
      <c r="B1945" s="13"/>
      <c r="C1945"/>
      <c r="D1945"/>
      <c r="E1945" s="16"/>
      <c r="F1945" s="12"/>
      <c r="G1945"/>
      <c r="H1945" s="15"/>
      <c r="I1945" s="15"/>
      <c r="J1945" s="12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</row>
    <row r="1946" spans="1:26" ht="15.75" customHeight="1" outlineLevel="2">
      <c r="A1946"/>
      <c r="B1946" s="13"/>
      <c r="C1946"/>
      <c r="D1946"/>
      <c r="E1946" s="16"/>
      <c r="F1946" s="12"/>
      <c r="G1946"/>
      <c r="H1946" s="15"/>
      <c r="I1946" s="15"/>
      <c r="J1946" s="12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</row>
    <row r="1947" spans="1:26" ht="15.75" customHeight="1" outlineLevel="2">
      <c r="A1947"/>
      <c r="B1947" s="13"/>
      <c r="C1947"/>
      <c r="D1947"/>
      <c r="E1947" s="16"/>
      <c r="F1947" s="12"/>
      <c r="G1947"/>
      <c r="H1947" s="15"/>
      <c r="I1947" s="15"/>
      <c r="J1947" s="12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</row>
    <row r="1948" spans="1:26" ht="15.75" customHeight="1" outlineLevel="2">
      <c r="A1948"/>
      <c r="B1948" s="13"/>
      <c r="C1948"/>
      <c r="D1948"/>
      <c r="E1948" s="16"/>
      <c r="F1948" s="12"/>
      <c r="G1948"/>
      <c r="H1948" s="15"/>
      <c r="I1948" s="15"/>
      <c r="J1948" s="12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</row>
    <row r="1949" spans="1:26" ht="15.75" customHeight="1" outlineLevel="2">
      <c r="A1949"/>
      <c r="B1949" s="13"/>
      <c r="C1949"/>
      <c r="D1949"/>
      <c r="E1949" s="16"/>
      <c r="H1949" s="15"/>
      <c r="I1949" s="15"/>
      <c r="J1949" s="12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</row>
    <row r="1950" spans="1:26" ht="15.75" customHeight="1" outlineLevel="2">
      <c r="A1950"/>
      <c r="B1950" s="13"/>
      <c r="C1950"/>
      <c r="D1950"/>
      <c r="E1950" s="16"/>
      <c r="H1950" s="15"/>
      <c r="I1950" s="15"/>
      <c r="J1950" s="12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</row>
    <row r="1951" spans="1:26" ht="15.75" customHeight="1" outlineLevel="2">
      <c r="A1951"/>
      <c r="B1951" s="13"/>
      <c r="C1951"/>
      <c r="D1951"/>
      <c r="E1951" s="16"/>
      <c r="H1951" s="15"/>
      <c r="I1951" s="15"/>
      <c r="J1951" s="12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</row>
    <row r="1952" spans="1:26" ht="15.75" customHeight="1" outlineLevel="2">
      <c r="A1952"/>
      <c r="B1952" s="13"/>
      <c r="C1952"/>
      <c r="D1952"/>
      <c r="E1952" s="16"/>
      <c r="H1952" s="15"/>
      <c r="I1952" s="15"/>
      <c r="J1952" s="12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</row>
    <row r="1953" spans="1:26" ht="15.75" customHeight="1" outlineLevel="2">
      <c r="A1953"/>
      <c r="B1953" s="13"/>
      <c r="C1953"/>
      <c r="D1953"/>
      <c r="E1953" s="16"/>
      <c r="H1953" s="15"/>
      <c r="I1953" s="15"/>
      <c r="J1953" s="12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</row>
    <row r="1954" spans="1:26" ht="15.75" customHeight="1" outlineLevel="2">
      <c r="A1954"/>
      <c r="B1954" s="13"/>
      <c r="C1954"/>
      <c r="D1954"/>
      <c r="E1954" s="16"/>
      <c r="H1954" s="15"/>
      <c r="I1954" s="15"/>
      <c r="J1954" s="12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</row>
    <row r="1955" spans="1:26" ht="15.75" customHeight="1" outlineLevel="2">
      <c r="A1955"/>
      <c r="B1955" s="13"/>
      <c r="C1955"/>
      <c r="D1955"/>
      <c r="E1955" s="16"/>
      <c r="H1955" s="15"/>
      <c r="I1955" s="15"/>
      <c r="J1955" s="12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</row>
    <row r="1956" spans="1:26" ht="15.75" customHeight="1" outlineLevel="2">
      <c r="A1956"/>
      <c r="B1956" s="13"/>
      <c r="C1956"/>
      <c r="D1956"/>
      <c r="E1956" s="16"/>
      <c r="H1956" s="15"/>
      <c r="I1956" s="15"/>
      <c r="J1956" s="12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</row>
    <row r="1957" spans="1:26" ht="15.75" customHeight="1" outlineLevel="2">
      <c r="A1957"/>
      <c r="B1957" s="13"/>
      <c r="C1957"/>
      <c r="D1957"/>
      <c r="E1957" s="16"/>
      <c r="H1957" s="15"/>
      <c r="I1957" s="15"/>
      <c r="J1957" s="12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</row>
    <row r="1958" spans="1:26" ht="15.75" customHeight="1" outlineLevel="2">
      <c r="A1958"/>
      <c r="B1958" s="13"/>
      <c r="C1958"/>
      <c r="D1958"/>
      <c r="E1958" s="16"/>
      <c r="H1958" s="15"/>
      <c r="I1958" s="15"/>
      <c r="J1958" s="12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</row>
    <row r="1959" spans="1:26" ht="15.75" customHeight="1" outlineLevel="2">
      <c r="A1959"/>
      <c r="B1959" s="13"/>
      <c r="C1959"/>
      <c r="D1959"/>
      <c r="E1959" s="16"/>
      <c r="H1959" s="15"/>
      <c r="I1959" s="15"/>
      <c r="J1959" s="12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</row>
    <row r="1960" spans="1:26" ht="15.75" customHeight="1" outlineLevel="2">
      <c r="A1960"/>
      <c r="B1960" s="13"/>
      <c r="C1960"/>
      <c r="D1960"/>
      <c r="E1960" s="16"/>
      <c r="H1960" s="15"/>
      <c r="I1960" s="15"/>
      <c r="J1960" s="12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</row>
    <row r="1961" spans="1:26" ht="15.75" customHeight="1" outlineLevel="2">
      <c r="A1961"/>
      <c r="B1961" s="13"/>
      <c r="C1961"/>
      <c r="D1961"/>
      <c r="E1961" s="16"/>
      <c r="H1961" s="15"/>
      <c r="I1961" s="15"/>
      <c r="J1961" s="12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</row>
    <row r="1962" spans="1:26" ht="15.75" customHeight="1" outlineLevel="2">
      <c r="A1962"/>
      <c r="B1962" s="13"/>
      <c r="C1962"/>
      <c r="D1962"/>
      <c r="E1962" s="16"/>
      <c r="H1962" s="15"/>
      <c r="I1962" s="15"/>
      <c r="J1962" s="12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</row>
    <row r="1963" spans="1:26" ht="15.75" customHeight="1" outlineLevel="2">
      <c r="A1963"/>
      <c r="B1963" s="13"/>
      <c r="C1963"/>
      <c r="D1963"/>
      <c r="E1963" s="16"/>
      <c r="H1963" s="15"/>
      <c r="I1963" s="15"/>
      <c r="J1963" s="12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</row>
    <row r="1964" spans="1:26" ht="15.75" customHeight="1" outlineLevel="2">
      <c r="A1964"/>
      <c r="B1964" s="13"/>
      <c r="C1964"/>
      <c r="D1964"/>
      <c r="E1964" s="16"/>
      <c r="H1964" s="15"/>
      <c r="I1964" s="15"/>
      <c r="J1964" s="12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</row>
    <row r="1965" spans="1:26" ht="15.75" customHeight="1" outlineLevel="2">
      <c r="A1965"/>
      <c r="B1965" s="13"/>
      <c r="C1965"/>
      <c r="D1965"/>
      <c r="E1965" s="16"/>
      <c r="F1965" s="12"/>
      <c r="G1965"/>
      <c r="H1965" s="15"/>
      <c r="I1965" s="15"/>
      <c r="J1965" s="12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</row>
    <row r="1966" spans="1:26" ht="15.75" customHeight="1" outlineLevel="2">
      <c r="A1966"/>
      <c r="B1966" s="13"/>
      <c r="C1966"/>
      <c r="D1966"/>
      <c r="E1966" s="16"/>
      <c r="F1966" s="12"/>
      <c r="G1966"/>
      <c r="H1966" s="15"/>
      <c r="I1966" s="15"/>
      <c r="J1966" s="12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</row>
    <row r="1967" spans="1:26" ht="15.75" customHeight="1" outlineLevel="2">
      <c r="A1967"/>
      <c r="B1967" s="13"/>
      <c r="C1967"/>
      <c r="D1967"/>
      <c r="E1967" s="16"/>
      <c r="F1967" s="12"/>
      <c r="G1967"/>
      <c r="H1967" s="15"/>
      <c r="I1967" s="15"/>
      <c r="J1967" s="12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</row>
    <row r="1968" spans="1:26" ht="15.75" customHeight="1" outlineLevel="2">
      <c r="A1968"/>
      <c r="B1968" s="13"/>
      <c r="C1968"/>
      <c r="D1968"/>
      <c r="E1968" s="16"/>
      <c r="F1968" s="12"/>
      <c r="G1968"/>
      <c r="H1968" s="15"/>
      <c r="I1968" s="15"/>
      <c r="J1968" s="12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</row>
    <row r="1969" spans="1:26" ht="15.75" customHeight="1" outlineLevel="2">
      <c r="A1969"/>
      <c r="B1969" s="13"/>
      <c r="C1969"/>
      <c r="D1969"/>
      <c r="E1969" s="16"/>
      <c r="F1969" s="12"/>
      <c r="G1969"/>
      <c r="H1969" s="15"/>
      <c r="I1969" s="15"/>
      <c r="J1969" s="12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</row>
    <row r="1970" spans="1:26" ht="15.75" customHeight="1" outlineLevel="2">
      <c r="A1970"/>
      <c r="B1970" s="13"/>
      <c r="C1970"/>
      <c r="D1970"/>
      <c r="E1970" s="16"/>
      <c r="F1970" s="12"/>
      <c r="G1970"/>
      <c r="H1970" s="15"/>
      <c r="I1970" s="15"/>
      <c r="J1970" s="12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</row>
    <row r="1971" spans="1:26" ht="15.75" customHeight="1" outlineLevel="2">
      <c r="A1971"/>
      <c r="B1971" s="13"/>
      <c r="C1971"/>
      <c r="D1971"/>
      <c r="E1971" s="16"/>
      <c r="F1971" s="12"/>
      <c r="G1971"/>
      <c r="H1971" s="15"/>
      <c r="I1971" s="15"/>
      <c r="J1971" s="12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</row>
    <row r="1972" spans="1:26" ht="15.75" customHeight="1" outlineLevel="2">
      <c r="A1972"/>
      <c r="B1972" s="13"/>
      <c r="C1972"/>
      <c r="D1972"/>
      <c r="E1972" s="16"/>
      <c r="F1972" s="12"/>
      <c r="G1972"/>
      <c r="H1972" s="15"/>
      <c r="I1972" s="15"/>
      <c r="J1972" s="12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</row>
    <row r="1973" spans="1:26" ht="15.75" customHeight="1" outlineLevel="2">
      <c r="A1973"/>
      <c r="B1973" s="13"/>
      <c r="C1973"/>
      <c r="D1973"/>
      <c r="E1973" s="16"/>
      <c r="F1973" s="12"/>
      <c r="G1973"/>
      <c r="H1973" s="15"/>
      <c r="I1973" s="15"/>
      <c r="J1973" s="12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</row>
    <row r="1974" spans="1:26" ht="15.75" customHeight="1" outlineLevel="2">
      <c r="A1974"/>
      <c r="B1974" s="13"/>
      <c r="C1974"/>
      <c r="D1974"/>
      <c r="E1974" s="16"/>
      <c r="F1974" s="12"/>
      <c r="G1974"/>
      <c r="H1974" s="15"/>
      <c r="I1974" s="15"/>
      <c r="J1974" s="12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</row>
    <row r="1975" spans="1:26" ht="15.75" customHeight="1" outlineLevel="2">
      <c r="A1975"/>
      <c r="B1975" s="13"/>
      <c r="C1975"/>
      <c r="D1975"/>
      <c r="E1975" s="16"/>
      <c r="F1975" s="12"/>
      <c r="G1975"/>
      <c r="H1975" s="15"/>
      <c r="I1975" s="15"/>
      <c r="J1975" s="12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</row>
    <row r="1976" spans="1:26" ht="15.75" customHeight="1" outlineLevel="2">
      <c r="A1976"/>
      <c r="B1976" s="13"/>
      <c r="C1976"/>
      <c r="D1976"/>
      <c r="E1976" s="16"/>
      <c r="F1976" s="12"/>
      <c r="G1976"/>
      <c r="H1976" s="15"/>
      <c r="I1976" s="15"/>
      <c r="J1976" s="12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</row>
    <row r="1977" spans="1:26" ht="15.75" customHeight="1" outlineLevel="2">
      <c r="A1977"/>
      <c r="B1977" s="13"/>
      <c r="C1977"/>
      <c r="D1977"/>
      <c r="E1977" s="16"/>
      <c r="F1977" s="12"/>
      <c r="G1977"/>
      <c r="H1977" s="15"/>
      <c r="I1977" s="15"/>
      <c r="J1977" s="12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</row>
    <row r="1978" spans="1:26" ht="15.75" customHeight="1" outlineLevel="2">
      <c r="A1978"/>
      <c r="B1978" s="13"/>
      <c r="C1978"/>
      <c r="D1978"/>
      <c r="E1978" s="16"/>
      <c r="F1978" s="12"/>
      <c r="G1978"/>
      <c r="H1978" s="15"/>
      <c r="I1978" s="15"/>
      <c r="J1978" s="12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</row>
    <row r="1979" spans="1:26" ht="15.75" customHeight="1" outlineLevel="2">
      <c r="A1979"/>
      <c r="B1979" s="13"/>
      <c r="C1979"/>
      <c r="D1979"/>
      <c r="E1979" s="16"/>
      <c r="F1979" s="12"/>
      <c r="G1979"/>
      <c r="H1979" s="15"/>
      <c r="I1979" s="15"/>
      <c r="J1979" s="12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</row>
    <row r="1980" spans="1:26" ht="15.75" customHeight="1" outlineLevel="2">
      <c r="A1980"/>
      <c r="B1980" s="13"/>
      <c r="C1980"/>
      <c r="D1980"/>
      <c r="E1980" s="16"/>
      <c r="H1980" s="15"/>
      <c r="I1980" s="15"/>
      <c r="J1980" s="12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</row>
    <row r="1981" spans="1:26" ht="15.75" customHeight="1" outlineLevel="2">
      <c r="A1981"/>
      <c r="B1981" s="13"/>
      <c r="C1981"/>
      <c r="D1981"/>
      <c r="E1981" s="16"/>
      <c r="H1981" s="15"/>
      <c r="I1981" s="15"/>
      <c r="J1981" s="12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</row>
    <row r="1982" spans="1:26" ht="15.75" customHeight="1" outlineLevel="2">
      <c r="A1982"/>
      <c r="B1982" s="13"/>
      <c r="C1982"/>
      <c r="D1982"/>
      <c r="E1982" s="16"/>
      <c r="H1982" s="15"/>
      <c r="I1982" s="15"/>
      <c r="J1982" s="12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</row>
    <row r="1983" spans="1:26" ht="15.75" customHeight="1" outlineLevel="2">
      <c r="A1983"/>
      <c r="B1983" s="13"/>
      <c r="C1983"/>
      <c r="D1983"/>
      <c r="E1983" s="16"/>
      <c r="H1983" s="15"/>
      <c r="I1983" s="15"/>
      <c r="J1983" s="12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</row>
    <row r="1984" spans="1:26" ht="15.75" customHeight="1" outlineLevel="2">
      <c r="A1984"/>
      <c r="B1984" s="13"/>
      <c r="C1984"/>
      <c r="D1984"/>
      <c r="E1984" s="16"/>
      <c r="H1984" s="15"/>
      <c r="I1984" s="15"/>
      <c r="J1984" s="12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</row>
    <row r="1985" spans="1:26" ht="15.75" customHeight="1" outlineLevel="2">
      <c r="A1985"/>
      <c r="B1985" s="13"/>
      <c r="C1985"/>
      <c r="D1985"/>
      <c r="E1985" s="16"/>
      <c r="H1985" s="15"/>
      <c r="I1985" s="15"/>
      <c r="J1985" s="12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</row>
    <row r="1986" spans="1:26" ht="15.75" customHeight="1" outlineLevel="2">
      <c r="A1986"/>
      <c r="B1986" s="13"/>
      <c r="C1986"/>
      <c r="D1986"/>
      <c r="E1986" s="16"/>
      <c r="F1986" s="12"/>
      <c r="G1986"/>
      <c r="H1986" s="15"/>
      <c r="I1986" s="15"/>
      <c r="J1986" s="12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</row>
    <row r="1987" spans="1:26" ht="15.75" customHeight="1" outlineLevel="2">
      <c r="A1987"/>
      <c r="B1987" s="13"/>
      <c r="C1987"/>
      <c r="D1987"/>
      <c r="E1987" s="16"/>
      <c r="F1987" s="12"/>
      <c r="G1987"/>
      <c r="H1987" s="15"/>
      <c r="I1987" s="15"/>
      <c r="J1987" s="12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</row>
    <row r="1988" spans="1:26" ht="15.75" customHeight="1" outlineLevel="2">
      <c r="A1988"/>
      <c r="B1988" s="13"/>
      <c r="C1988"/>
      <c r="D1988"/>
      <c r="E1988" s="16"/>
      <c r="F1988" s="12"/>
      <c r="G1988"/>
      <c r="H1988" s="15"/>
      <c r="I1988" s="15"/>
      <c r="J1988" s="12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</row>
    <row r="1989" spans="1:26" ht="15.75" customHeight="1" outlineLevel="2">
      <c r="A1989"/>
      <c r="B1989" s="13"/>
      <c r="C1989"/>
      <c r="D1989"/>
      <c r="E1989" s="16"/>
      <c r="F1989" s="12"/>
      <c r="G1989"/>
      <c r="H1989" s="15"/>
      <c r="I1989" s="15"/>
      <c r="J1989" s="12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</row>
    <row r="1990" spans="1:26" ht="15.75" customHeight="1" outlineLevel="2">
      <c r="A1990"/>
      <c r="B1990" s="13"/>
      <c r="C1990"/>
      <c r="D1990"/>
      <c r="E1990" s="16"/>
      <c r="F1990" s="12"/>
      <c r="G1990"/>
      <c r="H1990" s="15"/>
      <c r="I1990" s="15"/>
      <c r="J1990" s="12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</row>
    <row r="1991" spans="1:26" ht="15.75" customHeight="1" outlineLevel="2">
      <c r="A1991"/>
      <c r="B1991" s="13"/>
      <c r="C1991"/>
      <c r="D1991"/>
      <c r="E1991" s="16"/>
      <c r="F1991" s="12"/>
      <c r="G1991"/>
      <c r="H1991" s="15"/>
      <c r="I1991" s="15"/>
      <c r="J1991" s="12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</row>
    <row r="1992" spans="1:26" ht="15.75" customHeight="1" outlineLevel="2">
      <c r="A1992"/>
      <c r="B1992" s="13"/>
      <c r="C1992"/>
      <c r="D1992"/>
      <c r="E1992" s="16"/>
      <c r="H1992" s="15"/>
      <c r="I1992" s="15"/>
      <c r="J1992" s="12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</row>
    <row r="1993" spans="1:26" ht="15.75" customHeight="1" outlineLevel="2">
      <c r="A1993"/>
      <c r="B1993" s="13"/>
      <c r="C1993"/>
      <c r="D1993"/>
      <c r="E1993" s="16"/>
      <c r="H1993" s="15"/>
      <c r="I1993" s="15"/>
      <c r="J1993" s="12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</row>
    <row r="1994" spans="1:26" ht="15.75" customHeight="1" outlineLevel="2">
      <c r="A1994"/>
      <c r="B1994" s="13"/>
      <c r="C1994"/>
      <c r="D1994"/>
      <c r="E1994" s="16"/>
      <c r="H1994" s="15"/>
      <c r="I1994" s="15"/>
      <c r="J1994" s="12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</row>
    <row r="1995" spans="1:26" ht="15.75" customHeight="1" outlineLevel="2">
      <c r="A1995"/>
      <c r="B1995" s="13"/>
      <c r="C1995"/>
      <c r="D1995"/>
      <c r="E1995" s="16"/>
      <c r="H1995" s="15"/>
      <c r="I1995" s="15"/>
      <c r="J1995" s="12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</row>
    <row r="1996" spans="1:26" ht="15.75" customHeight="1" outlineLevel="2">
      <c r="A1996"/>
      <c r="B1996" s="13"/>
      <c r="C1996"/>
      <c r="D1996"/>
      <c r="E1996" s="16"/>
      <c r="H1996" s="15"/>
      <c r="I1996" s="15"/>
      <c r="J1996" s="12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</row>
    <row r="1997" spans="1:26" ht="15.75" customHeight="1" outlineLevel="2">
      <c r="A1997"/>
      <c r="B1997" s="13"/>
      <c r="C1997"/>
      <c r="D1997"/>
      <c r="E1997" s="16"/>
      <c r="H1997" s="15"/>
      <c r="I1997" s="15"/>
      <c r="J1997" s="12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</row>
    <row r="1998" spans="1:26" ht="15.75" customHeight="1" outlineLevel="2">
      <c r="A1998"/>
      <c r="B1998" s="13"/>
      <c r="C1998"/>
      <c r="D1998"/>
      <c r="E1998" s="16"/>
      <c r="H1998" s="15"/>
      <c r="I1998" s="15"/>
      <c r="J1998" s="12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</row>
    <row r="1999" spans="1:26" ht="15.75" customHeight="1" outlineLevel="2">
      <c r="A1999"/>
      <c r="B1999" s="13"/>
      <c r="C1999"/>
      <c r="D1999"/>
      <c r="E1999" s="16"/>
      <c r="H1999" s="15"/>
      <c r="I1999" s="15"/>
      <c r="J1999" s="12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</row>
    <row r="2000" spans="1:26" ht="15.75" customHeight="1" outlineLevel="2">
      <c r="A2000"/>
      <c r="B2000" s="13"/>
      <c r="C2000"/>
      <c r="D2000"/>
      <c r="E2000" s="16"/>
      <c r="H2000" s="15"/>
      <c r="I2000" s="15"/>
      <c r="J2000" s="12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</row>
    <row r="2001" spans="1:26" ht="15.75" customHeight="1" outlineLevel="2">
      <c r="A2001"/>
      <c r="B2001" s="13"/>
      <c r="C2001"/>
      <c r="D2001"/>
      <c r="E2001" s="16"/>
      <c r="H2001" s="15"/>
      <c r="I2001" s="15"/>
      <c r="J2001" s="12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</row>
    <row r="2002" spans="1:26" ht="15.75" customHeight="1" outlineLevel="2">
      <c r="A2002"/>
      <c r="B2002" s="13"/>
      <c r="C2002"/>
      <c r="D2002"/>
      <c r="E2002" s="16"/>
      <c r="H2002" s="15"/>
      <c r="I2002" s="15"/>
      <c r="J2002" s="12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</row>
    <row r="2003" spans="1:26" ht="15.75" customHeight="1" outlineLevel="2">
      <c r="A2003"/>
      <c r="B2003" s="13"/>
      <c r="C2003"/>
      <c r="D2003"/>
      <c r="E2003" s="16"/>
      <c r="H2003" s="15"/>
      <c r="I2003" s="15"/>
      <c r="J2003" s="12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</row>
    <row r="2004" spans="1:26" ht="15.75" customHeight="1" outlineLevel="2">
      <c r="A2004"/>
      <c r="B2004" s="13"/>
      <c r="C2004"/>
      <c r="D2004"/>
      <c r="E2004" s="16"/>
      <c r="H2004" s="15"/>
      <c r="I2004" s="15"/>
      <c r="J2004" s="12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</row>
    <row r="2005" spans="1:26" ht="15.75" customHeight="1" outlineLevel="2">
      <c r="A2005"/>
      <c r="B2005" s="13"/>
      <c r="C2005"/>
      <c r="D2005"/>
      <c r="E2005" s="16"/>
      <c r="F2005" s="12"/>
      <c r="G2005"/>
      <c r="H2005" s="15"/>
      <c r="I2005" s="15"/>
      <c r="J2005" s="12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</row>
    <row r="2006" spans="1:26" ht="15.75" customHeight="1" outlineLevel="2">
      <c r="A2006"/>
      <c r="B2006" s="13"/>
      <c r="C2006"/>
      <c r="D2006"/>
      <c r="E2006" s="16"/>
      <c r="F2006" s="12"/>
      <c r="G2006"/>
      <c r="H2006" s="15"/>
      <c r="I2006" s="15"/>
      <c r="J2006" s="12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</row>
    <row r="2007" spans="1:26" ht="15.75" customHeight="1" outlineLevel="2">
      <c r="A2007"/>
      <c r="B2007" s="13"/>
      <c r="C2007"/>
      <c r="D2007"/>
      <c r="E2007" s="16"/>
      <c r="F2007" s="12"/>
      <c r="G2007"/>
      <c r="H2007" s="15"/>
      <c r="I2007" s="15"/>
      <c r="J2007" s="12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</row>
    <row r="2008" spans="1:26" ht="15.75" customHeight="1" outlineLevel="2">
      <c r="A2008"/>
      <c r="B2008" s="13"/>
      <c r="C2008"/>
      <c r="D2008"/>
      <c r="E2008" s="16"/>
      <c r="F2008" s="12"/>
      <c r="G2008"/>
      <c r="H2008" s="15"/>
      <c r="I2008" s="15"/>
      <c r="J2008" s="12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</row>
    <row r="2009" spans="1:26" ht="15.75" customHeight="1" outlineLevel="2">
      <c r="A2009"/>
      <c r="B2009" s="13"/>
      <c r="C2009"/>
      <c r="D2009"/>
      <c r="E2009" s="16"/>
      <c r="F2009" s="12"/>
      <c r="G2009"/>
      <c r="H2009" s="15"/>
      <c r="I2009" s="15"/>
      <c r="J2009" s="12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</row>
    <row r="2010" spans="1:26" ht="15.75" customHeight="1" outlineLevel="2">
      <c r="A2010"/>
      <c r="B2010" s="13"/>
      <c r="C2010"/>
      <c r="D2010"/>
      <c r="E2010" s="16"/>
      <c r="F2010" s="12"/>
      <c r="G2010"/>
      <c r="H2010" s="15"/>
      <c r="I2010" s="15"/>
      <c r="J2010" s="12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</row>
    <row r="2011" spans="1:26" ht="15.75" customHeight="1" outlineLevel="2">
      <c r="A2011"/>
      <c r="B2011" s="13"/>
      <c r="C2011"/>
      <c r="D2011"/>
      <c r="E2011" s="16"/>
      <c r="F2011" s="12"/>
      <c r="G2011"/>
      <c r="H2011" s="15"/>
      <c r="I2011" s="15"/>
      <c r="J2011" s="12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</row>
    <row r="2012" spans="1:26" ht="15.75" customHeight="1" outlineLevel="2">
      <c r="A2012"/>
      <c r="B2012" s="13"/>
      <c r="C2012"/>
      <c r="D2012"/>
      <c r="E2012" s="16"/>
      <c r="F2012" s="12"/>
      <c r="G2012"/>
      <c r="H2012" s="15"/>
      <c r="I2012" s="15"/>
      <c r="J2012" s="12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</row>
    <row r="2013" spans="1:26" ht="15.75" customHeight="1" outlineLevel="2">
      <c r="A2013"/>
      <c r="B2013" s="13"/>
      <c r="C2013"/>
      <c r="D2013"/>
      <c r="E2013" s="16"/>
      <c r="F2013" s="12"/>
      <c r="G2013"/>
      <c r="H2013" s="15"/>
      <c r="I2013" s="15"/>
      <c r="J2013" s="12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</row>
    <row r="2014" spans="1:26" ht="15.75" customHeight="1" outlineLevel="2">
      <c r="A2014"/>
      <c r="B2014" s="13"/>
      <c r="C2014"/>
      <c r="D2014"/>
      <c r="E2014" s="16"/>
      <c r="F2014" s="12"/>
      <c r="G2014"/>
      <c r="H2014" s="15"/>
      <c r="I2014" s="15"/>
      <c r="J2014" s="12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</row>
    <row r="2015" spans="1:26" ht="15.75" customHeight="1" outlineLevel="2">
      <c r="A2015"/>
      <c r="B2015" s="13"/>
      <c r="C2015"/>
      <c r="D2015"/>
      <c r="E2015" s="16"/>
      <c r="F2015" s="12"/>
      <c r="G2015"/>
      <c r="H2015" s="15"/>
      <c r="I2015" s="15"/>
      <c r="J2015" s="12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</row>
    <row r="2016" spans="1:26" ht="15.75" customHeight="1" outlineLevel="2">
      <c r="A2016"/>
      <c r="B2016" s="13"/>
      <c r="C2016"/>
      <c r="D2016"/>
      <c r="E2016" s="16"/>
      <c r="F2016" s="12"/>
      <c r="G2016"/>
      <c r="H2016" s="15"/>
      <c r="I2016" s="15"/>
      <c r="J2016" s="12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</row>
    <row r="2017" spans="1:26" ht="15.75" customHeight="1" outlineLevel="2">
      <c r="A2017"/>
      <c r="B2017" s="13"/>
      <c r="C2017"/>
      <c r="D2017"/>
      <c r="E2017" s="16"/>
      <c r="H2017" s="15"/>
      <c r="I2017" s="15"/>
      <c r="J2017" s="12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</row>
    <row r="2018" spans="1:26" ht="15.75" customHeight="1" outlineLevel="2">
      <c r="A2018"/>
      <c r="B2018" s="13"/>
      <c r="C2018"/>
      <c r="D2018"/>
      <c r="E2018" s="16"/>
      <c r="H2018" s="15"/>
      <c r="I2018" s="15"/>
      <c r="J2018" s="12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</row>
    <row r="2019" spans="1:26" ht="15.75" customHeight="1" outlineLevel="2">
      <c r="A2019"/>
      <c r="B2019" s="13"/>
      <c r="C2019"/>
      <c r="D2019"/>
      <c r="E2019" s="16"/>
      <c r="H2019" s="15"/>
      <c r="I2019" s="15"/>
      <c r="J2019" s="12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</row>
    <row r="2020" spans="1:26" ht="15.75" customHeight="1" outlineLevel="2">
      <c r="A2020"/>
      <c r="B2020" s="13"/>
      <c r="C2020"/>
      <c r="D2020"/>
      <c r="E2020" s="16"/>
      <c r="H2020" s="15"/>
      <c r="I2020" s="15"/>
      <c r="J2020" s="12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</row>
    <row r="2021" spans="1:26" ht="15.75" customHeight="1" outlineLevel="2">
      <c r="A2021"/>
      <c r="B2021" s="13"/>
      <c r="C2021"/>
      <c r="D2021"/>
      <c r="E2021" s="16"/>
      <c r="H2021" s="15"/>
      <c r="I2021" s="15"/>
      <c r="J2021" s="12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</row>
    <row r="2022" spans="1:26" ht="15.75" customHeight="1" outlineLevel="2">
      <c r="A2022"/>
      <c r="B2022" s="13"/>
      <c r="C2022"/>
      <c r="D2022"/>
      <c r="E2022" s="16"/>
      <c r="H2022" s="15"/>
      <c r="I2022" s="15"/>
      <c r="J2022" s="12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</row>
    <row r="2023" spans="1:26" ht="15.75" customHeight="1" outlineLevel="2">
      <c r="A2023"/>
      <c r="B2023" s="13"/>
      <c r="C2023"/>
      <c r="D2023"/>
      <c r="E2023" s="16"/>
      <c r="H2023" s="15"/>
      <c r="I2023" s="15"/>
      <c r="J2023" s="12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</row>
    <row r="2024" spans="1:26" ht="15.75" customHeight="1" outlineLevel="2">
      <c r="A2024"/>
      <c r="B2024" s="13"/>
      <c r="C2024"/>
      <c r="D2024"/>
      <c r="E2024" s="16"/>
      <c r="H2024" s="15"/>
      <c r="I2024" s="15"/>
      <c r="J2024" s="12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</row>
    <row r="2025" spans="1:26" ht="15.75" customHeight="1" outlineLevel="2">
      <c r="A2025"/>
      <c r="B2025" s="13"/>
      <c r="C2025"/>
      <c r="D2025"/>
      <c r="E2025" s="16"/>
      <c r="H2025" s="15"/>
      <c r="I2025" s="15"/>
      <c r="J2025" s="12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</row>
    <row r="2026" spans="1:26" ht="15.75" customHeight="1" outlineLevel="2">
      <c r="A2026"/>
      <c r="B2026" s="13"/>
      <c r="C2026"/>
      <c r="D2026"/>
      <c r="E2026" s="16"/>
      <c r="H2026" s="15"/>
      <c r="I2026" s="15"/>
      <c r="J2026" s="12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</row>
    <row r="2027" spans="1:26" ht="15.75" customHeight="1" outlineLevel="2">
      <c r="A2027"/>
      <c r="B2027" s="13"/>
      <c r="C2027"/>
      <c r="D2027"/>
      <c r="E2027" s="16"/>
      <c r="H2027" s="15"/>
      <c r="I2027" s="15"/>
      <c r="J2027" s="12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</row>
    <row r="2028" spans="1:26" ht="15.75" customHeight="1" outlineLevel="2">
      <c r="A2028"/>
      <c r="B2028" s="13"/>
      <c r="C2028"/>
      <c r="D2028"/>
      <c r="E2028" s="16"/>
      <c r="H2028" s="15"/>
      <c r="I2028" s="15"/>
      <c r="J2028" s="12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</row>
    <row r="2029" spans="1:26" ht="15.75" customHeight="1" outlineLevel="2">
      <c r="A2029"/>
      <c r="B2029" s="13"/>
      <c r="C2029"/>
      <c r="D2029"/>
      <c r="E2029" s="16"/>
      <c r="H2029" s="15"/>
      <c r="I2029" s="15"/>
      <c r="J2029" s="12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</row>
    <row r="2030" spans="1:26" ht="15.75" customHeight="1" outlineLevel="2">
      <c r="A2030"/>
      <c r="B2030" s="13"/>
      <c r="C2030"/>
      <c r="D2030"/>
      <c r="E2030" s="16"/>
      <c r="H2030" s="15"/>
      <c r="I2030" s="15"/>
      <c r="J2030" s="12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</row>
    <row r="2031" spans="1:26" ht="15.75" customHeight="1" outlineLevel="2">
      <c r="A2031"/>
      <c r="B2031" s="13"/>
      <c r="C2031"/>
      <c r="D2031"/>
      <c r="E2031" s="16"/>
      <c r="H2031" s="15"/>
      <c r="I2031" s="15"/>
      <c r="J2031" s="12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</row>
    <row r="2032" spans="1:26" ht="15.75" customHeight="1" outlineLevel="2">
      <c r="A2032"/>
      <c r="B2032" s="13"/>
      <c r="C2032"/>
      <c r="D2032"/>
      <c r="E2032" s="16"/>
      <c r="H2032" s="15"/>
      <c r="I2032" s="15"/>
      <c r="J2032" s="12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</row>
    <row r="2033" spans="1:26" ht="15.75" customHeight="1" outlineLevel="2">
      <c r="A2033"/>
      <c r="B2033" s="13"/>
      <c r="C2033"/>
      <c r="D2033"/>
      <c r="E2033" s="16"/>
      <c r="H2033" s="15"/>
      <c r="I2033" s="15"/>
      <c r="J2033" s="12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</row>
    <row r="2034" spans="1:26" ht="15.75" customHeight="1" outlineLevel="2">
      <c r="A2034"/>
      <c r="B2034" s="13"/>
      <c r="C2034"/>
      <c r="D2034"/>
      <c r="E2034" s="16"/>
      <c r="F2034" s="12"/>
      <c r="G2034"/>
      <c r="H2034" s="15"/>
      <c r="I2034" s="15"/>
      <c r="J2034" s="12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</row>
    <row r="2035" spans="1:26" ht="15.75" customHeight="1" outlineLevel="2">
      <c r="A2035"/>
      <c r="B2035" s="13"/>
      <c r="C2035"/>
      <c r="D2035"/>
      <c r="E2035" s="16"/>
      <c r="F2035" s="12"/>
      <c r="G2035"/>
      <c r="H2035" s="15"/>
      <c r="I2035" s="15"/>
      <c r="J2035" s="12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</row>
    <row r="2036" spans="1:26" ht="15.75" customHeight="1" outlineLevel="2">
      <c r="A2036"/>
      <c r="B2036" s="13"/>
      <c r="C2036"/>
      <c r="D2036"/>
      <c r="E2036" s="16"/>
      <c r="F2036" s="12"/>
      <c r="G2036"/>
      <c r="H2036" s="15"/>
      <c r="I2036" s="15"/>
      <c r="J2036" s="12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</row>
    <row r="2037" spans="1:26" ht="15.75" customHeight="1" outlineLevel="2">
      <c r="A2037"/>
      <c r="B2037" s="13"/>
      <c r="C2037"/>
      <c r="D2037"/>
      <c r="E2037" s="16"/>
      <c r="F2037" s="12"/>
      <c r="G2037"/>
      <c r="H2037" s="15"/>
      <c r="I2037" s="15"/>
      <c r="J2037" s="12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</row>
    <row r="2038" spans="1:26" ht="15.75" customHeight="1" outlineLevel="2">
      <c r="A2038"/>
      <c r="B2038" s="13"/>
      <c r="C2038"/>
      <c r="D2038"/>
      <c r="E2038" s="16"/>
      <c r="F2038" s="12"/>
      <c r="G2038"/>
      <c r="H2038" s="15"/>
      <c r="I2038" s="15"/>
      <c r="J2038" s="12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</row>
    <row r="2039" spans="1:26" ht="15.75" customHeight="1" outlineLevel="2">
      <c r="A2039"/>
      <c r="B2039" s="13"/>
      <c r="C2039"/>
      <c r="D2039"/>
      <c r="E2039" s="16"/>
      <c r="F2039" s="12"/>
      <c r="G2039"/>
      <c r="H2039" s="15"/>
      <c r="I2039" s="15"/>
      <c r="J2039" s="12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</row>
    <row r="2040" spans="1:26" ht="15.75" customHeight="1" outlineLevel="2">
      <c r="A2040"/>
      <c r="B2040" s="13"/>
      <c r="C2040"/>
      <c r="D2040"/>
      <c r="E2040" s="16"/>
      <c r="H2040" s="15"/>
      <c r="I2040" s="15"/>
      <c r="J2040" s="12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</row>
    <row r="2041" spans="1:26" ht="15.75" customHeight="1" outlineLevel="2">
      <c r="A2041"/>
      <c r="B2041" s="13"/>
      <c r="C2041"/>
      <c r="D2041"/>
      <c r="E2041" s="16"/>
      <c r="H2041" s="15"/>
      <c r="I2041" s="15"/>
      <c r="J2041" s="12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</row>
    <row r="2042" spans="1:26" ht="15.75" customHeight="1" outlineLevel="2">
      <c r="A2042"/>
      <c r="B2042" s="13"/>
      <c r="C2042"/>
      <c r="D2042"/>
      <c r="E2042" s="16"/>
      <c r="H2042" s="15"/>
      <c r="I2042" s="15"/>
      <c r="J2042" s="12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</row>
    <row r="2043" spans="1:26" ht="15.75" customHeight="1" outlineLevel="2">
      <c r="A2043"/>
      <c r="B2043" s="13"/>
      <c r="C2043"/>
      <c r="D2043"/>
      <c r="E2043" s="16"/>
      <c r="H2043" s="15"/>
      <c r="I2043" s="15"/>
      <c r="J2043" s="12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</row>
    <row r="2044" spans="1:26" ht="15.75" customHeight="1" outlineLevel="2">
      <c r="A2044"/>
      <c r="B2044" s="13"/>
      <c r="C2044"/>
      <c r="D2044"/>
      <c r="E2044" s="16"/>
      <c r="H2044" s="15"/>
      <c r="I2044" s="15"/>
      <c r="J2044" s="12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</row>
    <row r="2045" spans="1:26" ht="15.75" customHeight="1" outlineLevel="2">
      <c r="A2045"/>
      <c r="B2045" s="13"/>
      <c r="C2045"/>
      <c r="D2045"/>
      <c r="E2045" s="16"/>
      <c r="H2045" s="15"/>
      <c r="I2045" s="15"/>
      <c r="J2045" s="12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</row>
    <row r="2046" spans="1:26" ht="15.75" customHeight="1" outlineLevel="2">
      <c r="A2046"/>
      <c r="B2046" s="13"/>
      <c r="C2046"/>
      <c r="D2046"/>
      <c r="E2046" s="16"/>
      <c r="H2046" s="15"/>
      <c r="I2046" s="15"/>
      <c r="J2046" s="12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</row>
    <row r="2047" spans="1:26" ht="15.75" customHeight="1" outlineLevel="2">
      <c r="A2047"/>
      <c r="B2047" s="13"/>
      <c r="C2047"/>
      <c r="D2047"/>
      <c r="E2047" s="16"/>
      <c r="H2047" s="15"/>
      <c r="I2047" s="15"/>
      <c r="J2047" s="12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</row>
    <row r="2048" spans="1:26" ht="15.75" customHeight="1" outlineLevel="2">
      <c r="A2048"/>
      <c r="B2048" s="13"/>
      <c r="C2048"/>
      <c r="D2048"/>
      <c r="E2048" s="16"/>
      <c r="H2048" s="15"/>
      <c r="I2048" s="15"/>
      <c r="J2048" s="12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</row>
    <row r="2049" spans="1:26" ht="15.75" customHeight="1" outlineLevel="2">
      <c r="A2049"/>
      <c r="B2049" s="13"/>
      <c r="C2049"/>
      <c r="D2049"/>
      <c r="E2049" s="16"/>
      <c r="F2049" s="12"/>
      <c r="G2049"/>
      <c r="H2049" s="15"/>
      <c r="I2049" s="15"/>
      <c r="J2049" s="12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</row>
    <row r="2050" spans="1:26" ht="15.75" customHeight="1" outlineLevel="2">
      <c r="A2050"/>
      <c r="B2050" s="13"/>
      <c r="C2050"/>
      <c r="D2050"/>
      <c r="E2050" s="16"/>
      <c r="F2050" s="12"/>
      <c r="G2050"/>
      <c r="H2050" s="15"/>
      <c r="I2050" s="15"/>
      <c r="J2050" s="12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</row>
    <row r="2051" spans="1:26" ht="15.75" customHeight="1" outlineLevel="2">
      <c r="A2051"/>
      <c r="B2051" s="13"/>
      <c r="C2051"/>
      <c r="D2051"/>
      <c r="E2051" s="16"/>
      <c r="F2051" s="12"/>
      <c r="G2051"/>
      <c r="H2051" s="15"/>
      <c r="I2051" s="15"/>
      <c r="J2051" s="12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</row>
    <row r="2052" spans="1:26" ht="15.75" customHeight="1" outlineLevel="2">
      <c r="A2052"/>
      <c r="B2052" s="13"/>
      <c r="C2052"/>
      <c r="D2052"/>
      <c r="E2052" s="16"/>
      <c r="F2052" s="12"/>
      <c r="G2052"/>
      <c r="H2052" s="15"/>
      <c r="I2052" s="15"/>
      <c r="J2052" s="12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</row>
    <row r="2053" spans="1:26" ht="15.75" customHeight="1" outlineLevel="2">
      <c r="A2053"/>
      <c r="B2053" s="13"/>
      <c r="C2053"/>
      <c r="D2053"/>
      <c r="E2053" s="16"/>
      <c r="F2053" s="12"/>
      <c r="G2053"/>
      <c r="H2053" s="15"/>
      <c r="I2053" s="15"/>
      <c r="J2053" s="12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</row>
    <row r="2054" spans="1:26" ht="15.75" customHeight="1" outlineLevel="2">
      <c r="A2054"/>
      <c r="B2054" s="13"/>
      <c r="C2054"/>
      <c r="D2054"/>
      <c r="E2054" s="16"/>
      <c r="F2054" s="12"/>
      <c r="G2054"/>
      <c r="H2054" s="15"/>
      <c r="I2054" s="15"/>
      <c r="J2054" s="12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</row>
    <row r="2055" spans="1:26" ht="15.75" customHeight="1" outlineLevel="2">
      <c r="A2055"/>
      <c r="B2055" s="13"/>
      <c r="C2055"/>
      <c r="D2055"/>
      <c r="E2055" s="16"/>
      <c r="F2055" s="12"/>
      <c r="G2055"/>
      <c r="H2055" s="15"/>
      <c r="I2055" s="15"/>
      <c r="J2055" s="12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</row>
    <row r="2056" spans="1:26" ht="15.75" customHeight="1" outlineLevel="2">
      <c r="A2056"/>
      <c r="B2056" s="13"/>
      <c r="C2056"/>
      <c r="D2056"/>
      <c r="E2056" s="16"/>
      <c r="F2056" s="12"/>
      <c r="G2056"/>
      <c r="H2056" s="15"/>
      <c r="I2056" s="15"/>
      <c r="J2056" s="12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</row>
    <row r="2057" spans="1:26" ht="15.75" customHeight="1" outlineLevel="2">
      <c r="A2057"/>
      <c r="B2057" s="13"/>
      <c r="C2057"/>
      <c r="D2057"/>
      <c r="E2057" s="16"/>
      <c r="F2057" s="12"/>
      <c r="G2057"/>
      <c r="H2057" s="15"/>
      <c r="I2057" s="15"/>
      <c r="J2057" s="12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</row>
    <row r="2058" spans="1:26" ht="15.75" customHeight="1" outlineLevel="2">
      <c r="A2058"/>
      <c r="B2058" s="13"/>
      <c r="C2058"/>
      <c r="D2058"/>
      <c r="E2058" s="16"/>
      <c r="F2058" s="12"/>
      <c r="G2058"/>
      <c r="H2058" s="15"/>
      <c r="I2058" s="15"/>
      <c r="J2058" s="12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</row>
    <row r="2059" spans="1:26" ht="15.75" customHeight="1" outlineLevel="2">
      <c r="A2059"/>
      <c r="B2059" s="13"/>
      <c r="C2059"/>
      <c r="D2059"/>
      <c r="E2059" s="16"/>
      <c r="F2059" s="12"/>
      <c r="G2059"/>
      <c r="H2059" s="15"/>
      <c r="I2059" s="15"/>
      <c r="J2059" s="12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</row>
    <row r="2060" spans="1:26" ht="15.75" customHeight="1" outlineLevel="2">
      <c r="A2060"/>
      <c r="B2060" s="13"/>
      <c r="C2060"/>
      <c r="D2060"/>
      <c r="E2060" s="16"/>
      <c r="F2060" s="12"/>
      <c r="G2060"/>
      <c r="H2060" s="15"/>
      <c r="I2060" s="15"/>
      <c r="J2060" s="12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</row>
    <row r="2061" spans="1:26" ht="15.75" customHeight="1" outlineLevel="2">
      <c r="A2061"/>
      <c r="B2061" s="13"/>
      <c r="C2061"/>
      <c r="D2061"/>
      <c r="E2061" s="16"/>
      <c r="F2061" s="12"/>
      <c r="G2061"/>
      <c r="H2061" s="15"/>
      <c r="I2061" s="15"/>
      <c r="J2061" s="12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</row>
    <row r="2062" spans="1:26" ht="15.75" customHeight="1" outlineLevel="2">
      <c r="A2062"/>
      <c r="B2062" s="13"/>
      <c r="C2062"/>
      <c r="D2062"/>
      <c r="E2062" s="16"/>
      <c r="F2062" s="12"/>
      <c r="G2062"/>
      <c r="H2062" s="15"/>
      <c r="I2062" s="15"/>
      <c r="J2062" s="12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</row>
    <row r="2063" spans="1:26" ht="15.75" customHeight="1" outlineLevel="2">
      <c r="A2063"/>
      <c r="B2063" s="13"/>
      <c r="C2063"/>
      <c r="D2063"/>
      <c r="E2063" s="16"/>
      <c r="F2063" s="12"/>
      <c r="G2063"/>
      <c r="H2063" s="15"/>
      <c r="I2063" s="15"/>
      <c r="J2063" s="12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</row>
    <row r="2064" spans="1:26" ht="15.75" customHeight="1" outlineLevel="2">
      <c r="A2064"/>
      <c r="B2064" s="13"/>
      <c r="C2064"/>
      <c r="D2064"/>
      <c r="E2064" s="16"/>
      <c r="H2064" s="15"/>
      <c r="I2064" s="15"/>
      <c r="J2064" s="12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</row>
    <row r="2065" spans="1:26" ht="15.75" customHeight="1" outlineLevel="2">
      <c r="A2065"/>
      <c r="B2065" s="13"/>
      <c r="C2065"/>
      <c r="D2065"/>
      <c r="E2065" s="16"/>
      <c r="H2065" s="15"/>
      <c r="I2065" s="15"/>
      <c r="J2065" s="12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</row>
    <row r="2066" spans="1:26" ht="15.75" customHeight="1" outlineLevel="2">
      <c r="A2066"/>
      <c r="B2066" s="13"/>
      <c r="C2066"/>
      <c r="D2066"/>
      <c r="E2066" s="16"/>
      <c r="H2066" s="15"/>
      <c r="I2066" s="15"/>
      <c r="J2066" s="12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</row>
    <row r="2067" spans="1:26" ht="15.75" customHeight="1" outlineLevel="2">
      <c r="A2067"/>
      <c r="B2067" s="13"/>
      <c r="C2067"/>
      <c r="D2067"/>
      <c r="E2067" s="16"/>
      <c r="H2067" s="15"/>
      <c r="I2067" s="15"/>
      <c r="J2067" s="12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</row>
    <row r="2068" spans="1:26" ht="15.75" customHeight="1" outlineLevel="2">
      <c r="A2068"/>
      <c r="B2068" s="13"/>
      <c r="C2068"/>
      <c r="D2068"/>
      <c r="E2068" s="16"/>
      <c r="H2068" s="15"/>
      <c r="I2068" s="15"/>
      <c r="J2068" s="12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</row>
    <row r="2069" spans="1:26" ht="15.75" customHeight="1" outlineLevel="2">
      <c r="A2069"/>
      <c r="B2069" s="13"/>
      <c r="C2069"/>
      <c r="D2069"/>
      <c r="E2069" s="16"/>
      <c r="H2069" s="15"/>
      <c r="I2069" s="15"/>
      <c r="J2069" s="12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</row>
    <row r="2070" spans="1:26" ht="15.75" customHeight="1" outlineLevel="2">
      <c r="A2070"/>
      <c r="B2070" s="13"/>
      <c r="C2070"/>
      <c r="D2070"/>
      <c r="E2070" s="16"/>
      <c r="H2070" s="15"/>
      <c r="I2070" s="15"/>
      <c r="J2070" s="12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</row>
    <row r="2071" spans="1:26" ht="15.75" customHeight="1" outlineLevel="2">
      <c r="A2071"/>
      <c r="B2071" s="13"/>
      <c r="C2071"/>
      <c r="D2071"/>
      <c r="E2071" s="16"/>
      <c r="H2071" s="15"/>
      <c r="I2071" s="15"/>
      <c r="J2071" s="12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</row>
    <row r="2072" spans="1:26" ht="15.75" customHeight="1" outlineLevel="2">
      <c r="A2072"/>
      <c r="B2072" s="13"/>
      <c r="C2072"/>
      <c r="D2072"/>
      <c r="E2072" s="16"/>
      <c r="H2072" s="15"/>
      <c r="I2072" s="15"/>
      <c r="J2072" s="12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</row>
    <row r="2073" spans="1:26" ht="15.75" customHeight="1" outlineLevel="2">
      <c r="A2073"/>
      <c r="B2073" s="13"/>
      <c r="C2073"/>
      <c r="D2073"/>
      <c r="E2073" s="16"/>
      <c r="H2073" s="15"/>
      <c r="I2073" s="15"/>
      <c r="J2073" s="12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</row>
    <row r="2074" spans="1:26" ht="15.75" customHeight="1" outlineLevel="2">
      <c r="A2074"/>
      <c r="B2074" s="13"/>
      <c r="C2074"/>
      <c r="D2074"/>
      <c r="E2074" s="16"/>
      <c r="H2074" s="15"/>
      <c r="I2074" s="15"/>
      <c r="J2074" s="12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</row>
    <row r="2075" spans="1:26" ht="15.75" customHeight="1" outlineLevel="2">
      <c r="A2075"/>
      <c r="B2075" s="13"/>
      <c r="C2075"/>
      <c r="D2075"/>
      <c r="E2075" s="16"/>
      <c r="H2075" s="15"/>
      <c r="I2075" s="15"/>
      <c r="J2075" s="12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</row>
    <row r="2076" spans="1:26" ht="15.75" customHeight="1" outlineLevel="2">
      <c r="A2076"/>
      <c r="B2076" s="13"/>
      <c r="C2076"/>
      <c r="D2076"/>
      <c r="E2076" s="16"/>
      <c r="F2076" s="12"/>
      <c r="G2076"/>
      <c r="H2076" s="15"/>
      <c r="I2076" s="15"/>
      <c r="J2076" s="12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</row>
    <row r="2077" spans="1:26" ht="15.75" customHeight="1" outlineLevel="2">
      <c r="A2077"/>
      <c r="B2077" s="13"/>
      <c r="C2077"/>
      <c r="D2077"/>
      <c r="E2077" s="16"/>
      <c r="F2077" s="12"/>
      <c r="G2077"/>
      <c r="H2077" s="15"/>
      <c r="I2077" s="15"/>
      <c r="J2077" s="12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</row>
    <row r="2078" spans="1:26" ht="15.75" customHeight="1" outlineLevel="2">
      <c r="A2078"/>
      <c r="B2078" s="13"/>
      <c r="C2078"/>
      <c r="D2078"/>
      <c r="E2078" s="16"/>
      <c r="F2078" s="12"/>
      <c r="G2078"/>
      <c r="H2078" s="15"/>
      <c r="I2078" s="15"/>
      <c r="J2078" s="12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</row>
    <row r="2079" spans="1:26" ht="15.75" customHeight="1" outlineLevel="2">
      <c r="A2079"/>
      <c r="B2079" s="13"/>
      <c r="C2079"/>
      <c r="D2079"/>
      <c r="E2079" s="16"/>
      <c r="F2079" s="12"/>
      <c r="G2079"/>
      <c r="H2079" s="15"/>
      <c r="I2079" s="15"/>
      <c r="J2079" s="12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</row>
    <row r="2080" spans="1:26" ht="15.75" customHeight="1" outlineLevel="2">
      <c r="A2080"/>
      <c r="B2080" s="13"/>
      <c r="C2080"/>
      <c r="D2080"/>
      <c r="E2080" s="16"/>
      <c r="F2080" s="12"/>
      <c r="G2080"/>
      <c r="H2080" s="15"/>
      <c r="I2080" s="15"/>
      <c r="J2080" s="12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</row>
    <row r="2081" spans="1:26" ht="15.75" customHeight="1" outlineLevel="2">
      <c r="A2081"/>
      <c r="B2081" s="13"/>
      <c r="C2081"/>
      <c r="D2081"/>
      <c r="E2081" s="16"/>
      <c r="F2081" s="12"/>
      <c r="G2081"/>
      <c r="H2081" s="15"/>
      <c r="I2081" s="15"/>
      <c r="J2081" s="12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</row>
    <row r="2082" spans="1:26" ht="15.75" customHeight="1" outlineLevel="2">
      <c r="A2082"/>
      <c r="B2082" s="13"/>
      <c r="C2082"/>
      <c r="D2082"/>
      <c r="E2082" s="16"/>
      <c r="F2082" s="12"/>
      <c r="G2082"/>
      <c r="H2082" s="15"/>
      <c r="I2082" s="15"/>
      <c r="J2082" s="12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</row>
    <row r="2083" spans="1:26" ht="15.75" customHeight="1" outlineLevel="2">
      <c r="A2083"/>
      <c r="B2083" s="13"/>
      <c r="C2083"/>
      <c r="D2083"/>
      <c r="E2083" s="16"/>
      <c r="F2083" s="12"/>
      <c r="G2083"/>
      <c r="H2083" s="15"/>
      <c r="I2083" s="15"/>
      <c r="J2083" s="12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</row>
    <row r="2084" spans="1:26" ht="15.75" customHeight="1" outlineLevel="2">
      <c r="A2084"/>
      <c r="B2084" s="13"/>
      <c r="C2084"/>
      <c r="D2084"/>
      <c r="E2084" s="16"/>
      <c r="F2084" s="12"/>
      <c r="G2084"/>
      <c r="H2084" s="15"/>
      <c r="I2084" s="15"/>
      <c r="J2084" s="12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</row>
    <row r="2085" spans="1:26" ht="15.75" customHeight="1" outlineLevel="2">
      <c r="A2085"/>
      <c r="B2085" s="13"/>
      <c r="C2085"/>
      <c r="D2085"/>
      <c r="E2085" s="16"/>
      <c r="F2085" s="12"/>
      <c r="G2085"/>
      <c r="H2085" s="15"/>
      <c r="I2085" s="15"/>
      <c r="J2085" s="12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</row>
    <row r="2086" spans="1:26" ht="15.75" customHeight="1" outlineLevel="2">
      <c r="A2086"/>
      <c r="B2086" s="13"/>
      <c r="C2086"/>
      <c r="D2086"/>
      <c r="E2086" s="16"/>
      <c r="H2086" s="15"/>
      <c r="I2086" s="15"/>
      <c r="J2086" s="12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</row>
    <row r="2087" spans="1:26" ht="15.75" customHeight="1" outlineLevel="2">
      <c r="A2087"/>
      <c r="B2087" s="13"/>
      <c r="C2087"/>
      <c r="D2087"/>
      <c r="E2087" s="16"/>
      <c r="H2087" s="15"/>
      <c r="I2087" s="15"/>
      <c r="J2087" s="12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</row>
    <row r="2088" spans="1:26" ht="15.75" customHeight="1" outlineLevel="2">
      <c r="A2088"/>
      <c r="B2088" s="13"/>
      <c r="C2088"/>
      <c r="D2088"/>
      <c r="E2088" s="16"/>
      <c r="H2088" s="15"/>
      <c r="I2088" s="15"/>
      <c r="J2088" s="12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</row>
    <row r="2089" spans="1:26" ht="15.75" customHeight="1" outlineLevel="2">
      <c r="A2089"/>
      <c r="B2089" s="13"/>
      <c r="C2089"/>
      <c r="D2089"/>
      <c r="E2089" s="16"/>
      <c r="H2089" s="15"/>
      <c r="I2089" s="15"/>
      <c r="J2089" s="12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</row>
    <row r="2090" spans="1:26" ht="15.75" customHeight="1" outlineLevel="2">
      <c r="A2090"/>
      <c r="B2090" s="13"/>
      <c r="C2090"/>
      <c r="D2090"/>
      <c r="E2090" s="16"/>
      <c r="H2090" s="15"/>
      <c r="I2090" s="15"/>
      <c r="J2090" s="12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</row>
    <row r="2091" spans="1:26" ht="15.75" customHeight="1" outlineLevel="2">
      <c r="A2091"/>
      <c r="B2091" s="13"/>
      <c r="C2091"/>
      <c r="D2091"/>
      <c r="E2091" s="16"/>
      <c r="H2091" s="15"/>
      <c r="I2091" s="15"/>
      <c r="J2091" s="12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</row>
    <row r="2092" spans="1:26" ht="15.75" customHeight="1" outlineLevel="2">
      <c r="A2092"/>
      <c r="B2092" s="13"/>
      <c r="C2092"/>
      <c r="D2092"/>
      <c r="E2092" s="16"/>
      <c r="H2092" s="15"/>
      <c r="I2092" s="15"/>
      <c r="J2092" s="12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</row>
    <row r="2093" spans="1:26" ht="15.75" customHeight="1" outlineLevel="2">
      <c r="A2093"/>
      <c r="B2093" s="13"/>
      <c r="C2093"/>
      <c r="D2093"/>
      <c r="E2093" s="16"/>
      <c r="H2093" s="15"/>
      <c r="I2093" s="15"/>
      <c r="J2093" s="12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</row>
    <row r="2094" spans="1:26" ht="15.75" customHeight="1" outlineLevel="2">
      <c r="A2094"/>
      <c r="B2094" s="13"/>
      <c r="C2094"/>
      <c r="D2094"/>
      <c r="E2094" s="16"/>
      <c r="H2094" s="15"/>
      <c r="I2094" s="15"/>
      <c r="J2094" s="12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</row>
    <row r="2095" spans="1:26" ht="15.75" customHeight="1" outlineLevel="2">
      <c r="A2095"/>
      <c r="B2095" s="13"/>
      <c r="C2095"/>
      <c r="D2095"/>
      <c r="E2095" s="16"/>
      <c r="H2095" s="15"/>
      <c r="I2095" s="15"/>
      <c r="J2095" s="12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</row>
    <row r="2096" spans="1:26" ht="15.75" customHeight="1" outlineLevel="2">
      <c r="A2096"/>
      <c r="B2096" s="13"/>
      <c r="C2096"/>
      <c r="D2096"/>
      <c r="E2096" s="16"/>
      <c r="H2096" s="15"/>
      <c r="I2096" s="15"/>
      <c r="J2096" s="12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</row>
    <row r="2097" spans="1:26" ht="15.75" customHeight="1" outlineLevel="2">
      <c r="A2097"/>
      <c r="B2097" s="13"/>
      <c r="C2097"/>
      <c r="D2097"/>
      <c r="E2097" s="16"/>
      <c r="H2097" s="15"/>
      <c r="I2097" s="15"/>
      <c r="J2097" s="12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</row>
    <row r="2098" spans="1:26" ht="15.75" customHeight="1" outlineLevel="2">
      <c r="A2098"/>
      <c r="B2098" s="13"/>
      <c r="C2098"/>
      <c r="D2098"/>
      <c r="E2098" s="16"/>
      <c r="H2098" s="15"/>
      <c r="I2098" s="15"/>
      <c r="J2098" s="12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</row>
    <row r="2099" spans="1:26" ht="15.75" customHeight="1" outlineLevel="2">
      <c r="A2099"/>
      <c r="B2099" s="13"/>
      <c r="C2099"/>
      <c r="D2099"/>
      <c r="E2099" s="16"/>
      <c r="H2099" s="15"/>
      <c r="I2099" s="15"/>
      <c r="J2099" s="12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</row>
    <row r="2100" spans="1:26" ht="15.75" customHeight="1" outlineLevel="2">
      <c r="A2100"/>
      <c r="B2100" s="13"/>
      <c r="C2100"/>
      <c r="D2100"/>
      <c r="E2100" s="16"/>
      <c r="H2100" s="15"/>
      <c r="I2100" s="15"/>
      <c r="J2100" s="12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</row>
    <row r="2101" spans="1:26" ht="15.75" customHeight="1" outlineLevel="2">
      <c r="A2101"/>
      <c r="B2101" s="13"/>
      <c r="C2101"/>
      <c r="D2101"/>
      <c r="E2101" s="16"/>
      <c r="H2101" s="15"/>
      <c r="I2101" s="15"/>
      <c r="J2101" s="12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</row>
    <row r="2102" spans="1:26" ht="15.75" customHeight="1" outlineLevel="2">
      <c r="A2102"/>
      <c r="B2102" s="13"/>
      <c r="C2102"/>
      <c r="D2102"/>
      <c r="E2102" s="16"/>
      <c r="F2102" s="12"/>
      <c r="G2102"/>
      <c r="H2102" s="15"/>
      <c r="I2102" s="15"/>
      <c r="J2102" s="12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</row>
    <row r="2103" spans="1:26" ht="15.75" customHeight="1" outlineLevel="2">
      <c r="A2103"/>
      <c r="B2103" s="13"/>
      <c r="C2103"/>
      <c r="D2103"/>
      <c r="E2103" s="16"/>
      <c r="F2103" s="12"/>
      <c r="G2103"/>
      <c r="H2103" s="15"/>
      <c r="I2103" s="15"/>
      <c r="J2103" s="12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</row>
    <row r="2104" spans="1:26" ht="15.75" customHeight="1" outlineLevel="2">
      <c r="A2104"/>
      <c r="B2104" s="13"/>
      <c r="C2104"/>
      <c r="D2104"/>
      <c r="E2104" s="16"/>
      <c r="F2104" s="12"/>
      <c r="G2104"/>
      <c r="H2104" s="15"/>
      <c r="I2104" s="15"/>
      <c r="J2104" s="12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</row>
    <row r="2105" spans="1:26" ht="15.75" customHeight="1" outlineLevel="2">
      <c r="A2105"/>
      <c r="B2105" s="13"/>
      <c r="C2105"/>
      <c r="D2105"/>
      <c r="E2105" s="16"/>
      <c r="F2105" s="12"/>
      <c r="G2105"/>
      <c r="H2105" s="15"/>
      <c r="I2105" s="15"/>
      <c r="J2105" s="12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</row>
    <row r="2106" spans="1:26" ht="15.75" customHeight="1" outlineLevel="2">
      <c r="A2106"/>
      <c r="B2106" s="13"/>
      <c r="C2106"/>
      <c r="D2106"/>
      <c r="E2106" s="16"/>
      <c r="F2106" s="12"/>
      <c r="G2106"/>
      <c r="H2106" s="15"/>
      <c r="I2106" s="15"/>
      <c r="J2106" s="12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</row>
    <row r="2107" spans="1:26" ht="15.75" customHeight="1" outlineLevel="2">
      <c r="A2107"/>
      <c r="B2107" s="13"/>
      <c r="C2107"/>
      <c r="D2107"/>
      <c r="E2107" s="16"/>
      <c r="F2107" s="12"/>
      <c r="G2107"/>
      <c r="H2107" s="15"/>
      <c r="I2107" s="15"/>
      <c r="J2107" s="12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</row>
    <row r="2108" spans="1:26" ht="15.75" customHeight="1" outlineLevel="2">
      <c r="A2108"/>
      <c r="B2108" s="13"/>
      <c r="C2108"/>
      <c r="D2108"/>
      <c r="E2108" s="16"/>
      <c r="F2108" s="12"/>
      <c r="G2108"/>
      <c r="H2108" s="15"/>
      <c r="I2108" s="15"/>
      <c r="J2108" s="12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</row>
    <row r="2109" spans="1:26" ht="15.75" customHeight="1" outlineLevel="2">
      <c r="A2109"/>
      <c r="B2109" s="13"/>
      <c r="C2109"/>
      <c r="D2109"/>
      <c r="E2109" s="16"/>
      <c r="F2109" s="12"/>
      <c r="G2109"/>
      <c r="H2109" s="15"/>
      <c r="I2109" s="15"/>
      <c r="J2109" s="12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</row>
    <row r="2110" spans="1:26" ht="15.75" customHeight="1" outlineLevel="2">
      <c r="A2110"/>
      <c r="B2110" s="13"/>
      <c r="C2110"/>
      <c r="D2110"/>
      <c r="E2110" s="16"/>
      <c r="F2110" s="12"/>
      <c r="G2110"/>
      <c r="H2110" s="15"/>
      <c r="I2110" s="15"/>
      <c r="J2110" s="12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</row>
    <row r="2111" spans="1:26" ht="15.75" customHeight="1" outlineLevel="2">
      <c r="A2111"/>
      <c r="B2111" s="13"/>
      <c r="C2111"/>
      <c r="D2111"/>
      <c r="E2111" s="16"/>
      <c r="F2111" s="12"/>
      <c r="G2111"/>
      <c r="H2111" s="15"/>
      <c r="I2111" s="15"/>
      <c r="J2111" s="12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</row>
    <row r="2112" spans="1:26" ht="15.75" customHeight="1" outlineLevel="2">
      <c r="A2112"/>
      <c r="B2112" s="13"/>
      <c r="C2112"/>
      <c r="D2112"/>
      <c r="E2112" s="16"/>
      <c r="H2112" s="15"/>
      <c r="I2112" s="15"/>
      <c r="J2112" s="12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</row>
    <row r="2113" spans="1:26" ht="15.75" customHeight="1" outlineLevel="2">
      <c r="A2113"/>
      <c r="B2113" s="13"/>
      <c r="C2113"/>
      <c r="D2113"/>
      <c r="E2113" s="16"/>
      <c r="F2113" s="12"/>
      <c r="G2113"/>
      <c r="H2113" s="15"/>
      <c r="I2113" s="15"/>
      <c r="J2113" s="12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</row>
    <row r="2114" spans="1:26" ht="15.75" customHeight="1" outlineLevel="2">
      <c r="A2114"/>
      <c r="B2114" s="13"/>
      <c r="C2114"/>
      <c r="D2114"/>
      <c r="E2114" s="16"/>
      <c r="F2114" s="12"/>
      <c r="G2114"/>
      <c r="H2114" s="15"/>
      <c r="I2114" s="15"/>
      <c r="J2114" s="12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</row>
    <row r="2115" spans="1:26" ht="15.75" customHeight="1" outlineLevel="2">
      <c r="A2115"/>
      <c r="B2115" s="13"/>
      <c r="C2115"/>
      <c r="D2115"/>
      <c r="E2115" s="16"/>
      <c r="F2115" s="12"/>
      <c r="G2115"/>
      <c r="H2115" s="15"/>
      <c r="I2115" s="15"/>
      <c r="J2115" s="12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</row>
    <row r="2116" spans="1:26" ht="15.75" customHeight="1" outlineLevel="2">
      <c r="A2116"/>
      <c r="B2116" s="13"/>
      <c r="C2116"/>
      <c r="D2116"/>
      <c r="E2116" s="16"/>
      <c r="F2116" s="12"/>
      <c r="G2116"/>
      <c r="H2116" s="15"/>
      <c r="I2116" s="15"/>
      <c r="J2116" s="12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</row>
    <row r="2117" spans="1:26" ht="15.75" customHeight="1" outlineLevel="2">
      <c r="A2117"/>
      <c r="B2117" s="13"/>
      <c r="C2117"/>
      <c r="D2117"/>
      <c r="E2117" s="16"/>
      <c r="F2117" s="12"/>
      <c r="G2117"/>
      <c r="H2117" s="15"/>
      <c r="I2117" s="15"/>
      <c r="J2117" s="12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</row>
    <row r="2118" spans="1:26" ht="15.75" customHeight="1" outlineLevel="2">
      <c r="A2118"/>
      <c r="B2118" s="13"/>
      <c r="C2118"/>
      <c r="D2118"/>
      <c r="E2118" s="16"/>
      <c r="F2118" s="12"/>
      <c r="G2118"/>
      <c r="H2118" s="15"/>
      <c r="I2118" s="15"/>
      <c r="J2118" s="12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</row>
    <row r="2119" spans="1:26" ht="15.75" customHeight="1" outlineLevel="2">
      <c r="A2119"/>
      <c r="B2119" s="13"/>
      <c r="C2119"/>
      <c r="D2119"/>
      <c r="E2119" s="16"/>
      <c r="F2119" s="12"/>
      <c r="G2119"/>
      <c r="H2119" s="15"/>
      <c r="I2119" s="15"/>
      <c r="J2119" s="12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</row>
    <row r="2120" spans="1:26" ht="15.75" customHeight="1" outlineLevel="2">
      <c r="A2120"/>
      <c r="B2120" s="13"/>
      <c r="C2120"/>
      <c r="D2120"/>
      <c r="E2120" s="16"/>
      <c r="F2120" s="12"/>
      <c r="G2120"/>
      <c r="H2120" s="15"/>
      <c r="I2120" s="15"/>
      <c r="J2120" s="12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</row>
    <row r="2121" spans="1:26" ht="15.75" customHeight="1" outlineLevel="2">
      <c r="A2121"/>
      <c r="B2121" s="13"/>
      <c r="C2121"/>
      <c r="D2121"/>
      <c r="E2121" s="16"/>
      <c r="F2121" s="12"/>
      <c r="G2121"/>
      <c r="H2121" s="15"/>
      <c r="I2121" s="15"/>
      <c r="J2121" s="12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</row>
    <row r="2122" spans="1:26" ht="15.75" customHeight="1" outlineLevel="2">
      <c r="A2122"/>
      <c r="B2122" s="13"/>
      <c r="C2122"/>
      <c r="D2122"/>
      <c r="E2122" s="16"/>
      <c r="F2122" s="12"/>
      <c r="G2122"/>
      <c r="H2122" s="15"/>
      <c r="I2122" s="15"/>
      <c r="J2122" s="12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</row>
    <row r="2123" spans="1:26" ht="15.75" customHeight="1" outlineLevel="2">
      <c r="A2123"/>
      <c r="B2123" s="13"/>
      <c r="C2123"/>
      <c r="D2123"/>
      <c r="E2123" s="16"/>
      <c r="F2123" s="12"/>
      <c r="G2123"/>
      <c r="H2123" s="15"/>
      <c r="I2123" s="15"/>
      <c r="J2123" s="12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</row>
    <row r="2124" spans="1:26" ht="15.75" customHeight="1" outlineLevel="2">
      <c r="A2124"/>
      <c r="B2124" s="13"/>
      <c r="C2124"/>
      <c r="D2124"/>
      <c r="E2124" s="16"/>
      <c r="F2124" s="12"/>
      <c r="G2124"/>
      <c r="H2124" s="15"/>
      <c r="I2124" s="15"/>
      <c r="J2124" s="12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</row>
    <row r="2125" spans="1:26" ht="15.75" customHeight="1" outlineLevel="2">
      <c r="A2125"/>
      <c r="B2125" s="13"/>
      <c r="C2125"/>
      <c r="D2125"/>
      <c r="E2125" s="16"/>
      <c r="F2125" s="12"/>
      <c r="G2125"/>
      <c r="H2125" s="15"/>
      <c r="I2125" s="15"/>
      <c r="J2125" s="12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</row>
    <row r="2126" spans="1:26" ht="15.75" customHeight="1" outlineLevel="2">
      <c r="A2126"/>
      <c r="B2126" s="13"/>
      <c r="C2126"/>
      <c r="D2126"/>
      <c r="E2126" s="16"/>
      <c r="F2126" s="12"/>
      <c r="G2126"/>
      <c r="H2126" s="15"/>
      <c r="I2126" s="15"/>
      <c r="J2126" s="12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</row>
    <row r="2127" spans="1:26" ht="15.75" customHeight="1" outlineLevel="2">
      <c r="A2127"/>
      <c r="B2127" s="13"/>
      <c r="C2127"/>
      <c r="D2127"/>
      <c r="E2127" s="16"/>
      <c r="F2127" s="12"/>
      <c r="G2127"/>
      <c r="H2127" s="15"/>
      <c r="I2127" s="15"/>
      <c r="J2127" s="12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</row>
    <row r="2128" spans="1:26" ht="15.75" customHeight="1" outlineLevel="2">
      <c r="A2128"/>
      <c r="B2128" s="13"/>
      <c r="C2128"/>
      <c r="D2128"/>
      <c r="E2128" s="16"/>
      <c r="F2128" s="12"/>
      <c r="G2128"/>
      <c r="H2128" s="15"/>
      <c r="I2128" s="15"/>
      <c r="J2128" s="12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</row>
    <row r="2129" spans="1:26" ht="15.75" customHeight="1" outlineLevel="2">
      <c r="A2129"/>
      <c r="B2129" s="13"/>
      <c r="C2129"/>
      <c r="D2129"/>
      <c r="E2129" s="16"/>
      <c r="F2129" s="12"/>
      <c r="G2129"/>
      <c r="H2129" s="15"/>
      <c r="I2129" s="15"/>
      <c r="J2129" s="12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</row>
    <row r="2130" spans="1:26" ht="15.75" customHeight="1" outlineLevel="2">
      <c r="A2130"/>
      <c r="B2130" s="13"/>
      <c r="C2130"/>
      <c r="D2130"/>
      <c r="E2130" s="16"/>
      <c r="F2130" s="12"/>
      <c r="G2130"/>
      <c r="H2130" s="15"/>
      <c r="I2130" s="15"/>
      <c r="J2130" s="12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</row>
    <row r="2131" spans="1:26" ht="15.75" customHeight="1" outlineLevel="2">
      <c r="A2131"/>
      <c r="B2131" s="13"/>
      <c r="C2131"/>
      <c r="D2131"/>
      <c r="E2131" s="16"/>
      <c r="F2131" s="12"/>
      <c r="G2131"/>
      <c r="H2131" s="15"/>
      <c r="I2131" s="15"/>
      <c r="J2131" s="12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</row>
    <row r="2132" spans="1:26" ht="15.75" customHeight="1" outlineLevel="2">
      <c r="A2132"/>
      <c r="B2132" s="13"/>
      <c r="C2132"/>
      <c r="D2132"/>
      <c r="E2132" s="16"/>
      <c r="F2132" s="12"/>
      <c r="G2132"/>
      <c r="H2132" s="15"/>
      <c r="I2132" s="15"/>
      <c r="J2132" s="12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</row>
    <row r="2133" spans="1:26" ht="15.75" customHeight="1" outlineLevel="2">
      <c r="A2133"/>
      <c r="B2133" s="13"/>
      <c r="C2133"/>
      <c r="D2133"/>
      <c r="E2133" s="16"/>
      <c r="F2133" s="12"/>
      <c r="G2133"/>
      <c r="H2133" s="15"/>
      <c r="I2133" s="15"/>
      <c r="J2133" s="12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</row>
    <row r="2134" spans="1:26" ht="15.75" customHeight="1" outlineLevel="2">
      <c r="A2134"/>
      <c r="B2134" s="13"/>
      <c r="C2134"/>
      <c r="D2134"/>
      <c r="E2134" s="16"/>
      <c r="F2134" s="12"/>
      <c r="G2134"/>
      <c r="H2134" s="15"/>
      <c r="I2134" s="15"/>
      <c r="J2134" s="12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</row>
    <row r="2135" spans="1:26" ht="15.75" customHeight="1" outlineLevel="2">
      <c r="A2135"/>
      <c r="B2135" s="13"/>
      <c r="C2135"/>
      <c r="D2135"/>
      <c r="E2135" s="16"/>
      <c r="F2135" s="12"/>
      <c r="G2135"/>
      <c r="H2135" s="15"/>
      <c r="I2135" s="15"/>
      <c r="J2135" s="12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</row>
    <row r="2136" spans="1:26" ht="15.75" customHeight="1" outlineLevel="2">
      <c r="A2136"/>
      <c r="B2136" s="13"/>
      <c r="C2136"/>
      <c r="D2136"/>
      <c r="E2136" s="16"/>
      <c r="F2136" s="12"/>
      <c r="G2136"/>
      <c r="H2136" s="15"/>
      <c r="I2136" s="15"/>
      <c r="J2136" s="12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</row>
    <row r="2137" spans="1:26" ht="15.75" customHeight="1" outlineLevel="2">
      <c r="A2137"/>
      <c r="B2137" s="13"/>
      <c r="C2137"/>
      <c r="D2137"/>
      <c r="E2137" s="16"/>
      <c r="F2137" s="12"/>
      <c r="G2137"/>
      <c r="H2137" s="15"/>
      <c r="I2137" s="15"/>
      <c r="J2137" s="12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</row>
    <row r="2138" spans="1:26" ht="15.75" customHeight="1" outlineLevel="2">
      <c r="A2138"/>
      <c r="B2138" s="13"/>
      <c r="C2138"/>
      <c r="D2138"/>
      <c r="E2138" s="16"/>
      <c r="F2138" s="12"/>
      <c r="G2138"/>
      <c r="H2138" s="15"/>
      <c r="I2138" s="15"/>
      <c r="J2138" s="12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</row>
    <row r="2139" spans="1:26" ht="15.75" customHeight="1" outlineLevel="2">
      <c r="A2139"/>
      <c r="B2139" s="13"/>
      <c r="C2139"/>
      <c r="D2139"/>
      <c r="E2139" s="16"/>
      <c r="F2139" s="12"/>
      <c r="G2139"/>
      <c r="H2139" s="15"/>
      <c r="I2139" s="15"/>
      <c r="J2139" s="12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</row>
    <row r="2140" spans="1:26" ht="15.75" customHeight="1" outlineLevel="2">
      <c r="A2140"/>
      <c r="B2140" s="13"/>
      <c r="C2140"/>
      <c r="D2140"/>
      <c r="E2140" s="16"/>
      <c r="F2140" s="12"/>
      <c r="G2140"/>
      <c r="H2140" s="15"/>
      <c r="I2140" s="15"/>
      <c r="J2140" s="12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</row>
    <row r="2141" spans="1:26" ht="15.75" customHeight="1" outlineLevel="2">
      <c r="A2141"/>
      <c r="B2141" s="13"/>
      <c r="C2141"/>
      <c r="D2141"/>
      <c r="E2141" s="16"/>
      <c r="F2141" s="12"/>
      <c r="G2141"/>
      <c r="H2141" s="15"/>
      <c r="I2141" s="15"/>
      <c r="J2141" s="12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</row>
    <row r="2142" spans="1:26" ht="15.75" customHeight="1" outlineLevel="2">
      <c r="A2142"/>
      <c r="B2142" s="13"/>
      <c r="C2142"/>
      <c r="D2142"/>
      <c r="E2142" s="16"/>
      <c r="F2142" s="12"/>
      <c r="G2142"/>
      <c r="H2142" s="15"/>
      <c r="I2142" s="15"/>
      <c r="J2142" s="12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</row>
    <row r="2143" spans="1:26" ht="15.75" customHeight="1" outlineLevel="2">
      <c r="A2143"/>
      <c r="B2143" s="13"/>
      <c r="C2143"/>
      <c r="D2143"/>
      <c r="E2143" s="16"/>
      <c r="F2143" s="12"/>
      <c r="G2143"/>
      <c r="H2143" s="15"/>
      <c r="I2143" s="15"/>
      <c r="J2143" s="12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</row>
    <row r="2144" spans="1:26" ht="15.75" customHeight="1" outlineLevel="2">
      <c r="A2144"/>
      <c r="B2144" s="13"/>
      <c r="C2144"/>
      <c r="D2144"/>
      <c r="E2144" s="16"/>
      <c r="F2144" s="12"/>
      <c r="G2144"/>
      <c r="H2144" s="15"/>
      <c r="I2144" s="15"/>
      <c r="J2144" s="12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</row>
    <row r="2145" spans="1:26" ht="15.75" customHeight="1" outlineLevel="2">
      <c r="A2145"/>
      <c r="B2145" s="13"/>
      <c r="C2145"/>
      <c r="D2145"/>
      <c r="E2145" s="16"/>
      <c r="F2145" s="12"/>
      <c r="G2145"/>
      <c r="H2145" s="15"/>
      <c r="I2145" s="15"/>
      <c r="J2145" s="12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</row>
    <row r="2146" spans="1:26" ht="15.75" customHeight="1" outlineLevel="2">
      <c r="A2146"/>
      <c r="B2146" s="13"/>
      <c r="C2146"/>
      <c r="D2146"/>
      <c r="E2146" s="16"/>
      <c r="F2146" s="12"/>
      <c r="G2146"/>
      <c r="H2146" s="15"/>
      <c r="I2146" s="15"/>
      <c r="J2146" s="12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</row>
    <row r="2147" spans="1:26" ht="15.75" customHeight="1" outlineLevel="2">
      <c r="A2147"/>
      <c r="B2147" s="13"/>
      <c r="C2147"/>
      <c r="D2147"/>
      <c r="E2147" s="16"/>
      <c r="F2147" s="12"/>
      <c r="G2147"/>
      <c r="H2147" s="15"/>
      <c r="I2147" s="15"/>
      <c r="J2147" s="12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</row>
    <row r="2148" spans="1:26" ht="15.75" customHeight="1" outlineLevel="2">
      <c r="A2148"/>
      <c r="B2148" s="13"/>
      <c r="C2148"/>
      <c r="D2148"/>
      <c r="E2148" s="16"/>
      <c r="F2148" s="12"/>
      <c r="G2148"/>
      <c r="H2148" s="15"/>
      <c r="I2148" s="15"/>
      <c r="J2148" s="12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</row>
    <row r="2149" spans="1:26" ht="15.75" customHeight="1" outlineLevel="2">
      <c r="A2149"/>
      <c r="B2149" s="13"/>
      <c r="C2149"/>
      <c r="D2149"/>
      <c r="E2149" s="16"/>
      <c r="F2149" s="12"/>
      <c r="G2149"/>
      <c r="H2149" s="15"/>
      <c r="I2149" s="15"/>
      <c r="J2149" s="12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</row>
    <row r="2150" spans="1:26" ht="15.75" customHeight="1" outlineLevel="2">
      <c r="A2150"/>
      <c r="B2150" s="13"/>
      <c r="C2150"/>
      <c r="D2150"/>
      <c r="E2150" s="16"/>
      <c r="F2150" s="12"/>
      <c r="G2150"/>
      <c r="H2150" s="15"/>
      <c r="I2150" s="15"/>
      <c r="J2150" s="12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</row>
    <row r="2151" spans="1:26" ht="15.75" customHeight="1" outlineLevel="2">
      <c r="A2151"/>
      <c r="B2151" s="13"/>
      <c r="C2151"/>
      <c r="D2151"/>
      <c r="E2151" s="16"/>
      <c r="F2151" s="12"/>
      <c r="G2151"/>
      <c r="H2151" s="15"/>
      <c r="I2151" s="15"/>
      <c r="J2151" s="12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</row>
    <row r="2152" spans="1:26" ht="15.75" customHeight="1" outlineLevel="2">
      <c r="A2152"/>
      <c r="B2152" s="13"/>
      <c r="C2152"/>
      <c r="D2152"/>
      <c r="E2152" s="16"/>
      <c r="F2152" s="12"/>
      <c r="G2152"/>
      <c r="H2152" s="15"/>
      <c r="I2152" s="15"/>
      <c r="J2152" s="12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</row>
    <row r="2153" spans="1:26" ht="15.75" customHeight="1" outlineLevel="2">
      <c r="A2153"/>
      <c r="B2153" s="13"/>
      <c r="C2153"/>
      <c r="D2153"/>
      <c r="E2153" s="16"/>
      <c r="F2153" s="12"/>
      <c r="G2153"/>
      <c r="H2153" s="15"/>
      <c r="I2153" s="15"/>
      <c r="J2153" s="12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</row>
    <row r="2154" spans="1:26" ht="15.75" customHeight="1" outlineLevel="2">
      <c r="A2154"/>
      <c r="B2154" s="13"/>
      <c r="C2154"/>
      <c r="D2154"/>
      <c r="E2154" s="16"/>
      <c r="F2154" s="12"/>
      <c r="G2154"/>
      <c r="H2154" s="15"/>
      <c r="I2154" s="15"/>
      <c r="J2154" s="12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</row>
    <row r="2155" spans="1:26" ht="15.75" customHeight="1" outlineLevel="2">
      <c r="A2155"/>
      <c r="B2155" s="13"/>
      <c r="C2155"/>
      <c r="D2155"/>
      <c r="E2155" s="16"/>
      <c r="F2155" s="12"/>
      <c r="G2155"/>
      <c r="H2155" s="15"/>
      <c r="I2155" s="15"/>
      <c r="J2155" s="12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</row>
    <row r="2156" spans="1:26" ht="15.75" customHeight="1" outlineLevel="2">
      <c r="A2156"/>
      <c r="B2156" s="13"/>
      <c r="C2156"/>
      <c r="D2156"/>
      <c r="E2156" s="16"/>
      <c r="F2156" s="12"/>
      <c r="G2156"/>
      <c r="H2156" s="15"/>
      <c r="I2156" s="15"/>
      <c r="J2156" s="12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</row>
    <row r="2157" spans="1:26" ht="15.75" customHeight="1" outlineLevel="2">
      <c r="A2157"/>
      <c r="B2157" s="13"/>
      <c r="C2157"/>
      <c r="D2157"/>
      <c r="E2157" s="16"/>
      <c r="F2157" s="12"/>
      <c r="G2157"/>
      <c r="H2157" s="15"/>
      <c r="I2157" s="15"/>
      <c r="J2157" s="12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</row>
    <row r="2158" spans="1:26" ht="15.75" customHeight="1" outlineLevel="2">
      <c r="A2158"/>
      <c r="B2158" s="13"/>
      <c r="C2158"/>
      <c r="D2158"/>
      <c r="E2158" s="16"/>
      <c r="F2158" s="12"/>
      <c r="G2158"/>
      <c r="H2158" s="15"/>
      <c r="I2158" s="15"/>
      <c r="J2158" s="12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</row>
    <row r="2159" spans="1:26" ht="15.75" customHeight="1" outlineLevel="2">
      <c r="A2159"/>
      <c r="B2159" s="13"/>
      <c r="C2159"/>
      <c r="D2159"/>
      <c r="E2159" s="16"/>
      <c r="F2159" s="12"/>
      <c r="G2159"/>
      <c r="H2159" s="15"/>
      <c r="I2159" s="15"/>
      <c r="J2159" s="12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</row>
    <row r="2160" spans="1:26" ht="15.75" customHeight="1" outlineLevel="2">
      <c r="A2160"/>
      <c r="B2160" s="13"/>
      <c r="C2160"/>
      <c r="D2160"/>
      <c r="E2160" s="16"/>
      <c r="F2160" s="12"/>
      <c r="G2160"/>
      <c r="H2160" s="15"/>
      <c r="I2160" s="15"/>
      <c r="J2160" s="12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</row>
    <row r="2161" spans="1:26" ht="15.75" customHeight="1" outlineLevel="2">
      <c r="A2161"/>
      <c r="B2161" s="13"/>
      <c r="C2161"/>
      <c r="D2161"/>
      <c r="E2161" s="16"/>
      <c r="F2161" s="12"/>
      <c r="G2161"/>
      <c r="H2161" s="15"/>
      <c r="I2161" s="15"/>
      <c r="J2161" s="12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</row>
    <row r="2162" spans="1:26" ht="15.75" customHeight="1" outlineLevel="2">
      <c r="A2162"/>
      <c r="B2162" s="13"/>
      <c r="C2162"/>
      <c r="D2162"/>
      <c r="E2162" s="16"/>
      <c r="F2162" s="12"/>
      <c r="G2162"/>
      <c r="H2162" s="15"/>
      <c r="I2162" s="15"/>
      <c r="J2162" s="12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</row>
    <row r="2163" spans="1:26" ht="15.75" customHeight="1" outlineLevel="2">
      <c r="A2163"/>
      <c r="B2163" s="13"/>
      <c r="C2163"/>
      <c r="D2163"/>
      <c r="E2163" s="16"/>
      <c r="F2163" s="12"/>
      <c r="G2163"/>
      <c r="H2163" s="15"/>
      <c r="I2163" s="15"/>
      <c r="J2163" s="12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</row>
    <row r="2164" spans="1:26" ht="15.75" customHeight="1" outlineLevel="2">
      <c r="A2164"/>
      <c r="B2164" s="13"/>
      <c r="C2164"/>
      <c r="D2164"/>
      <c r="E2164" s="16"/>
      <c r="F2164" s="12"/>
      <c r="G2164"/>
      <c r="H2164" s="15"/>
      <c r="I2164" s="15"/>
      <c r="J2164" s="12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</row>
    <row r="2165" spans="1:26" ht="15.75" customHeight="1" outlineLevel="2">
      <c r="A2165"/>
      <c r="B2165" s="13"/>
      <c r="C2165"/>
      <c r="D2165"/>
      <c r="E2165" s="16"/>
      <c r="F2165" s="12"/>
      <c r="G2165"/>
      <c r="H2165" s="15"/>
      <c r="I2165" s="15"/>
      <c r="J2165" s="12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</row>
    <row r="2166" spans="1:26" ht="15.75" customHeight="1" outlineLevel="2">
      <c r="A2166"/>
      <c r="B2166" s="13"/>
      <c r="C2166"/>
      <c r="D2166"/>
      <c r="E2166" s="16"/>
      <c r="F2166" s="12"/>
      <c r="G2166"/>
      <c r="H2166" s="15"/>
      <c r="I2166" s="15"/>
      <c r="J2166" s="12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</row>
    <row r="2167" spans="1:26" ht="15.75" customHeight="1" outlineLevel="2">
      <c r="A2167"/>
      <c r="B2167" s="13"/>
      <c r="C2167"/>
      <c r="D2167"/>
      <c r="E2167" s="16"/>
      <c r="F2167" s="12"/>
      <c r="G2167"/>
      <c r="H2167" s="15"/>
      <c r="I2167" s="15"/>
      <c r="J2167" s="12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</row>
    <row r="2168" spans="1:26" ht="15.75" customHeight="1" outlineLevel="2">
      <c r="A2168"/>
      <c r="B2168" s="13"/>
      <c r="C2168"/>
      <c r="D2168"/>
      <c r="E2168" s="16"/>
      <c r="F2168" s="12"/>
      <c r="G2168"/>
      <c r="H2168" s="15"/>
      <c r="I2168" s="15"/>
      <c r="J2168" s="12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</row>
    <row r="2169" spans="1:26" ht="15.75" customHeight="1" outlineLevel="2">
      <c r="A2169"/>
      <c r="B2169" s="13"/>
      <c r="C2169"/>
      <c r="D2169"/>
      <c r="E2169" s="16"/>
      <c r="F2169" s="12"/>
      <c r="G2169"/>
      <c r="H2169" s="15"/>
      <c r="I2169" s="15"/>
      <c r="J2169" s="12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</row>
    <row r="2170" spans="1:26" ht="15.75" customHeight="1" outlineLevel="2">
      <c r="A2170"/>
      <c r="B2170" s="13"/>
      <c r="C2170"/>
      <c r="D2170"/>
      <c r="E2170" s="16"/>
      <c r="F2170" s="12"/>
      <c r="G2170"/>
      <c r="H2170" s="15"/>
      <c r="I2170" s="15"/>
      <c r="J2170" s="12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</row>
    <row r="2171" spans="1:26" ht="15.75" customHeight="1" outlineLevel="2">
      <c r="A2171"/>
      <c r="B2171" s="13"/>
      <c r="C2171"/>
      <c r="D2171"/>
      <c r="E2171" s="16"/>
      <c r="F2171" s="12"/>
      <c r="G2171"/>
      <c r="H2171" s="15"/>
      <c r="I2171" s="15"/>
      <c r="J2171" s="12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</row>
    <row r="2172" spans="1:26" ht="15.75" customHeight="1" outlineLevel="2">
      <c r="A2172"/>
      <c r="B2172" s="13"/>
      <c r="C2172"/>
      <c r="D2172"/>
      <c r="E2172" s="16"/>
      <c r="F2172" s="12"/>
      <c r="G2172"/>
      <c r="H2172" s="15"/>
      <c r="I2172" s="15"/>
      <c r="J2172" s="12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</row>
    <row r="2173" spans="1:26" ht="15.75" customHeight="1" outlineLevel="2">
      <c r="A2173"/>
      <c r="B2173" s="13"/>
      <c r="C2173"/>
      <c r="D2173"/>
      <c r="E2173" s="16"/>
      <c r="F2173" s="12"/>
      <c r="G2173"/>
      <c r="H2173" s="15"/>
      <c r="I2173" s="15"/>
      <c r="J2173" s="12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</row>
    <row r="2174" spans="1:26" ht="15.75" customHeight="1" outlineLevel="2">
      <c r="A2174"/>
      <c r="B2174" s="13"/>
      <c r="C2174"/>
      <c r="D2174"/>
      <c r="E2174" s="16"/>
      <c r="F2174" s="12"/>
      <c r="G2174"/>
      <c r="H2174" s="15"/>
      <c r="I2174" s="15"/>
      <c r="J2174" s="12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</row>
    <row r="2175" spans="1:26" ht="15.75" customHeight="1" outlineLevel="2">
      <c r="A2175"/>
      <c r="B2175" s="13"/>
      <c r="C2175"/>
      <c r="D2175"/>
      <c r="E2175" s="16"/>
      <c r="F2175" s="12"/>
      <c r="G2175"/>
      <c r="H2175" s="15"/>
      <c r="I2175" s="15"/>
      <c r="J2175" s="12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</row>
    <row r="2176" spans="1:26" ht="15.75" customHeight="1" outlineLevel="2">
      <c r="A2176"/>
      <c r="B2176" s="13"/>
      <c r="C2176"/>
      <c r="D2176"/>
      <c r="E2176" s="16"/>
      <c r="F2176" s="12"/>
      <c r="G2176"/>
      <c r="H2176" s="15"/>
      <c r="I2176" s="15"/>
      <c r="J2176" s="12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</row>
    <row r="2177" spans="1:26" ht="15.75" customHeight="1" outlineLevel="2">
      <c r="A2177"/>
      <c r="B2177" s="13"/>
      <c r="C2177"/>
      <c r="D2177"/>
      <c r="E2177" s="16"/>
      <c r="F2177" s="12"/>
      <c r="G2177"/>
      <c r="H2177" s="15"/>
      <c r="I2177" s="15"/>
      <c r="J2177" s="12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</row>
    <row r="2178" spans="1:26" ht="15.75" customHeight="1" outlineLevel="2">
      <c r="A2178"/>
      <c r="B2178" s="13"/>
      <c r="C2178"/>
      <c r="D2178"/>
      <c r="E2178" s="16"/>
      <c r="F2178" s="12"/>
      <c r="G2178"/>
      <c r="H2178" s="15"/>
      <c r="I2178" s="15"/>
      <c r="J2178" s="12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</row>
    <row r="2179" spans="1:26" ht="15.75" customHeight="1" outlineLevel="2">
      <c r="A2179"/>
      <c r="B2179" s="13"/>
      <c r="C2179"/>
      <c r="D2179"/>
      <c r="E2179" s="16"/>
      <c r="F2179" s="12"/>
      <c r="G2179"/>
      <c r="H2179" s="15"/>
      <c r="I2179" s="15"/>
      <c r="J2179" s="12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</row>
    <row r="2180" spans="1:26" ht="15.75" customHeight="1" outlineLevel="2">
      <c r="A2180"/>
      <c r="B2180" s="13"/>
      <c r="C2180"/>
      <c r="D2180"/>
      <c r="E2180" s="16"/>
      <c r="F2180" s="12"/>
      <c r="G2180"/>
      <c r="H2180" s="15"/>
      <c r="I2180" s="15"/>
      <c r="J2180" s="12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</row>
    <row r="2181" spans="1:26" ht="15.75" customHeight="1" outlineLevel="2">
      <c r="A2181"/>
      <c r="B2181" s="13"/>
      <c r="C2181"/>
      <c r="D2181"/>
      <c r="E2181" s="16"/>
      <c r="F2181" s="12"/>
      <c r="G2181"/>
      <c r="H2181" s="15"/>
      <c r="I2181" s="15"/>
      <c r="J2181" s="12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</row>
    <row r="2182" spans="1:26" ht="15.75" customHeight="1" outlineLevel="2">
      <c r="A2182"/>
      <c r="B2182" s="13"/>
      <c r="C2182"/>
      <c r="D2182"/>
      <c r="E2182" s="16"/>
      <c r="F2182" s="12"/>
      <c r="G2182"/>
      <c r="H2182" s="15"/>
      <c r="I2182" s="15"/>
      <c r="J2182" s="12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</row>
    <row r="2183" spans="1:26" ht="15.75" customHeight="1" outlineLevel="2">
      <c r="A2183"/>
      <c r="B2183" s="13"/>
      <c r="C2183"/>
      <c r="D2183"/>
      <c r="E2183" s="16"/>
      <c r="F2183" s="12"/>
      <c r="G2183"/>
      <c r="H2183" s="15"/>
      <c r="I2183" s="15"/>
      <c r="J2183" s="12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</row>
    <row r="2184" spans="1:26" ht="15.75" customHeight="1" outlineLevel="2">
      <c r="A2184"/>
      <c r="B2184" s="13"/>
      <c r="C2184"/>
      <c r="D2184"/>
      <c r="E2184" s="16"/>
      <c r="F2184" s="12"/>
      <c r="G2184"/>
      <c r="H2184" s="15"/>
      <c r="I2184" s="15"/>
      <c r="J2184" s="12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</row>
    <row r="2185" spans="1:26" ht="15.75" customHeight="1" outlineLevel="2">
      <c r="A2185"/>
      <c r="B2185" s="13"/>
      <c r="C2185"/>
      <c r="D2185"/>
      <c r="E2185" s="16"/>
      <c r="F2185" s="12"/>
      <c r="G2185"/>
      <c r="H2185" s="15"/>
      <c r="I2185" s="15"/>
      <c r="J2185" s="12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</row>
    <row r="2186" spans="1:26" ht="15.75" customHeight="1" outlineLevel="2">
      <c r="A2186"/>
      <c r="B2186" s="13"/>
      <c r="C2186"/>
      <c r="D2186"/>
      <c r="E2186" s="16"/>
      <c r="F2186" s="12"/>
      <c r="G2186"/>
      <c r="H2186" s="15"/>
      <c r="I2186" s="15"/>
      <c r="J2186" s="12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</row>
    <row r="2187" spans="1:26" ht="15.75" customHeight="1" outlineLevel="2">
      <c r="A2187"/>
      <c r="B2187" s="13"/>
      <c r="C2187"/>
      <c r="D2187"/>
      <c r="E2187" s="16"/>
      <c r="F2187" s="12"/>
      <c r="G2187"/>
      <c r="H2187" s="15"/>
      <c r="I2187" s="15"/>
      <c r="J2187" s="12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</row>
    <row r="2188" spans="1:26" ht="15.75" customHeight="1" outlineLevel="2">
      <c r="A2188"/>
      <c r="B2188" s="13"/>
      <c r="C2188"/>
      <c r="D2188"/>
      <c r="E2188" s="16"/>
      <c r="F2188" s="12"/>
      <c r="G2188"/>
      <c r="H2188" s="15"/>
      <c r="I2188" s="15"/>
      <c r="J2188" s="12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</row>
    <row r="2189" spans="1:26" ht="15.75" customHeight="1" outlineLevel="2">
      <c r="A2189"/>
      <c r="B2189" s="13"/>
      <c r="C2189"/>
      <c r="D2189"/>
      <c r="E2189" s="16"/>
      <c r="F2189" s="12"/>
      <c r="G2189"/>
      <c r="H2189" s="15"/>
      <c r="I2189" s="15"/>
      <c r="J2189" s="12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</row>
    <row r="2190" spans="1:26" ht="15.75" customHeight="1" outlineLevel="2">
      <c r="A2190"/>
      <c r="B2190" s="13"/>
      <c r="C2190"/>
      <c r="D2190"/>
      <c r="E2190" s="16"/>
      <c r="F2190" s="12"/>
      <c r="G2190"/>
      <c r="H2190" s="15"/>
      <c r="I2190" s="15"/>
      <c r="J2190" s="12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</row>
    <row r="2191" spans="1:26" ht="15.75" customHeight="1" outlineLevel="2">
      <c r="A2191"/>
      <c r="B2191" s="13"/>
      <c r="C2191"/>
      <c r="D2191"/>
      <c r="E2191" s="16"/>
      <c r="F2191" s="12"/>
      <c r="G2191"/>
      <c r="H2191" s="15"/>
      <c r="I2191" s="15"/>
      <c r="J2191" s="12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</row>
    <row r="2192" spans="1:26" ht="15.75" customHeight="1" outlineLevel="2">
      <c r="A2192"/>
      <c r="B2192" s="13"/>
      <c r="C2192"/>
      <c r="D2192"/>
      <c r="E2192" s="16"/>
      <c r="F2192" s="12"/>
      <c r="G2192"/>
      <c r="H2192" s="15"/>
      <c r="I2192" s="15"/>
      <c r="J2192" s="12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</row>
    <row r="2193" spans="1:26" ht="15.75" customHeight="1" outlineLevel="2">
      <c r="A2193"/>
      <c r="B2193" s="13"/>
      <c r="C2193"/>
      <c r="D2193"/>
      <c r="E2193" s="16"/>
      <c r="F2193" s="12"/>
      <c r="G2193"/>
      <c r="H2193" s="15"/>
      <c r="I2193" s="15"/>
      <c r="J2193" s="12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</row>
    <row r="2194" spans="1:26" ht="15.75" customHeight="1" outlineLevel="2">
      <c r="A2194"/>
      <c r="B2194" s="13"/>
      <c r="C2194"/>
      <c r="D2194"/>
      <c r="E2194" s="16"/>
      <c r="F2194" s="12"/>
      <c r="G2194"/>
      <c r="H2194" s="15"/>
      <c r="I2194" s="15"/>
      <c r="J2194" s="12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</row>
    <row r="2195" spans="1:26" ht="15.75" customHeight="1" outlineLevel="2">
      <c r="A2195"/>
      <c r="B2195" s="13"/>
      <c r="C2195"/>
      <c r="D2195"/>
      <c r="E2195" s="16"/>
      <c r="F2195" s="12"/>
      <c r="G2195"/>
      <c r="H2195" s="15"/>
      <c r="I2195" s="15"/>
      <c r="J2195" s="12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</row>
    <row r="2196" spans="1:26" ht="15.75" customHeight="1" outlineLevel="2">
      <c r="A2196"/>
      <c r="B2196" s="13"/>
      <c r="C2196"/>
      <c r="D2196"/>
      <c r="E2196" s="16"/>
      <c r="F2196" s="12"/>
      <c r="G2196"/>
      <c r="H2196" s="15"/>
      <c r="I2196" s="15"/>
      <c r="J2196" s="12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</row>
    <row r="2197" spans="1:26" ht="15.75" customHeight="1" outlineLevel="2">
      <c r="A2197"/>
      <c r="B2197" s="13"/>
      <c r="C2197"/>
      <c r="D2197"/>
      <c r="E2197" s="16"/>
      <c r="F2197" s="12"/>
      <c r="G2197"/>
      <c r="H2197" s="15"/>
      <c r="I2197" s="15"/>
      <c r="J2197" s="12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</row>
    <row r="2198" spans="1:26" ht="15.75" customHeight="1" outlineLevel="2">
      <c r="A2198"/>
      <c r="B2198" s="13"/>
      <c r="C2198"/>
      <c r="D2198"/>
      <c r="E2198" s="16"/>
      <c r="F2198" s="12"/>
      <c r="G2198"/>
      <c r="H2198" s="15"/>
      <c r="I2198" s="15"/>
      <c r="J2198" s="12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</row>
    <row r="2199" spans="1:26" ht="15.75" customHeight="1" outlineLevel="2">
      <c r="A2199"/>
      <c r="B2199" s="13"/>
      <c r="C2199"/>
      <c r="D2199"/>
      <c r="E2199" s="16"/>
      <c r="F2199" s="12"/>
      <c r="G2199"/>
      <c r="H2199" s="15"/>
      <c r="I2199" s="15"/>
      <c r="J2199" s="12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</row>
    <row r="2200" spans="1:26" ht="15.75" customHeight="1" outlineLevel="2">
      <c r="A2200"/>
      <c r="B2200" s="13"/>
      <c r="C2200"/>
      <c r="D2200"/>
      <c r="E2200" s="16"/>
      <c r="F2200" s="12"/>
      <c r="G2200"/>
      <c r="H2200" s="15"/>
      <c r="I2200" s="15"/>
      <c r="J2200" s="12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</row>
    <row r="2201" spans="1:26" ht="15.75" customHeight="1" outlineLevel="2">
      <c r="A2201"/>
      <c r="B2201" s="13"/>
      <c r="C2201"/>
      <c r="D2201"/>
      <c r="E2201" s="16"/>
      <c r="F2201" s="12"/>
      <c r="G2201"/>
      <c r="H2201" s="15"/>
      <c r="I2201" s="15"/>
      <c r="J2201" s="12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</row>
    <row r="2202" spans="1:26" ht="15.75" customHeight="1" outlineLevel="2">
      <c r="A2202"/>
      <c r="B2202" s="13"/>
      <c r="C2202"/>
      <c r="D2202"/>
      <c r="E2202" s="16"/>
      <c r="F2202" s="12"/>
      <c r="G2202"/>
      <c r="H2202" s="15"/>
      <c r="I2202" s="15"/>
      <c r="J2202" s="12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</row>
    <row r="2203" spans="1:26" ht="15.75" customHeight="1" outlineLevel="2">
      <c r="A2203"/>
      <c r="B2203" s="13"/>
      <c r="C2203"/>
      <c r="D2203"/>
      <c r="E2203" s="16"/>
      <c r="F2203" s="12"/>
      <c r="G2203"/>
      <c r="H2203" s="15"/>
      <c r="I2203" s="15"/>
      <c r="J2203" s="12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</row>
    <row r="2204" spans="1:26" ht="15.75" customHeight="1" outlineLevel="2">
      <c r="A2204"/>
      <c r="B2204" s="13"/>
      <c r="C2204"/>
      <c r="D2204"/>
      <c r="E2204" s="16"/>
      <c r="F2204" s="12"/>
      <c r="G2204"/>
      <c r="H2204" s="15"/>
      <c r="I2204" s="15"/>
      <c r="J2204" s="12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</row>
    <row r="2205" spans="1:26" ht="15.75" customHeight="1" outlineLevel="2">
      <c r="A2205"/>
      <c r="B2205" s="13"/>
      <c r="C2205"/>
      <c r="D2205"/>
      <c r="E2205" s="16"/>
      <c r="F2205" s="12"/>
      <c r="G2205"/>
      <c r="H2205" s="15"/>
      <c r="I2205" s="15"/>
      <c r="J2205" s="12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</row>
    <row r="2206" spans="1:26" ht="15.75" customHeight="1" outlineLevel="2">
      <c r="A2206"/>
      <c r="B2206" s="13"/>
      <c r="C2206"/>
      <c r="D2206"/>
      <c r="E2206" s="16"/>
      <c r="F2206" s="12"/>
      <c r="G2206"/>
      <c r="H2206" s="15"/>
      <c r="I2206" s="15"/>
      <c r="J2206" s="12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</row>
    <row r="2207" spans="1:26" ht="15.75" customHeight="1" outlineLevel="2">
      <c r="A2207"/>
      <c r="B2207" s="13"/>
      <c r="C2207"/>
      <c r="D2207"/>
      <c r="E2207" s="16"/>
      <c r="F2207" s="12"/>
      <c r="G2207"/>
      <c r="H2207" s="15"/>
      <c r="I2207" s="15"/>
      <c r="J2207" s="12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</row>
    <row r="2208" spans="1:26" ht="15.75" customHeight="1" outlineLevel="2">
      <c r="A2208"/>
      <c r="B2208" s="13"/>
      <c r="C2208"/>
      <c r="D2208"/>
      <c r="E2208" s="16"/>
      <c r="F2208" s="12"/>
      <c r="G2208"/>
      <c r="H2208" s="15"/>
      <c r="I2208" s="15"/>
      <c r="J2208" s="12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</row>
    <row r="2209" spans="1:26" ht="15.75" customHeight="1" outlineLevel="2">
      <c r="A2209"/>
      <c r="B2209" s="13"/>
      <c r="C2209"/>
      <c r="D2209"/>
      <c r="E2209" s="16"/>
      <c r="F2209" s="12"/>
      <c r="G2209"/>
      <c r="H2209" s="15"/>
      <c r="I2209" s="15"/>
      <c r="J2209" s="12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</row>
    <row r="2210" spans="1:26" ht="15.75" customHeight="1" outlineLevel="2">
      <c r="A2210"/>
      <c r="B2210" s="13"/>
      <c r="C2210"/>
      <c r="D2210"/>
      <c r="E2210" s="16"/>
      <c r="F2210" s="12"/>
      <c r="G2210"/>
      <c r="H2210" s="15"/>
      <c r="I2210" s="15"/>
      <c r="J2210" s="12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</row>
    <row r="2211" spans="1:26" ht="15.75" customHeight="1" outlineLevel="2">
      <c r="A2211"/>
      <c r="B2211" s="13"/>
      <c r="C2211"/>
      <c r="D2211"/>
      <c r="E2211" s="16"/>
      <c r="F2211" s="12"/>
      <c r="G2211"/>
      <c r="H2211" s="15"/>
      <c r="I2211" s="15"/>
      <c r="J2211" s="12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</row>
    <row r="2212" spans="1:26" ht="15.75" customHeight="1" outlineLevel="2">
      <c r="A2212"/>
      <c r="B2212" s="13"/>
      <c r="C2212"/>
      <c r="D2212"/>
      <c r="E2212" s="16"/>
      <c r="F2212" s="12"/>
      <c r="G2212"/>
      <c r="H2212" s="15"/>
      <c r="I2212" s="15"/>
      <c r="J2212" s="12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</row>
    <row r="2213" spans="1:26" ht="15.75" customHeight="1" outlineLevel="2">
      <c r="A2213"/>
      <c r="B2213" s="13"/>
      <c r="C2213"/>
      <c r="D2213"/>
      <c r="E2213" s="16"/>
      <c r="F2213" s="12"/>
      <c r="G2213"/>
      <c r="H2213" s="15"/>
      <c r="I2213" s="15"/>
      <c r="J2213" s="12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</row>
    <row r="2214" spans="1:26" ht="15.75" customHeight="1" outlineLevel="2">
      <c r="A2214"/>
      <c r="B2214" s="13"/>
      <c r="C2214"/>
      <c r="D2214"/>
      <c r="E2214" s="16"/>
      <c r="F2214" s="12"/>
      <c r="G2214"/>
      <c r="H2214" s="15"/>
      <c r="I2214" s="15"/>
      <c r="J2214" s="12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</row>
    <row r="2215" spans="1:26" ht="15.75" customHeight="1" outlineLevel="2">
      <c r="A2215"/>
      <c r="B2215" s="13"/>
      <c r="C2215"/>
      <c r="D2215"/>
      <c r="E2215" s="16"/>
      <c r="F2215" s="12"/>
      <c r="G2215"/>
      <c r="H2215" s="15"/>
      <c r="I2215" s="15"/>
      <c r="J2215" s="12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</row>
    <row r="2216" spans="1:26" ht="15.75" customHeight="1" outlineLevel="2">
      <c r="A2216"/>
      <c r="B2216" s="13"/>
      <c r="C2216"/>
      <c r="D2216"/>
      <c r="E2216" s="16"/>
      <c r="F2216" s="12"/>
      <c r="G2216"/>
      <c r="H2216" s="15"/>
      <c r="I2216" s="15"/>
      <c r="J2216" s="12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</row>
    <row r="2217" spans="1:26" ht="15.75" customHeight="1" outlineLevel="2">
      <c r="A2217"/>
      <c r="B2217" s="13"/>
      <c r="C2217"/>
      <c r="D2217"/>
      <c r="E2217" s="16"/>
      <c r="F2217" s="12"/>
      <c r="G2217"/>
      <c r="H2217" s="15"/>
      <c r="I2217" s="15"/>
      <c r="J2217" s="12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</row>
    <row r="2218" spans="1:26" ht="15.75" customHeight="1" outlineLevel="2">
      <c r="A2218"/>
      <c r="B2218" s="13"/>
      <c r="C2218"/>
      <c r="D2218"/>
      <c r="E2218" s="16"/>
      <c r="F2218" s="12"/>
      <c r="G2218"/>
      <c r="H2218" s="15"/>
      <c r="I2218" s="15"/>
      <c r="J2218" s="12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</row>
    <row r="2219" spans="1:26" ht="15.75" customHeight="1" outlineLevel="2">
      <c r="A2219"/>
      <c r="B2219" s="13"/>
      <c r="C2219"/>
      <c r="D2219"/>
      <c r="E2219" s="16"/>
      <c r="F2219" s="12"/>
      <c r="G2219"/>
      <c r="H2219" s="15"/>
      <c r="I2219" s="15"/>
      <c r="J2219" s="12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</row>
    <row r="2220" spans="1:26" ht="15.75" customHeight="1" outlineLevel="2">
      <c r="A2220"/>
      <c r="B2220" s="13"/>
      <c r="C2220"/>
      <c r="D2220"/>
      <c r="E2220" s="16"/>
      <c r="F2220" s="12"/>
      <c r="G2220"/>
      <c r="H2220" s="15"/>
      <c r="I2220" s="15"/>
      <c r="J2220" s="12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</row>
    <row r="2221" spans="1:26" ht="15.75" customHeight="1" outlineLevel="2">
      <c r="A2221"/>
      <c r="B2221" s="13"/>
      <c r="C2221"/>
      <c r="D2221"/>
      <c r="E2221" s="16"/>
      <c r="F2221" s="12"/>
      <c r="G2221"/>
      <c r="H2221" s="15"/>
      <c r="I2221" s="15"/>
      <c r="J2221" s="12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</row>
    <row r="2222" spans="1:26" ht="15.75" customHeight="1" outlineLevel="2">
      <c r="A2222"/>
      <c r="B2222" s="13"/>
      <c r="C2222"/>
      <c r="D2222"/>
      <c r="E2222" s="16"/>
      <c r="F2222" s="12"/>
      <c r="G2222"/>
      <c r="H2222" s="15"/>
      <c r="I2222" s="15"/>
      <c r="J2222" s="12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</row>
    <row r="2223" spans="1:26" ht="15.75" customHeight="1" outlineLevel="2">
      <c r="A2223"/>
      <c r="B2223" s="13"/>
      <c r="C2223"/>
      <c r="D2223"/>
      <c r="E2223" s="16"/>
      <c r="F2223" s="12"/>
      <c r="G2223"/>
      <c r="H2223" s="15"/>
      <c r="I2223" s="15"/>
      <c r="J2223" s="12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</row>
    <row r="2224" spans="1:26" ht="15.75" customHeight="1" outlineLevel="2">
      <c r="A2224"/>
      <c r="B2224" s="13"/>
      <c r="C2224"/>
      <c r="D2224"/>
      <c r="E2224" s="16"/>
      <c r="F2224" s="12"/>
      <c r="G2224"/>
      <c r="H2224" s="15"/>
      <c r="I2224" s="15"/>
      <c r="J2224" s="12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</row>
    <row r="2225" spans="1:26" ht="15.75" customHeight="1" outlineLevel="2">
      <c r="A2225"/>
      <c r="B2225" s="13"/>
      <c r="C2225"/>
      <c r="D2225"/>
      <c r="E2225" s="16"/>
      <c r="F2225" s="12"/>
      <c r="G2225"/>
      <c r="H2225" s="15"/>
      <c r="I2225" s="15"/>
      <c r="J2225" s="12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</row>
    <row r="2226" spans="1:26" ht="15.75" customHeight="1" outlineLevel="2">
      <c r="A2226"/>
      <c r="B2226" s="13"/>
      <c r="C2226"/>
      <c r="D2226"/>
      <c r="E2226" s="16"/>
      <c r="F2226" s="12"/>
      <c r="G2226"/>
      <c r="H2226" s="15"/>
      <c r="I2226" s="15"/>
      <c r="J2226" s="12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</row>
    <row r="2227" spans="1:26" ht="15.75" customHeight="1" outlineLevel="2">
      <c r="A2227"/>
      <c r="B2227" s="13"/>
      <c r="C2227"/>
      <c r="D2227"/>
      <c r="E2227" s="16"/>
      <c r="F2227" s="12"/>
      <c r="G2227"/>
      <c r="H2227" s="15"/>
      <c r="I2227" s="15"/>
      <c r="J2227" s="12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</row>
    <row r="2228" spans="1:26" ht="15.75" customHeight="1" outlineLevel="2">
      <c r="A2228"/>
      <c r="B2228" s="13"/>
      <c r="C2228"/>
      <c r="D2228"/>
      <c r="E2228" s="16"/>
      <c r="F2228" s="12"/>
      <c r="G2228"/>
      <c r="H2228" s="15"/>
      <c r="I2228" s="15"/>
      <c r="J2228" s="12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</row>
    <row r="2229" spans="1:26" ht="15.75" customHeight="1" outlineLevel="2">
      <c r="A2229"/>
      <c r="B2229" s="13"/>
      <c r="C2229"/>
      <c r="D2229"/>
      <c r="E2229" s="16"/>
      <c r="F2229" s="12"/>
      <c r="G2229"/>
      <c r="H2229" s="15"/>
      <c r="I2229" s="15"/>
      <c r="J2229" s="12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</row>
    <row r="2230" spans="1:26" ht="15.75" customHeight="1" outlineLevel="2">
      <c r="A2230"/>
      <c r="B2230" s="13"/>
      <c r="C2230"/>
      <c r="D2230"/>
      <c r="E2230" s="16"/>
      <c r="F2230" s="12"/>
      <c r="G2230"/>
      <c r="H2230" s="15"/>
      <c r="I2230" s="15"/>
      <c r="J2230" s="12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</row>
    <row r="2231" spans="1:26" ht="15.75" customHeight="1" outlineLevel="2">
      <c r="A2231"/>
      <c r="B2231" s="13"/>
      <c r="C2231"/>
      <c r="D2231"/>
      <c r="E2231" s="16"/>
      <c r="F2231" s="12"/>
      <c r="G2231"/>
      <c r="H2231" s="15"/>
      <c r="I2231" s="15"/>
      <c r="J2231" s="12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</row>
    <row r="2232" spans="1:26" ht="15.75" customHeight="1" outlineLevel="2">
      <c r="A2232"/>
      <c r="B2232" s="13"/>
      <c r="C2232"/>
      <c r="D2232"/>
      <c r="E2232" s="16"/>
      <c r="F2232" s="12"/>
      <c r="G2232"/>
      <c r="H2232" s="15"/>
      <c r="I2232" s="15"/>
      <c r="J2232" s="12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</row>
    <row r="2233" spans="1:26" ht="15.75" customHeight="1" outlineLevel="2">
      <c r="A2233"/>
      <c r="B2233" s="13"/>
      <c r="C2233"/>
      <c r="D2233"/>
      <c r="E2233" s="16"/>
      <c r="F2233" s="12"/>
      <c r="G2233"/>
      <c r="H2233" s="15"/>
      <c r="I2233" s="15"/>
      <c r="J2233" s="12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</row>
    <row r="2234" spans="1:26" ht="15.75" customHeight="1" outlineLevel="2">
      <c r="A2234"/>
      <c r="B2234" s="13"/>
      <c r="C2234"/>
      <c r="D2234"/>
      <c r="E2234" s="16"/>
      <c r="F2234" s="12"/>
      <c r="G2234"/>
      <c r="H2234" s="15"/>
      <c r="I2234" s="15"/>
      <c r="J2234" s="12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</row>
    <row r="2235" spans="1:26" ht="15.75" customHeight="1" outlineLevel="2">
      <c r="A2235"/>
      <c r="B2235" s="13"/>
      <c r="C2235"/>
      <c r="D2235"/>
      <c r="E2235" s="16"/>
      <c r="F2235" s="12"/>
      <c r="G2235"/>
      <c r="H2235" s="15"/>
      <c r="I2235" s="15"/>
      <c r="J2235" s="12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</row>
    <row r="2236" spans="1:26" ht="15.75" customHeight="1" outlineLevel="2">
      <c r="A2236"/>
      <c r="B2236" s="13"/>
      <c r="C2236"/>
      <c r="D2236"/>
      <c r="E2236" s="16"/>
      <c r="F2236" s="12"/>
      <c r="G2236"/>
      <c r="H2236" s="15"/>
      <c r="I2236" s="15"/>
      <c r="J2236" s="12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</row>
    <row r="2237" spans="1:26" ht="15.75" customHeight="1" outlineLevel="2">
      <c r="A2237"/>
      <c r="B2237" s="13"/>
      <c r="C2237"/>
      <c r="D2237"/>
      <c r="E2237" s="16"/>
      <c r="F2237" s="12"/>
      <c r="G2237"/>
      <c r="H2237" s="15"/>
      <c r="I2237" s="15"/>
      <c r="J2237" s="12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</row>
    <row r="2238" spans="1:26" ht="15.75" customHeight="1" outlineLevel="2">
      <c r="A2238"/>
      <c r="B2238" s="13"/>
      <c r="C2238"/>
      <c r="D2238"/>
      <c r="E2238" s="16"/>
      <c r="F2238" s="12"/>
      <c r="G2238"/>
      <c r="H2238" s="15"/>
      <c r="I2238" s="15"/>
      <c r="J2238" s="12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</row>
    <row r="2239" spans="1:26" ht="15.75" customHeight="1" outlineLevel="2">
      <c r="A2239"/>
      <c r="B2239" s="13"/>
      <c r="C2239"/>
      <c r="D2239"/>
      <c r="E2239" s="16"/>
      <c r="F2239" s="12"/>
      <c r="G2239"/>
      <c r="H2239" s="15"/>
      <c r="I2239" s="15"/>
      <c r="J2239" s="12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</row>
    <row r="2240" spans="1:26" ht="15.75" customHeight="1" outlineLevel="2">
      <c r="A2240"/>
      <c r="B2240" s="13"/>
      <c r="C2240"/>
      <c r="D2240"/>
      <c r="E2240" s="16"/>
      <c r="F2240" s="12"/>
      <c r="G2240"/>
      <c r="H2240" s="15"/>
      <c r="I2240" s="15"/>
      <c r="J2240" s="12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</row>
    <row r="2241" spans="1:26" ht="15.75" customHeight="1" outlineLevel="2">
      <c r="A2241"/>
      <c r="B2241" s="13"/>
      <c r="C2241"/>
      <c r="D2241"/>
      <c r="E2241" s="16"/>
      <c r="F2241" s="12"/>
      <c r="G2241"/>
      <c r="H2241" s="15"/>
      <c r="I2241" s="15"/>
      <c r="J2241" s="12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</row>
    <row r="2242" spans="1:26" ht="15.75" customHeight="1" outlineLevel="2">
      <c r="A2242"/>
      <c r="B2242" s="13"/>
      <c r="C2242"/>
      <c r="D2242"/>
      <c r="E2242" s="16"/>
      <c r="F2242" s="12"/>
      <c r="G2242"/>
      <c r="H2242" s="15"/>
      <c r="I2242" s="15"/>
      <c r="J2242" s="12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</row>
    <row r="2243" spans="1:26" ht="15.75" customHeight="1" outlineLevel="2">
      <c r="A2243"/>
      <c r="B2243" s="13"/>
      <c r="C2243"/>
      <c r="D2243"/>
      <c r="E2243" s="16"/>
      <c r="F2243" s="12"/>
      <c r="G2243"/>
      <c r="H2243" s="15"/>
      <c r="I2243" s="15"/>
      <c r="J2243" s="12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</row>
    <row r="2244" spans="1:26" ht="15.75" customHeight="1" outlineLevel="2">
      <c r="A2244"/>
      <c r="B2244" s="13"/>
      <c r="C2244"/>
      <c r="D2244"/>
      <c r="E2244" s="16"/>
      <c r="F2244" s="12"/>
      <c r="G2244"/>
      <c r="H2244" s="15"/>
      <c r="I2244" s="15"/>
      <c r="J2244" s="12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</row>
    <row r="2245" spans="1:26" ht="15.75" customHeight="1" outlineLevel="2">
      <c r="A2245"/>
      <c r="B2245" s="13"/>
      <c r="C2245"/>
      <c r="D2245"/>
      <c r="E2245" s="16"/>
      <c r="F2245" s="12"/>
      <c r="G2245"/>
      <c r="H2245" s="15"/>
      <c r="I2245" s="15"/>
      <c r="J2245" s="12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</row>
    <row r="2246" spans="1:26" ht="15.75" customHeight="1" outlineLevel="2">
      <c r="A2246"/>
      <c r="B2246" s="13"/>
      <c r="C2246"/>
      <c r="D2246"/>
      <c r="E2246" s="16"/>
      <c r="F2246" s="12"/>
      <c r="G2246"/>
      <c r="H2246" s="15"/>
      <c r="I2246" s="15"/>
      <c r="J2246" s="12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</row>
    <row r="2247" spans="1:26" ht="15.75" customHeight="1" outlineLevel="2">
      <c r="A2247"/>
      <c r="B2247" s="13"/>
      <c r="C2247"/>
      <c r="D2247"/>
      <c r="E2247" s="16"/>
      <c r="F2247" s="12"/>
      <c r="G2247"/>
      <c r="H2247" s="15"/>
      <c r="I2247" s="15"/>
      <c r="J2247" s="12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</row>
    <row r="2248" spans="1:26" ht="15.75" customHeight="1" outlineLevel="2">
      <c r="A2248"/>
      <c r="B2248" s="13"/>
      <c r="C2248"/>
      <c r="D2248"/>
      <c r="E2248" s="16"/>
      <c r="F2248" s="12"/>
      <c r="G2248"/>
      <c r="H2248" s="15"/>
      <c r="I2248" s="15"/>
      <c r="J2248" s="12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</row>
    <row r="2249" spans="1:26" ht="15.75" customHeight="1" outlineLevel="2">
      <c r="A2249"/>
      <c r="B2249" s="13"/>
      <c r="C2249"/>
      <c r="D2249"/>
      <c r="E2249" s="16"/>
      <c r="F2249" s="12"/>
      <c r="G2249"/>
      <c r="H2249" s="15"/>
      <c r="I2249" s="15"/>
      <c r="J2249" s="12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</row>
    <row r="2250" spans="1:26" ht="15.75" customHeight="1" outlineLevel="2">
      <c r="A2250"/>
      <c r="B2250" s="13"/>
      <c r="C2250"/>
      <c r="D2250"/>
      <c r="E2250" s="16"/>
      <c r="F2250" s="12"/>
      <c r="G2250"/>
      <c r="H2250" s="15"/>
      <c r="I2250" s="15"/>
      <c r="J2250" s="12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</row>
    <row r="2251" spans="1:26" ht="15.75" customHeight="1" outlineLevel="2">
      <c r="A2251"/>
      <c r="B2251" s="13"/>
      <c r="C2251"/>
      <c r="D2251"/>
      <c r="E2251" s="16"/>
      <c r="F2251" s="12"/>
      <c r="G2251"/>
      <c r="H2251" s="15"/>
      <c r="I2251" s="15"/>
      <c r="J2251" s="12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</row>
    <row r="2252" spans="1:26" ht="15.75" customHeight="1" outlineLevel="2">
      <c r="A2252"/>
      <c r="B2252" s="13"/>
      <c r="C2252"/>
      <c r="D2252"/>
      <c r="E2252" s="16"/>
      <c r="F2252" s="12"/>
      <c r="G2252"/>
      <c r="H2252" s="15"/>
      <c r="I2252" s="15"/>
      <c r="J2252" s="12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</row>
    <row r="2253" spans="1:26" ht="15.75" customHeight="1" outlineLevel="2">
      <c r="A2253"/>
      <c r="B2253" s="13"/>
      <c r="C2253"/>
      <c r="D2253"/>
      <c r="E2253" s="16"/>
      <c r="F2253" s="12"/>
      <c r="G2253"/>
      <c r="H2253" s="15"/>
      <c r="I2253" s="15"/>
      <c r="J2253" s="12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</row>
    <row r="2254" spans="1:26" ht="15.75" customHeight="1" outlineLevel="2">
      <c r="A2254"/>
      <c r="B2254" s="13"/>
      <c r="C2254"/>
      <c r="D2254"/>
      <c r="E2254" s="16"/>
      <c r="F2254" s="12"/>
      <c r="G2254"/>
      <c r="H2254" s="15"/>
      <c r="I2254" s="15"/>
      <c r="J2254" s="12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</row>
    <row r="2255" spans="1:26" ht="15.75" customHeight="1" outlineLevel="2">
      <c r="A2255"/>
      <c r="B2255" s="13"/>
      <c r="C2255"/>
      <c r="D2255"/>
      <c r="E2255" s="16"/>
      <c r="F2255" s="12"/>
      <c r="G2255"/>
      <c r="H2255" s="15"/>
      <c r="I2255" s="15"/>
      <c r="J2255" s="12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</row>
    <row r="2256" spans="1:26" ht="15.75" customHeight="1" outlineLevel="2">
      <c r="A2256"/>
      <c r="B2256" s="13"/>
      <c r="C2256"/>
      <c r="D2256"/>
      <c r="E2256" s="16"/>
      <c r="F2256" s="12"/>
      <c r="G2256"/>
      <c r="H2256" s="15"/>
      <c r="I2256" s="15"/>
      <c r="J2256" s="12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</row>
    <row r="2257" spans="1:26" ht="15.75" customHeight="1" outlineLevel="2">
      <c r="A2257"/>
      <c r="B2257" s="13"/>
      <c r="C2257"/>
      <c r="D2257"/>
      <c r="E2257" s="16"/>
      <c r="F2257" s="12"/>
      <c r="G2257"/>
      <c r="H2257" s="15"/>
      <c r="I2257" s="15"/>
      <c r="J2257" s="12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</row>
    <row r="2258" spans="1:26" ht="15.75" customHeight="1" outlineLevel="2">
      <c r="A2258"/>
      <c r="B2258" s="13"/>
      <c r="C2258"/>
      <c r="D2258"/>
      <c r="E2258" s="16"/>
      <c r="F2258" s="12"/>
      <c r="G2258"/>
      <c r="H2258" s="15"/>
      <c r="I2258" s="15"/>
      <c r="J2258" s="12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</row>
    <row r="2259" spans="1:26" ht="15.75" customHeight="1" outlineLevel="2">
      <c r="A2259"/>
      <c r="B2259" s="13"/>
      <c r="C2259"/>
      <c r="D2259"/>
      <c r="E2259" s="16"/>
      <c r="F2259" s="12"/>
      <c r="G2259"/>
      <c r="H2259" s="15"/>
      <c r="I2259" s="15"/>
      <c r="J2259" s="12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</row>
    <row r="2260" spans="1:26" ht="15.75" customHeight="1" outlineLevel="2">
      <c r="A2260"/>
      <c r="B2260" s="13"/>
      <c r="C2260"/>
      <c r="D2260"/>
      <c r="E2260" s="16"/>
      <c r="F2260" s="12"/>
      <c r="G2260"/>
      <c r="H2260" s="15"/>
      <c r="I2260" s="15"/>
      <c r="J2260" s="12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</row>
    <row r="2261" spans="1:26" ht="15.75" customHeight="1" outlineLevel="2">
      <c r="A2261"/>
      <c r="B2261" s="13"/>
      <c r="C2261"/>
      <c r="D2261"/>
      <c r="E2261" s="16"/>
      <c r="F2261" s="12"/>
      <c r="G2261"/>
      <c r="H2261" s="15"/>
      <c r="I2261" s="15"/>
      <c r="J2261" s="12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</row>
    <row r="2262" spans="1:26" ht="15.75" customHeight="1" outlineLevel="2">
      <c r="A2262"/>
      <c r="B2262" s="13"/>
      <c r="C2262"/>
      <c r="D2262"/>
      <c r="E2262" s="16"/>
      <c r="F2262" s="12"/>
      <c r="G2262"/>
      <c r="H2262" s="15"/>
      <c r="I2262" s="15"/>
      <c r="J2262" s="12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</row>
    <row r="2263" spans="1:26" ht="15.75" customHeight="1" outlineLevel="2">
      <c r="A2263"/>
      <c r="B2263" s="13"/>
      <c r="C2263"/>
      <c r="D2263"/>
      <c r="E2263" s="16"/>
      <c r="F2263" s="12"/>
      <c r="G2263"/>
      <c r="H2263" s="15"/>
      <c r="I2263" s="15"/>
      <c r="J2263" s="12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</row>
    <row r="2264" spans="1:26" ht="15.75" customHeight="1" outlineLevel="2">
      <c r="A2264"/>
      <c r="B2264" s="13"/>
      <c r="C2264"/>
      <c r="D2264"/>
      <c r="E2264" s="16"/>
      <c r="F2264" s="12"/>
      <c r="G2264"/>
      <c r="H2264" s="15"/>
      <c r="I2264" s="15"/>
      <c r="J2264" s="12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</row>
    <row r="2265" spans="1:26" ht="15.75" customHeight="1" outlineLevel="2">
      <c r="A2265"/>
      <c r="B2265" s="13"/>
      <c r="C2265"/>
      <c r="D2265"/>
      <c r="E2265" s="16"/>
      <c r="F2265" s="12"/>
      <c r="G2265"/>
      <c r="H2265" s="15"/>
      <c r="I2265" s="15"/>
      <c r="J2265" s="12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</row>
    <row r="2266" spans="1:26" ht="15.75" customHeight="1" outlineLevel="2">
      <c r="A2266"/>
      <c r="B2266" s="13"/>
      <c r="C2266"/>
      <c r="D2266"/>
      <c r="E2266" s="16"/>
      <c r="F2266" s="12"/>
      <c r="G2266"/>
      <c r="H2266" s="15"/>
      <c r="I2266" s="15"/>
      <c r="J2266" s="12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</row>
    <row r="2267" spans="1:26" ht="15.75" customHeight="1" outlineLevel="2">
      <c r="A2267"/>
      <c r="B2267" s="13"/>
      <c r="C2267"/>
      <c r="D2267"/>
      <c r="E2267" s="16"/>
      <c r="F2267" s="12"/>
      <c r="G2267"/>
      <c r="H2267" s="15"/>
      <c r="I2267" s="15"/>
      <c r="J2267" s="12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</row>
    <row r="2268" spans="1:26" ht="15.75" customHeight="1" outlineLevel="2">
      <c r="A2268"/>
      <c r="B2268" s="13"/>
      <c r="C2268"/>
      <c r="D2268"/>
      <c r="E2268" s="16"/>
      <c r="F2268" s="12"/>
      <c r="G2268"/>
      <c r="H2268" s="15"/>
      <c r="I2268" s="15"/>
      <c r="J2268" s="12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</row>
    <row r="2269" spans="1:26" ht="15.75" customHeight="1" outlineLevel="2">
      <c r="A2269"/>
      <c r="B2269" s="13"/>
      <c r="C2269"/>
      <c r="D2269"/>
      <c r="E2269" s="16"/>
      <c r="F2269" s="12"/>
      <c r="G2269"/>
      <c r="H2269" s="15"/>
      <c r="I2269" s="15"/>
      <c r="J2269" s="12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</row>
    <row r="2270" spans="1:26" ht="15.75" customHeight="1" outlineLevel="2">
      <c r="A2270"/>
      <c r="B2270" s="13"/>
      <c r="C2270"/>
      <c r="D2270"/>
      <c r="E2270" s="16"/>
      <c r="F2270" s="12"/>
      <c r="G2270"/>
      <c r="H2270" s="15"/>
      <c r="I2270" s="15"/>
      <c r="J2270" s="12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</row>
    <row r="2271" spans="1:26" ht="15.75" customHeight="1" outlineLevel="2">
      <c r="A2271"/>
      <c r="B2271" s="13"/>
      <c r="C2271"/>
      <c r="D2271"/>
      <c r="E2271" s="16"/>
      <c r="F2271" s="12"/>
      <c r="G2271"/>
      <c r="H2271" s="15"/>
      <c r="I2271" s="15"/>
      <c r="J2271" s="12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</row>
    <row r="2272" spans="1:26" ht="15.75" customHeight="1" outlineLevel="2">
      <c r="A2272"/>
      <c r="B2272" s="13"/>
      <c r="C2272"/>
      <c r="D2272"/>
      <c r="E2272" s="16"/>
      <c r="F2272" s="12"/>
      <c r="G2272"/>
      <c r="H2272" s="15"/>
      <c r="I2272" s="15"/>
      <c r="J2272" s="12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</row>
    <row r="2273" spans="1:26" ht="15.75" customHeight="1" outlineLevel="2">
      <c r="A2273"/>
      <c r="B2273" s="13"/>
      <c r="C2273"/>
      <c r="D2273"/>
      <c r="E2273" s="16"/>
      <c r="F2273" s="12"/>
      <c r="G2273"/>
      <c r="H2273" s="15"/>
      <c r="I2273" s="15"/>
      <c r="J2273" s="12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</row>
    <row r="2274" spans="1:26" ht="15.75" customHeight="1" outlineLevel="2">
      <c r="A2274"/>
      <c r="B2274" s="13"/>
      <c r="C2274"/>
      <c r="D2274"/>
      <c r="E2274" s="16"/>
      <c r="F2274" s="12"/>
      <c r="G2274"/>
      <c r="H2274" s="15"/>
      <c r="I2274" s="15"/>
      <c r="J2274" s="12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</row>
    <row r="2275" spans="1:26" ht="15.75" customHeight="1" outlineLevel="2">
      <c r="A2275"/>
      <c r="B2275" s="13"/>
      <c r="C2275"/>
      <c r="D2275"/>
      <c r="E2275" s="16"/>
      <c r="F2275" s="12"/>
      <c r="G2275"/>
      <c r="H2275" s="15"/>
      <c r="I2275" s="15"/>
      <c r="J2275" s="12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</row>
    <row r="2276" spans="1:26" ht="15.75" customHeight="1" outlineLevel="2">
      <c r="A2276"/>
      <c r="B2276" s="13"/>
      <c r="C2276"/>
      <c r="D2276"/>
      <c r="E2276" s="16"/>
      <c r="F2276" s="12"/>
      <c r="G2276"/>
      <c r="H2276" s="15"/>
      <c r="I2276" s="15"/>
      <c r="J2276" s="12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</row>
    <row r="2277" spans="1:26" ht="15.75" customHeight="1" outlineLevel="2">
      <c r="A2277"/>
      <c r="B2277" s="13"/>
      <c r="C2277"/>
      <c r="D2277"/>
      <c r="E2277" s="16"/>
      <c r="F2277" s="12"/>
      <c r="G2277"/>
      <c r="H2277" s="15"/>
      <c r="I2277" s="15"/>
      <c r="J2277" s="12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</row>
    <row r="2278" spans="1:26" ht="15.75" customHeight="1" outlineLevel="2">
      <c r="A2278"/>
      <c r="B2278" s="13"/>
      <c r="C2278"/>
      <c r="D2278"/>
      <c r="E2278" s="16"/>
      <c r="F2278" s="12"/>
      <c r="G2278"/>
      <c r="H2278" s="15"/>
      <c r="I2278" s="15"/>
      <c r="J2278" s="12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</row>
    <row r="2279" spans="1:26" ht="15.75" customHeight="1" outlineLevel="2">
      <c r="A2279"/>
      <c r="B2279" s="13"/>
      <c r="C2279"/>
      <c r="D2279"/>
      <c r="E2279" s="16"/>
      <c r="F2279" s="12"/>
      <c r="G2279"/>
      <c r="H2279" s="15"/>
      <c r="I2279" s="15"/>
      <c r="J2279" s="12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</row>
    <row r="2280" spans="1:26" ht="15.75" customHeight="1" outlineLevel="2">
      <c r="A2280"/>
      <c r="B2280" s="13"/>
      <c r="C2280"/>
      <c r="D2280"/>
      <c r="E2280" s="16"/>
      <c r="F2280" s="12"/>
      <c r="G2280"/>
      <c r="H2280" s="15"/>
      <c r="I2280" s="15"/>
      <c r="J2280" s="12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</row>
    <row r="2281" spans="1:26" ht="15.75" customHeight="1" outlineLevel="2">
      <c r="A2281"/>
      <c r="B2281" s="13"/>
      <c r="C2281"/>
      <c r="D2281"/>
      <c r="E2281" s="16"/>
      <c r="F2281" s="12"/>
      <c r="G2281"/>
      <c r="H2281" s="15"/>
      <c r="I2281" s="15"/>
      <c r="J2281" s="12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</row>
    <row r="2282" spans="1:26" ht="15.75" customHeight="1" outlineLevel="2">
      <c r="A2282"/>
      <c r="B2282" s="13"/>
      <c r="C2282"/>
      <c r="D2282"/>
      <c r="E2282" s="16"/>
      <c r="F2282" s="12"/>
      <c r="G2282"/>
      <c r="H2282" s="15"/>
      <c r="I2282" s="15"/>
      <c r="J2282" s="12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</row>
    <row r="2283" spans="1:26" ht="15.75" customHeight="1" outlineLevel="2">
      <c r="A2283"/>
      <c r="B2283" s="13"/>
      <c r="C2283"/>
      <c r="D2283"/>
      <c r="E2283" s="16"/>
      <c r="F2283" s="12"/>
      <c r="G2283"/>
      <c r="H2283" s="15"/>
      <c r="I2283" s="15"/>
      <c r="J2283" s="12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</row>
    <row r="2284" spans="1:26" ht="15.75" customHeight="1" outlineLevel="2">
      <c r="A2284"/>
      <c r="B2284" s="13"/>
      <c r="C2284"/>
      <c r="D2284"/>
      <c r="E2284" s="16"/>
      <c r="F2284" s="12"/>
      <c r="G2284"/>
      <c r="H2284" s="15"/>
      <c r="I2284" s="15"/>
      <c r="J2284" s="12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</row>
    <row r="2285" spans="1:26" ht="15.75" customHeight="1" outlineLevel="2">
      <c r="A2285"/>
      <c r="B2285" s="13"/>
      <c r="C2285"/>
      <c r="D2285"/>
      <c r="E2285" s="16"/>
      <c r="F2285" s="12"/>
      <c r="G2285"/>
      <c r="H2285" s="15"/>
      <c r="I2285" s="15"/>
      <c r="J2285" s="12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</row>
    <row r="2286" spans="1:26" ht="15.75" customHeight="1" outlineLevel="2">
      <c r="A2286"/>
      <c r="B2286" s="13"/>
      <c r="C2286"/>
      <c r="D2286"/>
      <c r="E2286" s="16"/>
      <c r="F2286" s="12"/>
      <c r="G2286"/>
      <c r="H2286" s="15"/>
      <c r="I2286" s="15"/>
      <c r="J2286" s="12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</row>
    <row r="2287" spans="1:26" ht="15.75" customHeight="1" outlineLevel="2">
      <c r="A2287"/>
      <c r="B2287" s="13"/>
      <c r="C2287"/>
      <c r="D2287"/>
      <c r="E2287" s="16"/>
      <c r="F2287" s="12"/>
      <c r="G2287"/>
      <c r="H2287" s="15"/>
      <c r="I2287" s="15"/>
      <c r="J2287" s="12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</row>
    <row r="2288" spans="1:26" ht="15.75" customHeight="1" outlineLevel="2">
      <c r="A2288"/>
      <c r="B2288" s="13"/>
      <c r="C2288"/>
      <c r="D2288"/>
      <c r="E2288" s="16"/>
      <c r="F2288" s="12"/>
      <c r="G2288"/>
      <c r="H2288" s="15"/>
      <c r="I2288" s="15"/>
      <c r="J2288" s="12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</row>
    <row r="2289" spans="1:26" ht="15.75" customHeight="1" outlineLevel="2">
      <c r="A2289"/>
      <c r="B2289" s="13"/>
      <c r="C2289"/>
      <c r="D2289"/>
      <c r="E2289" s="16"/>
      <c r="F2289" s="12"/>
      <c r="G2289"/>
      <c r="H2289" s="15"/>
      <c r="I2289" s="15"/>
      <c r="J2289" s="12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</row>
    <row r="2290" spans="1:26" ht="15.75" customHeight="1" outlineLevel="2">
      <c r="A2290"/>
      <c r="B2290" s="13"/>
      <c r="C2290"/>
      <c r="D2290"/>
      <c r="E2290" s="16"/>
      <c r="F2290" s="12"/>
      <c r="G2290"/>
      <c r="H2290" s="15"/>
      <c r="I2290" s="15"/>
      <c r="J2290" s="12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</row>
    <row r="2291" spans="1:26" ht="15.75" customHeight="1" outlineLevel="2">
      <c r="A2291"/>
      <c r="B2291" s="13"/>
      <c r="C2291"/>
      <c r="D2291"/>
      <c r="E2291" s="16"/>
      <c r="F2291" s="12"/>
      <c r="G2291"/>
      <c r="H2291" s="15"/>
      <c r="I2291" s="15"/>
      <c r="J2291" s="12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</row>
    <row r="2292" spans="1:26" ht="15.75" customHeight="1" outlineLevel="2">
      <c r="A2292"/>
      <c r="B2292" s="13"/>
      <c r="C2292"/>
      <c r="D2292"/>
      <c r="E2292" s="16"/>
      <c r="F2292" s="12"/>
      <c r="G2292"/>
      <c r="H2292" s="15"/>
      <c r="I2292" s="15"/>
      <c r="J2292" s="12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</row>
    <row r="2293" spans="1:26" ht="15.75" customHeight="1" outlineLevel="2">
      <c r="A2293"/>
      <c r="B2293" s="13"/>
      <c r="C2293"/>
      <c r="D2293"/>
      <c r="E2293" s="16"/>
      <c r="F2293" s="12"/>
      <c r="G2293"/>
      <c r="H2293" s="15"/>
      <c r="I2293" s="15"/>
      <c r="J2293" s="12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</row>
    <row r="2294" spans="1:26" ht="15.75" customHeight="1" outlineLevel="2">
      <c r="A2294"/>
      <c r="B2294" s="13"/>
      <c r="C2294"/>
      <c r="D2294"/>
      <c r="E2294" s="16"/>
      <c r="F2294" s="12"/>
      <c r="G2294"/>
      <c r="H2294" s="15"/>
      <c r="I2294" s="15"/>
      <c r="J2294" s="12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</row>
    <row r="2295" spans="1:26" ht="15.75" customHeight="1" outlineLevel="2">
      <c r="A2295"/>
      <c r="B2295" s="13"/>
      <c r="C2295"/>
      <c r="D2295"/>
      <c r="E2295" s="16"/>
      <c r="F2295" s="12"/>
      <c r="G2295"/>
      <c r="H2295" s="15"/>
      <c r="I2295" s="15"/>
      <c r="J2295" s="12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</row>
    <row r="2296" spans="1:26" ht="15.75" customHeight="1" outlineLevel="2">
      <c r="A2296"/>
      <c r="B2296" s="13"/>
      <c r="C2296"/>
      <c r="D2296"/>
      <c r="E2296" s="16"/>
      <c r="F2296" s="12"/>
      <c r="G2296"/>
      <c r="H2296" s="15"/>
      <c r="I2296" s="15"/>
      <c r="J2296" s="12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</row>
    <row r="2297" spans="1:26" ht="15.75" customHeight="1" outlineLevel="2">
      <c r="A2297"/>
      <c r="B2297" s="13"/>
      <c r="C2297"/>
      <c r="D2297"/>
      <c r="E2297" s="16"/>
      <c r="F2297" s="12"/>
      <c r="G2297"/>
      <c r="H2297" s="15"/>
      <c r="I2297" s="15"/>
      <c r="J2297" s="12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</row>
    <row r="2298" spans="1:26" ht="15.75" customHeight="1" outlineLevel="2">
      <c r="A2298"/>
      <c r="B2298" s="13"/>
      <c r="C2298"/>
      <c r="D2298"/>
      <c r="E2298" s="16"/>
      <c r="F2298" s="12"/>
      <c r="G2298"/>
      <c r="H2298" s="15"/>
      <c r="I2298" s="15"/>
      <c r="J2298" s="12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</row>
    <row r="2299" spans="1:26" ht="15.75" customHeight="1" outlineLevel="2">
      <c r="A2299"/>
      <c r="B2299" s="13"/>
      <c r="C2299"/>
      <c r="D2299"/>
      <c r="E2299" s="16"/>
      <c r="F2299" s="12"/>
      <c r="G2299"/>
      <c r="H2299" s="15"/>
      <c r="I2299" s="15"/>
      <c r="J2299" s="12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</row>
    <row r="2300" spans="1:26" ht="15.75" customHeight="1" outlineLevel="2">
      <c r="A2300"/>
      <c r="B2300" s="13"/>
      <c r="C2300"/>
      <c r="D2300"/>
      <c r="E2300" s="16"/>
      <c r="F2300" s="12"/>
      <c r="G2300"/>
      <c r="H2300" s="15"/>
      <c r="I2300" s="15"/>
      <c r="J2300" s="12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</row>
    <row r="2301" spans="1:26" ht="15.75" customHeight="1" outlineLevel="2">
      <c r="A2301"/>
      <c r="B2301" s="13"/>
      <c r="C2301"/>
      <c r="D2301"/>
      <c r="E2301" s="16"/>
      <c r="F2301" s="12"/>
      <c r="G2301"/>
      <c r="H2301" s="15"/>
      <c r="I2301" s="15"/>
      <c r="J2301" s="12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</row>
    <row r="2302" spans="1:26" ht="15.75" customHeight="1" outlineLevel="2">
      <c r="A2302"/>
      <c r="B2302" s="13"/>
      <c r="C2302"/>
      <c r="D2302"/>
      <c r="E2302" s="16"/>
      <c r="F2302" s="12"/>
      <c r="G2302"/>
      <c r="H2302" s="15"/>
      <c r="I2302" s="15"/>
      <c r="J2302" s="12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</row>
    <row r="2303" spans="1:26" ht="15.75" customHeight="1" outlineLevel="2">
      <c r="A2303"/>
      <c r="B2303" s="13"/>
      <c r="C2303"/>
      <c r="D2303"/>
      <c r="E2303" s="16"/>
      <c r="F2303" s="12"/>
      <c r="G2303"/>
      <c r="H2303" s="15"/>
      <c r="I2303" s="15"/>
      <c r="J2303" s="12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</row>
    <row r="2304" spans="1:26" ht="15.75" customHeight="1" outlineLevel="2">
      <c r="A2304"/>
      <c r="B2304" s="13"/>
      <c r="C2304"/>
      <c r="D2304"/>
      <c r="E2304" s="16"/>
      <c r="F2304" s="12"/>
      <c r="G2304"/>
      <c r="H2304" s="15"/>
      <c r="I2304" s="15"/>
      <c r="J2304" s="12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</row>
    <row r="2305" spans="1:26" ht="15.75" customHeight="1" outlineLevel="2">
      <c r="A2305"/>
      <c r="B2305" s="13"/>
      <c r="C2305"/>
      <c r="D2305"/>
      <c r="E2305" s="16"/>
      <c r="F2305" s="12"/>
      <c r="G2305"/>
      <c r="H2305" s="15"/>
      <c r="I2305" s="15"/>
      <c r="J2305" s="12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</row>
    <row r="2306" spans="1:26" ht="15.75" customHeight="1" outlineLevel="2">
      <c r="A2306"/>
      <c r="B2306" s="13"/>
      <c r="C2306"/>
      <c r="D2306"/>
      <c r="E2306" s="16"/>
      <c r="F2306" s="12"/>
      <c r="G2306"/>
      <c r="H2306" s="15"/>
      <c r="I2306" s="15"/>
      <c r="J2306" s="12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</row>
    <row r="2307" spans="1:26" ht="15.75" customHeight="1" outlineLevel="2">
      <c r="A2307"/>
      <c r="B2307" s="13"/>
      <c r="C2307"/>
      <c r="D2307"/>
      <c r="E2307" s="16"/>
      <c r="F2307" s="12"/>
      <c r="G2307"/>
      <c r="H2307" s="15"/>
      <c r="I2307" s="15"/>
      <c r="J2307" s="12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</row>
    <row r="2308" spans="1:26" ht="15.75" customHeight="1" outlineLevel="2">
      <c r="A2308"/>
      <c r="B2308" s="13"/>
      <c r="C2308"/>
      <c r="D2308"/>
      <c r="E2308" s="16"/>
      <c r="F2308" s="12"/>
      <c r="G2308"/>
      <c r="H2308" s="15"/>
      <c r="I2308" s="15"/>
      <c r="J2308" s="12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</row>
    <row r="2309" spans="1:26" ht="15.75" customHeight="1" outlineLevel="2">
      <c r="A2309"/>
      <c r="B2309" s="13"/>
      <c r="C2309"/>
      <c r="D2309"/>
      <c r="E2309" s="16"/>
      <c r="F2309" s="12"/>
      <c r="G2309"/>
      <c r="H2309" s="15"/>
      <c r="I2309" s="15"/>
      <c r="J2309" s="12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</row>
    <row r="2310" spans="1:26" ht="15.75" customHeight="1" outlineLevel="2">
      <c r="A2310"/>
      <c r="B2310" s="13"/>
      <c r="C2310"/>
      <c r="D2310"/>
      <c r="E2310" s="16"/>
      <c r="F2310" s="12"/>
      <c r="G2310"/>
      <c r="H2310" s="15"/>
      <c r="I2310" s="15"/>
      <c r="J2310" s="12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</row>
    <row r="2311" spans="1:26" ht="15.75" customHeight="1" outlineLevel="2">
      <c r="A2311"/>
      <c r="B2311" s="13"/>
      <c r="C2311"/>
      <c r="D2311"/>
      <c r="E2311" s="16"/>
      <c r="F2311" s="12"/>
      <c r="G2311"/>
      <c r="H2311" s="15"/>
      <c r="I2311" s="15"/>
      <c r="J2311" s="12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</row>
    <row r="2312" spans="1:26" ht="15.75" customHeight="1" outlineLevel="2">
      <c r="A2312"/>
      <c r="B2312" s="13"/>
      <c r="C2312"/>
      <c r="D2312"/>
      <c r="E2312" s="16"/>
      <c r="F2312" s="12"/>
      <c r="G2312"/>
      <c r="H2312" s="15"/>
      <c r="I2312" s="15"/>
      <c r="J2312" s="12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</row>
    <row r="2313" spans="1:26" ht="15.75" customHeight="1" outlineLevel="2">
      <c r="A2313"/>
      <c r="B2313" s="13"/>
      <c r="C2313"/>
      <c r="D2313"/>
      <c r="E2313" s="16"/>
      <c r="F2313" s="12"/>
      <c r="G2313"/>
      <c r="H2313" s="15"/>
      <c r="I2313" s="15"/>
      <c r="J2313" s="12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</row>
    <row r="2314" spans="1:26" ht="15.75" customHeight="1" outlineLevel="2">
      <c r="A2314"/>
      <c r="B2314" s="13"/>
      <c r="C2314"/>
      <c r="D2314"/>
      <c r="E2314" s="16"/>
      <c r="F2314" s="12"/>
      <c r="G2314"/>
      <c r="H2314" s="15"/>
      <c r="I2314" s="15"/>
      <c r="J2314" s="12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</row>
    <row r="2315" spans="1:26" ht="15.75" customHeight="1" outlineLevel="2">
      <c r="A2315"/>
      <c r="B2315" s="13"/>
      <c r="C2315"/>
      <c r="D2315"/>
      <c r="E2315" s="16"/>
      <c r="F2315" s="12"/>
      <c r="G2315"/>
      <c r="H2315" s="15"/>
      <c r="I2315" s="15"/>
      <c r="J2315" s="12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</row>
    <row r="2316" spans="1:26" ht="15.75" customHeight="1" outlineLevel="2">
      <c r="A2316"/>
      <c r="B2316" s="13"/>
      <c r="C2316"/>
      <c r="D2316"/>
      <c r="E2316" s="16"/>
      <c r="F2316" s="12"/>
      <c r="G2316"/>
      <c r="H2316" s="15"/>
      <c r="I2316" s="15"/>
      <c r="J2316" s="12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</row>
    <row r="2317" spans="1:26" ht="15.75" customHeight="1" outlineLevel="2">
      <c r="A2317"/>
      <c r="B2317" s="13"/>
      <c r="C2317"/>
      <c r="D2317"/>
      <c r="E2317" s="16"/>
      <c r="F2317" s="12"/>
      <c r="G2317"/>
      <c r="H2317" s="15"/>
      <c r="I2317" s="15"/>
      <c r="J2317" s="12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</row>
    <row r="2318" spans="1:26" ht="15.75" customHeight="1" outlineLevel="2">
      <c r="A2318"/>
      <c r="B2318" s="13"/>
      <c r="C2318"/>
      <c r="D2318"/>
      <c r="E2318" s="16"/>
      <c r="F2318" s="12"/>
      <c r="G2318"/>
      <c r="H2318" s="15"/>
      <c r="I2318" s="15"/>
      <c r="J2318" s="12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</row>
    <row r="2319" spans="1:26" ht="15.75" customHeight="1" outlineLevel="2">
      <c r="A2319"/>
      <c r="B2319" s="13"/>
      <c r="C2319"/>
      <c r="D2319"/>
      <c r="E2319" s="16"/>
      <c r="F2319" s="12"/>
      <c r="G2319"/>
      <c r="H2319" s="15"/>
      <c r="I2319" s="15"/>
      <c r="J2319" s="12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</row>
    <row r="2320" spans="1:26" ht="15.75" customHeight="1" outlineLevel="2">
      <c r="A2320"/>
      <c r="B2320" s="13"/>
      <c r="C2320"/>
      <c r="D2320"/>
      <c r="E2320" s="16"/>
      <c r="F2320" s="12"/>
      <c r="G2320"/>
      <c r="H2320" s="15"/>
      <c r="I2320" s="15"/>
      <c r="J2320" s="12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</row>
    <row r="2321" spans="1:26" ht="15.75" customHeight="1" outlineLevel="2">
      <c r="A2321"/>
      <c r="B2321" s="13"/>
      <c r="C2321"/>
      <c r="D2321"/>
      <c r="E2321" s="16"/>
      <c r="F2321" s="12"/>
      <c r="G2321"/>
      <c r="H2321" s="15"/>
      <c r="I2321" s="15"/>
      <c r="J2321" s="12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</row>
    <row r="2322" spans="1:26" ht="15.75" customHeight="1" outlineLevel="2">
      <c r="A2322"/>
      <c r="B2322" s="13"/>
      <c r="C2322"/>
      <c r="D2322"/>
      <c r="E2322" s="16"/>
      <c r="F2322" s="12"/>
      <c r="G2322"/>
      <c r="H2322" s="15"/>
      <c r="I2322" s="15"/>
      <c r="J2322" s="12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</row>
    <row r="2323" spans="1:26" ht="15.75" customHeight="1" outlineLevel="2">
      <c r="A2323"/>
      <c r="B2323" s="13"/>
      <c r="C2323"/>
      <c r="D2323"/>
      <c r="E2323" s="16"/>
      <c r="F2323" s="12"/>
      <c r="G2323"/>
      <c r="H2323" s="15"/>
      <c r="I2323" s="15"/>
      <c r="J2323" s="12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</row>
    <row r="2324" spans="1:26" ht="15.75" customHeight="1" outlineLevel="2">
      <c r="A2324"/>
      <c r="B2324" s="13"/>
      <c r="C2324"/>
      <c r="D2324"/>
      <c r="E2324" s="16"/>
      <c r="F2324" s="12"/>
      <c r="G2324"/>
      <c r="H2324" s="15"/>
      <c r="I2324" s="15"/>
      <c r="J2324" s="12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</row>
    <row r="2325" spans="1:26" ht="15.75" customHeight="1" outlineLevel="2">
      <c r="A2325"/>
      <c r="B2325" s="13"/>
      <c r="C2325"/>
      <c r="D2325"/>
      <c r="E2325" s="16"/>
      <c r="F2325" s="12"/>
      <c r="G2325"/>
      <c r="H2325" s="15"/>
      <c r="I2325" s="15"/>
      <c r="J2325" s="12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</row>
    <row r="2326" spans="1:26" ht="15.75" customHeight="1" outlineLevel="2">
      <c r="A2326"/>
      <c r="B2326" s="13"/>
      <c r="C2326"/>
      <c r="D2326"/>
      <c r="E2326" s="16"/>
      <c r="F2326" s="12"/>
      <c r="G2326"/>
      <c r="H2326" s="15"/>
      <c r="I2326" s="15"/>
      <c r="J2326" s="12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</row>
    <row r="2327" spans="1:26" ht="15.75" customHeight="1" outlineLevel="2">
      <c r="A2327"/>
      <c r="B2327" s="13"/>
      <c r="C2327"/>
      <c r="D2327"/>
      <c r="E2327" s="16"/>
      <c r="F2327" s="12"/>
      <c r="G2327"/>
      <c r="H2327" s="15"/>
      <c r="I2327" s="15"/>
      <c r="J2327" s="12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</row>
    <row r="2328" spans="1:26" ht="15.75" customHeight="1" outlineLevel="2">
      <c r="A2328"/>
      <c r="B2328" s="13"/>
      <c r="C2328"/>
      <c r="D2328"/>
      <c r="E2328" s="16"/>
      <c r="F2328" s="12"/>
      <c r="G2328"/>
      <c r="H2328" s="15"/>
      <c r="I2328" s="15"/>
      <c r="J2328" s="12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</row>
    <row r="2329" spans="1:26" ht="15.75" customHeight="1" outlineLevel="2">
      <c r="A2329"/>
      <c r="B2329" s="13"/>
      <c r="C2329"/>
      <c r="D2329"/>
      <c r="E2329" s="16"/>
      <c r="F2329" s="12"/>
      <c r="G2329"/>
      <c r="H2329" s="15"/>
      <c r="I2329" s="15"/>
      <c r="J2329" s="12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</row>
    <row r="2330" spans="1:26" ht="15.75" customHeight="1" outlineLevel="2">
      <c r="A2330"/>
      <c r="B2330" s="13"/>
      <c r="C2330"/>
      <c r="D2330"/>
      <c r="E2330" s="16"/>
      <c r="F2330" s="12"/>
      <c r="G2330"/>
      <c r="H2330" s="15"/>
      <c r="I2330" s="15"/>
      <c r="J2330" s="12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</row>
    <row r="2331" spans="1:26" ht="15.75" customHeight="1" outlineLevel="2">
      <c r="A2331"/>
      <c r="B2331" s="13"/>
      <c r="C2331"/>
      <c r="D2331"/>
      <c r="E2331" s="16"/>
      <c r="F2331" s="12"/>
      <c r="G2331"/>
      <c r="H2331" s="15"/>
      <c r="I2331" s="15"/>
      <c r="J2331" s="12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</row>
    <row r="2332" spans="1:26" ht="15.75" customHeight="1" outlineLevel="2">
      <c r="A2332"/>
      <c r="B2332" s="13"/>
      <c r="C2332"/>
      <c r="D2332"/>
      <c r="E2332" s="16"/>
      <c r="F2332" s="12"/>
      <c r="G2332"/>
      <c r="H2332" s="15"/>
      <c r="I2332" s="15"/>
      <c r="J2332" s="12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</row>
    <row r="2333" spans="1:26" ht="15.75" customHeight="1" outlineLevel="2">
      <c r="A2333"/>
      <c r="B2333" s="13"/>
      <c r="C2333"/>
      <c r="D2333"/>
      <c r="E2333" s="16"/>
      <c r="F2333" s="12"/>
      <c r="G2333"/>
      <c r="H2333" s="15"/>
      <c r="I2333" s="15"/>
      <c r="J2333" s="12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</row>
    <row r="2334" spans="1:26" ht="15.75" customHeight="1" outlineLevel="2">
      <c r="A2334"/>
      <c r="B2334" s="13"/>
      <c r="C2334"/>
      <c r="D2334"/>
      <c r="E2334" s="16"/>
      <c r="F2334" s="12"/>
      <c r="G2334"/>
      <c r="H2334" s="15"/>
      <c r="I2334" s="15"/>
      <c r="J2334" s="12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</row>
    <row r="2335" spans="1:26" ht="15.75" customHeight="1" outlineLevel="2">
      <c r="A2335"/>
      <c r="B2335" s="13"/>
      <c r="C2335"/>
      <c r="D2335"/>
      <c r="E2335" s="16"/>
      <c r="F2335" s="12"/>
      <c r="G2335"/>
      <c r="H2335" s="15"/>
      <c r="I2335" s="15"/>
      <c r="J2335" s="12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</row>
    <row r="2336" spans="1:26" ht="15.75" customHeight="1" outlineLevel="2">
      <c r="A2336"/>
      <c r="B2336" s="13"/>
      <c r="C2336"/>
      <c r="D2336"/>
      <c r="E2336" s="16"/>
      <c r="F2336" s="12"/>
      <c r="G2336"/>
      <c r="H2336" s="15"/>
      <c r="I2336" s="15"/>
      <c r="J2336" s="12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</row>
    <row r="2337" spans="1:26" ht="15.75" customHeight="1" outlineLevel="2">
      <c r="A2337"/>
      <c r="B2337" s="13"/>
      <c r="C2337"/>
      <c r="D2337"/>
      <c r="E2337" s="16"/>
      <c r="F2337" s="12"/>
      <c r="G2337"/>
      <c r="H2337" s="15"/>
      <c r="I2337" s="15"/>
      <c r="J2337" s="12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</row>
    <row r="2338" spans="1:26" ht="15.75" customHeight="1" outlineLevel="2">
      <c r="A2338"/>
      <c r="B2338" s="13"/>
      <c r="C2338"/>
      <c r="D2338"/>
      <c r="E2338" s="16"/>
      <c r="F2338" s="12"/>
      <c r="G2338"/>
      <c r="H2338" s="15"/>
      <c r="I2338" s="15"/>
      <c r="J2338" s="12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</row>
    <row r="2339" spans="1:26" ht="15.75" customHeight="1" outlineLevel="2">
      <c r="A2339"/>
      <c r="B2339" s="13"/>
      <c r="C2339"/>
      <c r="D2339"/>
      <c r="E2339" s="16"/>
      <c r="F2339" s="12"/>
      <c r="G2339"/>
      <c r="H2339" s="15"/>
      <c r="I2339" s="15"/>
      <c r="J2339" s="12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</row>
    <row r="2340" spans="1:26" ht="15.75" customHeight="1" outlineLevel="2">
      <c r="A2340"/>
      <c r="B2340" s="13"/>
      <c r="C2340"/>
      <c r="D2340"/>
      <c r="E2340" s="16"/>
      <c r="F2340" s="12"/>
      <c r="G2340"/>
      <c r="H2340" s="15"/>
      <c r="I2340" s="15"/>
      <c r="J2340" s="12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</row>
    <row r="2341" spans="1:26" ht="15.75" customHeight="1" outlineLevel="2">
      <c r="A2341"/>
      <c r="B2341" s="13"/>
      <c r="C2341"/>
      <c r="D2341"/>
      <c r="E2341" s="16"/>
      <c r="F2341" s="12"/>
      <c r="G2341"/>
      <c r="H2341" s="15"/>
      <c r="I2341" s="15"/>
      <c r="J2341" s="12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</row>
    <row r="2342" spans="1:26" ht="15.75" customHeight="1" outlineLevel="2">
      <c r="A2342"/>
      <c r="B2342" s="13"/>
      <c r="C2342"/>
      <c r="D2342"/>
      <c r="E2342" s="16"/>
      <c r="F2342" s="12"/>
      <c r="G2342"/>
      <c r="H2342" s="15"/>
      <c r="I2342" s="15"/>
      <c r="J2342" s="12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</row>
    <row r="2343" spans="1:26" ht="15.75" customHeight="1" outlineLevel="2">
      <c r="A2343"/>
      <c r="B2343" s="13"/>
      <c r="C2343"/>
      <c r="D2343"/>
      <c r="E2343" s="16"/>
      <c r="F2343" s="12"/>
      <c r="G2343"/>
      <c r="H2343" s="15"/>
      <c r="I2343" s="15"/>
      <c r="J2343" s="12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</row>
    <row r="2344" spans="1:26" ht="15.75" customHeight="1" outlineLevel="2">
      <c r="A2344"/>
      <c r="B2344" s="13"/>
      <c r="C2344"/>
      <c r="D2344"/>
      <c r="E2344" s="16"/>
      <c r="F2344" s="12"/>
      <c r="G2344"/>
      <c r="H2344" s="15"/>
      <c r="I2344" s="15"/>
      <c r="J2344" s="12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</row>
    <row r="2345" spans="1:26" ht="15.75" customHeight="1" outlineLevel="2">
      <c r="A2345"/>
      <c r="B2345" s="13"/>
      <c r="C2345"/>
      <c r="D2345"/>
      <c r="E2345" s="16"/>
      <c r="F2345" s="12"/>
      <c r="G2345"/>
      <c r="H2345" s="15"/>
      <c r="I2345" s="15"/>
      <c r="J2345" s="12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</row>
    <row r="2346" spans="1:26" ht="15.75" customHeight="1" outlineLevel="2">
      <c r="A2346"/>
      <c r="B2346" s="13"/>
      <c r="C2346"/>
      <c r="D2346"/>
      <c r="E2346" s="16"/>
      <c r="F2346" s="12"/>
      <c r="G2346"/>
      <c r="H2346" s="15"/>
      <c r="I2346" s="15"/>
      <c r="J2346" s="12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</row>
    <row r="2347" spans="1:26" ht="15.75" customHeight="1" outlineLevel="2">
      <c r="A2347"/>
      <c r="B2347" s="13"/>
      <c r="C2347"/>
      <c r="D2347"/>
      <c r="E2347" s="16"/>
      <c r="F2347" s="12"/>
      <c r="G2347"/>
      <c r="H2347" s="15"/>
      <c r="I2347" s="15"/>
      <c r="J2347" s="12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</row>
    <row r="2348" spans="1:26" ht="15.75" customHeight="1" outlineLevel="2">
      <c r="A2348"/>
      <c r="B2348" s="13"/>
      <c r="C2348"/>
      <c r="D2348"/>
      <c r="E2348" s="16"/>
      <c r="F2348" s="12"/>
      <c r="G2348"/>
      <c r="H2348" s="15"/>
      <c r="I2348" s="15"/>
      <c r="J2348" s="12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</row>
    <row r="2349" spans="1:26" ht="15.75" customHeight="1" outlineLevel="2">
      <c r="A2349"/>
      <c r="B2349" s="13"/>
      <c r="C2349"/>
      <c r="D2349"/>
      <c r="E2349" s="16"/>
      <c r="F2349" s="12"/>
      <c r="G2349"/>
      <c r="H2349" s="15"/>
      <c r="I2349" s="15"/>
      <c r="J2349" s="12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</row>
    <row r="2350" spans="1:26" ht="15.75" customHeight="1" outlineLevel="2">
      <c r="A2350"/>
      <c r="B2350" s="13"/>
      <c r="C2350"/>
      <c r="D2350"/>
      <c r="E2350" s="16"/>
      <c r="F2350" s="12"/>
      <c r="G2350"/>
      <c r="H2350" s="15"/>
      <c r="I2350" s="15"/>
      <c r="J2350" s="12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</row>
    <row r="2351" spans="1:26" ht="15.75" customHeight="1" outlineLevel="2">
      <c r="A2351"/>
      <c r="B2351" s="13"/>
      <c r="C2351"/>
      <c r="D2351"/>
      <c r="E2351" s="16"/>
      <c r="F2351" s="12"/>
      <c r="G2351"/>
      <c r="H2351" s="15"/>
      <c r="I2351" s="15"/>
      <c r="J2351" s="12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</row>
    <row r="2352" spans="1:26" ht="15.75" customHeight="1" outlineLevel="2">
      <c r="A2352"/>
      <c r="B2352" s="13"/>
      <c r="C2352"/>
      <c r="D2352"/>
      <c r="E2352" s="16"/>
      <c r="F2352" s="12"/>
      <c r="G2352"/>
      <c r="H2352" s="15"/>
      <c r="I2352" s="15"/>
      <c r="J2352" s="12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</row>
    <row r="2353" spans="1:26" ht="15.75" customHeight="1" outlineLevel="2">
      <c r="A2353"/>
      <c r="B2353" s="13"/>
      <c r="C2353"/>
      <c r="D2353"/>
      <c r="E2353" s="16"/>
      <c r="F2353" s="12"/>
      <c r="G2353"/>
      <c r="H2353" s="15"/>
      <c r="I2353" s="15"/>
      <c r="J2353" s="12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</row>
    <row r="2354" spans="1:26" ht="15.75" customHeight="1" outlineLevel="2">
      <c r="A2354"/>
      <c r="B2354" s="13"/>
      <c r="C2354"/>
      <c r="D2354"/>
      <c r="E2354" s="16"/>
      <c r="F2354" s="12"/>
      <c r="G2354"/>
      <c r="H2354" s="15"/>
      <c r="I2354" s="15"/>
      <c r="J2354" s="12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</row>
    <row r="2355" spans="1:26" ht="15.75" customHeight="1" outlineLevel="2">
      <c r="A2355"/>
      <c r="B2355" s="13"/>
      <c r="C2355"/>
      <c r="D2355"/>
      <c r="E2355" s="16"/>
      <c r="F2355" s="12"/>
      <c r="G2355"/>
      <c r="H2355" s="15"/>
      <c r="I2355" s="15"/>
      <c r="J2355" s="12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</row>
    <row r="2356" spans="1:26" ht="15.75" customHeight="1" outlineLevel="2">
      <c r="A2356"/>
      <c r="B2356" s="13"/>
      <c r="C2356"/>
      <c r="D2356"/>
      <c r="E2356" s="16"/>
      <c r="F2356" s="12"/>
      <c r="G2356"/>
      <c r="H2356" s="15"/>
      <c r="I2356" s="15"/>
      <c r="J2356" s="12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</row>
    <row r="2357" spans="1:26" ht="15.75" customHeight="1" outlineLevel="2">
      <c r="A2357"/>
      <c r="B2357" s="13"/>
      <c r="C2357"/>
      <c r="D2357"/>
      <c r="E2357" s="16"/>
      <c r="F2357" s="12"/>
      <c r="G2357"/>
      <c r="H2357" s="15"/>
      <c r="I2357" s="15"/>
      <c r="J2357" s="12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</row>
    <row r="2358" spans="1:26" ht="15.75" customHeight="1" outlineLevel="2">
      <c r="A2358"/>
      <c r="B2358" s="13"/>
      <c r="C2358"/>
      <c r="D2358"/>
      <c r="E2358" s="16"/>
      <c r="F2358" s="12"/>
      <c r="G2358"/>
      <c r="H2358" s="15"/>
      <c r="I2358" s="15"/>
      <c r="J2358" s="12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</row>
    <row r="2359" spans="1:26" ht="15.75" customHeight="1" outlineLevel="2">
      <c r="A2359"/>
      <c r="B2359" s="13"/>
      <c r="C2359"/>
      <c r="D2359"/>
      <c r="E2359" s="16"/>
      <c r="F2359" s="12"/>
      <c r="G2359"/>
      <c r="H2359" s="15"/>
      <c r="I2359" s="15"/>
      <c r="J2359" s="12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</row>
    <row r="2360" spans="1:26" ht="15.75" customHeight="1" outlineLevel="2">
      <c r="A2360"/>
      <c r="B2360" s="13"/>
      <c r="C2360"/>
      <c r="D2360"/>
      <c r="E2360" s="16"/>
      <c r="F2360" s="12"/>
      <c r="G2360"/>
      <c r="H2360" s="15"/>
      <c r="I2360" s="15"/>
      <c r="J2360" s="12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</row>
    <row r="2361" spans="1:26" ht="15.75" customHeight="1" outlineLevel="2">
      <c r="A2361"/>
      <c r="B2361" s="13"/>
      <c r="C2361"/>
      <c r="D2361"/>
      <c r="E2361" s="16"/>
      <c r="F2361" s="12"/>
      <c r="G2361"/>
      <c r="H2361" s="15"/>
      <c r="I2361" s="15"/>
      <c r="J2361" s="12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</row>
    <row r="2362" spans="1:26" ht="15.75" customHeight="1" outlineLevel="2">
      <c r="A2362"/>
      <c r="B2362" s="13"/>
      <c r="C2362"/>
      <c r="D2362"/>
      <c r="E2362" s="16"/>
      <c r="F2362" s="12"/>
      <c r="G2362"/>
      <c r="H2362" s="15"/>
      <c r="I2362" s="15"/>
      <c r="J2362" s="12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</row>
    <row r="2363" spans="1:26" ht="15.75" customHeight="1" outlineLevel="2">
      <c r="A2363"/>
      <c r="B2363" s="13"/>
      <c r="C2363"/>
      <c r="D2363"/>
      <c r="E2363" s="16"/>
      <c r="F2363" s="12"/>
      <c r="G2363"/>
      <c r="H2363" s="15"/>
      <c r="I2363" s="15"/>
      <c r="J2363" s="12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</row>
    <row r="2364" spans="1:26" ht="15.75" customHeight="1" outlineLevel="2">
      <c r="A2364"/>
      <c r="B2364" s="13"/>
      <c r="C2364"/>
      <c r="D2364"/>
      <c r="E2364" s="16"/>
      <c r="F2364" s="12"/>
      <c r="G2364"/>
      <c r="H2364" s="15"/>
      <c r="I2364" s="15"/>
      <c r="J2364" s="12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</row>
    <row r="2365" spans="1:26" ht="15.75" customHeight="1" outlineLevel="2">
      <c r="A2365"/>
      <c r="B2365" s="13"/>
      <c r="C2365"/>
      <c r="D2365"/>
      <c r="E2365" s="16"/>
      <c r="F2365" s="12"/>
      <c r="G2365"/>
      <c r="H2365" s="15"/>
      <c r="I2365" s="15"/>
      <c r="J2365" s="12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</row>
    <row r="2366" spans="1:26" ht="15.75" customHeight="1" outlineLevel="2">
      <c r="A2366"/>
      <c r="B2366" s="13"/>
      <c r="C2366"/>
      <c r="D2366"/>
      <c r="E2366" s="16"/>
      <c r="F2366" s="12"/>
      <c r="G2366"/>
      <c r="H2366" s="15"/>
      <c r="I2366" s="15"/>
      <c r="J2366" s="12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</row>
    <row r="2367" spans="1:26" ht="15.75" customHeight="1" outlineLevel="2">
      <c r="A2367"/>
      <c r="B2367" s="13"/>
      <c r="C2367"/>
      <c r="D2367"/>
      <c r="E2367" s="16"/>
      <c r="F2367" s="12"/>
      <c r="G2367"/>
      <c r="H2367" s="15"/>
      <c r="I2367" s="15"/>
      <c r="J2367" s="12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</row>
    <row r="2368" spans="1:26" ht="15.75" customHeight="1" outlineLevel="2">
      <c r="A2368"/>
      <c r="B2368" s="13"/>
      <c r="C2368"/>
      <c r="D2368"/>
      <c r="E2368" s="16"/>
      <c r="F2368" s="12"/>
      <c r="G2368"/>
      <c r="H2368" s="15"/>
      <c r="I2368" s="15"/>
      <c r="J2368" s="12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</row>
    <row r="2369" spans="1:26" ht="15.75" customHeight="1" outlineLevel="2">
      <c r="A2369"/>
      <c r="B2369" s="13"/>
      <c r="C2369"/>
      <c r="D2369"/>
      <c r="E2369" s="16"/>
      <c r="F2369" s="12"/>
      <c r="G2369"/>
      <c r="H2369" s="15"/>
      <c r="I2369" s="15"/>
      <c r="J2369" s="12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</row>
    <row r="2370" spans="1:26" ht="15.75" customHeight="1" outlineLevel="2">
      <c r="A2370"/>
      <c r="B2370" s="13"/>
      <c r="C2370"/>
      <c r="D2370"/>
      <c r="E2370" s="16"/>
      <c r="F2370" s="12"/>
      <c r="G2370"/>
      <c r="H2370" s="15"/>
      <c r="I2370" s="15"/>
      <c r="J2370" s="12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</row>
    <row r="2371" spans="1:26" ht="15.75" customHeight="1" outlineLevel="2">
      <c r="A2371"/>
      <c r="B2371" s="13"/>
      <c r="C2371"/>
      <c r="D2371"/>
      <c r="E2371" s="16"/>
      <c r="F2371" s="12"/>
      <c r="G2371"/>
      <c r="H2371" s="15"/>
      <c r="I2371" s="15"/>
      <c r="J2371" s="12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</row>
    <row r="2372" spans="1:26" ht="15.75" customHeight="1" outlineLevel="2">
      <c r="A2372"/>
      <c r="B2372" s="13"/>
      <c r="C2372"/>
      <c r="D2372"/>
      <c r="E2372" s="16"/>
      <c r="F2372" s="12"/>
      <c r="G2372"/>
      <c r="H2372" s="15"/>
      <c r="I2372" s="15"/>
      <c r="J2372" s="12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</row>
    <row r="2373" spans="1:26" ht="15.75" customHeight="1" outlineLevel="2">
      <c r="A2373"/>
      <c r="B2373" s="13"/>
      <c r="C2373"/>
      <c r="D2373"/>
      <c r="E2373" s="16"/>
      <c r="F2373" s="12"/>
      <c r="G2373"/>
      <c r="H2373" s="15"/>
      <c r="I2373" s="15"/>
      <c r="J2373" s="12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</row>
    <row r="2374" spans="1:26" ht="15.75" customHeight="1" outlineLevel="2">
      <c r="A2374"/>
      <c r="B2374" s="13"/>
      <c r="C2374"/>
      <c r="D2374"/>
      <c r="E2374" s="16"/>
      <c r="F2374" s="12"/>
      <c r="G2374"/>
      <c r="H2374" s="15"/>
      <c r="I2374" s="15"/>
      <c r="J2374" s="12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</row>
    <row r="2375" spans="1:26" ht="15.75" customHeight="1" outlineLevel="2">
      <c r="A2375"/>
      <c r="B2375" s="13"/>
      <c r="C2375"/>
      <c r="D2375"/>
      <c r="E2375" s="16"/>
      <c r="F2375" s="12"/>
      <c r="G2375"/>
      <c r="H2375" s="15"/>
      <c r="I2375" s="15"/>
      <c r="J2375" s="12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</row>
    <row r="2376" spans="1:26" ht="15.75" customHeight="1" outlineLevel="2">
      <c r="A2376"/>
      <c r="B2376" s="13"/>
      <c r="C2376"/>
      <c r="D2376"/>
      <c r="E2376" s="16"/>
      <c r="F2376" s="12"/>
      <c r="G2376"/>
      <c r="H2376" s="15"/>
      <c r="I2376" s="15"/>
      <c r="J2376" s="12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</row>
    <row r="2377" spans="1:26" ht="15.75" customHeight="1" outlineLevel="2">
      <c r="A2377"/>
      <c r="B2377" s="13"/>
      <c r="C2377"/>
      <c r="D2377"/>
      <c r="E2377" s="16"/>
      <c r="F2377" s="12"/>
      <c r="G2377"/>
      <c r="H2377" s="15"/>
      <c r="I2377" s="15"/>
      <c r="J2377" s="12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</row>
    <row r="2378" spans="1:26" ht="15.75" customHeight="1" outlineLevel="2">
      <c r="A2378"/>
      <c r="B2378" s="13"/>
      <c r="C2378"/>
      <c r="D2378"/>
      <c r="E2378" s="16"/>
      <c r="F2378" s="12"/>
      <c r="G2378"/>
      <c r="H2378" s="15"/>
      <c r="I2378" s="15"/>
      <c r="J2378" s="12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</row>
    <row r="2379" spans="1:26" ht="15.75" customHeight="1" outlineLevel="2">
      <c r="A2379"/>
      <c r="B2379" s="13"/>
      <c r="C2379"/>
      <c r="D2379"/>
      <c r="E2379" s="16"/>
      <c r="F2379" s="12"/>
      <c r="G2379"/>
      <c r="H2379" s="15"/>
      <c r="I2379" s="15"/>
      <c r="J2379" s="12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</row>
    <row r="2380" spans="1:26" ht="15.75" customHeight="1" outlineLevel="2">
      <c r="A2380"/>
      <c r="B2380" s="13"/>
      <c r="C2380"/>
      <c r="D2380"/>
      <c r="E2380" s="16"/>
      <c r="F2380" s="12"/>
      <c r="G2380"/>
      <c r="H2380" s="15"/>
      <c r="I2380" s="15"/>
      <c r="J2380" s="12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</row>
    <row r="2381" spans="1:26" ht="15.75" customHeight="1" outlineLevel="2">
      <c r="A2381"/>
      <c r="B2381" s="13"/>
      <c r="C2381"/>
      <c r="D2381"/>
      <c r="E2381" s="16"/>
      <c r="F2381" s="12"/>
      <c r="G2381"/>
      <c r="H2381" s="15"/>
      <c r="I2381" s="15"/>
      <c r="J2381" s="12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</row>
    <row r="2382" spans="1:26" ht="15.75" customHeight="1" outlineLevel="2">
      <c r="A2382"/>
      <c r="B2382" s="13"/>
      <c r="C2382"/>
      <c r="D2382"/>
      <c r="E2382" s="16"/>
      <c r="F2382" s="12"/>
      <c r="G2382"/>
      <c r="H2382" s="15"/>
      <c r="I2382" s="15"/>
      <c r="J2382" s="12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</row>
    <row r="2383" spans="1:26" ht="15.75" customHeight="1" outlineLevel="2">
      <c r="A2383"/>
      <c r="B2383" s="13"/>
      <c r="C2383"/>
      <c r="D2383"/>
      <c r="E2383" s="16"/>
      <c r="F2383" s="12"/>
      <c r="G2383"/>
      <c r="H2383" s="15"/>
      <c r="I2383" s="15"/>
      <c r="J2383" s="12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</row>
    <row r="2384" spans="1:26" ht="15.75" customHeight="1" outlineLevel="2">
      <c r="A2384"/>
      <c r="B2384" s="13"/>
      <c r="C2384"/>
      <c r="D2384"/>
      <c r="E2384" s="16"/>
      <c r="F2384" s="12"/>
      <c r="G2384"/>
      <c r="H2384" s="15"/>
      <c r="I2384" s="15"/>
      <c r="J2384" s="12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</row>
    <row r="2385" spans="1:26" ht="15.75" customHeight="1" outlineLevel="2">
      <c r="A2385"/>
      <c r="B2385" s="13"/>
      <c r="C2385"/>
      <c r="D2385"/>
      <c r="E2385" s="16"/>
      <c r="F2385" s="12"/>
      <c r="G2385"/>
      <c r="H2385" s="15"/>
      <c r="I2385" s="15"/>
      <c r="J2385" s="12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</row>
    <row r="2386" spans="1:26" ht="15.75" customHeight="1" outlineLevel="2">
      <c r="A2386"/>
      <c r="B2386" s="13"/>
      <c r="C2386"/>
      <c r="D2386"/>
      <c r="E2386" s="16"/>
      <c r="F2386" s="12"/>
      <c r="G2386"/>
      <c r="H2386" s="15"/>
      <c r="I2386" s="15"/>
      <c r="J2386" s="12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</row>
    <row r="2387" spans="1:26" ht="15.75" customHeight="1" outlineLevel="2">
      <c r="A2387"/>
      <c r="B2387" s="13"/>
      <c r="C2387"/>
      <c r="D2387"/>
      <c r="E2387" s="16"/>
      <c r="F2387" s="12"/>
      <c r="G2387"/>
      <c r="H2387" s="15"/>
      <c r="I2387" s="15"/>
      <c r="J2387" s="12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</row>
    <row r="2388" spans="1:26" ht="15.75" customHeight="1" outlineLevel="2">
      <c r="A2388"/>
      <c r="B2388" s="13"/>
      <c r="C2388"/>
      <c r="D2388"/>
      <c r="E2388" s="16"/>
      <c r="F2388" s="12"/>
      <c r="G2388"/>
      <c r="H2388" s="15"/>
      <c r="I2388" s="15"/>
      <c r="J2388" s="12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</row>
    <row r="2389" spans="1:26" ht="15.75" customHeight="1" outlineLevel="2">
      <c r="A2389"/>
      <c r="B2389" s="13"/>
      <c r="C2389"/>
      <c r="D2389"/>
      <c r="E2389" s="16"/>
      <c r="F2389" s="12"/>
      <c r="G2389"/>
      <c r="H2389" s="15"/>
      <c r="I2389" s="15"/>
      <c r="J2389" s="12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</row>
    <row r="2390" spans="1:26" ht="15.75" customHeight="1" outlineLevel="2">
      <c r="A2390"/>
      <c r="B2390" s="13"/>
      <c r="C2390"/>
      <c r="D2390"/>
      <c r="E2390" s="16"/>
      <c r="F2390" s="12"/>
      <c r="G2390"/>
      <c r="H2390" s="15"/>
      <c r="I2390" s="15"/>
      <c r="J2390" s="12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</row>
    <row r="2391" spans="1:26" ht="15.75" customHeight="1" outlineLevel="2">
      <c r="A2391"/>
      <c r="B2391" s="13"/>
      <c r="C2391"/>
      <c r="D2391"/>
      <c r="E2391" s="16"/>
      <c r="F2391" s="12"/>
      <c r="G2391"/>
      <c r="H2391" s="15"/>
      <c r="I2391" s="15"/>
      <c r="J2391" s="12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</row>
    <row r="2392" spans="1:26" ht="15.75" customHeight="1" outlineLevel="2">
      <c r="A2392"/>
      <c r="B2392" s="13"/>
      <c r="C2392"/>
      <c r="D2392"/>
      <c r="E2392" s="16"/>
      <c r="F2392" s="12"/>
      <c r="G2392"/>
      <c r="H2392" s="15"/>
      <c r="I2392" s="15"/>
      <c r="J2392" s="12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</row>
    <row r="2393" spans="1:26" ht="15.75" customHeight="1" outlineLevel="2">
      <c r="A2393"/>
      <c r="B2393" s="13"/>
      <c r="C2393"/>
      <c r="D2393"/>
      <c r="E2393" s="16"/>
      <c r="F2393" s="12"/>
      <c r="G2393"/>
      <c r="H2393" s="15"/>
      <c r="I2393" s="15"/>
      <c r="J2393" s="12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</row>
    <row r="2394" spans="1:26" ht="15.75" customHeight="1" outlineLevel="2">
      <c r="A2394"/>
      <c r="B2394" s="13"/>
      <c r="C2394"/>
      <c r="D2394"/>
      <c r="E2394" s="16"/>
      <c r="F2394" s="12"/>
      <c r="G2394"/>
      <c r="H2394" s="15"/>
      <c r="I2394" s="15"/>
      <c r="J2394" s="12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</row>
    <row r="2395" spans="1:26" ht="15.75" customHeight="1" outlineLevel="2">
      <c r="A2395"/>
      <c r="B2395" s="13"/>
      <c r="C2395"/>
      <c r="D2395"/>
      <c r="E2395" s="16"/>
      <c r="F2395" s="12"/>
      <c r="G2395"/>
      <c r="H2395" s="15"/>
      <c r="I2395" s="15"/>
      <c r="J2395" s="12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</row>
    <row r="2396" spans="1:26" ht="15.75" customHeight="1" outlineLevel="2">
      <c r="A2396"/>
      <c r="B2396" s="13"/>
      <c r="C2396"/>
      <c r="D2396"/>
      <c r="E2396" s="16"/>
      <c r="F2396" s="12"/>
      <c r="G2396"/>
      <c r="H2396" s="15"/>
      <c r="I2396" s="15"/>
      <c r="J2396" s="12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</row>
    <row r="2397" spans="1:26" ht="15.75" customHeight="1" outlineLevel="2">
      <c r="A2397"/>
      <c r="B2397" s="13"/>
      <c r="C2397"/>
      <c r="D2397"/>
      <c r="E2397" s="16"/>
      <c r="F2397" s="12"/>
      <c r="G2397"/>
      <c r="H2397" s="15"/>
      <c r="I2397" s="15"/>
      <c r="J2397" s="12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</row>
    <row r="2398" spans="1:26" ht="15.75" customHeight="1" outlineLevel="2">
      <c r="A2398"/>
      <c r="B2398" s="13"/>
      <c r="C2398"/>
      <c r="D2398"/>
      <c r="E2398" s="16"/>
      <c r="F2398" s="12"/>
      <c r="G2398"/>
      <c r="H2398" s="15"/>
      <c r="I2398" s="15"/>
      <c r="J2398" s="12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</row>
    <row r="2399" spans="1:26" ht="15.75" customHeight="1" outlineLevel="2">
      <c r="A2399"/>
      <c r="B2399" s="13"/>
      <c r="C2399"/>
      <c r="D2399"/>
      <c r="E2399" s="16"/>
      <c r="F2399" s="12"/>
      <c r="G2399"/>
      <c r="H2399" s="15"/>
      <c r="I2399" s="15"/>
      <c r="J2399" s="12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</row>
    <row r="2400" spans="1:26" ht="15.75" customHeight="1" outlineLevel="2">
      <c r="A2400"/>
      <c r="B2400" s="13"/>
      <c r="C2400"/>
      <c r="D2400"/>
      <c r="E2400" s="16"/>
      <c r="F2400" s="12"/>
      <c r="G2400"/>
      <c r="H2400" s="15"/>
      <c r="I2400" s="15"/>
      <c r="J2400" s="12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</row>
    <row r="2401" spans="1:26" ht="15.75" customHeight="1" outlineLevel="2">
      <c r="A2401"/>
      <c r="B2401" s="13"/>
      <c r="C2401"/>
      <c r="D2401"/>
      <c r="E2401" s="16"/>
      <c r="F2401" s="12"/>
      <c r="G2401"/>
      <c r="H2401" s="15"/>
      <c r="I2401" s="15"/>
      <c r="J2401" s="12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</row>
    <row r="2402" spans="1:26" ht="15.75" customHeight="1" outlineLevel="2">
      <c r="A2402"/>
      <c r="B2402" s="13"/>
      <c r="C2402"/>
      <c r="D2402"/>
      <c r="E2402" s="16"/>
      <c r="F2402" s="12"/>
      <c r="G2402"/>
      <c r="H2402" s="15"/>
      <c r="I2402" s="15"/>
      <c r="J2402" s="12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</row>
    <row r="2403" spans="1:26" ht="15.75" customHeight="1" outlineLevel="2">
      <c r="A2403"/>
      <c r="B2403" s="13"/>
      <c r="C2403"/>
      <c r="D2403"/>
      <c r="E2403" s="16"/>
      <c r="F2403" s="12"/>
      <c r="G2403"/>
      <c r="H2403" s="15"/>
      <c r="I2403" s="15"/>
      <c r="J2403" s="12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</row>
    <row r="2404" spans="1:26" ht="15.75" customHeight="1" outlineLevel="2">
      <c r="A2404"/>
      <c r="B2404" s="13"/>
      <c r="C2404"/>
      <c r="D2404"/>
      <c r="E2404" s="16"/>
      <c r="F2404" s="12"/>
      <c r="G2404"/>
      <c r="H2404" s="15"/>
      <c r="I2404" s="15"/>
      <c r="J2404" s="12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</row>
    <row r="2405" spans="1:26" ht="15.75" customHeight="1" outlineLevel="2">
      <c r="A2405"/>
      <c r="B2405" s="13"/>
      <c r="C2405"/>
      <c r="D2405"/>
      <c r="E2405" s="16"/>
      <c r="F2405" s="12"/>
      <c r="G2405"/>
      <c r="H2405" s="15"/>
      <c r="I2405" s="15"/>
      <c r="J2405" s="12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</row>
    <row r="2406" spans="1:26" ht="15.75" customHeight="1" outlineLevel="2">
      <c r="A2406"/>
      <c r="B2406" s="13"/>
      <c r="C2406"/>
      <c r="D2406"/>
      <c r="E2406" s="16"/>
      <c r="F2406" s="12"/>
      <c r="G2406"/>
      <c r="H2406" s="15"/>
      <c r="I2406" s="15"/>
      <c r="J2406" s="12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</row>
    <row r="2407" spans="1:26" ht="15.75" customHeight="1" outlineLevel="2">
      <c r="A2407"/>
      <c r="B2407" s="13"/>
      <c r="C2407"/>
      <c r="D2407"/>
      <c r="E2407" s="16"/>
      <c r="F2407" s="12"/>
      <c r="G2407"/>
      <c r="H2407" s="15"/>
      <c r="I2407" s="15"/>
      <c r="J2407" s="12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</row>
    <row r="2408" spans="1:26" ht="15.75" customHeight="1" outlineLevel="2">
      <c r="A2408"/>
      <c r="B2408" s="13"/>
      <c r="C2408"/>
      <c r="D2408"/>
      <c r="E2408" s="16"/>
      <c r="F2408" s="12"/>
      <c r="G2408"/>
      <c r="H2408" s="15"/>
      <c r="I2408" s="15"/>
      <c r="J2408" s="12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</row>
    <row r="2409" spans="1:26" ht="15.75" customHeight="1" outlineLevel="2">
      <c r="A2409"/>
      <c r="B2409" s="13"/>
      <c r="C2409"/>
      <c r="D2409"/>
      <c r="E2409" s="16"/>
      <c r="F2409" s="12"/>
      <c r="G2409"/>
      <c r="H2409" s="15"/>
      <c r="I2409" s="15"/>
      <c r="J2409" s="12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</row>
    <row r="2410" spans="1:26" ht="15.75" customHeight="1" outlineLevel="2">
      <c r="A2410"/>
      <c r="B2410" s="13"/>
      <c r="C2410"/>
      <c r="D2410"/>
      <c r="E2410" s="16"/>
      <c r="F2410" s="12"/>
      <c r="G2410"/>
      <c r="H2410" s="15"/>
      <c r="I2410" s="15"/>
      <c r="J2410" s="12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</row>
    <row r="2411" spans="1:26" ht="15.75" customHeight="1" outlineLevel="2">
      <c r="A2411"/>
      <c r="B2411" s="13"/>
      <c r="C2411"/>
      <c r="D2411"/>
      <c r="E2411" s="16"/>
      <c r="F2411" s="12"/>
      <c r="G2411"/>
      <c r="H2411" s="15"/>
      <c r="I2411" s="15"/>
      <c r="J2411" s="12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</row>
    <row r="2412" spans="1:26" ht="15.75" customHeight="1" outlineLevel="2">
      <c r="A2412"/>
      <c r="B2412" s="13"/>
      <c r="C2412"/>
      <c r="D2412"/>
      <c r="E2412" s="16"/>
      <c r="F2412" s="12"/>
      <c r="G2412"/>
      <c r="H2412" s="15"/>
      <c r="I2412" s="15"/>
      <c r="J2412" s="12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</row>
    <row r="2413" spans="1:26" ht="15.75" customHeight="1" outlineLevel="2">
      <c r="A2413"/>
      <c r="B2413" s="13"/>
      <c r="C2413"/>
      <c r="D2413"/>
      <c r="E2413" s="16"/>
      <c r="F2413" s="12"/>
      <c r="G2413"/>
      <c r="H2413" s="15"/>
      <c r="I2413" s="15"/>
      <c r="J2413" s="12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</row>
    <row r="2414" spans="1:26" ht="15.75" customHeight="1" outlineLevel="2">
      <c r="A2414"/>
      <c r="B2414" s="13"/>
      <c r="C2414"/>
      <c r="D2414"/>
      <c r="E2414" s="16"/>
      <c r="H2414" s="15"/>
      <c r="I2414" s="15"/>
      <c r="J2414" s="12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</row>
    <row r="2415" spans="1:26" ht="15.75" customHeight="1" outlineLevel="2">
      <c r="A2415"/>
      <c r="B2415" s="13"/>
      <c r="C2415"/>
      <c r="D2415"/>
      <c r="E2415" s="16"/>
      <c r="H2415" s="15"/>
      <c r="I2415" s="15"/>
      <c r="J2415" s="12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</row>
    <row r="2416" spans="1:26" ht="15.75" customHeight="1" outlineLevel="2">
      <c r="A2416"/>
      <c r="B2416" s="13"/>
      <c r="C2416"/>
      <c r="D2416"/>
      <c r="E2416" s="16"/>
      <c r="H2416" s="15"/>
      <c r="I2416" s="15"/>
      <c r="J2416" s="12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</row>
    <row r="2417" spans="1:26" ht="15.75" customHeight="1" outlineLevel="2">
      <c r="A2417"/>
      <c r="B2417" s="13"/>
      <c r="C2417"/>
      <c r="D2417"/>
      <c r="E2417" s="16"/>
      <c r="H2417" s="15"/>
      <c r="I2417" s="15"/>
      <c r="J2417" s="12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</row>
    <row r="2418" spans="1:26" ht="15.75" customHeight="1" outlineLevel="2">
      <c r="A2418"/>
      <c r="B2418" s="13"/>
      <c r="C2418"/>
      <c r="D2418"/>
      <c r="E2418" s="16"/>
      <c r="H2418" s="15"/>
      <c r="I2418" s="15"/>
      <c r="J2418" s="12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</row>
    <row r="2419" spans="1:26" ht="15.75" customHeight="1" outlineLevel="2">
      <c r="A2419"/>
      <c r="B2419" s="13"/>
      <c r="C2419"/>
      <c r="D2419"/>
      <c r="E2419" s="16"/>
      <c r="H2419" s="15"/>
      <c r="I2419" s="15"/>
      <c r="J2419" s="12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</row>
    <row r="2420" spans="1:26" ht="15.75" customHeight="1" outlineLevel="2">
      <c r="A2420"/>
      <c r="B2420" s="13"/>
      <c r="C2420"/>
      <c r="D2420"/>
      <c r="E2420" s="16"/>
      <c r="H2420" s="15"/>
      <c r="I2420" s="15"/>
      <c r="J2420" s="12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</row>
    <row r="2421" spans="1:26" ht="15.75" customHeight="1" outlineLevel="2">
      <c r="A2421"/>
      <c r="B2421" s="13"/>
      <c r="C2421"/>
      <c r="D2421"/>
      <c r="E2421" s="16"/>
      <c r="H2421" s="15"/>
      <c r="I2421" s="15"/>
      <c r="J2421" s="12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</row>
    <row r="2422" spans="1:26" ht="15.75" customHeight="1" outlineLevel="2">
      <c r="A2422"/>
      <c r="B2422" s="13"/>
      <c r="C2422"/>
      <c r="D2422"/>
      <c r="E2422" s="16"/>
      <c r="H2422" s="15"/>
      <c r="I2422" s="15"/>
      <c r="J2422" s="12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</row>
    <row r="2423" spans="1:26" ht="15.75" customHeight="1" outlineLevel="2">
      <c r="A2423"/>
      <c r="B2423" s="13"/>
      <c r="C2423"/>
      <c r="D2423"/>
      <c r="E2423" s="16"/>
      <c r="H2423" s="15"/>
      <c r="I2423" s="15"/>
      <c r="J2423" s="12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</row>
    <row r="2424" spans="1:26" ht="15.75" customHeight="1" outlineLevel="2">
      <c r="A2424"/>
      <c r="B2424" s="13"/>
      <c r="C2424"/>
      <c r="D2424"/>
      <c r="E2424" s="16"/>
      <c r="H2424" s="15"/>
      <c r="I2424" s="15"/>
      <c r="J2424" s="12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</row>
    <row r="2425" spans="1:26" ht="15.75" customHeight="1" outlineLevel="2">
      <c r="A2425"/>
      <c r="B2425" s="13"/>
      <c r="C2425"/>
      <c r="D2425"/>
      <c r="E2425" s="16"/>
      <c r="H2425" s="15"/>
      <c r="I2425" s="15"/>
      <c r="J2425" s="12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</row>
    <row r="2426" spans="1:26" ht="15.75" customHeight="1" outlineLevel="2">
      <c r="A2426"/>
      <c r="B2426" s="13"/>
      <c r="C2426"/>
      <c r="D2426"/>
      <c r="E2426" s="16"/>
      <c r="H2426" s="15"/>
      <c r="I2426" s="15"/>
      <c r="J2426" s="12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</row>
    <row r="2427" spans="1:26" ht="15.75" customHeight="1" outlineLevel="2">
      <c r="A2427"/>
      <c r="B2427" s="13"/>
      <c r="C2427"/>
      <c r="D2427"/>
      <c r="E2427" s="16"/>
      <c r="H2427" s="15"/>
      <c r="I2427" s="15"/>
      <c r="J2427" s="12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</row>
    <row r="2428" spans="1:26" ht="15.75" customHeight="1" outlineLevel="2">
      <c r="A2428"/>
      <c r="B2428" s="13"/>
      <c r="C2428"/>
      <c r="D2428"/>
      <c r="E2428" s="16"/>
      <c r="H2428" s="15"/>
      <c r="I2428" s="15"/>
      <c r="J2428" s="12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</row>
    <row r="2429" spans="1:26" ht="15.75" customHeight="1" outlineLevel="2">
      <c r="A2429"/>
      <c r="B2429" s="13"/>
      <c r="C2429"/>
      <c r="D2429"/>
      <c r="E2429" s="16"/>
      <c r="F2429" s="12"/>
      <c r="G2429"/>
      <c r="H2429" s="15"/>
      <c r="I2429" s="15"/>
      <c r="J2429" s="12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</row>
    <row r="2430" spans="1:26" ht="15.75" customHeight="1" outlineLevel="2">
      <c r="A2430"/>
      <c r="B2430" s="13"/>
      <c r="C2430"/>
      <c r="D2430"/>
      <c r="E2430" s="16"/>
      <c r="F2430" s="12"/>
      <c r="G2430"/>
      <c r="H2430" s="15"/>
      <c r="I2430" s="15"/>
      <c r="J2430" s="12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</row>
    <row r="2431" spans="1:26" ht="15.75" customHeight="1" outlineLevel="2">
      <c r="A2431"/>
      <c r="B2431" s="13"/>
      <c r="C2431"/>
      <c r="D2431"/>
      <c r="E2431" s="16"/>
      <c r="F2431" s="12"/>
      <c r="G2431"/>
      <c r="H2431" s="15"/>
      <c r="I2431" s="15"/>
      <c r="J2431" s="12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</row>
    <row r="2432" spans="1:26" ht="15.75" customHeight="1" outlineLevel="2">
      <c r="A2432"/>
      <c r="B2432" s="13"/>
      <c r="C2432"/>
      <c r="D2432"/>
      <c r="E2432" s="16"/>
      <c r="F2432" s="12"/>
      <c r="G2432"/>
      <c r="H2432" s="15"/>
      <c r="I2432" s="15"/>
      <c r="J2432" s="12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</row>
    <row r="2433" spans="1:26" ht="15.75" customHeight="1" outlineLevel="2">
      <c r="A2433"/>
      <c r="B2433" s="13"/>
      <c r="C2433"/>
      <c r="D2433"/>
      <c r="E2433" s="16"/>
      <c r="F2433" s="12"/>
      <c r="G2433"/>
      <c r="H2433" s="15"/>
      <c r="I2433" s="15"/>
      <c r="J2433" s="12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</row>
    <row r="2434" spans="1:26" ht="15.75" customHeight="1" outlineLevel="2">
      <c r="A2434"/>
      <c r="B2434" s="13"/>
      <c r="C2434"/>
      <c r="D2434"/>
      <c r="E2434" s="16"/>
      <c r="F2434" s="12"/>
      <c r="G2434"/>
      <c r="H2434" s="15"/>
      <c r="I2434" s="15"/>
      <c r="J2434" s="12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</row>
    <row r="2435" spans="1:26" ht="15.75" customHeight="1" outlineLevel="2">
      <c r="A2435"/>
      <c r="B2435" s="13"/>
      <c r="C2435"/>
      <c r="D2435"/>
      <c r="E2435" s="16"/>
      <c r="F2435" s="12"/>
      <c r="G2435"/>
      <c r="H2435" s="15"/>
      <c r="I2435" s="15"/>
      <c r="J2435" s="12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</row>
    <row r="2436" spans="1:26" ht="15.75" customHeight="1" outlineLevel="2">
      <c r="A2436"/>
      <c r="B2436" s="13"/>
      <c r="C2436"/>
      <c r="D2436"/>
      <c r="E2436" s="16"/>
      <c r="F2436" s="12"/>
      <c r="G2436"/>
      <c r="H2436" s="15"/>
      <c r="I2436" s="15"/>
      <c r="J2436" s="12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</row>
    <row r="2437" spans="1:26" ht="15.75" customHeight="1" outlineLevel="2">
      <c r="A2437"/>
      <c r="B2437" s="13"/>
      <c r="C2437"/>
      <c r="D2437"/>
      <c r="E2437" s="16"/>
      <c r="F2437" s="12"/>
      <c r="G2437"/>
      <c r="H2437" s="15"/>
      <c r="I2437" s="15"/>
      <c r="J2437" s="12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</row>
    <row r="2438" spans="1:26" ht="15.75" customHeight="1" outlineLevel="2">
      <c r="A2438"/>
      <c r="B2438" s="13"/>
      <c r="C2438"/>
      <c r="D2438"/>
      <c r="E2438" s="16"/>
      <c r="F2438" s="12"/>
      <c r="G2438"/>
      <c r="H2438" s="15"/>
      <c r="I2438" s="15"/>
      <c r="J2438" s="12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</row>
    <row r="2439" spans="1:26" ht="15.75" customHeight="1" outlineLevel="2">
      <c r="A2439"/>
      <c r="B2439" s="13"/>
      <c r="C2439"/>
      <c r="D2439"/>
      <c r="E2439" s="16"/>
      <c r="F2439" s="12"/>
      <c r="G2439"/>
      <c r="H2439" s="15"/>
      <c r="I2439" s="15"/>
      <c r="J2439" s="12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</row>
    <row r="2440" spans="1:26" ht="15.75" customHeight="1" outlineLevel="2">
      <c r="A2440"/>
      <c r="B2440" s="13"/>
      <c r="C2440"/>
      <c r="D2440"/>
      <c r="E2440" s="16"/>
      <c r="F2440" s="12"/>
      <c r="G2440"/>
      <c r="H2440" s="15"/>
      <c r="I2440" s="15"/>
      <c r="J2440" s="12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</row>
    <row r="2441" spans="1:26" ht="15.75" customHeight="1" outlineLevel="2">
      <c r="A2441"/>
      <c r="B2441" s="13"/>
      <c r="C2441"/>
      <c r="D2441"/>
      <c r="E2441" s="16"/>
      <c r="F2441" s="12"/>
      <c r="G2441"/>
      <c r="H2441" s="15"/>
      <c r="I2441" s="15"/>
      <c r="J2441" s="12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</row>
    <row r="2442" spans="1:26" ht="15.75" customHeight="1" outlineLevel="2">
      <c r="A2442"/>
      <c r="B2442" s="13"/>
      <c r="C2442"/>
      <c r="D2442"/>
      <c r="E2442" s="16"/>
      <c r="F2442" s="12"/>
      <c r="G2442"/>
      <c r="H2442" s="15"/>
      <c r="I2442" s="15"/>
      <c r="J2442" s="12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</row>
    <row r="2443" spans="1:26" ht="15.75" customHeight="1" outlineLevel="2">
      <c r="A2443"/>
      <c r="B2443" s="13"/>
      <c r="C2443"/>
      <c r="D2443"/>
      <c r="E2443" s="16"/>
      <c r="F2443" s="12"/>
      <c r="G2443"/>
      <c r="H2443" s="15"/>
      <c r="I2443" s="15"/>
      <c r="J2443" s="12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</row>
    <row r="2444" spans="1:26" ht="15.75" customHeight="1" outlineLevel="2">
      <c r="A2444"/>
      <c r="B2444" s="13"/>
      <c r="C2444"/>
      <c r="D2444"/>
      <c r="E2444" s="16"/>
      <c r="F2444" s="12"/>
      <c r="G2444"/>
      <c r="H2444" s="15"/>
      <c r="I2444" s="15"/>
      <c r="J2444" s="12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</row>
    <row r="2445" spans="1:26" ht="15.75" customHeight="1" outlineLevel="2">
      <c r="A2445"/>
      <c r="B2445" s="13"/>
      <c r="C2445"/>
      <c r="D2445"/>
      <c r="E2445" s="16"/>
      <c r="F2445" s="12"/>
      <c r="G2445"/>
      <c r="H2445" s="15"/>
      <c r="I2445" s="15"/>
      <c r="J2445" s="12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</row>
    <row r="2446" spans="1:26" ht="15.75" customHeight="1" outlineLevel="2">
      <c r="A2446"/>
      <c r="B2446" s="13"/>
      <c r="C2446"/>
      <c r="D2446"/>
      <c r="E2446" s="16"/>
      <c r="F2446" s="12"/>
      <c r="G2446"/>
      <c r="H2446" s="15"/>
      <c r="I2446" s="15"/>
      <c r="J2446" s="12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</row>
    <row r="2447" spans="1:26" ht="15.75" customHeight="1" outlineLevel="2">
      <c r="A2447"/>
      <c r="B2447" s="13"/>
      <c r="C2447"/>
      <c r="D2447"/>
      <c r="E2447" s="16"/>
      <c r="F2447" s="12"/>
      <c r="G2447"/>
      <c r="H2447" s="15"/>
      <c r="I2447" s="15"/>
      <c r="J2447" s="12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</row>
    <row r="2448" spans="1:26" ht="15.75" customHeight="1" outlineLevel="2">
      <c r="A2448"/>
      <c r="B2448" s="13"/>
      <c r="C2448"/>
      <c r="D2448"/>
      <c r="E2448" s="16"/>
      <c r="F2448" s="12"/>
      <c r="G2448"/>
      <c r="H2448" s="15"/>
      <c r="I2448" s="15"/>
      <c r="J2448" s="12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</row>
    <row r="2449" spans="1:26" ht="15.75" customHeight="1" outlineLevel="2">
      <c r="A2449"/>
      <c r="B2449" s="13"/>
      <c r="C2449"/>
      <c r="D2449"/>
      <c r="E2449" s="16"/>
      <c r="F2449" s="12"/>
      <c r="G2449"/>
      <c r="H2449" s="15"/>
      <c r="I2449" s="15"/>
      <c r="J2449" s="12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</row>
    <row r="2450" spans="1:26" ht="15.75" customHeight="1" outlineLevel="2">
      <c r="A2450"/>
      <c r="B2450" s="13"/>
      <c r="C2450"/>
      <c r="D2450"/>
      <c r="E2450" s="16"/>
      <c r="F2450" s="12"/>
      <c r="G2450"/>
      <c r="H2450" s="15"/>
      <c r="I2450" s="15"/>
      <c r="J2450" s="12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</row>
    <row r="2451" spans="1:26" ht="15.75" customHeight="1" outlineLevel="2">
      <c r="A2451"/>
      <c r="B2451" s="13"/>
      <c r="C2451"/>
      <c r="D2451"/>
      <c r="E2451" s="16"/>
      <c r="F2451" s="12"/>
      <c r="G2451"/>
      <c r="H2451" s="15"/>
      <c r="I2451" s="15"/>
      <c r="J2451" s="12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</row>
    <row r="2452" spans="1:26" ht="15.75" customHeight="1" outlineLevel="2">
      <c r="A2452"/>
      <c r="B2452" s="13"/>
      <c r="C2452"/>
      <c r="D2452"/>
      <c r="E2452" s="16"/>
      <c r="F2452" s="12"/>
      <c r="G2452"/>
      <c r="H2452" s="15"/>
      <c r="I2452" s="15"/>
      <c r="J2452" s="12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</row>
    <row r="2453" spans="1:26" ht="15.75" customHeight="1" outlineLevel="2">
      <c r="A2453"/>
      <c r="B2453" s="13"/>
      <c r="C2453"/>
      <c r="D2453"/>
      <c r="E2453" s="16"/>
      <c r="F2453" s="12"/>
      <c r="G2453"/>
      <c r="H2453" s="15"/>
      <c r="I2453" s="15"/>
      <c r="J2453" s="12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</row>
    <row r="2454" spans="1:26" ht="15.75" customHeight="1" outlineLevel="2">
      <c r="A2454"/>
      <c r="B2454" s="13"/>
      <c r="C2454"/>
      <c r="D2454"/>
      <c r="E2454" s="16"/>
      <c r="F2454" s="12"/>
      <c r="G2454"/>
      <c r="H2454" s="15"/>
      <c r="I2454" s="15"/>
      <c r="J2454" s="12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</row>
    <row r="2455" spans="1:26" ht="15.75" customHeight="1" outlineLevel="2">
      <c r="A2455"/>
      <c r="B2455" s="13"/>
      <c r="C2455"/>
      <c r="D2455"/>
      <c r="E2455" s="16"/>
      <c r="F2455" s="12"/>
      <c r="G2455"/>
      <c r="H2455" s="15"/>
      <c r="I2455" s="15"/>
      <c r="J2455" s="12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</row>
    <row r="2456" spans="1:26" ht="15.75" customHeight="1" outlineLevel="2">
      <c r="A2456"/>
      <c r="B2456" s="13"/>
      <c r="C2456"/>
      <c r="D2456"/>
      <c r="E2456" s="16"/>
      <c r="F2456" s="12"/>
      <c r="G2456"/>
      <c r="H2456" s="15"/>
      <c r="I2456" s="15"/>
      <c r="J2456" s="12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</row>
    <row r="2457" spans="1:26" ht="15.75" customHeight="1" outlineLevel="2">
      <c r="A2457"/>
      <c r="B2457" s="13"/>
      <c r="C2457"/>
      <c r="D2457"/>
      <c r="E2457" s="16"/>
      <c r="F2457" s="12"/>
      <c r="G2457"/>
      <c r="H2457" s="15"/>
      <c r="I2457" s="15"/>
      <c r="J2457" s="12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</row>
    <row r="2458" spans="1:26" ht="15.75" customHeight="1" outlineLevel="2">
      <c r="A2458"/>
      <c r="B2458" s="13"/>
      <c r="C2458"/>
      <c r="D2458"/>
      <c r="E2458" s="16"/>
      <c r="F2458" s="12"/>
      <c r="G2458"/>
      <c r="H2458" s="15"/>
      <c r="I2458" s="15"/>
      <c r="J2458" s="12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</row>
    <row r="2459" spans="1:26" ht="15.75" customHeight="1" outlineLevel="2">
      <c r="A2459"/>
      <c r="B2459" s="13"/>
      <c r="C2459"/>
      <c r="D2459"/>
      <c r="E2459" s="16"/>
      <c r="F2459" s="12"/>
      <c r="G2459"/>
      <c r="H2459" s="15"/>
      <c r="I2459" s="15"/>
      <c r="J2459" s="12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</row>
    <row r="2460" spans="1:26" ht="15.75" customHeight="1" outlineLevel="2">
      <c r="A2460"/>
      <c r="B2460" s="13"/>
      <c r="C2460"/>
      <c r="D2460"/>
      <c r="E2460" s="16"/>
      <c r="F2460" s="12"/>
      <c r="G2460"/>
      <c r="H2460" s="15"/>
      <c r="I2460" s="15"/>
      <c r="J2460" s="12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</row>
    <row r="2461" spans="1:26" ht="15.75" customHeight="1" outlineLevel="2">
      <c r="A2461"/>
      <c r="B2461" s="13"/>
      <c r="C2461"/>
      <c r="D2461"/>
      <c r="E2461" s="16"/>
      <c r="F2461" s="12"/>
      <c r="G2461"/>
      <c r="H2461" s="15"/>
      <c r="I2461" s="15"/>
      <c r="J2461" s="12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</row>
    <row r="2462" spans="1:26" ht="15.75" customHeight="1" outlineLevel="2">
      <c r="A2462"/>
      <c r="B2462" s="13"/>
      <c r="C2462"/>
      <c r="D2462"/>
      <c r="E2462" s="16"/>
      <c r="F2462" s="12"/>
      <c r="G2462"/>
      <c r="H2462" s="15"/>
      <c r="I2462" s="15"/>
      <c r="J2462" s="12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</row>
    <row r="2463" spans="1:26" ht="15.75" customHeight="1" outlineLevel="2">
      <c r="A2463"/>
      <c r="B2463" s="13"/>
      <c r="C2463"/>
      <c r="D2463"/>
      <c r="E2463" s="16"/>
      <c r="F2463" s="12"/>
      <c r="G2463"/>
      <c r="H2463" s="15"/>
      <c r="I2463" s="15"/>
      <c r="J2463" s="12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</row>
    <row r="2464" spans="1:26" ht="15.75" customHeight="1" outlineLevel="2">
      <c r="A2464"/>
      <c r="B2464" s="13"/>
      <c r="C2464"/>
      <c r="D2464"/>
      <c r="E2464" s="16"/>
      <c r="F2464" s="12"/>
      <c r="G2464"/>
      <c r="H2464" s="15"/>
      <c r="I2464" s="15"/>
      <c r="J2464" s="12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</row>
    <row r="2465" spans="1:26" ht="15.75" customHeight="1" outlineLevel="2">
      <c r="A2465"/>
      <c r="B2465" s="13"/>
      <c r="C2465"/>
      <c r="D2465"/>
      <c r="E2465" s="16"/>
      <c r="F2465" s="12"/>
      <c r="G2465"/>
      <c r="H2465" s="15"/>
      <c r="I2465" s="15"/>
      <c r="J2465" s="12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</row>
    <row r="2466" spans="1:26" ht="15.75" customHeight="1" outlineLevel="2">
      <c r="A2466"/>
      <c r="B2466" s="13"/>
      <c r="C2466"/>
      <c r="D2466"/>
      <c r="E2466" s="16"/>
      <c r="F2466" s="12"/>
      <c r="G2466"/>
      <c r="H2466" s="15"/>
      <c r="I2466" s="15"/>
      <c r="J2466" s="12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</row>
    <row r="2467" spans="1:26" ht="15.75" customHeight="1" outlineLevel="2">
      <c r="A2467"/>
      <c r="B2467" s="13"/>
      <c r="C2467"/>
      <c r="D2467"/>
      <c r="E2467" s="16"/>
      <c r="F2467" s="12"/>
      <c r="G2467"/>
      <c r="H2467" s="15"/>
      <c r="I2467" s="15"/>
      <c r="J2467" s="12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</row>
    <row r="2468" spans="1:26" ht="15.75" customHeight="1" outlineLevel="2">
      <c r="A2468"/>
      <c r="B2468" s="13"/>
      <c r="C2468"/>
      <c r="D2468"/>
      <c r="E2468" s="16"/>
      <c r="F2468" s="12"/>
      <c r="G2468"/>
      <c r="H2468" s="15"/>
      <c r="I2468" s="15"/>
      <c r="J2468" s="12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</row>
    <row r="2469" spans="1:26" ht="15.75" customHeight="1" outlineLevel="2">
      <c r="A2469"/>
      <c r="B2469" s="13"/>
      <c r="C2469"/>
      <c r="D2469"/>
      <c r="E2469" s="16"/>
      <c r="F2469" s="12"/>
      <c r="G2469"/>
      <c r="H2469" s="15"/>
      <c r="I2469" s="15"/>
      <c r="J2469" s="12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</row>
    <row r="2470" spans="1:26" ht="15.75" customHeight="1" outlineLevel="2">
      <c r="A2470"/>
      <c r="B2470" s="13"/>
      <c r="C2470"/>
      <c r="D2470"/>
      <c r="E2470" s="16"/>
      <c r="F2470" s="12"/>
      <c r="G2470"/>
      <c r="H2470" s="15"/>
      <c r="I2470" s="15"/>
      <c r="J2470" s="12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</row>
    <row r="2471" spans="1:26" ht="15.75" customHeight="1" outlineLevel="2">
      <c r="A2471"/>
      <c r="B2471" s="13"/>
      <c r="C2471"/>
      <c r="D2471"/>
      <c r="E2471" s="16"/>
      <c r="F2471" s="12"/>
      <c r="G2471"/>
      <c r="H2471" s="15"/>
      <c r="I2471" s="15"/>
      <c r="J2471" s="12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</row>
    <row r="2472" spans="1:26" ht="15.75" customHeight="1" outlineLevel="2">
      <c r="A2472"/>
      <c r="B2472" s="13"/>
      <c r="C2472"/>
      <c r="D2472"/>
      <c r="E2472" s="16"/>
      <c r="F2472" s="12"/>
      <c r="G2472"/>
      <c r="H2472" s="15"/>
      <c r="I2472" s="15"/>
      <c r="J2472" s="12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</row>
    <row r="2473" spans="1:26" ht="15.75" customHeight="1" outlineLevel="2">
      <c r="A2473"/>
      <c r="B2473" s="13"/>
      <c r="C2473"/>
      <c r="D2473"/>
      <c r="E2473" s="16"/>
      <c r="F2473" s="12"/>
      <c r="G2473"/>
      <c r="H2473" s="15"/>
      <c r="I2473" s="15"/>
      <c r="J2473" s="12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</row>
    <row r="2474" spans="1:26" ht="15.75" customHeight="1" outlineLevel="2">
      <c r="A2474"/>
      <c r="B2474" s="13"/>
      <c r="C2474"/>
      <c r="D2474"/>
      <c r="E2474" s="16"/>
      <c r="F2474" s="12"/>
      <c r="G2474"/>
      <c r="H2474" s="15"/>
      <c r="I2474" s="15"/>
      <c r="J2474" s="12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</row>
    <row r="2475" spans="1:26" ht="15.75" customHeight="1" outlineLevel="2">
      <c r="A2475"/>
      <c r="B2475" s="13"/>
      <c r="C2475"/>
      <c r="D2475"/>
      <c r="E2475" s="16"/>
      <c r="F2475" s="12"/>
      <c r="G2475"/>
      <c r="H2475" s="15"/>
      <c r="I2475" s="15"/>
      <c r="J2475" s="12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</row>
    <row r="2476" spans="1:26" ht="15.75" customHeight="1" outlineLevel="2">
      <c r="A2476"/>
      <c r="B2476" s="13"/>
      <c r="C2476"/>
      <c r="D2476"/>
      <c r="E2476" s="16"/>
      <c r="F2476" s="12"/>
      <c r="G2476"/>
      <c r="H2476" s="15"/>
      <c r="I2476" s="15"/>
      <c r="J2476" s="12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</row>
    <row r="2477" spans="1:26" ht="15.75" customHeight="1" outlineLevel="2">
      <c r="A2477"/>
      <c r="B2477" s="13"/>
      <c r="C2477"/>
      <c r="D2477"/>
      <c r="E2477" s="16"/>
      <c r="F2477" s="12"/>
      <c r="G2477"/>
      <c r="H2477" s="15"/>
      <c r="I2477" s="15"/>
      <c r="J2477" s="12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</row>
    <row r="2478" spans="1:26" ht="15.75" customHeight="1" outlineLevel="2">
      <c r="A2478"/>
      <c r="B2478" s="13"/>
      <c r="C2478"/>
      <c r="D2478"/>
      <c r="E2478" s="16"/>
      <c r="F2478" s="12"/>
      <c r="G2478"/>
      <c r="H2478" s="15"/>
      <c r="I2478" s="15"/>
      <c r="J2478" s="12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</row>
    <row r="2479" spans="1:26" ht="15.75" customHeight="1" outlineLevel="2">
      <c r="A2479"/>
      <c r="B2479" s="13"/>
      <c r="C2479"/>
      <c r="D2479"/>
      <c r="E2479" s="16"/>
      <c r="F2479" s="12"/>
      <c r="G2479"/>
      <c r="H2479" s="15"/>
      <c r="I2479" s="15"/>
      <c r="J2479" s="12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</row>
    <row r="2480" spans="1:26" ht="15.75" customHeight="1" outlineLevel="2">
      <c r="A2480"/>
      <c r="B2480" s="13"/>
      <c r="C2480"/>
      <c r="D2480"/>
      <c r="E2480" s="16"/>
      <c r="F2480" s="12"/>
      <c r="G2480"/>
      <c r="H2480" s="15"/>
      <c r="I2480" s="15"/>
      <c r="J2480" s="12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</row>
    <row r="2481" spans="1:26" ht="15.75" customHeight="1" outlineLevel="2">
      <c r="A2481"/>
      <c r="B2481" s="13"/>
      <c r="C2481"/>
      <c r="D2481"/>
      <c r="E2481" s="16"/>
      <c r="F2481" s="12"/>
      <c r="G2481"/>
      <c r="H2481" s="15"/>
      <c r="I2481" s="15"/>
      <c r="J2481" s="12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</row>
    <row r="2482" spans="1:26" ht="15.75" customHeight="1" outlineLevel="2">
      <c r="A2482"/>
      <c r="B2482" s="13"/>
      <c r="C2482"/>
      <c r="D2482"/>
      <c r="E2482" s="16"/>
      <c r="F2482" s="12"/>
      <c r="G2482"/>
      <c r="H2482" s="15"/>
      <c r="I2482" s="15"/>
      <c r="J2482" s="12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</row>
    <row r="2483" spans="1:26" ht="15.75" customHeight="1" outlineLevel="2">
      <c r="A2483"/>
      <c r="B2483" s="13"/>
      <c r="C2483"/>
      <c r="D2483"/>
      <c r="E2483" s="16"/>
      <c r="F2483" s="12"/>
      <c r="G2483"/>
      <c r="H2483" s="15"/>
      <c r="I2483" s="15"/>
      <c r="J2483" s="12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</row>
    <row r="2484" spans="1:26" ht="15.75" customHeight="1" outlineLevel="2">
      <c r="A2484"/>
      <c r="B2484" s="13"/>
      <c r="C2484"/>
      <c r="D2484"/>
      <c r="E2484" s="16"/>
      <c r="F2484" s="12"/>
      <c r="G2484"/>
      <c r="H2484" s="15"/>
      <c r="I2484" s="15"/>
      <c r="J2484" s="12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</row>
    <row r="2485" spans="1:26" ht="15.75" customHeight="1" outlineLevel="2">
      <c r="A2485"/>
      <c r="B2485" s="13"/>
      <c r="C2485"/>
      <c r="D2485"/>
      <c r="E2485" s="16"/>
      <c r="F2485" s="12"/>
      <c r="G2485"/>
      <c r="H2485" s="15"/>
      <c r="I2485" s="15"/>
      <c r="J2485" s="12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</row>
    <row r="2486" spans="1:26" ht="15.75" customHeight="1" outlineLevel="2">
      <c r="A2486"/>
      <c r="B2486" s="13"/>
      <c r="C2486"/>
      <c r="D2486"/>
      <c r="E2486" s="16"/>
      <c r="F2486" s="12"/>
      <c r="G2486"/>
      <c r="H2486" s="15"/>
      <c r="I2486" s="15"/>
      <c r="J2486" s="12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</row>
    <row r="2487" spans="1:26" ht="15.75" customHeight="1" outlineLevel="2">
      <c r="A2487"/>
      <c r="B2487" s="13"/>
      <c r="C2487"/>
      <c r="D2487"/>
      <c r="E2487" s="16"/>
      <c r="F2487" s="12"/>
      <c r="G2487"/>
      <c r="H2487" s="15"/>
      <c r="I2487" s="15"/>
      <c r="J2487" s="12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</row>
    <row r="2488" spans="1:26" ht="15.75" customHeight="1" outlineLevel="2">
      <c r="A2488"/>
      <c r="B2488" s="13"/>
      <c r="C2488"/>
      <c r="D2488"/>
      <c r="E2488" s="16"/>
      <c r="F2488" s="12"/>
      <c r="G2488"/>
      <c r="H2488" s="15"/>
      <c r="I2488" s="15"/>
      <c r="J2488" s="12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</row>
    <row r="2489" spans="1:26" ht="15.75" customHeight="1" outlineLevel="2">
      <c r="A2489"/>
      <c r="B2489" s="13"/>
      <c r="C2489"/>
      <c r="D2489"/>
      <c r="E2489" s="16"/>
      <c r="F2489" s="12"/>
      <c r="G2489"/>
      <c r="H2489" s="15"/>
      <c r="I2489" s="15"/>
      <c r="J2489" s="12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</row>
    <row r="2490" spans="1:26" ht="15.75" customHeight="1" outlineLevel="2">
      <c r="A2490"/>
      <c r="B2490" s="13"/>
      <c r="C2490"/>
      <c r="D2490"/>
      <c r="E2490" s="16"/>
      <c r="F2490" s="12"/>
      <c r="G2490"/>
      <c r="H2490" s="15"/>
      <c r="I2490" s="15"/>
      <c r="J2490" s="12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</row>
    <row r="2491" spans="1:26" ht="15.75" customHeight="1" outlineLevel="2">
      <c r="A2491"/>
      <c r="B2491" s="13"/>
      <c r="C2491"/>
      <c r="D2491"/>
      <c r="E2491" s="16"/>
      <c r="F2491" s="12"/>
      <c r="G2491"/>
      <c r="H2491" s="15"/>
      <c r="I2491" s="15"/>
      <c r="J2491" s="12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</row>
    <row r="2492" spans="1:26" ht="15.75" customHeight="1" outlineLevel="2">
      <c r="A2492"/>
      <c r="B2492" s="13"/>
      <c r="C2492"/>
      <c r="D2492"/>
      <c r="E2492" s="16"/>
      <c r="F2492" s="12"/>
      <c r="G2492"/>
      <c r="H2492" s="15"/>
      <c r="I2492" s="15"/>
      <c r="J2492" s="12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</row>
    <row r="2493" spans="1:26" ht="15.75" customHeight="1" outlineLevel="2">
      <c r="A2493"/>
      <c r="B2493" s="13"/>
      <c r="C2493"/>
      <c r="D2493"/>
      <c r="E2493" s="16"/>
      <c r="F2493" s="12"/>
      <c r="G2493"/>
      <c r="H2493" s="15"/>
      <c r="I2493" s="15"/>
      <c r="J2493" s="12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</row>
    <row r="2494" spans="1:26" ht="15.75" customHeight="1" outlineLevel="2">
      <c r="A2494"/>
      <c r="B2494" s="13"/>
      <c r="C2494"/>
      <c r="D2494"/>
      <c r="E2494" s="16"/>
      <c r="F2494" s="12"/>
      <c r="G2494"/>
      <c r="H2494" s="15"/>
      <c r="I2494" s="15"/>
      <c r="J2494" s="12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</row>
    <row r="2495" spans="1:26" ht="15.75" customHeight="1" outlineLevel="2">
      <c r="A2495"/>
      <c r="B2495" s="13"/>
      <c r="C2495"/>
      <c r="D2495"/>
      <c r="E2495" s="16"/>
      <c r="F2495" s="12"/>
      <c r="G2495"/>
      <c r="H2495" s="15"/>
      <c r="I2495" s="15"/>
      <c r="J2495" s="12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</row>
    <row r="2496" spans="1:26" ht="15.75" customHeight="1" outlineLevel="2">
      <c r="A2496"/>
      <c r="B2496" s="13"/>
      <c r="C2496"/>
      <c r="D2496"/>
      <c r="E2496" s="16"/>
      <c r="F2496" s="12"/>
      <c r="G2496"/>
      <c r="H2496" s="15"/>
      <c r="I2496" s="15"/>
      <c r="J2496" s="12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</row>
    <row r="2497" spans="1:26" ht="15.75" customHeight="1" outlineLevel="2">
      <c r="A2497"/>
      <c r="B2497" s="13"/>
      <c r="C2497"/>
      <c r="D2497"/>
      <c r="E2497" s="16"/>
      <c r="F2497" s="12"/>
      <c r="G2497"/>
      <c r="H2497" s="15"/>
      <c r="I2497" s="15"/>
      <c r="J2497" s="12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</row>
    <row r="2498" spans="1:26" ht="15.75" customHeight="1" outlineLevel="2">
      <c r="A2498"/>
      <c r="B2498" s="13"/>
      <c r="C2498"/>
      <c r="D2498"/>
      <c r="E2498" s="16"/>
      <c r="F2498" s="12"/>
      <c r="G2498"/>
      <c r="H2498" s="15"/>
      <c r="I2498" s="15"/>
      <c r="J2498" s="12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</row>
    <row r="2499" spans="1:26" ht="15.75" customHeight="1" outlineLevel="2">
      <c r="A2499"/>
      <c r="B2499" s="13"/>
      <c r="C2499"/>
      <c r="D2499"/>
      <c r="E2499" s="16"/>
      <c r="F2499" s="12"/>
      <c r="G2499"/>
      <c r="H2499" s="15"/>
      <c r="I2499" s="15"/>
      <c r="J2499" s="12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</row>
    <row r="2500" spans="1:26" ht="15.75" customHeight="1" outlineLevel="2">
      <c r="A2500"/>
      <c r="B2500" s="13"/>
      <c r="C2500"/>
      <c r="D2500"/>
      <c r="E2500" s="16"/>
      <c r="F2500" s="12"/>
      <c r="G2500"/>
      <c r="H2500" s="15"/>
      <c r="I2500" s="15"/>
      <c r="J2500" s="12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</row>
    <row r="2501" spans="1:26" ht="15.75" customHeight="1" outlineLevel="2">
      <c r="A2501"/>
      <c r="B2501" s="13"/>
      <c r="C2501"/>
      <c r="D2501"/>
      <c r="E2501" s="16"/>
      <c r="F2501" s="12"/>
      <c r="G2501"/>
      <c r="H2501" s="15"/>
      <c r="I2501" s="15"/>
      <c r="J2501" s="12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</row>
    <row r="2502" spans="1:26" ht="15.75" customHeight="1" outlineLevel="2">
      <c r="A2502"/>
      <c r="B2502" s="13"/>
      <c r="C2502"/>
      <c r="D2502"/>
      <c r="E2502" s="16"/>
      <c r="F2502" s="12"/>
      <c r="G2502"/>
      <c r="H2502" s="15"/>
      <c r="I2502" s="15"/>
      <c r="J2502" s="12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</row>
    <row r="2503" spans="1:26" ht="15.75" customHeight="1" outlineLevel="2">
      <c r="A2503"/>
      <c r="B2503" s="13"/>
      <c r="C2503"/>
      <c r="D2503"/>
      <c r="E2503" s="16"/>
      <c r="F2503" s="12"/>
      <c r="G2503"/>
      <c r="H2503" s="15"/>
      <c r="I2503" s="15"/>
      <c r="J2503" s="12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</row>
    <row r="2504" spans="1:26" ht="15.75" customHeight="1" outlineLevel="2">
      <c r="A2504"/>
      <c r="B2504" s="13"/>
      <c r="C2504"/>
      <c r="D2504"/>
      <c r="E2504" s="16"/>
      <c r="F2504" s="12"/>
      <c r="G2504"/>
      <c r="H2504" s="15"/>
      <c r="I2504" s="15"/>
      <c r="J2504" s="12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</row>
    <row r="2505" spans="1:26" ht="15.75" customHeight="1" outlineLevel="2">
      <c r="A2505"/>
      <c r="B2505" s="13"/>
      <c r="C2505"/>
      <c r="D2505"/>
      <c r="E2505" s="16"/>
      <c r="F2505" s="12"/>
      <c r="G2505"/>
      <c r="H2505" s="15"/>
      <c r="I2505" s="15"/>
      <c r="J2505" s="12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</row>
    <row r="2506" spans="1:26" ht="15.75" customHeight="1" outlineLevel="2">
      <c r="A2506"/>
      <c r="B2506" s="13"/>
      <c r="C2506"/>
      <c r="D2506"/>
      <c r="E2506" s="16"/>
      <c r="F2506" s="12"/>
      <c r="G2506"/>
      <c r="H2506" s="15"/>
      <c r="I2506" s="15"/>
      <c r="J2506" s="12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</row>
    <row r="2507" spans="1:26" ht="15.75" customHeight="1" outlineLevel="2">
      <c r="A2507"/>
      <c r="B2507" s="13"/>
      <c r="C2507"/>
      <c r="D2507"/>
      <c r="E2507" s="16"/>
      <c r="F2507" s="12"/>
      <c r="G2507"/>
      <c r="H2507" s="15"/>
      <c r="I2507" s="15"/>
      <c r="J2507" s="12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</row>
    <row r="2508" spans="1:26" ht="15.75" customHeight="1" outlineLevel="2">
      <c r="A2508"/>
      <c r="B2508" s="13"/>
      <c r="C2508"/>
      <c r="D2508"/>
      <c r="E2508" s="16"/>
      <c r="F2508" s="12"/>
      <c r="G2508"/>
      <c r="H2508" s="15"/>
      <c r="I2508" s="15"/>
      <c r="J2508" s="12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</row>
    <row r="2509" spans="1:26" ht="15.75" customHeight="1" outlineLevel="2">
      <c r="A2509"/>
      <c r="B2509" s="13"/>
      <c r="C2509"/>
      <c r="D2509"/>
      <c r="E2509" s="16"/>
      <c r="F2509" s="12"/>
      <c r="G2509"/>
      <c r="H2509" s="15"/>
      <c r="I2509" s="15"/>
      <c r="J2509" s="12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</row>
    <row r="2510" spans="1:26" ht="15.75" customHeight="1" outlineLevel="2">
      <c r="A2510"/>
      <c r="B2510" s="13"/>
      <c r="C2510"/>
      <c r="D2510"/>
      <c r="E2510" s="16"/>
      <c r="F2510" s="12"/>
      <c r="G2510"/>
      <c r="H2510" s="15"/>
      <c r="I2510" s="15"/>
      <c r="J2510" s="12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</row>
    <row r="2511" spans="1:26" ht="15.75" customHeight="1" outlineLevel="2">
      <c r="A2511"/>
      <c r="B2511" s="13"/>
      <c r="C2511"/>
      <c r="D2511"/>
      <c r="E2511" s="16"/>
      <c r="F2511" s="12"/>
      <c r="G2511"/>
      <c r="H2511" s="15"/>
      <c r="I2511" s="15"/>
      <c r="J2511" s="12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</row>
    <row r="2512" spans="1:26" ht="15.75" customHeight="1" outlineLevel="2">
      <c r="A2512"/>
      <c r="B2512" s="13"/>
      <c r="C2512"/>
      <c r="D2512"/>
      <c r="E2512" s="16"/>
      <c r="F2512" s="12"/>
      <c r="G2512"/>
      <c r="H2512" s="15"/>
      <c r="I2512" s="15"/>
      <c r="J2512" s="12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</row>
    <row r="2513" spans="1:26" ht="15.75" customHeight="1" outlineLevel="2">
      <c r="A2513"/>
      <c r="B2513" s="13"/>
      <c r="C2513"/>
      <c r="D2513"/>
      <c r="E2513" s="16"/>
      <c r="F2513" s="12"/>
      <c r="G2513"/>
      <c r="H2513" s="15"/>
      <c r="I2513" s="15"/>
      <c r="J2513" s="12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</row>
    <row r="2514" spans="1:26" ht="15.75" customHeight="1" outlineLevel="2">
      <c r="A2514"/>
      <c r="B2514" s="13"/>
      <c r="C2514"/>
      <c r="D2514"/>
      <c r="E2514" s="16"/>
      <c r="F2514" s="12"/>
      <c r="G2514"/>
      <c r="H2514" s="15"/>
      <c r="I2514" s="15"/>
      <c r="J2514" s="12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</row>
    <row r="2515" spans="1:26" ht="15.75" customHeight="1" outlineLevel="2">
      <c r="A2515"/>
      <c r="B2515" s="13"/>
      <c r="C2515"/>
      <c r="D2515"/>
      <c r="E2515" s="16"/>
      <c r="F2515" s="12"/>
      <c r="G2515"/>
      <c r="H2515" s="15"/>
      <c r="I2515" s="15"/>
      <c r="J2515" s="12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</row>
    <row r="2516" spans="1:26" ht="15.75" customHeight="1" outlineLevel="2">
      <c r="A2516"/>
      <c r="B2516" s="13"/>
      <c r="C2516"/>
      <c r="D2516"/>
      <c r="E2516" s="16"/>
      <c r="F2516" s="12"/>
      <c r="G2516"/>
      <c r="H2516" s="15"/>
      <c r="I2516" s="15"/>
      <c r="J2516" s="12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</row>
    <row r="2517" spans="1:26" ht="15.75" customHeight="1" outlineLevel="2">
      <c r="A2517"/>
      <c r="B2517" s="13"/>
      <c r="C2517"/>
      <c r="D2517"/>
      <c r="E2517" s="16"/>
      <c r="F2517" s="12"/>
      <c r="G2517"/>
      <c r="H2517" s="15"/>
      <c r="I2517" s="15"/>
      <c r="J2517" s="12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</row>
    <row r="2518" spans="1:26" ht="15.75" customHeight="1" outlineLevel="2">
      <c r="A2518"/>
      <c r="B2518" s="13"/>
      <c r="C2518"/>
      <c r="D2518"/>
      <c r="E2518" s="16"/>
      <c r="F2518" s="12"/>
      <c r="G2518"/>
      <c r="H2518" s="15"/>
      <c r="I2518" s="15"/>
      <c r="J2518" s="12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</row>
    <row r="2519" spans="1:26" ht="15.75" customHeight="1" outlineLevel="2">
      <c r="A2519"/>
      <c r="B2519" s="13"/>
      <c r="C2519"/>
      <c r="D2519"/>
      <c r="E2519" s="16"/>
      <c r="F2519" s="12"/>
      <c r="G2519"/>
      <c r="H2519" s="15"/>
      <c r="I2519" s="15"/>
      <c r="J2519" s="12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</row>
    <row r="2520" spans="1:26" ht="15.75" customHeight="1" outlineLevel="2">
      <c r="A2520"/>
      <c r="B2520" s="13"/>
      <c r="C2520"/>
      <c r="D2520"/>
      <c r="E2520" s="16"/>
      <c r="F2520" s="12"/>
      <c r="G2520"/>
      <c r="H2520" s="15"/>
      <c r="I2520" s="15"/>
      <c r="J2520" s="12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</row>
    <row r="2521" spans="1:26" ht="15.75" customHeight="1" outlineLevel="2">
      <c r="A2521"/>
      <c r="B2521" s="13"/>
      <c r="C2521"/>
      <c r="D2521"/>
      <c r="E2521" s="16"/>
      <c r="F2521" s="12"/>
      <c r="G2521"/>
      <c r="H2521" s="15"/>
      <c r="I2521" s="15"/>
      <c r="J2521" s="12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</row>
    <row r="2522" spans="1:26" ht="15.75" customHeight="1" outlineLevel="2">
      <c r="A2522"/>
      <c r="B2522" s="13"/>
      <c r="C2522"/>
      <c r="D2522"/>
      <c r="E2522" s="16"/>
      <c r="F2522" s="12"/>
      <c r="G2522"/>
      <c r="H2522" s="15"/>
      <c r="I2522" s="15"/>
      <c r="J2522" s="12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</row>
    <row r="2523" spans="1:26" ht="15.75" customHeight="1" outlineLevel="2">
      <c r="A2523"/>
      <c r="B2523" s="13"/>
      <c r="C2523"/>
      <c r="D2523"/>
      <c r="E2523" s="16"/>
      <c r="F2523" s="12"/>
      <c r="G2523"/>
      <c r="H2523" s="15"/>
      <c r="I2523" s="15"/>
      <c r="J2523" s="12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</row>
    <row r="2524" spans="1:26" ht="15.75" customHeight="1" outlineLevel="2">
      <c r="A2524"/>
      <c r="B2524" s="13"/>
      <c r="C2524"/>
      <c r="D2524"/>
      <c r="E2524" s="16"/>
      <c r="F2524" s="12"/>
      <c r="G2524"/>
      <c r="H2524" s="15"/>
      <c r="I2524" s="15"/>
      <c r="J2524" s="12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</row>
    <row r="2525" spans="1:26" ht="15.75" customHeight="1" outlineLevel="2">
      <c r="A2525"/>
      <c r="B2525" s="13"/>
      <c r="C2525"/>
      <c r="D2525"/>
      <c r="E2525" s="16"/>
      <c r="F2525" s="12"/>
      <c r="G2525"/>
      <c r="H2525" s="15"/>
      <c r="I2525" s="15"/>
      <c r="J2525" s="12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</row>
    <row r="2526" spans="1:26" ht="15.75" customHeight="1" outlineLevel="2">
      <c r="A2526"/>
      <c r="B2526" s="13"/>
      <c r="C2526"/>
      <c r="D2526"/>
      <c r="E2526" s="16"/>
      <c r="F2526" s="12"/>
      <c r="G2526"/>
      <c r="H2526" s="15"/>
      <c r="I2526" s="15"/>
      <c r="J2526" s="12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</row>
    <row r="2527" spans="1:26" ht="15.75" customHeight="1" outlineLevel="2">
      <c r="A2527"/>
      <c r="B2527" s="13"/>
      <c r="C2527"/>
      <c r="D2527"/>
      <c r="E2527" s="16"/>
      <c r="F2527" s="12"/>
      <c r="G2527"/>
      <c r="H2527" s="15"/>
      <c r="I2527" s="15"/>
      <c r="J2527" s="12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</row>
    <row r="2528" spans="1:26" ht="15.75" customHeight="1" outlineLevel="2">
      <c r="A2528"/>
      <c r="B2528" s="13"/>
      <c r="C2528"/>
      <c r="D2528"/>
      <c r="E2528" s="16"/>
      <c r="F2528" s="12"/>
      <c r="G2528"/>
      <c r="H2528" s="15"/>
      <c r="I2528" s="15"/>
      <c r="J2528" s="12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</row>
    <row r="2529" spans="1:26" ht="15.75" customHeight="1" outlineLevel="2">
      <c r="A2529"/>
      <c r="B2529" s="13"/>
      <c r="C2529"/>
      <c r="D2529"/>
      <c r="E2529" s="16"/>
      <c r="F2529" s="12"/>
      <c r="G2529"/>
      <c r="H2529" s="15"/>
      <c r="I2529" s="15"/>
      <c r="J2529" s="12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</row>
    <row r="2530" spans="1:26" ht="15.75" customHeight="1" outlineLevel="2">
      <c r="A2530"/>
      <c r="B2530" s="13"/>
      <c r="C2530"/>
      <c r="D2530"/>
      <c r="E2530" s="16"/>
      <c r="F2530" s="12"/>
      <c r="G2530"/>
      <c r="H2530" s="15"/>
      <c r="I2530" s="15"/>
      <c r="J2530" s="12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</row>
    <row r="2531" spans="1:26" ht="15.75" customHeight="1" outlineLevel="2">
      <c r="A2531"/>
      <c r="B2531" s="13"/>
      <c r="C2531"/>
      <c r="D2531"/>
      <c r="E2531" s="16"/>
      <c r="F2531" s="12"/>
      <c r="G2531"/>
      <c r="H2531" s="15"/>
      <c r="I2531" s="15"/>
      <c r="J2531" s="12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</row>
    <row r="2532" spans="1:26" ht="15.75" customHeight="1" outlineLevel="2">
      <c r="A2532"/>
      <c r="B2532" s="13"/>
      <c r="C2532"/>
      <c r="D2532"/>
      <c r="E2532" s="16"/>
      <c r="F2532" s="12"/>
      <c r="G2532"/>
      <c r="H2532" s="15"/>
      <c r="I2532" s="15"/>
      <c r="J2532" s="12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</row>
    <row r="2533" spans="1:26" ht="15.75" customHeight="1" outlineLevel="2">
      <c r="A2533"/>
      <c r="B2533" s="13"/>
      <c r="C2533"/>
      <c r="D2533"/>
      <c r="E2533" s="16"/>
      <c r="F2533" s="12"/>
      <c r="G2533"/>
      <c r="H2533" s="15"/>
      <c r="I2533" s="15"/>
      <c r="J2533" s="12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</row>
    <row r="2534" spans="1:26" ht="15.75" customHeight="1" outlineLevel="2">
      <c r="A2534"/>
      <c r="B2534" s="13"/>
      <c r="C2534"/>
      <c r="D2534"/>
      <c r="E2534" s="16"/>
      <c r="F2534" s="12"/>
      <c r="G2534"/>
      <c r="H2534" s="15"/>
      <c r="I2534" s="15"/>
      <c r="J2534" s="12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</row>
    <row r="2535" spans="1:26" ht="15.75" customHeight="1" outlineLevel="2">
      <c r="A2535"/>
      <c r="B2535" s="13"/>
      <c r="C2535"/>
      <c r="D2535"/>
      <c r="E2535" s="16"/>
      <c r="F2535" s="12"/>
      <c r="G2535"/>
      <c r="H2535" s="15"/>
      <c r="I2535" s="15"/>
      <c r="J2535" s="12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</row>
    <row r="2536" spans="1:26" ht="15.75" customHeight="1" outlineLevel="2">
      <c r="A2536"/>
      <c r="B2536" s="13"/>
      <c r="C2536"/>
      <c r="D2536"/>
      <c r="E2536" s="16"/>
      <c r="F2536" s="12"/>
      <c r="G2536"/>
      <c r="H2536" s="15"/>
      <c r="I2536" s="15"/>
      <c r="J2536" s="12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</row>
    <row r="2537" spans="1:26" ht="15.75" customHeight="1" outlineLevel="2">
      <c r="A2537"/>
      <c r="B2537" s="13"/>
      <c r="C2537"/>
      <c r="D2537"/>
      <c r="E2537" s="16"/>
      <c r="F2537" s="12"/>
      <c r="G2537"/>
      <c r="H2537" s="15"/>
      <c r="I2537" s="15"/>
      <c r="J2537" s="12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</row>
    <row r="2538" spans="1:26" ht="15.75" customHeight="1" outlineLevel="2">
      <c r="A2538"/>
      <c r="B2538" s="13"/>
      <c r="C2538"/>
      <c r="D2538"/>
      <c r="E2538" s="16"/>
      <c r="F2538" s="12"/>
      <c r="G2538"/>
      <c r="H2538" s="15"/>
      <c r="I2538" s="15"/>
      <c r="J2538" s="12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</row>
    <row r="2539" spans="1:26" ht="15.75" customHeight="1" outlineLevel="2">
      <c r="A2539"/>
      <c r="B2539" s="13"/>
      <c r="C2539"/>
      <c r="D2539"/>
      <c r="E2539" s="16"/>
      <c r="F2539" s="12"/>
      <c r="G2539"/>
      <c r="H2539" s="15"/>
      <c r="I2539" s="15"/>
      <c r="J2539" s="12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</row>
    <row r="2540" spans="1:26" ht="15.75" customHeight="1" outlineLevel="2">
      <c r="A2540"/>
      <c r="B2540" s="13"/>
      <c r="C2540"/>
      <c r="D2540"/>
      <c r="E2540" s="16"/>
      <c r="F2540" s="12"/>
      <c r="G2540"/>
      <c r="H2540" s="15"/>
      <c r="I2540" s="15"/>
      <c r="J2540" s="12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</row>
    <row r="2541" spans="1:26" ht="15.75" customHeight="1" outlineLevel="2">
      <c r="A2541"/>
      <c r="B2541" s="13"/>
      <c r="C2541"/>
      <c r="D2541"/>
      <c r="E2541" s="16"/>
      <c r="F2541" s="12"/>
      <c r="G2541"/>
      <c r="H2541" s="15"/>
      <c r="I2541" s="15"/>
      <c r="J2541" s="12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</row>
    <row r="2542" spans="1:26" ht="15.75" customHeight="1" outlineLevel="2">
      <c r="A2542"/>
      <c r="B2542" s="13"/>
      <c r="C2542"/>
      <c r="D2542"/>
      <c r="E2542" s="16"/>
      <c r="F2542" s="12"/>
      <c r="G2542"/>
      <c r="H2542" s="15"/>
      <c r="I2542" s="15"/>
      <c r="J2542" s="12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</row>
    <row r="2543" spans="1:26" ht="15.75" customHeight="1" outlineLevel="2">
      <c r="A2543"/>
      <c r="B2543" s="13"/>
      <c r="C2543"/>
      <c r="D2543"/>
      <c r="E2543" s="16"/>
      <c r="F2543" s="12"/>
      <c r="G2543"/>
      <c r="H2543" s="15"/>
      <c r="I2543" s="15"/>
      <c r="J2543" s="12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</row>
    <row r="2544" spans="1:26" ht="15.75" customHeight="1" outlineLevel="2">
      <c r="A2544"/>
      <c r="B2544" s="13"/>
      <c r="C2544"/>
      <c r="D2544"/>
      <c r="E2544" s="16"/>
      <c r="F2544" s="12"/>
      <c r="G2544"/>
      <c r="H2544" s="15"/>
      <c r="I2544" s="15"/>
      <c r="J2544" s="12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</row>
    <row r="2545" spans="1:26" ht="15.75" customHeight="1" outlineLevel="2">
      <c r="A2545"/>
      <c r="B2545" s="13"/>
      <c r="C2545"/>
      <c r="D2545"/>
      <c r="E2545" s="16"/>
      <c r="F2545" s="12"/>
      <c r="G2545"/>
      <c r="H2545" s="15"/>
      <c r="I2545" s="15"/>
      <c r="J2545" s="12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</row>
    <row r="2546" spans="1:26" ht="15.75" customHeight="1" outlineLevel="2">
      <c r="A2546"/>
      <c r="B2546" s="13"/>
      <c r="C2546"/>
      <c r="D2546"/>
      <c r="E2546" s="16"/>
      <c r="F2546" s="12"/>
      <c r="G2546"/>
      <c r="H2546" s="15"/>
      <c r="I2546" s="15"/>
      <c r="J2546" s="12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</row>
    <row r="2547" spans="1:26" ht="15.75" customHeight="1" outlineLevel="2">
      <c r="A2547"/>
      <c r="B2547" s="13"/>
      <c r="C2547"/>
      <c r="D2547"/>
      <c r="E2547" s="16"/>
      <c r="F2547" s="12"/>
      <c r="G2547"/>
      <c r="H2547" s="15"/>
      <c r="I2547" s="15"/>
      <c r="J2547" s="12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</row>
    <row r="2548" spans="1:26" ht="15.75" customHeight="1" outlineLevel="2">
      <c r="A2548"/>
      <c r="B2548" s="13"/>
      <c r="C2548"/>
      <c r="D2548"/>
      <c r="E2548" s="16"/>
      <c r="F2548" s="12"/>
      <c r="G2548"/>
      <c r="H2548" s="15"/>
      <c r="I2548" s="15"/>
      <c r="J2548" s="12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</row>
    <row r="2549" spans="1:26" ht="15.75" customHeight="1" outlineLevel="2">
      <c r="A2549"/>
      <c r="B2549" s="13"/>
      <c r="C2549"/>
      <c r="D2549"/>
      <c r="E2549" s="16"/>
      <c r="H2549" s="15"/>
      <c r="I2549" s="15"/>
      <c r="J2549" s="12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</row>
    <row r="2550" spans="1:26" ht="15.75" customHeight="1" outlineLevel="2">
      <c r="A2550"/>
      <c r="B2550" s="13"/>
      <c r="C2550"/>
      <c r="D2550"/>
      <c r="E2550" s="16"/>
      <c r="H2550" s="15"/>
      <c r="I2550" s="15"/>
      <c r="J2550" s="12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</row>
    <row r="2551" spans="1:26" ht="15.75" customHeight="1" outlineLevel="2">
      <c r="A2551"/>
      <c r="B2551" s="13"/>
      <c r="C2551"/>
      <c r="D2551"/>
      <c r="E2551" s="16"/>
      <c r="H2551" s="15"/>
      <c r="I2551" s="15"/>
      <c r="J2551" s="12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</row>
    <row r="2552" spans="1:26" ht="15.75" customHeight="1" outlineLevel="2">
      <c r="A2552"/>
      <c r="B2552" s="13"/>
      <c r="C2552"/>
      <c r="D2552"/>
      <c r="E2552" s="16"/>
      <c r="H2552" s="15"/>
      <c r="I2552" s="15"/>
      <c r="J2552" s="12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</row>
    <row r="2553" spans="1:26" ht="15.75" customHeight="1" outlineLevel="2">
      <c r="A2553"/>
      <c r="B2553" s="13"/>
      <c r="C2553"/>
      <c r="D2553"/>
      <c r="E2553" s="16"/>
      <c r="H2553" s="15"/>
      <c r="I2553" s="15"/>
      <c r="J2553" s="12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</row>
    <row r="2554" spans="1:26" ht="15.75" customHeight="1" outlineLevel="2">
      <c r="A2554"/>
      <c r="B2554" s="13"/>
      <c r="C2554"/>
      <c r="D2554"/>
      <c r="E2554" s="16"/>
      <c r="H2554" s="15"/>
      <c r="I2554" s="15"/>
      <c r="J2554" s="12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</row>
    <row r="2555" spans="1:26" ht="15.75" customHeight="1" outlineLevel="2">
      <c r="A2555"/>
      <c r="B2555" s="13"/>
      <c r="C2555"/>
      <c r="D2555"/>
      <c r="E2555" s="16"/>
      <c r="F2555" s="12"/>
      <c r="G2555"/>
      <c r="H2555" s="15"/>
      <c r="I2555" s="15"/>
      <c r="J2555" s="12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</row>
    <row r="2556" spans="1:26" ht="15.75" customHeight="1" outlineLevel="2">
      <c r="A2556"/>
      <c r="B2556" s="13"/>
      <c r="C2556"/>
      <c r="D2556"/>
      <c r="E2556" s="16"/>
      <c r="F2556" s="12"/>
      <c r="G2556"/>
      <c r="H2556" s="15"/>
      <c r="I2556" s="15"/>
      <c r="J2556" s="12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</row>
    <row r="2557" spans="1:26" ht="15.75" customHeight="1" outlineLevel="2">
      <c r="A2557"/>
      <c r="B2557" s="13"/>
      <c r="C2557"/>
      <c r="D2557"/>
      <c r="E2557" s="16"/>
      <c r="F2557" s="12"/>
      <c r="G2557"/>
      <c r="H2557" s="15"/>
      <c r="I2557" s="15"/>
      <c r="J2557" s="12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</row>
    <row r="2558" spans="1:26" ht="15.75" customHeight="1" outlineLevel="2">
      <c r="A2558"/>
      <c r="B2558" s="13"/>
      <c r="C2558"/>
      <c r="D2558"/>
      <c r="E2558" s="16"/>
      <c r="H2558" s="15"/>
      <c r="I2558" s="15"/>
      <c r="J2558" s="12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</row>
    <row r="2559" spans="1:26" ht="15.75" customHeight="1" outlineLevel="2">
      <c r="A2559"/>
      <c r="B2559" s="13"/>
      <c r="C2559"/>
      <c r="D2559"/>
      <c r="E2559" s="16"/>
      <c r="H2559" s="15"/>
      <c r="I2559" s="15"/>
      <c r="J2559" s="12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</row>
    <row r="2560" spans="1:26" ht="15.75" customHeight="1" outlineLevel="2">
      <c r="A2560"/>
      <c r="B2560" s="13"/>
      <c r="C2560"/>
      <c r="D2560"/>
      <c r="E2560" s="16"/>
      <c r="H2560" s="15"/>
      <c r="I2560" s="15"/>
      <c r="J2560" s="12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</row>
    <row r="2561" spans="1:26" ht="15.75" customHeight="1" outlineLevel="2">
      <c r="A2561"/>
      <c r="B2561" s="13"/>
      <c r="C2561"/>
      <c r="D2561"/>
      <c r="E2561" s="16"/>
      <c r="H2561" s="15"/>
      <c r="I2561" s="15"/>
      <c r="J2561" s="12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</row>
    <row r="2562" spans="1:26" ht="15.75" customHeight="1" outlineLevel="2">
      <c r="A2562"/>
      <c r="B2562" s="13"/>
      <c r="C2562"/>
      <c r="D2562"/>
      <c r="E2562" s="16"/>
      <c r="H2562" s="15"/>
      <c r="I2562" s="15"/>
      <c r="J2562" s="12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</row>
    <row r="2563" spans="1:26" ht="15.75" customHeight="1" outlineLevel="2">
      <c r="A2563"/>
      <c r="B2563" s="13"/>
      <c r="C2563"/>
      <c r="D2563"/>
      <c r="E2563" s="16"/>
      <c r="H2563" s="15"/>
      <c r="I2563" s="15"/>
      <c r="J2563" s="12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</row>
    <row r="2564" spans="1:26" ht="15.75" customHeight="1" outlineLevel="2">
      <c r="A2564"/>
      <c r="B2564" s="13"/>
      <c r="C2564"/>
      <c r="D2564"/>
      <c r="E2564" s="16"/>
      <c r="H2564" s="15"/>
      <c r="I2564" s="15"/>
      <c r="J2564" s="12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</row>
    <row r="2565" spans="1:26" ht="15.75" customHeight="1" outlineLevel="2">
      <c r="A2565"/>
      <c r="B2565" s="13"/>
      <c r="C2565"/>
      <c r="D2565"/>
      <c r="E2565" s="16"/>
      <c r="H2565" s="15"/>
      <c r="I2565" s="15"/>
      <c r="J2565" s="12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</row>
    <row r="2566" spans="1:26" ht="15.75" customHeight="1" outlineLevel="2">
      <c r="A2566"/>
      <c r="B2566" s="13"/>
      <c r="C2566"/>
      <c r="D2566"/>
      <c r="E2566" s="16"/>
      <c r="H2566" s="15"/>
      <c r="I2566" s="15"/>
      <c r="J2566" s="12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</row>
    <row r="2567" spans="1:26" ht="15.75" customHeight="1" outlineLevel="2">
      <c r="A2567"/>
      <c r="B2567" s="13"/>
      <c r="C2567"/>
      <c r="D2567"/>
      <c r="E2567" s="16"/>
      <c r="H2567" s="15"/>
      <c r="I2567" s="15"/>
      <c r="J2567" s="12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</row>
    <row r="2568" spans="1:26" ht="15.75" customHeight="1" outlineLevel="2">
      <c r="A2568"/>
      <c r="B2568" s="13"/>
      <c r="C2568"/>
      <c r="D2568"/>
      <c r="E2568" s="16"/>
      <c r="H2568" s="15"/>
      <c r="I2568" s="15"/>
      <c r="J2568" s="12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</row>
    <row r="2569" spans="1:26" ht="15.75" customHeight="1" outlineLevel="2">
      <c r="A2569"/>
      <c r="B2569" s="13"/>
      <c r="C2569"/>
      <c r="D2569"/>
      <c r="E2569" s="16"/>
      <c r="H2569" s="15"/>
      <c r="I2569" s="15"/>
      <c r="J2569" s="12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</row>
    <row r="2570" spans="1:26" ht="15.75" customHeight="1" outlineLevel="2">
      <c r="A2570"/>
      <c r="B2570" s="13"/>
      <c r="C2570"/>
      <c r="D2570"/>
      <c r="E2570" s="16"/>
      <c r="H2570" s="15"/>
      <c r="I2570" s="15"/>
      <c r="J2570" s="12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</row>
    <row r="2571" spans="1:26" ht="15.75" customHeight="1" outlineLevel="2">
      <c r="A2571"/>
      <c r="B2571" s="13"/>
      <c r="C2571"/>
      <c r="D2571"/>
      <c r="E2571" s="16"/>
      <c r="H2571" s="15"/>
      <c r="I2571" s="15"/>
      <c r="J2571" s="12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</row>
    <row r="2572" spans="1:26" ht="15.75" customHeight="1" outlineLevel="2">
      <c r="A2572"/>
      <c r="B2572" s="13"/>
      <c r="C2572"/>
      <c r="D2572"/>
      <c r="E2572" s="16"/>
      <c r="F2572" s="12"/>
      <c r="G2572"/>
      <c r="H2572" s="15"/>
      <c r="I2572" s="15"/>
      <c r="J2572" s="12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</row>
    <row r="2573" spans="1:26" ht="15.75" customHeight="1" outlineLevel="2">
      <c r="A2573"/>
      <c r="B2573" s="13"/>
      <c r="C2573"/>
      <c r="D2573"/>
      <c r="E2573" s="16"/>
      <c r="H2573" s="15"/>
      <c r="I2573" s="15"/>
      <c r="J2573" s="12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</row>
    <row r="2574" spans="1:26" ht="15.75" customHeight="1" outlineLevel="2">
      <c r="A2574"/>
      <c r="B2574" s="13"/>
      <c r="C2574"/>
      <c r="D2574"/>
      <c r="E2574" s="16"/>
      <c r="H2574" s="15"/>
      <c r="I2574" s="15"/>
      <c r="J2574" s="12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</row>
    <row r="2575" spans="1:26" ht="15.75" customHeight="1" outlineLevel="2">
      <c r="A2575"/>
      <c r="B2575" s="13"/>
      <c r="C2575"/>
      <c r="D2575"/>
      <c r="E2575" s="16"/>
      <c r="H2575" s="15"/>
      <c r="I2575" s="15"/>
      <c r="J2575" s="12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</row>
    <row r="2576" spans="1:26" ht="15.75" customHeight="1" outlineLevel="2">
      <c r="A2576"/>
      <c r="B2576" s="13"/>
      <c r="C2576"/>
      <c r="D2576"/>
      <c r="E2576" s="16"/>
      <c r="H2576" s="15"/>
      <c r="I2576" s="15"/>
      <c r="J2576" s="12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</row>
    <row r="2577" spans="1:26" ht="15.75" customHeight="1" outlineLevel="2">
      <c r="A2577"/>
      <c r="B2577" s="13"/>
      <c r="C2577"/>
      <c r="D2577"/>
      <c r="E2577" s="16"/>
      <c r="H2577" s="15"/>
      <c r="I2577" s="15"/>
      <c r="J2577" s="12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</row>
    <row r="2578" spans="1:26" ht="15.75" customHeight="1" outlineLevel="2">
      <c r="A2578"/>
      <c r="B2578" s="13"/>
      <c r="C2578"/>
      <c r="D2578"/>
      <c r="E2578" s="16"/>
      <c r="H2578" s="15"/>
      <c r="I2578" s="15"/>
      <c r="J2578" s="12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</row>
    <row r="2579" spans="1:26" ht="15.75" customHeight="1" outlineLevel="2">
      <c r="A2579"/>
      <c r="B2579" s="13"/>
      <c r="C2579"/>
      <c r="D2579"/>
      <c r="E2579" s="16"/>
      <c r="H2579" s="15"/>
      <c r="I2579" s="15"/>
      <c r="J2579" s="12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</row>
    <row r="2580" spans="1:26" ht="15.75" customHeight="1" outlineLevel="2">
      <c r="A2580"/>
      <c r="B2580" s="13"/>
      <c r="C2580"/>
      <c r="D2580"/>
      <c r="E2580" s="16"/>
      <c r="H2580" s="15"/>
      <c r="I2580" s="15"/>
      <c r="J2580" s="12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</row>
    <row r="2581" spans="1:26" ht="15.75" customHeight="1" outlineLevel="2">
      <c r="A2581"/>
      <c r="B2581" s="13"/>
      <c r="C2581"/>
      <c r="D2581"/>
      <c r="E2581" s="16"/>
      <c r="H2581" s="15"/>
      <c r="I2581" s="15"/>
      <c r="J2581" s="12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</row>
    <row r="2582" spans="1:26" ht="15.75" customHeight="1" outlineLevel="2">
      <c r="A2582"/>
      <c r="B2582" s="13"/>
      <c r="C2582"/>
      <c r="D2582"/>
      <c r="E2582" s="16"/>
      <c r="H2582" s="15"/>
      <c r="I2582" s="15"/>
      <c r="J2582" s="12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</row>
    <row r="2583" spans="1:26" ht="15.75" customHeight="1" outlineLevel="2">
      <c r="A2583"/>
      <c r="B2583" s="13"/>
      <c r="C2583"/>
      <c r="D2583"/>
      <c r="E2583" s="16"/>
      <c r="F2583" s="12"/>
      <c r="G2583"/>
      <c r="H2583" s="15"/>
      <c r="I2583" s="15"/>
      <c r="J2583" s="12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</row>
    <row r="2584" spans="1:26" ht="15.75" customHeight="1" outlineLevel="2">
      <c r="A2584"/>
      <c r="B2584" s="13"/>
      <c r="C2584"/>
      <c r="D2584"/>
      <c r="E2584" s="16"/>
      <c r="F2584" s="12"/>
      <c r="G2584"/>
      <c r="H2584" s="15"/>
      <c r="I2584" s="15"/>
      <c r="J2584" s="12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</row>
    <row r="2585" spans="1:26" ht="15.75" customHeight="1" outlineLevel="2">
      <c r="A2585"/>
      <c r="B2585" s="13"/>
      <c r="C2585"/>
      <c r="D2585"/>
      <c r="E2585" s="16"/>
      <c r="H2585" s="15"/>
      <c r="I2585" s="15"/>
      <c r="J2585" s="12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</row>
    <row r="2586" spans="1:26" ht="15.75" customHeight="1" outlineLevel="2">
      <c r="A2586"/>
      <c r="B2586" s="13"/>
      <c r="C2586"/>
      <c r="D2586"/>
      <c r="E2586" s="16"/>
      <c r="F2586" s="12"/>
      <c r="G2586"/>
      <c r="H2586" s="15"/>
      <c r="I2586" s="15"/>
      <c r="J2586" s="12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</row>
    <row r="2587" spans="1:26" ht="15.75" customHeight="1" outlineLevel="2">
      <c r="A2587"/>
      <c r="B2587" s="13"/>
      <c r="C2587"/>
      <c r="D2587"/>
      <c r="E2587" s="16"/>
      <c r="H2587" s="15"/>
      <c r="I2587" s="15"/>
      <c r="J2587" s="12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</row>
    <row r="2588" spans="1:26" ht="15.75" customHeight="1" outlineLevel="2">
      <c r="A2588"/>
      <c r="B2588" s="13"/>
      <c r="C2588"/>
      <c r="D2588"/>
      <c r="E2588" s="16"/>
      <c r="H2588" s="15"/>
      <c r="I2588" s="15"/>
      <c r="J2588" s="12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</row>
    <row r="2589" spans="1:26" ht="15.75" customHeight="1" outlineLevel="2">
      <c r="A2589"/>
      <c r="B2589" s="13"/>
      <c r="C2589"/>
      <c r="D2589"/>
      <c r="E2589" s="16"/>
      <c r="F2589" s="12"/>
      <c r="G2589"/>
      <c r="H2589" s="15"/>
      <c r="I2589" s="15"/>
      <c r="J2589" s="12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</row>
    <row r="2590" spans="1:26" ht="15.75" customHeight="1" outlineLevel="2">
      <c r="A2590"/>
      <c r="B2590" s="13"/>
      <c r="C2590"/>
      <c r="D2590"/>
      <c r="E2590" s="16"/>
      <c r="F2590" s="12"/>
      <c r="G2590"/>
      <c r="H2590" s="15"/>
      <c r="I2590" s="15"/>
      <c r="J2590" s="12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</row>
    <row r="2591" spans="1:26" ht="15.75" customHeight="1" outlineLevel="2">
      <c r="A2591"/>
      <c r="B2591" s="13"/>
      <c r="C2591"/>
      <c r="D2591"/>
      <c r="E2591" s="16"/>
      <c r="F2591" s="12"/>
      <c r="G2591"/>
      <c r="H2591" s="15"/>
      <c r="I2591" s="15"/>
      <c r="J2591" s="12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</row>
    <row r="2592" spans="1:26" ht="15.75" customHeight="1" outlineLevel="2">
      <c r="A2592"/>
      <c r="B2592" s="13"/>
      <c r="C2592"/>
      <c r="D2592"/>
      <c r="E2592" s="16"/>
      <c r="F2592" s="12"/>
      <c r="G2592"/>
      <c r="H2592" s="15"/>
      <c r="I2592" s="15"/>
      <c r="J2592" s="12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</row>
    <row r="2593" spans="1:26" ht="15.75" customHeight="1" outlineLevel="2">
      <c r="A2593"/>
      <c r="B2593" s="13"/>
      <c r="C2593"/>
      <c r="D2593"/>
      <c r="E2593" s="16"/>
      <c r="F2593" s="12"/>
      <c r="G2593"/>
      <c r="H2593" s="15"/>
      <c r="I2593" s="15"/>
      <c r="J2593" s="12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</row>
    <row r="2594" spans="1:26" ht="15.75" customHeight="1" outlineLevel="2">
      <c r="A2594"/>
      <c r="B2594" s="13"/>
      <c r="C2594"/>
      <c r="D2594"/>
      <c r="E2594" s="16"/>
      <c r="F2594" s="12"/>
      <c r="G2594"/>
      <c r="H2594" s="15"/>
      <c r="I2594" s="15"/>
      <c r="J2594" s="12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</row>
    <row r="2595" spans="1:26" ht="15.75" customHeight="1" outlineLevel="2">
      <c r="A2595"/>
      <c r="B2595" s="13"/>
      <c r="C2595"/>
      <c r="D2595"/>
      <c r="E2595" s="16"/>
      <c r="F2595" s="12"/>
      <c r="G2595"/>
      <c r="H2595" s="15"/>
      <c r="I2595" s="15"/>
      <c r="J2595" s="12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</row>
    <row r="2596" spans="1:26" ht="15.75" customHeight="1" outlineLevel="2">
      <c r="A2596"/>
      <c r="B2596" s="13"/>
      <c r="C2596"/>
      <c r="D2596"/>
      <c r="E2596" s="16"/>
      <c r="F2596" s="12"/>
      <c r="G2596"/>
      <c r="H2596" s="15"/>
      <c r="I2596" s="15"/>
      <c r="J2596" s="12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</row>
    <row r="2597" spans="1:26" ht="15.75" customHeight="1" outlineLevel="2">
      <c r="A2597"/>
      <c r="B2597" s="13"/>
      <c r="C2597"/>
      <c r="D2597"/>
      <c r="E2597" s="16"/>
      <c r="F2597" s="12"/>
      <c r="G2597"/>
      <c r="H2597" s="15"/>
      <c r="I2597" s="15"/>
      <c r="J2597" s="12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</row>
    <row r="2598" spans="1:26" ht="15.75" customHeight="1" outlineLevel="2">
      <c r="A2598"/>
      <c r="B2598" s="13"/>
      <c r="C2598"/>
      <c r="D2598"/>
      <c r="E2598" s="16"/>
      <c r="F2598" s="12"/>
      <c r="G2598"/>
      <c r="H2598" s="15"/>
      <c r="I2598" s="15"/>
      <c r="J2598" s="12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</row>
    <row r="2599" spans="1:26" ht="15.75" customHeight="1" outlineLevel="2">
      <c r="A2599"/>
      <c r="B2599" s="13"/>
      <c r="C2599"/>
      <c r="D2599"/>
      <c r="E2599" s="16"/>
      <c r="F2599" s="12"/>
      <c r="G2599"/>
      <c r="H2599" s="15"/>
      <c r="I2599" s="15"/>
      <c r="J2599" s="12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</row>
    <row r="2600" spans="1:26" ht="15.75" customHeight="1" outlineLevel="2">
      <c r="A2600"/>
      <c r="B2600" s="13"/>
      <c r="C2600"/>
      <c r="D2600"/>
      <c r="E2600" s="16"/>
      <c r="F2600" s="12"/>
      <c r="G2600"/>
      <c r="H2600" s="15"/>
      <c r="I2600" s="15"/>
      <c r="J2600" s="12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</row>
    <row r="2601" spans="1:26" ht="15.75" customHeight="1" outlineLevel="2">
      <c r="A2601"/>
      <c r="B2601" s="13"/>
      <c r="C2601"/>
      <c r="D2601"/>
      <c r="E2601" s="16"/>
      <c r="F2601" s="12"/>
      <c r="G2601"/>
      <c r="H2601" s="15"/>
      <c r="I2601" s="15"/>
      <c r="J2601" s="12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</row>
    <row r="2602" spans="1:26" ht="15.75" customHeight="1" outlineLevel="2">
      <c r="A2602"/>
      <c r="B2602" s="13"/>
      <c r="C2602"/>
      <c r="D2602"/>
      <c r="E2602" s="16"/>
      <c r="F2602" s="12"/>
      <c r="G2602"/>
      <c r="H2602" s="15"/>
      <c r="I2602" s="15"/>
      <c r="J2602" s="12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</row>
    <row r="2603" spans="1:26" ht="15.75" customHeight="1" outlineLevel="2">
      <c r="A2603"/>
      <c r="B2603" s="13"/>
      <c r="C2603"/>
      <c r="D2603"/>
      <c r="E2603" s="16"/>
      <c r="F2603" s="12"/>
      <c r="G2603"/>
      <c r="H2603" s="15"/>
      <c r="I2603" s="15"/>
      <c r="J2603" s="12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</row>
    <row r="2604" spans="1:26" ht="15.75" customHeight="1" outlineLevel="2">
      <c r="A2604"/>
      <c r="B2604" s="13"/>
      <c r="C2604"/>
      <c r="D2604"/>
      <c r="E2604" s="16"/>
      <c r="F2604" s="12"/>
      <c r="G2604"/>
      <c r="H2604" s="15"/>
      <c r="I2604" s="15"/>
      <c r="J2604" s="12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</row>
    <row r="2605" spans="1:26" ht="15.75" customHeight="1" outlineLevel="2">
      <c r="A2605"/>
      <c r="B2605" s="13"/>
      <c r="C2605"/>
      <c r="D2605"/>
      <c r="E2605" s="16"/>
      <c r="F2605" s="12"/>
      <c r="G2605"/>
      <c r="H2605" s="15"/>
      <c r="I2605" s="15"/>
      <c r="J2605" s="12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</row>
    <row r="2606" spans="1:26" ht="15.75" customHeight="1" outlineLevel="2">
      <c r="A2606"/>
      <c r="B2606" s="13"/>
      <c r="C2606"/>
      <c r="D2606"/>
      <c r="E2606" s="16"/>
      <c r="F2606" s="12"/>
      <c r="G2606"/>
      <c r="H2606" s="15"/>
      <c r="I2606" s="15"/>
      <c r="J2606" s="12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</row>
    <row r="2607" spans="1:26" ht="15.75" customHeight="1" outlineLevel="2">
      <c r="A2607"/>
      <c r="B2607" s="13"/>
      <c r="C2607"/>
      <c r="D2607"/>
      <c r="E2607" s="16"/>
      <c r="F2607" s="12"/>
      <c r="G2607"/>
      <c r="H2607" s="15"/>
      <c r="I2607" s="15"/>
      <c r="J2607" s="12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</row>
    <row r="2608" spans="1:26" ht="15.75" customHeight="1" outlineLevel="2">
      <c r="A2608"/>
      <c r="B2608" s="13"/>
      <c r="C2608"/>
      <c r="D2608"/>
      <c r="E2608" s="16"/>
      <c r="F2608" s="12"/>
      <c r="G2608"/>
      <c r="H2608" s="15"/>
      <c r="I2608" s="15"/>
      <c r="J2608" s="12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</row>
    <row r="2609" spans="1:26" ht="15.75" customHeight="1" outlineLevel="2">
      <c r="A2609"/>
      <c r="B2609" s="13"/>
      <c r="C2609"/>
      <c r="D2609"/>
      <c r="E2609" s="16"/>
      <c r="F2609" s="12"/>
      <c r="G2609"/>
      <c r="H2609" s="15"/>
      <c r="I2609" s="15"/>
      <c r="J2609" s="12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</row>
    <row r="2610" spans="1:26" ht="15.75" customHeight="1" outlineLevel="2">
      <c r="A2610"/>
      <c r="B2610" s="13"/>
      <c r="C2610"/>
      <c r="D2610"/>
      <c r="E2610" s="16"/>
      <c r="F2610" s="12"/>
      <c r="G2610"/>
      <c r="H2610" s="15"/>
      <c r="I2610" s="15"/>
      <c r="J2610" s="12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</row>
    <row r="2611" spans="1:26" ht="15.75" customHeight="1" outlineLevel="2">
      <c r="A2611"/>
      <c r="B2611" s="13"/>
      <c r="C2611"/>
      <c r="D2611"/>
      <c r="E2611" s="16"/>
      <c r="F2611" s="12"/>
      <c r="G2611"/>
      <c r="H2611" s="15"/>
      <c r="I2611" s="15"/>
      <c r="J2611" s="12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</row>
    <row r="2612" spans="1:26" ht="15.75" customHeight="1" outlineLevel="2">
      <c r="A2612"/>
      <c r="B2612" s="13"/>
      <c r="C2612"/>
      <c r="D2612"/>
      <c r="E2612" s="16"/>
      <c r="H2612" s="15"/>
      <c r="I2612" s="15"/>
      <c r="J2612" s="12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</row>
    <row r="2613" spans="1:26" ht="15.75" customHeight="1" outlineLevel="2">
      <c r="A2613"/>
      <c r="B2613" s="13"/>
      <c r="C2613"/>
      <c r="D2613"/>
      <c r="E2613" s="16"/>
      <c r="H2613" s="15"/>
      <c r="I2613" s="15"/>
      <c r="J2613" s="12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</row>
    <row r="2614" spans="1:26" ht="15.75" customHeight="1" outlineLevel="2">
      <c r="A2614"/>
      <c r="B2614" s="13"/>
      <c r="C2614"/>
      <c r="D2614"/>
      <c r="E2614" s="16"/>
      <c r="H2614" s="15"/>
      <c r="I2614" s="15"/>
      <c r="J2614" s="12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</row>
    <row r="2615" spans="1:26" ht="15.75" customHeight="1" outlineLevel="2">
      <c r="A2615"/>
      <c r="B2615" s="13"/>
      <c r="C2615"/>
      <c r="D2615"/>
      <c r="E2615" s="16"/>
      <c r="H2615" s="15"/>
      <c r="I2615" s="15"/>
      <c r="J2615" s="12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</row>
    <row r="2616" spans="1:26" ht="15.75" customHeight="1" outlineLevel="2">
      <c r="A2616"/>
      <c r="B2616" s="13"/>
      <c r="C2616"/>
      <c r="D2616"/>
      <c r="E2616" s="16"/>
      <c r="H2616" s="15"/>
      <c r="I2616" s="15"/>
      <c r="J2616" s="12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</row>
    <row r="2617" spans="1:26" ht="15.75" customHeight="1" outlineLevel="2">
      <c r="A2617"/>
      <c r="B2617" s="13"/>
      <c r="C2617"/>
      <c r="D2617"/>
      <c r="E2617" s="16"/>
      <c r="H2617" s="15"/>
      <c r="I2617" s="15"/>
      <c r="J2617" s="12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</row>
    <row r="2618" spans="1:26" ht="15.75" customHeight="1" outlineLevel="2">
      <c r="A2618"/>
      <c r="B2618" s="13"/>
      <c r="C2618"/>
      <c r="D2618"/>
      <c r="E2618" s="16"/>
      <c r="H2618" s="15"/>
      <c r="I2618" s="15"/>
      <c r="J2618" s="12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</row>
    <row r="2619" spans="1:26" ht="15.75" customHeight="1" outlineLevel="2">
      <c r="A2619"/>
      <c r="B2619" s="13"/>
      <c r="C2619"/>
      <c r="D2619"/>
      <c r="E2619" s="16"/>
      <c r="H2619" s="15"/>
      <c r="I2619" s="15"/>
      <c r="J2619" s="12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</row>
    <row r="2620" spans="1:26" ht="15.75" customHeight="1" outlineLevel="2">
      <c r="A2620"/>
      <c r="B2620" s="13"/>
      <c r="C2620"/>
      <c r="D2620"/>
      <c r="E2620" s="16"/>
      <c r="H2620" s="15"/>
      <c r="I2620" s="15"/>
      <c r="J2620" s="12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</row>
    <row r="2621" spans="1:26" ht="15.75" customHeight="1" outlineLevel="2">
      <c r="A2621"/>
      <c r="B2621" s="13"/>
      <c r="C2621"/>
      <c r="D2621"/>
      <c r="E2621" s="16"/>
      <c r="H2621" s="15"/>
      <c r="I2621" s="15"/>
      <c r="J2621" s="12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</row>
    <row r="2622" spans="1:26" ht="15.75" customHeight="1" outlineLevel="2">
      <c r="A2622"/>
      <c r="B2622" s="13"/>
      <c r="C2622"/>
      <c r="D2622"/>
      <c r="E2622" s="16"/>
      <c r="H2622" s="15"/>
      <c r="I2622" s="15"/>
      <c r="J2622" s="12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</row>
    <row r="2623" spans="1:26" ht="15.75" customHeight="1" outlineLevel="2">
      <c r="A2623"/>
      <c r="B2623" s="13"/>
      <c r="C2623"/>
      <c r="D2623"/>
      <c r="E2623" s="16"/>
      <c r="H2623" s="15"/>
      <c r="I2623" s="15"/>
      <c r="J2623" s="12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</row>
    <row r="2624" spans="1:26" ht="15.75" customHeight="1" outlineLevel="2">
      <c r="A2624"/>
      <c r="B2624" s="13"/>
      <c r="C2624"/>
      <c r="D2624"/>
      <c r="E2624" s="16"/>
      <c r="H2624" s="15"/>
      <c r="I2624" s="15"/>
      <c r="J2624" s="12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</row>
    <row r="2625" spans="1:26" ht="15.75" customHeight="1" outlineLevel="2">
      <c r="A2625"/>
      <c r="B2625" s="13"/>
      <c r="C2625"/>
      <c r="D2625"/>
      <c r="E2625" s="16"/>
      <c r="H2625" s="15"/>
      <c r="I2625" s="15"/>
      <c r="J2625" s="12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</row>
    <row r="2626" spans="1:26" ht="15.75" customHeight="1" outlineLevel="2">
      <c r="A2626"/>
      <c r="B2626" s="13"/>
      <c r="C2626"/>
      <c r="D2626"/>
      <c r="E2626" s="16"/>
      <c r="H2626" s="15"/>
      <c r="I2626" s="15"/>
      <c r="J2626" s="12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</row>
    <row r="2627" spans="1:26" ht="15.75" customHeight="1" outlineLevel="2">
      <c r="A2627"/>
      <c r="B2627" s="13"/>
      <c r="C2627"/>
      <c r="D2627"/>
      <c r="E2627" s="16"/>
      <c r="H2627" s="15"/>
      <c r="I2627" s="15"/>
      <c r="J2627" s="12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</row>
    <row r="2628" spans="1:26" ht="15.75" customHeight="1" outlineLevel="2">
      <c r="A2628"/>
      <c r="B2628" s="13"/>
      <c r="C2628"/>
      <c r="D2628"/>
      <c r="E2628" s="16"/>
      <c r="H2628" s="15"/>
      <c r="I2628" s="15"/>
      <c r="J2628" s="12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</row>
    <row r="2629" spans="1:26" ht="15.75" customHeight="1" outlineLevel="2">
      <c r="A2629"/>
      <c r="B2629" s="13"/>
      <c r="C2629"/>
      <c r="D2629"/>
      <c r="E2629" s="16"/>
      <c r="H2629" s="15"/>
      <c r="I2629" s="15"/>
      <c r="J2629" s="12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</row>
    <row r="2630" spans="1:26" ht="15.75" customHeight="1" outlineLevel="2">
      <c r="A2630"/>
      <c r="B2630" s="13"/>
      <c r="C2630"/>
      <c r="D2630"/>
      <c r="E2630" s="16"/>
      <c r="H2630" s="15"/>
      <c r="I2630" s="15"/>
      <c r="J2630" s="12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</row>
    <row r="2631" spans="1:26" ht="15.75" customHeight="1" outlineLevel="2">
      <c r="A2631"/>
      <c r="B2631" s="13"/>
      <c r="C2631"/>
      <c r="D2631"/>
      <c r="E2631" s="16"/>
      <c r="H2631" s="15"/>
      <c r="I2631" s="15"/>
      <c r="J2631" s="12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</row>
    <row r="2632" spans="1:26" ht="15.75" customHeight="1" outlineLevel="2">
      <c r="A2632"/>
      <c r="B2632" s="13"/>
      <c r="C2632"/>
      <c r="D2632"/>
      <c r="E2632" s="16"/>
      <c r="H2632" s="15"/>
      <c r="I2632" s="15"/>
      <c r="J2632" s="12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</row>
    <row r="2633" spans="1:26" ht="15.75" customHeight="1" outlineLevel="2">
      <c r="A2633"/>
      <c r="B2633" s="13"/>
      <c r="C2633"/>
      <c r="D2633"/>
      <c r="E2633" s="16"/>
      <c r="H2633" s="15"/>
      <c r="I2633" s="15"/>
      <c r="J2633" s="12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</row>
    <row r="2634" spans="1:26" ht="15.75" customHeight="1" outlineLevel="2">
      <c r="A2634"/>
      <c r="B2634" s="13"/>
      <c r="C2634"/>
      <c r="D2634"/>
      <c r="E2634" s="16"/>
      <c r="H2634" s="15"/>
      <c r="I2634" s="15"/>
      <c r="J2634" s="12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</row>
    <row r="2635" spans="1:26" ht="15.75" customHeight="1" outlineLevel="2">
      <c r="A2635"/>
      <c r="B2635" s="13"/>
      <c r="C2635"/>
      <c r="D2635"/>
      <c r="E2635" s="16"/>
      <c r="H2635" s="15"/>
      <c r="I2635" s="15"/>
      <c r="J2635" s="12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</row>
    <row r="2636" spans="1:26" ht="15.75" customHeight="1" outlineLevel="2">
      <c r="A2636"/>
      <c r="B2636" s="13"/>
      <c r="C2636"/>
      <c r="D2636"/>
      <c r="E2636" s="16"/>
      <c r="H2636" s="15"/>
      <c r="I2636" s="15"/>
      <c r="J2636" s="12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</row>
    <row r="2637" spans="1:26" ht="15.75" customHeight="1" outlineLevel="2">
      <c r="A2637"/>
      <c r="B2637" s="13"/>
      <c r="C2637"/>
      <c r="D2637"/>
      <c r="E2637" s="16"/>
      <c r="H2637" s="15"/>
      <c r="I2637" s="15"/>
      <c r="J2637" s="12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</row>
    <row r="2638" spans="1:26" ht="15.75" customHeight="1" outlineLevel="2">
      <c r="A2638"/>
      <c r="B2638" s="13"/>
      <c r="C2638"/>
      <c r="D2638"/>
      <c r="E2638" s="16"/>
      <c r="H2638" s="15"/>
      <c r="I2638" s="15"/>
      <c r="J2638" s="12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</row>
    <row r="2639" spans="1:26" ht="15.75" customHeight="1" outlineLevel="2">
      <c r="A2639"/>
      <c r="B2639" s="13"/>
      <c r="C2639"/>
      <c r="D2639"/>
      <c r="E2639" s="16"/>
      <c r="H2639" s="15"/>
      <c r="I2639" s="15"/>
      <c r="J2639" s="12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</row>
    <row r="2640" spans="1:26" ht="15.75" customHeight="1" outlineLevel="2">
      <c r="A2640"/>
      <c r="B2640" s="13"/>
      <c r="C2640"/>
      <c r="D2640"/>
      <c r="E2640" s="16"/>
      <c r="H2640" s="15"/>
      <c r="I2640" s="15"/>
      <c r="J2640" s="12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</row>
    <row r="2641" spans="1:26" ht="15.75" customHeight="1" outlineLevel="2">
      <c r="A2641"/>
      <c r="B2641" s="13"/>
      <c r="C2641"/>
      <c r="D2641"/>
      <c r="E2641" s="16"/>
      <c r="F2641" s="12"/>
      <c r="G2641"/>
      <c r="H2641" s="15"/>
      <c r="I2641" s="15"/>
      <c r="J2641" s="12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</row>
    <row r="2642" spans="1:26" ht="15.75" customHeight="1" outlineLevel="2">
      <c r="A2642"/>
      <c r="B2642" s="13"/>
      <c r="C2642"/>
      <c r="D2642"/>
      <c r="E2642" s="16"/>
      <c r="F2642" s="12"/>
      <c r="G2642"/>
      <c r="H2642" s="15"/>
      <c r="I2642" s="15"/>
      <c r="J2642" s="12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</row>
    <row r="2643" spans="1:26" ht="15.75" customHeight="1" outlineLevel="2">
      <c r="A2643"/>
      <c r="B2643" s="13"/>
      <c r="C2643"/>
      <c r="D2643"/>
      <c r="E2643" s="16"/>
      <c r="H2643" s="15"/>
      <c r="I2643" s="15"/>
      <c r="J2643" s="12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</row>
    <row r="2644" spans="1:26" ht="15.75" customHeight="1" outlineLevel="2">
      <c r="A2644"/>
      <c r="B2644" s="13"/>
      <c r="C2644"/>
      <c r="D2644"/>
      <c r="E2644" s="16"/>
      <c r="H2644" s="15"/>
      <c r="I2644" s="15"/>
      <c r="J2644" s="12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</row>
    <row r="2645" spans="1:26" ht="15.75" customHeight="1" outlineLevel="2">
      <c r="A2645"/>
      <c r="B2645" s="13"/>
      <c r="C2645"/>
      <c r="D2645"/>
      <c r="E2645" s="16"/>
      <c r="H2645" s="15"/>
      <c r="I2645" s="15"/>
      <c r="J2645" s="12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</row>
    <row r="2646" spans="1:26" ht="15.75" customHeight="1" outlineLevel="2">
      <c r="A2646"/>
      <c r="B2646" s="13"/>
      <c r="C2646"/>
      <c r="D2646"/>
      <c r="E2646" s="16"/>
      <c r="F2646" s="12"/>
      <c r="G2646"/>
      <c r="H2646" s="15"/>
      <c r="I2646" s="15"/>
      <c r="J2646" s="12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</row>
    <row r="2647" spans="1:26" ht="15.75" customHeight="1" outlineLevel="2">
      <c r="A2647"/>
      <c r="B2647" s="13"/>
      <c r="C2647"/>
      <c r="D2647"/>
      <c r="E2647" s="16"/>
      <c r="F2647" s="12"/>
      <c r="G2647"/>
      <c r="H2647" s="15"/>
      <c r="I2647" s="15"/>
      <c r="J2647" s="12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</row>
    <row r="2648" spans="1:26" ht="15.75" customHeight="1" outlineLevel="2">
      <c r="A2648"/>
      <c r="B2648" s="13"/>
      <c r="C2648"/>
      <c r="D2648"/>
      <c r="E2648" s="16"/>
      <c r="F2648" s="12"/>
      <c r="G2648"/>
      <c r="H2648" s="15"/>
      <c r="I2648" s="15"/>
      <c r="J2648" s="12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</row>
    <row r="2649" spans="1:26" ht="15.75" customHeight="1" outlineLevel="2">
      <c r="A2649"/>
      <c r="B2649" s="13"/>
      <c r="C2649"/>
      <c r="D2649"/>
      <c r="E2649" s="16"/>
      <c r="F2649" s="12"/>
      <c r="G2649"/>
      <c r="H2649" s="15"/>
      <c r="I2649" s="15"/>
      <c r="J2649" s="12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</row>
    <row r="2650" spans="1:26" ht="15.75" customHeight="1" outlineLevel="2">
      <c r="A2650"/>
      <c r="B2650" s="13"/>
      <c r="C2650"/>
      <c r="D2650"/>
      <c r="E2650" s="16"/>
      <c r="F2650" s="12"/>
      <c r="G2650"/>
      <c r="H2650" s="15"/>
      <c r="I2650" s="15"/>
      <c r="J2650" s="12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</row>
    <row r="2651" spans="1:26" ht="15.75" customHeight="1" outlineLevel="2">
      <c r="A2651"/>
      <c r="B2651" s="13"/>
      <c r="C2651"/>
      <c r="D2651"/>
      <c r="E2651" s="16"/>
      <c r="F2651" s="12"/>
      <c r="G2651"/>
      <c r="H2651" s="15"/>
      <c r="I2651" s="15"/>
      <c r="J2651" s="12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</row>
    <row r="2652" spans="1:26" ht="15.75" customHeight="1" outlineLevel="2">
      <c r="A2652"/>
      <c r="B2652" s="13"/>
      <c r="C2652"/>
      <c r="D2652"/>
      <c r="E2652" s="16"/>
      <c r="F2652" s="12"/>
      <c r="G2652"/>
      <c r="H2652" s="15"/>
      <c r="I2652" s="15"/>
      <c r="J2652" s="12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</row>
    <row r="2653" spans="1:26" ht="15.75" customHeight="1" outlineLevel="2">
      <c r="A2653"/>
      <c r="B2653" s="13"/>
      <c r="C2653"/>
      <c r="D2653"/>
      <c r="E2653" s="16"/>
      <c r="F2653" s="12"/>
      <c r="G2653"/>
      <c r="H2653" s="15"/>
      <c r="I2653" s="15"/>
      <c r="J2653" s="12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</row>
    <row r="2654" spans="1:26" ht="15.75" customHeight="1" outlineLevel="2">
      <c r="A2654"/>
      <c r="B2654" s="13"/>
      <c r="C2654"/>
      <c r="D2654"/>
      <c r="E2654" s="16"/>
      <c r="F2654" s="12"/>
      <c r="G2654"/>
      <c r="H2654" s="15"/>
      <c r="I2654" s="15"/>
      <c r="J2654" s="12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</row>
    <row r="2655" spans="1:26" ht="15.75" customHeight="1" outlineLevel="2">
      <c r="A2655"/>
      <c r="B2655" s="13"/>
      <c r="C2655"/>
      <c r="D2655"/>
      <c r="E2655" s="16"/>
      <c r="F2655" s="12"/>
      <c r="G2655"/>
      <c r="H2655" s="15"/>
      <c r="I2655" s="15"/>
      <c r="J2655" s="12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</row>
    <row r="2656" spans="1:26" ht="15.75" customHeight="1" outlineLevel="2">
      <c r="A2656"/>
      <c r="B2656" s="13"/>
      <c r="C2656"/>
      <c r="D2656"/>
      <c r="E2656" s="16"/>
      <c r="F2656" s="12"/>
      <c r="G2656"/>
      <c r="H2656" s="15"/>
      <c r="I2656" s="15"/>
      <c r="J2656" s="12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</row>
    <row r="2657" spans="1:26" ht="15.75" customHeight="1" outlineLevel="2">
      <c r="A2657"/>
      <c r="B2657" s="13"/>
      <c r="C2657"/>
      <c r="D2657"/>
      <c r="E2657" s="16"/>
      <c r="F2657" s="12"/>
      <c r="G2657"/>
      <c r="H2657" s="15"/>
      <c r="I2657" s="15"/>
      <c r="J2657" s="12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</row>
    <row r="2658" spans="1:26" ht="15.75" customHeight="1" outlineLevel="2">
      <c r="A2658"/>
      <c r="B2658" s="13"/>
      <c r="C2658"/>
      <c r="D2658"/>
      <c r="E2658" s="16"/>
      <c r="F2658" s="12"/>
      <c r="G2658"/>
      <c r="H2658" s="15"/>
      <c r="I2658" s="15"/>
      <c r="J2658" s="12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</row>
    <row r="2659" spans="1:26" ht="15.75" customHeight="1" outlineLevel="2">
      <c r="A2659"/>
      <c r="B2659" s="13"/>
      <c r="C2659"/>
      <c r="D2659"/>
      <c r="E2659" s="16"/>
      <c r="F2659" s="12"/>
      <c r="G2659"/>
      <c r="H2659" s="15"/>
      <c r="I2659" s="15"/>
      <c r="J2659" s="12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</row>
    <row r="2660" spans="1:26" ht="15.75" customHeight="1" outlineLevel="2">
      <c r="A2660"/>
      <c r="B2660" s="13"/>
      <c r="C2660"/>
      <c r="D2660"/>
      <c r="E2660" s="16"/>
      <c r="F2660" s="12"/>
      <c r="G2660"/>
      <c r="H2660" s="15"/>
      <c r="I2660" s="15"/>
      <c r="J2660" s="12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</row>
    <row r="2661" spans="1:26" ht="15.75" customHeight="1" outlineLevel="2">
      <c r="A2661"/>
      <c r="B2661" s="13"/>
      <c r="C2661"/>
      <c r="D2661"/>
      <c r="E2661" s="16"/>
      <c r="F2661" s="12"/>
      <c r="G2661"/>
      <c r="H2661" s="15"/>
      <c r="I2661" s="15"/>
      <c r="J2661" s="12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</row>
    <row r="2662" spans="1:26" ht="15.75" customHeight="1" outlineLevel="2">
      <c r="A2662"/>
      <c r="B2662" s="13"/>
      <c r="C2662"/>
      <c r="D2662"/>
      <c r="E2662" s="16"/>
      <c r="F2662" s="12"/>
      <c r="G2662"/>
      <c r="H2662" s="15"/>
      <c r="I2662" s="15"/>
      <c r="J2662" s="12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</row>
    <row r="2663" spans="1:26" ht="15.75" customHeight="1" outlineLevel="2">
      <c r="A2663"/>
      <c r="B2663" s="13"/>
      <c r="C2663"/>
      <c r="D2663"/>
      <c r="E2663" s="16"/>
      <c r="F2663" s="12"/>
      <c r="G2663"/>
      <c r="H2663" s="15"/>
      <c r="I2663" s="15"/>
      <c r="J2663" s="12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</row>
    <row r="2664" spans="1:26" ht="15.75" customHeight="1" outlineLevel="2">
      <c r="A2664"/>
      <c r="B2664" s="13"/>
      <c r="C2664"/>
      <c r="D2664"/>
      <c r="E2664" s="16"/>
      <c r="F2664" s="12"/>
      <c r="G2664"/>
      <c r="H2664" s="15"/>
      <c r="I2664" s="15"/>
      <c r="J2664" s="12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</row>
    <row r="2665" spans="1:26" ht="15.75" customHeight="1" outlineLevel="2">
      <c r="A2665"/>
      <c r="B2665" s="13"/>
      <c r="C2665"/>
      <c r="D2665"/>
      <c r="E2665" s="16"/>
      <c r="F2665" s="12"/>
      <c r="G2665"/>
      <c r="H2665" s="15"/>
      <c r="I2665" s="15"/>
      <c r="J2665" s="12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</row>
    <row r="2666" spans="1:26" ht="15.75" customHeight="1" outlineLevel="2">
      <c r="A2666"/>
      <c r="B2666" s="13"/>
      <c r="C2666"/>
      <c r="D2666"/>
      <c r="E2666" s="16"/>
      <c r="F2666" s="12"/>
      <c r="G2666"/>
      <c r="H2666" s="15"/>
      <c r="I2666" s="15"/>
      <c r="J2666" s="12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</row>
    <row r="2667" spans="1:26" ht="15.75" customHeight="1" outlineLevel="2">
      <c r="A2667"/>
      <c r="B2667" s="13"/>
      <c r="C2667"/>
      <c r="D2667"/>
      <c r="E2667" s="16"/>
      <c r="F2667" s="12"/>
      <c r="G2667"/>
      <c r="H2667" s="15"/>
      <c r="I2667" s="15"/>
      <c r="J2667" s="12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</row>
    <row r="2668" spans="1:26" ht="15.75" customHeight="1" outlineLevel="2">
      <c r="A2668"/>
      <c r="B2668" s="13"/>
      <c r="C2668"/>
      <c r="D2668"/>
      <c r="E2668" s="16"/>
      <c r="F2668" s="12"/>
      <c r="G2668"/>
      <c r="H2668" s="15"/>
      <c r="I2668" s="15"/>
      <c r="J2668" s="12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</row>
    <row r="2669" spans="1:26" ht="15.75" customHeight="1" outlineLevel="2">
      <c r="A2669"/>
      <c r="B2669" s="13"/>
      <c r="C2669"/>
      <c r="D2669"/>
      <c r="E2669" s="16"/>
      <c r="F2669" s="12"/>
      <c r="G2669"/>
      <c r="H2669" s="15"/>
      <c r="I2669" s="15"/>
      <c r="J2669" s="12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</row>
    <row r="2670" spans="1:26" ht="15.75" customHeight="1" outlineLevel="2">
      <c r="A2670"/>
      <c r="B2670" s="13"/>
      <c r="C2670"/>
      <c r="D2670"/>
      <c r="E2670" s="16"/>
      <c r="F2670" s="12"/>
      <c r="G2670"/>
      <c r="H2670" s="15"/>
      <c r="I2670" s="15"/>
      <c r="J2670" s="12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</row>
    <row r="2671" spans="1:26" ht="15.75" customHeight="1" outlineLevel="2">
      <c r="A2671"/>
      <c r="B2671" s="13"/>
      <c r="C2671"/>
      <c r="D2671"/>
      <c r="E2671" s="16"/>
      <c r="F2671" s="12"/>
      <c r="G2671"/>
      <c r="H2671" s="15"/>
      <c r="I2671" s="15"/>
      <c r="J2671" s="12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</row>
    <row r="2672" spans="1:26" ht="15.75" customHeight="1" outlineLevel="2">
      <c r="A2672"/>
      <c r="B2672" s="13"/>
      <c r="C2672"/>
      <c r="D2672"/>
      <c r="E2672" s="16"/>
      <c r="F2672" s="12"/>
      <c r="G2672"/>
      <c r="H2672" s="15"/>
      <c r="I2672" s="15"/>
      <c r="J2672" s="12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</row>
    <row r="2673" spans="1:26" ht="15.75" customHeight="1" outlineLevel="2">
      <c r="A2673"/>
      <c r="B2673" s="13"/>
      <c r="C2673"/>
      <c r="D2673"/>
      <c r="E2673" s="16"/>
      <c r="H2673" s="15"/>
      <c r="I2673" s="15"/>
      <c r="J2673" s="12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</row>
    <row r="2674" spans="1:26" ht="15.75" customHeight="1" outlineLevel="2">
      <c r="A2674"/>
      <c r="B2674" s="13"/>
      <c r="C2674"/>
      <c r="D2674"/>
      <c r="E2674" s="16"/>
      <c r="H2674" s="15"/>
      <c r="I2674" s="15"/>
      <c r="J2674" s="12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</row>
    <row r="2675" spans="1:26" ht="15.75" customHeight="1" outlineLevel="2">
      <c r="A2675"/>
      <c r="B2675" s="13"/>
      <c r="C2675"/>
      <c r="D2675"/>
      <c r="E2675" s="16"/>
      <c r="H2675" s="15"/>
      <c r="I2675" s="15"/>
      <c r="J2675" s="12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</row>
    <row r="2676" spans="1:26" ht="15.75" customHeight="1" outlineLevel="2">
      <c r="A2676"/>
      <c r="B2676" s="13"/>
      <c r="C2676"/>
      <c r="D2676"/>
      <c r="E2676" s="16"/>
      <c r="H2676" s="15"/>
      <c r="I2676" s="15"/>
      <c r="J2676" s="12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</row>
    <row r="2677" spans="1:26" ht="15.75" customHeight="1" outlineLevel="2">
      <c r="A2677"/>
      <c r="B2677" s="13"/>
      <c r="C2677"/>
      <c r="D2677"/>
      <c r="E2677" s="16"/>
      <c r="H2677" s="15"/>
      <c r="I2677" s="15"/>
      <c r="J2677" s="12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</row>
    <row r="2678" spans="1:26" ht="15.75" customHeight="1" outlineLevel="2">
      <c r="A2678"/>
      <c r="B2678" s="13"/>
      <c r="C2678"/>
      <c r="D2678"/>
      <c r="E2678" s="16"/>
      <c r="H2678" s="15"/>
      <c r="I2678" s="15"/>
      <c r="J2678" s="12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</row>
    <row r="2679" spans="1:26" ht="15.75" customHeight="1" outlineLevel="2">
      <c r="A2679"/>
      <c r="B2679" s="13"/>
      <c r="C2679"/>
      <c r="D2679"/>
      <c r="E2679" s="16"/>
      <c r="H2679" s="15"/>
      <c r="I2679" s="15"/>
      <c r="J2679" s="12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</row>
    <row r="2680" spans="1:26" ht="15.75" customHeight="1" outlineLevel="2">
      <c r="A2680"/>
      <c r="B2680" s="13"/>
      <c r="C2680"/>
      <c r="D2680"/>
      <c r="E2680" s="16"/>
      <c r="H2680" s="15"/>
      <c r="I2680" s="15"/>
      <c r="J2680" s="12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</row>
    <row r="2681" spans="1:26" ht="15.75" customHeight="1" outlineLevel="2">
      <c r="A2681"/>
      <c r="B2681" s="13"/>
      <c r="C2681"/>
      <c r="D2681"/>
      <c r="E2681" s="16"/>
      <c r="H2681" s="15"/>
      <c r="I2681" s="15"/>
      <c r="J2681" s="12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</row>
    <row r="2682" spans="1:26" ht="15.75" customHeight="1" outlineLevel="2">
      <c r="A2682"/>
      <c r="B2682" s="13"/>
      <c r="C2682"/>
      <c r="D2682"/>
      <c r="E2682" s="16"/>
      <c r="H2682" s="15"/>
      <c r="I2682" s="15"/>
      <c r="J2682" s="12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</row>
    <row r="2683" spans="1:26" ht="15.75" customHeight="1" outlineLevel="2">
      <c r="A2683"/>
      <c r="B2683" s="13"/>
      <c r="C2683"/>
      <c r="D2683"/>
      <c r="E2683" s="16"/>
      <c r="H2683" s="15"/>
      <c r="I2683" s="15"/>
      <c r="J2683" s="12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</row>
    <row r="2684" spans="1:26" ht="15.75" customHeight="1" outlineLevel="2">
      <c r="A2684"/>
      <c r="B2684" s="13"/>
      <c r="C2684"/>
      <c r="D2684"/>
      <c r="E2684" s="16"/>
      <c r="F2684" s="12"/>
      <c r="G2684"/>
      <c r="H2684" s="15"/>
      <c r="I2684" s="15"/>
      <c r="J2684" s="12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</row>
    <row r="2685" spans="1:26" ht="15.75" customHeight="1" outlineLevel="2">
      <c r="A2685"/>
      <c r="B2685" s="13"/>
      <c r="C2685"/>
      <c r="D2685"/>
      <c r="E2685" s="16"/>
      <c r="F2685" s="12"/>
      <c r="G2685"/>
      <c r="H2685" s="15"/>
      <c r="I2685" s="15"/>
      <c r="J2685" s="12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</row>
    <row r="2686" spans="1:26" ht="15.75" customHeight="1" outlineLevel="2">
      <c r="A2686"/>
      <c r="B2686" s="13"/>
      <c r="C2686"/>
      <c r="D2686"/>
      <c r="E2686" s="16"/>
      <c r="F2686" s="12"/>
      <c r="G2686"/>
      <c r="H2686" s="15"/>
      <c r="I2686" s="15"/>
      <c r="J2686" s="12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</row>
    <row r="2687" spans="1:26" ht="15.75" customHeight="1" outlineLevel="2">
      <c r="A2687"/>
      <c r="B2687" s="13"/>
      <c r="C2687"/>
      <c r="D2687"/>
      <c r="E2687" s="16"/>
      <c r="F2687" s="12"/>
      <c r="G2687"/>
      <c r="H2687" s="15"/>
      <c r="I2687" s="15"/>
      <c r="J2687" s="12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</row>
    <row r="2688" spans="1:26" ht="15.75" customHeight="1" outlineLevel="2">
      <c r="A2688"/>
      <c r="B2688" s="13"/>
      <c r="C2688"/>
      <c r="D2688"/>
      <c r="E2688" s="16"/>
      <c r="F2688" s="12"/>
      <c r="G2688"/>
      <c r="H2688" s="15"/>
      <c r="I2688" s="15"/>
      <c r="J2688" s="12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</row>
    <row r="2689" spans="1:26" ht="15.75" customHeight="1" outlineLevel="2">
      <c r="A2689"/>
      <c r="B2689" s="13"/>
      <c r="C2689"/>
      <c r="D2689"/>
      <c r="E2689" s="16"/>
      <c r="F2689" s="12"/>
      <c r="G2689"/>
      <c r="H2689" s="15"/>
      <c r="I2689" s="15"/>
      <c r="J2689" s="12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</row>
    <row r="2690" spans="1:26" ht="15.75" customHeight="1" outlineLevel="2">
      <c r="A2690"/>
      <c r="B2690" s="13"/>
      <c r="C2690"/>
      <c r="D2690"/>
      <c r="E2690" s="16"/>
      <c r="F2690" s="12"/>
      <c r="G2690"/>
      <c r="H2690" s="15"/>
      <c r="I2690" s="15"/>
      <c r="J2690" s="12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</row>
    <row r="2691" spans="1:26" ht="15.75" customHeight="1" outlineLevel="2">
      <c r="A2691"/>
      <c r="B2691" s="13"/>
      <c r="C2691"/>
      <c r="D2691"/>
      <c r="E2691" s="16"/>
      <c r="F2691" s="12"/>
      <c r="G2691"/>
      <c r="H2691" s="15"/>
      <c r="I2691" s="15"/>
      <c r="J2691" s="12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</row>
    <row r="2692" spans="1:26" ht="15.75" customHeight="1" outlineLevel="2">
      <c r="A2692"/>
      <c r="B2692" s="13"/>
      <c r="C2692"/>
      <c r="D2692"/>
      <c r="E2692" s="16"/>
      <c r="F2692" s="12"/>
      <c r="G2692"/>
      <c r="H2692" s="15"/>
      <c r="I2692" s="15"/>
      <c r="J2692" s="12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</row>
    <row r="2693" spans="1:26" ht="15.75" customHeight="1" outlineLevel="2">
      <c r="A2693"/>
      <c r="B2693" s="13"/>
      <c r="C2693"/>
      <c r="D2693"/>
      <c r="E2693" s="16"/>
      <c r="F2693" s="12"/>
      <c r="G2693"/>
      <c r="H2693" s="15"/>
      <c r="I2693" s="15"/>
      <c r="J2693" s="12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</row>
    <row r="2694" spans="1:26" ht="15.75" customHeight="1" outlineLevel="2">
      <c r="A2694"/>
      <c r="B2694" s="13"/>
      <c r="C2694"/>
      <c r="D2694"/>
      <c r="E2694" s="16"/>
      <c r="F2694" s="12"/>
      <c r="G2694"/>
      <c r="H2694" s="15"/>
      <c r="I2694" s="15"/>
      <c r="J2694" s="12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</row>
    <row r="2695" spans="1:26" ht="15.75" customHeight="1" outlineLevel="2">
      <c r="A2695"/>
      <c r="B2695" s="13"/>
      <c r="C2695"/>
      <c r="D2695"/>
      <c r="E2695" s="16"/>
      <c r="F2695" s="12"/>
      <c r="G2695"/>
      <c r="H2695" s="15"/>
      <c r="I2695" s="15"/>
      <c r="J2695" s="12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</row>
    <row r="2696" spans="1:26" ht="15.75" customHeight="1" outlineLevel="2">
      <c r="A2696"/>
      <c r="B2696" s="13"/>
      <c r="C2696"/>
      <c r="D2696"/>
      <c r="E2696" s="16"/>
      <c r="F2696" s="12"/>
      <c r="G2696"/>
      <c r="H2696" s="15"/>
      <c r="I2696" s="15"/>
      <c r="J2696" s="12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</row>
    <row r="2697" spans="1:26" ht="15.75" customHeight="1" outlineLevel="2">
      <c r="A2697"/>
      <c r="B2697" s="13"/>
      <c r="C2697"/>
      <c r="D2697"/>
      <c r="E2697" s="16"/>
      <c r="F2697" s="12"/>
      <c r="G2697"/>
      <c r="H2697" s="15"/>
      <c r="I2697" s="15"/>
      <c r="J2697" s="12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</row>
    <row r="2698" spans="1:26" ht="15.75" customHeight="1" outlineLevel="2">
      <c r="A2698"/>
      <c r="B2698" s="13"/>
      <c r="C2698"/>
      <c r="D2698"/>
      <c r="E2698" s="16"/>
      <c r="F2698" s="12"/>
      <c r="G2698"/>
      <c r="H2698" s="15"/>
      <c r="I2698" s="15"/>
      <c r="J2698" s="12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</row>
    <row r="2699" spans="1:26" ht="15.75" customHeight="1" outlineLevel="2">
      <c r="A2699"/>
      <c r="B2699" s="13"/>
      <c r="C2699"/>
      <c r="D2699"/>
      <c r="E2699" s="16"/>
      <c r="F2699" s="12"/>
      <c r="G2699"/>
      <c r="H2699" s="15"/>
      <c r="I2699" s="15"/>
      <c r="J2699" s="12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</row>
    <row r="2700" spans="1:26" ht="15.75" customHeight="1" outlineLevel="2">
      <c r="A2700"/>
      <c r="B2700" s="13"/>
      <c r="C2700"/>
      <c r="D2700"/>
      <c r="E2700" s="16"/>
      <c r="F2700" s="12"/>
      <c r="G2700"/>
      <c r="H2700" s="15"/>
      <c r="I2700" s="15"/>
      <c r="J2700" s="12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</row>
    <row r="2701" spans="1:26" ht="15.75" customHeight="1" outlineLevel="2">
      <c r="A2701"/>
      <c r="B2701" s="13"/>
      <c r="C2701"/>
      <c r="D2701"/>
      <c r="E2701" s="16"/>
      <c r="F2701" s="12"/>
      <c r="G2701"/>
      <c r="H2701" s="15"/>
      <c r="I2701" s="15"/>
      <c r="J2701" s="12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</row>
    <row r="2702" spans="1:26" ht="15.75" customHeight="1" outlineLevel="2">
      <c r="A2702"/>
      <c r="B2702" s="13"/>
      <c r="C2702"/>
      <c r="D2702"/>
      <c r="E2702" s="16"/>
      <c r="F2702" s="12"/>
      <c r="G2702"/>
      <c r="H2702" s="15"/>
      <c r="I2702" s="15"/>
      <c r="J2702" s="12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</row>
    <row r="2703" spans="1:26" ht="15.75" customHeight="1" outlineLevel="2">
      <c r="A2703"/>
      <c r="B2703" s="13"/>
      <c r="C2703"/>
      <c r="D2703"/>
      <c r="E2703" s="16"/>
      <c r="F2703" s="12"/>
      <c r="G2703"/>
      <c r="H2703" s="15"/>
      <c r="I2703" s="15"/>
      <c r="J2703" s="12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</row>
    <row r="2704" spans="1:26" ht="15.75" customHeight="1" outlineLevel="2">
      <c r="A2704"/>
      <c r="B2704" s="13"/>
      <c r="C2704"/>
      <c r="D2704"/>
      <c r="E2704" s="16"/>
      <c r="F2704" s="12"/>
      <c r="G2704"/>
      <c r="H2704" s="15"/>
      <c r="I2704" s="15"/>
      <c r="J2704" s="12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</row>
    <row r="2705" spans="1:26" ht="15.75" customHeight="1" outlineLevel="2">
      <c r="A2705"/>
      <c r="B2705" s="13"/>
      <c r="C2705"/>
      <c r="D2705"/>
      <c r="E2705" s="16"/>
      <c r="F2705" s="12"/>
      <c r="G2705"/>
      <c r="H2705" s="15"/>
      <c r="I2705" s="15"/>
      <c r="J2705" s="12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</row>
    <row r="2706" spans="1:26" ht="15.75" customHeight="1" outlineLevel="2">
      <c r="A2706"/>
      <c r="B2706" s="13"/>
      <c r="C2706"/>
      <c r="D2706"/>
      <c r="E2706" s="16"/>
      <c r="F2706" s="12"/>
      <c r="G2706"/>
      <c r="H2706" s="15"/>
      <c r="I2706" s="15"/>
      <c r="J2706" s="12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</row>
    <row r="2707" spans="1:26" ht="15.75" customHeight="1" outlineLevel="2">
      <c r="A2707"/>
      <c r="B2707" s="13"/>
      <c r="C2707"/>
      <c r="D2707"/>
      <c r="E2707" s="16"/>
      <c r="F2707" s="12"/>
      <c r="G2707"/>
      <c r="H2707" s="15"/>
      <c r="I2707" s="15"/>
      <c r="J2707" s="12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</row>
    <row r="2708" spans="1:26" ht="15.75" customHeight="1" outlineLevel="2">
      <c r="A2708"/>
      <c r="B2708" s="13"/>
      <c r="C2708"/>
      <c r="D2708"/>
      <c r="E2708" s="16"/>
      <c r="F2708" s="12"/>
      <c r="G2708"/>
      <c r="H2708" s="15"/>
      <c r="I2708" s="15"/>
      <c r="J2708" s="12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</row>
    <row r="2709" spans="1:26" ht="15.75" customHeight="1" outlineLevel="2">
      <c r="A2709"/>
      <c r="B2709" s="13"/>
      <c r="C2709"/>
      <c r="D2709"/>
      <c r="E2709" s="16"/>
      <c r="F2709" s="12"/>
      <c r="G2709"/>
      <c r="H2709" s="15"/>
      <c r="I2709" s="15"/>
      <c r="J2709" s="12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</row>
    <row r="2710" spans="1:26" ht="15.75" customHeight="1" outlineLevel="2">
      <c r="A2710"/>
      <c r="B2710" s="13"/>
      <c r="C2710"/>
      <c r="D2710"/>
      <c r="E2710" s="16"/>
      <c r="F2710" s="12"/>
      <c r="G2710"/>
      <c r="H2710" s="15"/>
      <c r="I2710" s="15"/>
      <c r="J2710" s="12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</row>
    <row r="2711" spans="1:26" ht="15.75" customHeight="1" outlineLevel="2">
      <c r="A2711"/>
      <c r="B2711" s="13"/>
      <c r="C2711"/>
      <c r="D2711"/>
      <c r="E2711" s="16"/>
      <c r="F2711" s="12"/>
      <c r="G2711"/>
      <c r="H2711" s="15"/>
      <c r="I2711" s="15"/>
      <c r="J2711" s="12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</row>
    <row r="2712" spans="1:26" ht="15.75" customHeight="1" outlineLevel="2">
      <c r="A2712"/>
      <c r="B2712" s="13"/>
      <c r="C2712"/>
      <c r="D2712"/>
      <c r="E2712" s="16"/>
      <c r="F2712" s="12"/>
      <c r="G2712"/>
      <c r="H2712" s="15"/>
      <c r="I2712" s="15"/>
      <c r="J2712" s="12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</row>
    <row r="2713" spans="1:26" ht="15.75" customHeight="1" outlineLevel="2">
      <c r="A2713"/>
      <c r="B2713" s="13"/>
      <c r="C2713"/>
      <c r="D2713"/>
      <c r="E2713" s="16"/>
      <c r="F2713" s="12"/>
      <c r="G2713"/>
      <c r="H2713" s="15"/>
      <c r="I2713" s="15"/>
      <c r="J2713" s="12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</row>
    <row r="2714" spans="1:26" ht="15.75" customHeight="1" outlineLevel="2">
      <c r="A2714"/>
      <c r="B2714" s="13"/>
      <c r="C2714"/>
      <c r="D2714"/>
      <c r="E2714" s="16"/>
      <c r="F2714" s="12"/>
      <c r="G2714"/>
      <c r="H2714" s="15"/>
      <c r="I2714" s="15"/>
      <c r="J2714" s="12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</row>
    <row r="2715" spans="1:26" ht="15.75" customHeight="1" outlineLevel="2">
      <c r="A2715"/>
      <c r="B2715" s="13"/>
      <c r="C2715"/>
      <c r="D2715"/>
      <c r="E2715" s="16"/>
      <c r="F2715" s="12"/>
      <c r="G2715"/>
      <c r="H2715" s="15"/>
      <c r="I2715" s="15"/>
      <c r="J2715" s="12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</row>
    <row r="2716" spans="1:26" ht="15.75" customHeight="1" outlineLevel="2">
      <c r="A2716"/>
      <c r="B2716" s="13"/>
      <c r="C2716"/>
      <c r="D2716"/>
      <c r="E2716" s="16"/>
      <c r="F2716" s="12"/>
      <c r="G2716"/>
      <c r="H2716" s="15"/>
      <c r="I2716" s="15"/>
      <c r="J2716" s="12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</row>
    <row r="2717" spans="1:26" ht="15.75" customHeight="1" outlineLevel="2">
      <c r="A2717"/>
      <c r="B2717" s="13"/>
      <c r="C2717"/>
      <c r="D2717"/>
      <c r="E2717" s="16"/>
      <c r="F2717" s="12"/>
      <c r="G2717"/>
      <c r="H2717" s="15"/>
      <c r="I2717" s="15"/>
      <c r="J2717" s="12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</row>
    <row r="2718" spans="1:26" ht="15.75" customHeight="1" outlineLevel="2">
      <c r="A2718"/>
      <c r="B2718" s="13"/>
      <c r="C2718"/>
      <c r="D2718"/>
      <c r="E2718" s="16"/>
      <c r="F2718" s="12"/>
      <c r="G2718"/>
      <c r="H2718" s="15"/>
      <c r="I2718" s="15"/>
      <c r="J2718" s="12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</row>
    <row r="2719" spans="1:26" ht="15.75" customHeight="1" outlineLevel="2">
      <c r="A2719"/>
      <c r="B2719" s="13"/>
      <c r="C2719"/>
      <c r="D2719"/>
      <c r="E2719" s="16"/>
      <c r="F2719" s="12"/>
      <c r="G2719"/>
      <c r="H2719" s="15"/>
      <c r="I2719" s="15"/>
      <c r="J2719" s="12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</row>
    <row r="2720" spans="1:26" ht="15.75" customHeight="1" outlineLevel="2">
      <c r="A2720"/>
      <c r="B2720" s="13"/>
      <c r="C2720"/>
      <c r="D2720"/>
      <c r="E2720" s="16"/>
      <c r="F2720" s="12"/>
      <c r="G2720"/>
      <c r="H2720" s="15"/>
      <c r="I2720" s="15"/>
      <c r="J2720" s="12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</row>
    <row r="2721" spans="1:26" ht="15.75" customHeight="1" outlineLevel="2">
      <c r="A2721"/>
      <c r="B2721" s="13"/>
      <c r="C2721"/>
      <c r="D2721"/>
      <c r="E2721" s="16"/>
      <c r="F2721" s="12"/>
      <c r="G2721"/>
      <c r="H2721" s="15"/>
      <c r="I2721" s="15"/>
      <c r="J2721" s="12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</row>
    <row r="2722" spans="1:26" ht="15.75" customHeight="1" outlineLevel="2">
      <c r="A2722"/>
      <c r="B2722" s="13"/>
      <c r="C2722"/>
      <c r="D2722"/>
      <c r="E2722" s="16"/>
      <c r="F2722" s="12"/>
      <c r="G2722"/>
      <c r="H2722" s="15"/>
      <c r="I2722" s="15"/>
      <c r="J2722" s="12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</row>
    <row r="2723" spans="1:26" ht="15.75" customHeight="1" outlineLevel="2">
      <c r="A2723"/>
      <c r="B2723" s="13"/>
      <c r="C2723"/>
      <c r="D2723"/>
      <c r="E2723" s="16"/>
      <c r="F2723" s="12"/>
      <c r="G2723"/>
      <c r="H2723" s="15"/>
      <c r="I2723" s="15"/>
      <c r="J2723" s="12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</row>
    <row r="2724" spans="1:26" ht="15.75" customHeight="1" outlineLevel="2">
      <c r="A2724"/>
      <c r="B2724" s="13"/>
      <c r="C2724"/>
      <c r="D2724"/>
      <c r="E2724" s="16"/>
      <c r="F2724" s="12"/>
      <c r="G2724"/>
      <c r="H2724" s="15"/>
      <c r="I2724" s="15"/>
      <c r="J2724" s="12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</row>
    <row r="2725" spans="1:26" ht="15.75" customHeight="1" outlineLevel="2">
      <c r="A2725"/>
      <c r="B2725" s="13"/>
      <c r="C2725"/>
      <c r="D2725"/>
      <c r="E2725" s="16"/>
      <c r="F2725" s="12"/>
      <c r="G2725"/>
      <c r="H2725" s="15"/>
      <c r="I2725" s="15"/>
      <c r="J2725" s="12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</row>
    <row r="2726" spans="1:26" ht="15.75" customHeight="1" outlineLevel="2">
      <c r="A2726"/>
      <c r="B2726" s="13"/>
      <c r="C2726"/>
      <c r="D2726"/>
      <c r="E2726" s="16"/>
      <c r="F2726" s="12"/>
      <c r="G2726"/>
      <c r="H2726" s="15"/>
      <c r="I2726" s="15"/>
      <c r="J2726" s="12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</row>
    <row r="2727" spans="1:26" ht="15.75" customHeight="1" outlineLevel="2">
      <c r="A2727"/>
      <c r="B2727" s="13"/>
      <c r="C2727"/>
      <c r="D2727"/>
      <c r="E2727" s="16"/>
      <c r="F2727" s="12"/>
      <c r="G2727"/>
      <c r="H2727" s="15"/>
      <c r="I2727" s="15"/>
      <c r="J2727" s="12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</row>
    <row r="2728" spans="1:26" ht="15.75" customHeight="1" outlineLevel="2">
      <c r="A2728"/>
      <c r="B2728" s="13"/>
      <c r="C2728"/>
      <c r="D2728"/>
      <c r="E2728" s="16"/>
      <c r="F2728" s="12"/>
      <c r="G2728"/>
      <c r="H2728" s="15"/>
      <c r="I2728" s="15"/>
      <c r="J2728" s="12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</row>
    <row r="2729" spans="1:26" ht="15.75" customHeight="1" outlineLevel="2">
      <c r="A2729"/>
      <c r="B2729" s="13"/>
      <c r="C2729"/>
      <c r="D2729"/>
      <c r="E2729" s="16"/>
      <c r="F2729" s="12"/>
      <c r="G2729"/>
      <c r="H2729" s="15"/>
      <c r="I2729" s="15"/>
      <c r="J2729" s="12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</row>
    <row r="2730" spans="1:26" ht="15.75" customHeight="1" outlineLevel="2">
      <c r="A2730"/>
      <c r="B2730" s="13"/>
      <c r="C2730"/>
      <c r="D2730"/>
      <c r="E2730" s="16"/>
      <c r="F2730" s="12"/>
      <c r="G2730"/>
      <c r="H2730" s="15"/>
      <c r="I2730" s="15"/>
      <c r="J2730" s="12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</row>
    <row r="2731" spans="1:26" ht="15.75" customHeight="1" outlineLevel="2">
      <c r="A2731"/>
      <c r="B2731" s="13"/>
      <c r="C2731"/>
      <c r="D2731"/>
      <c r="E2731" s="16"/>
      <c r="F2731" s="12"/>
      <c r="G2731"/>
      <c r="H2731" s="15"/>
      <c r="I2731" s="15"/>
      <c r="J2731" s="12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</row>
    <row r="2732" spans="1:26" ht="15.75" customHeight="1" outlineLevel="2">
      <c r="A2732"/>
      <c r="B2732" s="13"/>
      <c r="C2732"/>
      <c r="D2732"/>
      <c r="E2732" s="16"/>
      <c r="F2732" s="12"/>
      <c r="G2732"/>
      <c r="H2732" s="15"/>
      <c r="I2732" s="15"/>
      <c r="J2732" s="12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</row>
    <row r="2733" spans="1:26" ht="15.75" customHeight="1" outlineLevel="2">
      <c r="A2733"/>
      <c r="B2733" s="13"/>
      <c r="C2733"/>
      <c r="D2733"/>
      <c r="E2733" s="16"/>
      <c r="F2733" s="12"/>
      <c r="G2733"/>
      <c r="H2733" s="15"/>
      <c r="I2733" s="15"/>
      <c r="J2733" s="12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</row>
    <row r="2734" spans="1:26" ht="15.75" customHeight="1" outlineLevel="2">
      <c r="A2734"/>
      <c r="B2734" s="13"/>
      <c r="C2734"/>
      <c r="D2734"/>
      <c r="E2734" s="16"/>
      <c r="F2734" s="12"/>
      <c r="G2734"/>
      <c r="H2734" s="15"/>
      <c r="I2734" s="15"/>
      <c r="J2734" s="12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</row>
    <row r="2735" spans="1:26" ht="15.75" customHeight="1" outlineLevel="2">
      <c r="A2735"/>
      <c r="B2735" s="13"/>
      <c r="C2735"/>
      <c r="D2735"/>
      <c r="E2735" s="16"/>
      <c r="F2735" s="12"/>
      <c r="G2735"/>
      <c r="H2735" s="15"/>
      <c r="I2735" s="15"/>
      <c r="J2735" s="12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</row>
    <row r="2736" spans="1:26" ht="15.75" customHeight="1" outlineLevel="2">
      <c r="A2736"/>
      <c r="B2736" s="13"/>
      <c r="C2736"/>
      <c r="D2736"/>
      <c r="E2736" s="16"/>
      <c r="F2736" s="12"/>
      <c r="G2736"/>
      <c r="H2736" s="15"/>
      <c r="I2736" s="15"/>
      <c r="J2736" s="12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</row>
    <row r="2737" spans="1:26" ht="15.75" customHeight="1" outlineLevel="2">
      <c r="A2737"/>
      <c r="B2737" s="13"/>
      <c r="C2737"/>
      <c r="D2737"/>
      <c r="E2737" s="16"/>
      <c r="F2737" s="12"/>
      <c r="G2737"/>
      <c r="H2737" s="15"/>
      <c r="I2737" s="15"/>
      <c r="J2737" s="12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</row>
    <row r="2738" spans="1:26" ht="15.75" customHeight="1" outlineLevel="2">
      <c r="A2738"/>
      <c r="B2738" s="13"/>
      <c r="C2738"/>
      <c r="D2738"/>
      <c r="E2738" s="16"/>
      <c r="F2738" s="12"/>
      <c r="G2738"/>
      <c r="H2738" s="15"/>
      <c r="I2738" s="15"/>
      <c r="J2738" s="12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</row>
    <row r="2739" spans="1:26" ht="15.75" customHeight="1" outlineLevel="2">
      <c r="A2739"/>
      <c r="B2739" s="13"/>
      <c r="C2739"/>
      <c r="D2739"/>
      <c r="E2739" s="16"/>
      <c r="F2739" s="12"/>
      <c r="G2739"/>
      <c r="H2739" s="15"/>
      <c r="I2739" s="15"/>
      <c r="J2739" s="12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</row>
    <row r="2740" spans="1:26" ht="15.75" customHeight="1" outlineLevel="2">
      <c r="A2740"/>
      <c r="B2740" s="13"/>
      <c r="C2740"/>
      <c r="D2740"/>
      <c r="E2740" s="16"/>
      <c r="F2740" s="12"/>
      <c r="G2740"/>
      <c r="H2740" s="15"/>
      <c r="I2740" s="15"/>
      <c r="J2740" s="12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</row>
    <row r="2741" spans="1:26" ht="15.75" customHeight="1" outlineLevel="2">
      <c r="A2741"/>
      <c r="B2741" s="13"/>
      <c r="C2741"/>
      <c r="D2741"/>
      <c r="E2741" s="16"/>
      <c r="F2741" s="12"/>
      <c r="G2741"/>
      <c r="H2741" s="15"/>
      <c r="I2741" s="15"/>
      <c r="J2741" s="12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</row>
    <row r="2742" spans="1:26" ht="15.75" customHeight="1" outlineLevel="2">
      <c r="A2742"/>
      <c r="B2742" s="13"/>
      <c r="C2742"/>
      <c r="D2742"/>
      <c r="E2742" s="16"/>
      <c r="F2742" s="12"/>
      <c r="G2742"/>
      <c r="H2742" s="15"/>
      <c r="I2742" s="15"/>
      <c r="J2742" s="12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</row>
    <row r="2743" spans="1:26" ht="15.75" customHeight="1" outlineLevel="2">
      <c r="A2743"/>
      <c r="B2743" s="13"/>
      <c r="C2743"/>
      <c r="D2743"/>
      <c r="E2743" s="16"/>
      <c r="F2743" s="12"/>
      <c r="G2743"/>
      <c r="H2743" s="15"/>
      <c r="I2743" s="15"/>
      <c r="J2743" s="12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</row>
    <row r="2744" spans="1:26" ht="15.75" customHeight="1" outlineLevel="2">
      <c r="A2744"/>
      <c r="B2744" s="13"/>
      <c r="C2744"/>
      <c r="D2744"/>
      <c r="E2744" s="16"/>
      <c r="F2744" s="12"/>
      <c r="G2744"/>
      <c r="H2744" s="15"/>
      <c r="I2744" s="15"/>
      <c r="J2744" s="12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</row>
    <row r="2745" spans="1:26" ht="15.75" customHeight="1" outlineLevel="2">
      <c r="A2745"/>
      <c r="B2745" s="13"/>
      <c r="C2745"/>
      <c r="D2745"/>
      <c r="E2745" s="16"/>
      <c r="F2745" s="12"/>
      <c r="G2745"/>
      <c r="H2745" s="15"/>
      <c r="I2745" s="15"/>
      <c r="J2745" s="12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</row>
    <row r="2746" spans="1:26" ht="15.75" customHeight="1" outlineLevel="2">
      <c r="A2746"/>
      <c r="B2746" s="13"/>
      <c r="C2746"/>
      <c r="D2746"/>
      <c r="E2746" s="16"/>
      <c r="F2746" s="12"/>
      <c r="G2746"/>
      <c r="H2746" s="15"/>
      <c r="I2746" s="15"/>
      <c r="J2746" s="12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</row>
    <row r="2747" spans="1:26" ht="15.75" customHeight="1" outlineLevel="2">
      <c r="A2747"/>
      <c r="B2747" s="13"/>
      <c r="C2747"/>
      <c r="D2747"/>
      <c r="E2747" s="16"/>
      <c r="F2747" s="12"/>
      <c r="G2747"/>
      <c r="H2747" s="15"/>
      <c r="I2747" s="15"/>
      <c r="J2747" s="12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</row>
    <row r="2748" spans="1:26" ht="15.75" customHeight="1" outlineLevel="2">
      <c r="A2748"/>
      <c r="B2748" s="13"/>
      <c r="C2748"/>
      <c r="D2748"/>
      <c r="E2748" s="16"/>
      <c r="F2748" s="12"/>
      <c r="G2748"/>
      <c r="H2748" s="15"/>
      <c r="I2748" s="15"/>
      <c r="J2748" s="12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</row>
    <row r="2749" spans="1:26" ht="15.75" customHeight="1" outlineLevel="2">
      <c r="A2749"/>
      <c r="B2749" s="13"/>
      <c r="C2749"/>
      <c r="D2749"/>
      <c r="E2749" s="16"/>
      <c r="F2749" s="12"/>
      <c r="G2749"/>
      <c r="H2749" s="15"/>
      <c r="I2749" s="15"/>
      <c r="J2749" s="12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</row>
    <row r="2750" spans="1:26" ht="15.75" customHeight="1" outlineLevel="2">
      <c r="A2750"/>
      <c r="B2750" s="13"/>
      <c r="C2750"/>
      <c r="D2750"/>
      <c r="E2750" s="16"/>
      <c r="F2750" s="12"/>
      <c r="G2750"/>
      <c r="H2750" s="15"/>
      <c r="I2750" s="15"/>
      <c r="J2750" s="12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</row>
    <row r="2751" spans="1:26" ht="15.75" customHeight="1" outlineLevel="2">
      <c r="A2751"/>
      <c r="B2751" s="13"/>
      <c r="C2751"/>
      <c r="D2751"/>
      <c r="E2751" s="16"/>
      <c r="F2751" s="12"/>
      <c r="G2751"/>
      <c r="H2751" s="15"/>
      <c r="I2751" s="15"/>
      <c r="J2751" s="12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</row>
    <row r="2752" spans="1:26" ht="15.75" customHeight="1" outlineLevel="2">
      <c r="A2752"/>
      <c r="B2752" s="13"/>
      <c r="C2752"/>
      <c r="D2752"/>
      <c r="E2752" s="16"/>
      <c r="F2752" s="12"/>
      <c r="G2752"/>
      <c r="H2752" s="15"/>
      <c r="I2752" s="15"/>
      <c r="J2752" s="12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</row>
    <row r="2753" spans="1:26" ht="15.75" customHeight="1" outlineLevel="2">
      <c r="A2753"/>
      <c r="B2753" s="13"/>
      <c r="C2753"/>
      <c r="D2753"/>
      <c r="E2753" s="16"/>
      <c r="F2753" s="12"/>
      <c r="G2753"/>
      <c r="H2753" s="15"/>
      <c r="I2753" s="15"/>
      <c r="J2753" s="12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</row>
    <row r="2754" spans="1:26" ht="15.75" customHeight="1" outlineLevel="2">
      <c r="A2754"/>
      <c r="B2754" s="13"/>
      <c r="C2754"/>
      <c r="D2754"/>
      <c r="E2754" s="16"/>
      <c r="F2754" s="12"/>
      <c r="G2754"/>
      <c r="H2754" s="15"/>
      <c r="I2754" s="15"/>
      <c r="J2754" s="12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</row>
    <row r="2755" spans="1:26" ht="15.75" customHeight="1" outlineLevel="2">
      <c r="A2755"/>
      <c r="B2755" s="13"/>
      <c r="C2755"/>
      <c r="D2755"/>
      <c r="E2755" s="16"/>
      <c r="F2755" s="12"/>
      <c r="G2755"/>
      <c r="H2755" s="15"/>
      <c r="I2755" s="15"/>
      <c r="J2755" s="12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</row>
    <row r="2756" spans="1:26" ht="15.75" customHeight="1" outlineLevel="2">
      <c r="A2756"/>
      <c r="B2756" s="13"/>
      <c r="C2756"/>
      <c r="D2756"/>
      <c r="E2756" s="16"/>
      <c r="F2756" s="12"/>
      <c r="G2756"/>
      <c r="H2756" s="15"/>
      <c r="I2756" s="15"/>
      <c r="J2756" s="12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</row>
    <row r="2757" spans="1:26" ht="15.75" customHeight="1" outlineLevel="2">
      <c r="A2757"/>
      <c r="B2757" s="13"/>
      <c r="C2757"/>
      <c r="D2757"/>
      <c r="E2757" s="16"/>
      <c r="F2757" s="12"/>
      <c r="G2757"/>
      <c r="H2757" s="15"/>
      <c r="I2757" s="15"/>
      <c r="J2757" s="12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</row>
    <row r="2758" spans="1:26" ht="15.75" customHeight="1" outlineLevel="2">
      <c r="A2758"/>
      <c r="B2758" s="13"/>
      <c r="C2758"/>
      <c r="D2758"/>
      <c r="E2758" s="16"/>
      <c r="F2758" s="12"/>
      <c r="G2758"/>
      <c r="H2758" s="15"/>
      <c r="I2758" s="15"/>
      <c r="J2758" s="12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</row>
    <row r="2759" spans="1:26" ht="15.75" customHeight="1" outlineLevel="2">
      <c r="A2759"/>
      <c r="B2759" s="13"/>
      <c r="C2759"/>
      <c r="D2759"/>
      <c r="E2759" s="16"/>
      <c r="F2759" s="12"/>
      <c r="G2759"/>
      <c r="H2759" s="15"/>
      <c r="I2759" s="15"/>
      <c r="J2759" s="12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</row>
    <row r="2760" spans="1:26" ht="15.75" customHeight="1" outlineLevel="2">
      <c r="A2760"/>
      <c r="B2760" s="13"/>
      <c r="C2760"/>
      <c r="D2760"/>
      <c r="E2760" s="16"/>
      <c r="F2760" s="12"/>
      <c r="G2760"/>
      <c r="H2760" s="15"/>
      <c r="I2760" s="15"/>
      <c r="J2760" s="12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</row>
    <row r="2761" spans="1:26" ht="15.75" customHeight="1" outlineLevel="2">
      <c r="A2761"/>
      <c r="B2761" s="13"/>
      <c r="C2761"/>
      <c r="D2761"/>
      <c r="E2761" s="16"/>
      <c r="F2761" s="12"/>
      <c r="G2761"/>
      <c r="H2761" s="15"/>
      <c r="I2761" s="15"/>
      <c r="J2761" s="12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</row>
    <row r="2762" spans="1:26" ht="15.75" customHeight="1" outlineLevel="2">
      <c r="A2762"/>
      <c r="B2762" s="13"/>
      <c r="C2762"/>
      <c r="D2762"/>
      <c r="E2762" s="16"/>
      <c r="F2762" s="12"/>
      <c r="G2762"/>
      <c r="H2762" s="15"/>
      <c r="I2762" s="15"/>
      <c r="J2762" s="12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</row>
    <row r="2763" spans="1:26" ht="15.75" customHeight="1" outlineLevel="2">
      <c r="A2763"/>
      <c r="B2763" s="13"/>
      <c r="C2763"/>
      <c r="D2763"/>
      <c r="E2763" s="16"/>
      <c r="F2763" s="12"/>
      <c r="G2763"/>
      <c r="H2763" s="15"/>
      <c r="I2763" s="15"/>
      <c r="J2763" s="12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</row>
    <row r="2764" spans="1:26" ht="15.75" customHeight="1" outlineLevel="2">
      <c r="A2764"/>
      <c r="B2764" s="13"/>
      <c r="C2764"/>
      <c r="D2764"/>
      <c r="E2764" s="16"/>
      <c r="F2764" s="12"/>
      <c r="G2764"/>
      <c r="H2764" s="15"/>
      <c r="I2764" s="15"/>
      <c r="J2764" s="12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</row>
    <row r="2765" spans="1:26" ht="15.75" customHeight="1" outlineLevel="2">
      <c r="A2765"/>
      <c r="B2765" s="13"/>
      <c r="C2765"/>
      <c r="D2765"/>
      <c r="E2765" s="16"/>
      <c r="F2765" s="12"/>
      <c r="G2765"/>
      <c r="H2765" s="15"/>
      <c r="I2765" s="15"/>
      <c r="J2765" s="12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</row>
    <row r="2766" spans="1:26" ht="15.75" customHeight="1" outlineLevel="2">
      <c r="A2766"/>
      <c r="B2766" s="13"/>
      <c r="C2766"/>
      <c r="D2766"/>
      <c r="E2766" s="16"/>
      <c r="F2766" s="12"/>
      <c r="G2766"/>
      <c r="H2766" s="15"/>
      <c r="I2766" s="15"/>
      <c r="J2766" s="12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</row>
    <row r="2767" spans="1:26" ht="15.75" customHeight="1" outlineLevel="2">
      <c r="A2767"/>
      <c r="B2767" s="13"/>
      <c r="C2767"/>
      <c r="D2767"/>
      <c r="E2767" s="16"/>
      <c r="F2767" s="12"/>
      <c r="G2767"/>
      <c r="H2767" s="15"/>
      <c r="I2767" s="15"/>
      <c r="J2767" s="12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</row>
    <row r="2768" spans="1:26" ht="15.75" customHeight="1" outlineLevel="2">
      <c r="A2768"/>
      <c r="B2768" s="13"/>
      <c r="C2768"/>
      <c r="D2768"/>
      <c r="E2768" s="16"/>
      <c r="F2768" s="12"/>
      <c r="G2768"/>
      <c r="H2768" s="15"/>
      <c r="I2768" s="15"/>
      <c r="J2768" s="12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</row>
    <row r="2769" spans="1:26" ht="15.75" customHeight="1" outlineLevel="2">
      <c r="A2769"/>
      <c r="B2769" s="13"/>
      <c r="C2769"/>
      <c r="D2769"/>
      <c r="E2769" s="16"/>
      <c r="F2769" s="12"/>
      <c r="G2769"/>
      <c r="H2769" s="15"/>
      <c r="I2769" s="15"/>
      <c r="J2769" s="12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</row>
    <row r="2770" spans="1:26" ht="15.75" customHeight="1" outlineLevel="2">
      <c r="A2770"/>
      <c r="B2770" s="13"/>
      <c r="C2770"/>
      <c r="D2770"/>
      <c r="E2770" s="16"/>
      <c r="F2770" s="12"/>
      <c r="G2770"/>
      <c r="H2770" s="15"/>
      <c r="I2770" s="15"/>
      <c r="J2770" s="12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</row>
    <row r="2771" spans="1:26" ht="15.75" customHeight="1" outlineLevel="2">
      <c r="A2771"/>
      <c r="B2771" s="13"/>
      <c r="C2771"/>
      <c r="D2771"/>
      <c r="E2771" s="16"/>
      <c r="F2771" s="12"/>
      <c r="G2771"/>
      <c r="H2771" s="15"/>
      <c r="I2771" s="15"/>
      <c r="J2771" s="12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</row>
    <row r="2772" spans="1:26" ht="15.75" customHeight="1" outlineLevel="2">
      <c r="A2772"/>
      <c r="B2772" s="13"/>
      <c r="C2772"/>
      <c r="D2772"/>
      <c r="E2772" s="16"/>
      <c r="F2772" s="12"/>
      <c r="G2772"/>
      <c r="H2772" s="15"/>
      <c r="I2772" s="15"/>
      <c r="J2772" s="12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</row>
    <row r="2773" spans="1:26" ht="15.75" customHeight="1" outlineLevel="2">
      <c r="A2773"/>
      <c r="B2773" s="13"/>
      <c r="C2773"/>
      <c r="D2773"/>
      <c r="E2773" s="16"/>
      <c r="F2773" s="12"/>
      <c r="G2773"/>
      <c r="H2773" s="15"/>
      <c r="I2773" s="15"/>
      <c r="J2773" s="12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</row>
    <row r="2774" spans="1:26" ht="15.75" customHeight="1" outlineLevel="2">
      <c r="A2774"/>
      <c r="B2774" s="13"/>
      <c r="C2774"/>
      <c r="D2774"/>
      <c r="E2774" s="16"/>
      <c r="F2774" s="12"/>
      <c r="G2774"/>
      <c r="H2774" s="15"/>
      <c r="I2774" s="15"/>
      <c r="J2774" s="12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</row>
    <row r="2775" spans="1:26" ht="15.75" customHeight="1" outlineLevel="2">
      <c r="A2775"/>
      <c r="B2775" s="13"/>
      <c r="C2775"/>
      <c r="D2775"/>
      <c r="E2775" s="16"/>
      <c r="F2775" s="12"/>
      <c r="G2775"/>
      <c r="H2775" s="15"/>
      <c r="I2775" s="15"/>
      <c r="J2775" s="12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</row>
    <row r="2776" spans="1:26" ht="15.75" customHeight="1" outlineLevel="2">
      <c r="A2776"/>
      <c r="B2776" s="13"/>
      <c r="C2776"/>
      <c r="D2776"/>
      <c r="E2776" s="16"/>
      <c r="F2776" s="12"/>
      <c r="G2776"/>
      <c r="H2776" s="15"/>
      <c r="I2776" s="15"/>
      <c r="J2776" s="12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</row>
    <row r="2777" spans="1:26" ht="15.75" customHeight="1" outlineLevel="2">
      <c r="A2777"/>
      <c r="B2777" s="13"/>
      <c r="C2777"/>
      <c r="D2777"/>
      <c r="E2777" s="16"/>
      <c r="F2777" s="12"/>
      <c r="G2777"/>
      <c r="H2777" s="15"/>
      <c r="I2777" s="15"/>
      <c r="J2777" s="12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</row>
    <row r="2778" spans="1:26" ht="15.75" customHeight="1" outlineLevel="2">
      <c r="A2778"/>
      <c r="B2778" s="13"/>
      <c r="C2778"/>
      <c r="D2778"/>
      <c r="E2778" s="16"/>
      <c r="F2778" s="12"/>
      <c r="G2778"/>
      <c r="H2778" s="15"/>
      <c r="I2778" s="15"/>
      <c r="J2778" s="12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</row>
    <row r="2779" spans="1:26" ht="15.75" customHeight="1" outlineLevel="2">
      <c r="A2779"/>
      <c r="B2779" s="13"/>
      <c r="C2779"/>
      <c r="D2779"/>
      <c r="E2779" s="16"/>
      <c r="F2779" s="12"/>
      <c r="G2779"/>
      <c r="H2779" s="15"/>
      <c r="I2779" s="15"/>
      <c r="J2779" s="12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</row>
    <row r="2780" spans="1:26" ht="15.75" customHeight="1" outlineLevel="2">
      <c r="A2780"/>
      <c r="B2780" s="13"/>
      <c r="C2780"/>
      <c r="D2780"/>
      <c r="E2780" s="16"/>
      <c r="F2780" s="12"/>
      <c r="G2780"/>
      <c r="H2780" s="15"/>
      <c r="I2780" s="15"/>
      <c r="J2780" s="12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</row>
    <row r="2781" spans="1:26" ht="15.75" customHeight="1" outlineLevel="2">
      <c r="A2781"/>
      <c r="B2781" s="13"/>
      <c r="C2781"/>
      <c r="D2781"/>
      <c r="E2781" s="16"/>
      <c r="F2781" s="12"/>
      <c r="G2781"/>
      <c r="H2781" s="15"/>
      <c r="I2781" s="15"/>
      <c r="J2781" s="12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</row>
    <row r="2782" spans="1:26" ht="15.75" customHeight="1" outlineLevel="2">
      <c r="A2782"/>
      <c r="B2782" s="13"/>
      <c r="C2782"/>
      <c r="D2782"/>
      <c r="E2782" s="16"/>
      <c r="F2782" s="12"/>
      <c r="G2782"/>
      <c r="H2782" s="15"/>
      <c r="I2782" s="15"/>
      <c r="J2782" s="12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</row>
    <row r="2783" spans="1:26" ht="15.75" customHeight="1" outlineLevel="2">
      <c r="A2783"/>
      <c r="B2783" s="13"/>
      <c r="C2783"/>
      <c r="D2783"/>
      <c r="E2783" s="16"/>
      <c r="F2783" s="12"/>
      <c r="G2783"/>
      <c r="H2783" s="15"/>
      <c r="I2783" s="15"/>
      <c r="J2783" s="12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</row>
    <row r="2784" spans="1:26" ht="15.75" customHeight="1" outlineLevel="2">
      <c r="A2784"/>
      <c r="B2784" s="13"/>
      <c r="C2784"/>
      <c r="D2784"/>
      <c r="E2784" s="16"/>
      <c r="F2784" s="12"/>
      <c r="G2784"/>
      <c r="H2784" s="15"/>
      <c r="I2784" s="15"/>
      <c r="J2784" s="12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</row>
    <row r="2785" spans="1:26" ht="15.75" customHeight="1" outlineLevel="2">
      <c r="A2785"/>
      <c r="B2785" s="13"/>
      <c r="C2785"/>
      <c r="D2785"/>
      <c r="E2785" s="16"/>
      <c r="F2785" s="12"/>
      <c r="G2785"/>
      <c r="H2785" s="15"/>
      <c r="I2785" s="15"/>
      <c r="J2785" s="12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</row>
    <row r="2786" spans="1:26" ht="15.75" customHeight="1" outlineLevel="2">
      <c r="A2786"/>
      <c r="B2786" s="13"/>
      <c r="C2786"/>
      <c r="D2786"/>
      <c r="E2786" s="16"/>
      <c r="F2786" s="12"/>
      <c r="G2786"/>
      <c r="H2786" s="15"/>
      <c r="I2786" s="15"/>
      <c r="J2786" s="12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</row>
    <row r="2787" spans="1:26" ht="15.75" customHeight="1" outlineLevel="2">
      <c r="A2787"/>
      <c r="B2787" s="13"/>
      <c r="C2787"/>
      <c r="D2787"/>
      <c r="E2787" s="16"/>
      <c r="F2787" s="12"/>
      <c r="G2787"/>
      <c r="H2787" s="15"/>
      <c r="I2787" s="15"/>
      <c r="J2787" s="12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</row>
    <row r="2788" spans="1:26" ht="15.75" customHeight="1" outlineLevel="2">
      <c r="A2788"/>
      <c r="B2788" s="13"/>
      <c r="C2788"/>
      <c r="D2788"/>
      <c r="E2788" s="16"/>
      <c r="F2788" s="12"/>
      <c r="G2788"/>
      <c r="H2788" s="15"/>
      <c r="I2788" s="15"/>
      <c r="J2788" s="12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</row>
    <row r="2789" spans="1:26" ht="15.75" customHeight="1" outlineLevel="2">
      <c r="A2789"/>
      <c r="B2789" s="13"/>
      <c r="C2789"/>
      <c r="D2789"/>
      <c r="E2789" s="16"/>
      <c r="F2789" s="12"/>
      <c r="G2789"/>
      <c r="H2789" s="15"/>
      <c r="I2789" s="15"/>
      <c r="J2789" s="12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</row>
    <row r="2790" spans="1:26" ht="15.75" customHeight="1" outlineLevel="2">
      <c r="A2790"/>
      <c r="B2790" s="13"/>
      <c r="C2790"/>
      <c r="D2790"/>
      <c r="E2790" s="16"/>
      <c r="F2790" s="12"/>
      <c r="G2790"/>
      <c r="H2790" s="15"/>
      <c r="I2790" s="15"/>
      <c r="J2790" s="12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</row>
    <row r="2791" spans="1:26" ht="15.75" customHeight="1" outlineLevel="2">
      <c r="A2791"/>
      <c r="B2791" s="13"/>
      <c r="C2791"/>
      <c r="D2791"/>
      <c r="E2791" s="16"/>
      <c r="F2791" s="12"/>
      <c r="G2791"/>
      <c r="H2791" s="15"/>
      <c r="I2791" s="15"/>
      <c r="J2791" s="12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</row>
    <row r="2792" spans="1:26" ht="15.75" customHeight="1" outlineLevel="2">
      <c r="A2792"/>
      <c r="B2792" s="13"/>
      <c r="C2792"/>
      <c r="D2792"/>
      <c r="E2792" s="16"/>
      <c r="F2792" s="12"/>
      <c r="G2792"/>
      <c r="H2792" s="15"/>
      <c r="I2792" s="15"/>
      <c r="J2792" s="12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</row>
    <row r="2793" spans="1:26" ht="15.75" customHeight="1" outlineLevel="2">
      <c r="A2793"/>
      <c r="B2793" s="13"/>
      <c r="C2793"/>
      <c r="D2793"/>
      <c r="E2793" s="16"/>
      <c r="F2793" s="12"/>
      <c r="G2793"/>
      <c r="H2793" s="15"/>
      <c r="I2793" s="15"/>
      <c r="J2793" s="12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</row>
    <row r="2794" spans="1:26" ht="15.75" customHeight="1" outlineLevel="2">
      <c r="A2794"/>
      <c r="B2794" s="13"/>
      <c r="C2794"/>
      <c r="D2794"/>
      <c r="E2794" s="16"/>
      <c r="F2794" s="12"/>
      <c r="G2794"/>
      <c r="H2794" s="15"/>
      <c r="I2794" s="15"/>
      <c r="J2794" s="12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</row>
    <row r="2795" spans="1:26" ht="15.75" customHeight="1" outlineLevel="2">
      <c r="A2795"/>
      <c r="B2795" s="13"/>
      <c r="C2795"/>
      <c r="D2795"/>
      <c r="E2795" s="16"/>
      <c r="F2795" s="12"/>
      <c r="G2795"/>
      <c r="H2795" s="15"/>
      <c r="I2795" s="15"/>
      <c r="J2795" s="12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</row>
    <row r="2796" spans="1:26" ht="15.75" customHeight="1" outlineLevel="2">
      <c r="A2796"/>
      <c r="B2796" s="13"/>
      <c r="C2796"/>
      <c r="D2796"/>
      <c r="E2796" s="16"/>
      <c r="F2796" s="12"/>
      <c r="G2796"/>
      <c r="H2796" s="15"/>
      <c r="I2796" s="15"/>
      <c r="J2796" s="12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</row>
    <row r="2797" spans="1:26" ht="15.75" customHeight="1" outlineLevel="2">
      <c r="A2797"/>
      <c r="B2797" s="13"/>
      <c r="C2797"/>
      <c r="D2797"/>
      <c r="E2797" s="16"/>
      <c r="F2797" s="12"/>
      <c r="G2797"/>
      <c r="H2797" s="15"/>
      <c r="I2797" s="15"/>
      <c r="J2797" s="12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</row>
    <row r="2798" spans="1:26" ht="15.75" customHeight="1" outlineLevel="2">
      <c r="A2798"/>
      <c r="B2798" s="13"/>
      <c r="C2798"/>
      <c r="D2798"/>
      <c r="E2798" s="16"/>
      <c r="F2798" s="12"/>
      <c r="G2798"/>
      <c r="H2798" s="15"/>
      <c r="I2798" s="15"/>
      <c r="J2798" s="12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</row>
    <row r="2799" spans="1:26" ht="15.75" customHeight="1" outlineLevel="2">
      <c r="A2799"/>
      <c r="B2799" s="13"/>
      <c r="C2799"/>
      <c r="D2799"/>
      <c r="E2799" s="16"/>
      <c r="F2799" s="12"/>
      <c r="G2799"/>
      <c r="H2799" s="15"/>
      <c r="I2799" s="15"/>
      <c r="J2799" s="12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</row>
    <row r="2800" spans="1:26" ht="15.75" customHeight="1" outlineLevel="2">
      <c r="A2800"/>
      <c r="B2800" s="13"/>
      <c r="C2800"/>
      <c r="D2800"/>
      <c r="E2800" s="16"/>
      <c r="F2800" s="12"/>
      <c r="G2800"/>
      <c r="H2800" s="15"/>
      <c r="I2800" s="15"/>
      <c r="J2800" s="12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</row>
    <row r="2801" spans="1:26" ht="15.75" customHeight="1" outlineLevel="2">
      <c r="A2801"/>
      <c r="B2801" s="13"/>
      <c r="C2801"/>
      <c r="D2801"/>
      <c r="E2801" s="16"/>
      <c r="F2801" s="12"/>
      <c r="G2801"/>
      <c r="H2801" s="15"/>
      <c r="I2801" s="15"/>
      <c r="J2801" s="12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</row>
    <row r="2802" spans="1:26" ht="15.75" customHeight="1" outlineLevel="2">
      <c r="A2802"/>
      <c r="B2802" s="13"/>
      <c r="C2802"/>
      <c r="D2802"/>
      <c r="E2802" s="16"/>
      <c r="F2802" s="12"/>
      <c r="G2802"/>
      <c r="H2802" s="15"/>
      <c r="I2802" s="15"/>
      <c r="J2802" s="12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</row>
    <row r="2803" spans="1:26" ht="15.75" customHeight="1" outlineLevel="2">
      <c r="A2803"/>
      <c r="B2803" s="13"/>
      <c r="C2803"/>
      <c r="D2803"/>
      <c r="E2803" s="16"/>
      <c r="F2803" s="12"/>
      <c r="G2803"/>
      <c r="H2803" s="15"/>
      <c r="I2803" s="15"/>
      <c r="J2803" s="12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</row>
    <row r="2804" spans="1:26" ht="15.75" customHeight="1" outlineLevel="2">
      <c r="A2804"/>
      <c r="B2804" s="13"/>
      <c r="C2804"/>
      <c r="D2804"/>
      <c r="E2804" s="16"/>
      <c r="F2804" s="12"/>
      <c r="G2804"/>
      <c r="H2804" s="15"/>
      <c r="I2804" s="15"/>
      <c r="J2804" s="12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</row>
    <row r="2805" spans="1:26" ht="15.75" customHeight="1" outlineLevel="2">
      <c r="A2805"/>
      <c r="B2805" s="13"/>
      <c r="C2805"/>
      <c r="D2805"/>
      <c r="E2805" s="16"/>
      <c r="F2805" s="12"/>
      <c r="G2805"/>
      <c r="H2805" s="15"/>
      <c r="I2805" s="15"/>
      <c r="J2805" s="12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</row>
    <row r="2806" spans="1:26" ht="15.75" customHeight="1" outlineLevel="2">
      <c r="A2806"/>
      <c r="B2806" s="13"/>
      <c r="C2806"/>
      <c r="D2806"/>
      <c r="E2806" s="16"/>
      <c r="F2806" s="12"/>
      <c r="G2806"/>
      <c r="H2806" s="15"/>
      <c r="I2806" s="15"/>
      <c r="J2806" s="12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</row>
    <row r="2807" spans="1:26" ht="15.75" customHeight="1" outlineLevel="2">
      <c r="A2807"/>
      <c r="B2807" s="13"/>
      <c r="C2807"/>
      <c r="D2807"/>
      <c r="E2807" s="16"/>
      <c r="F2807" s="12"/>
      <c r="G2807"/>
      <c r="H2807" s="15"/>
      <c r="I2807" s="15"/>
      <c r="J2807" s="12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</row>
    <row r="2808" spans="1:26" ht="15.75" customHeight="1" outlineLevel="2">
      <c r="A2808"/>
      <c r="B2808" s="13"/>
      <c r="C2808"/>
      <c r="D2808"/>
      <c r="E2808" s="16"/>
      <c r="F2808" s="12"/>
      <c r="G2808"/>
      <c r="H2808" s="15"/>
      <c r="I2808" s="15"/>
      <c r="J2808" s="12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</row>
    <row r="2809" spans="1:26" ht="15.75" customHeight="1" outlineLevel="2">
      <c r="A2809"/>
      <c r="B2809" s="13"/>
      <c r="C2809"/>
      <c r="D2809"/>
      <c r="E2809" s="16"/>
      <c r="F2809" s="12"/>
      <c r="G2809"/>
      <c r="H2809" s="15"/>
      <c r="I2809" s="15"/>
      <c r="J2809" s="12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</row>
    <row r="2810" spans="1:26" ht="15.75" customHeight="1" outlineLevel="2">
      <c r="A2810"/>
      <c r="B2810" s="13"/>
      <c r="C2810"/>
      <c r="D2810"/>
      <c r="E2810" s="16"/>
      <c r="F2810" s="12"/>
      <c r="G2810"/>
      <c r="H2810" s="15"/>
      <c r="I2810" s="15"/>
      <c r="J2810" s="12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</row>
    <row r="2811" spans="1:26" ht="15.75" customHeight="1" outlineLevel="2">
      <c r="A2811"/>
      <c r="B2811" s="13"/>
      <c r="C2811"/>
      <c r="D2811"/>
      <c r="E2811" s="16"/>
      <c r="F2811" s="12"/>
      <c r="G2811"/>
      <c r="H2811" s="15"/>
      <c r="I2811" s="15"/>
      <c r="J2811" s="12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</row>
    <row r="2812" spans="1:26" ht="15.75" customHeight="1" outlineLevel="2">
      <c r="A2812"/>
      <c r="B2812" s="13"/>
      <c r="C2812"/>
      <c r="D2812"/>
      <c r="E2812" s="16"/>
      <c r="F2812" s="12"/>
      <c r="G2812"/>
      <c r="H2812" s="15"/>
      <c r="I2812" s="15"/>
      <c r="J2812" s="12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</row>
    <row r="2813" spans="1:26" ht="15.75" customHeight="1" outlineLevel="2">
      <c r="A2813"/>
      <c r="B2813" s="13"/>
      <c r="C2813"/>
      <c r="D2813"/>
      <c r="E2813" s="16"/>
      <c r="F2813" s="12"/>
      <c r="G2813"/>
      <c r="H2813" s="15"/>
      <c r="I2813" s="15"/>
      <c r="J2813" s="12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</row>
    <row r="2814" spans="1:26" ht="15.75" customHeight="1" outlineLevel="2">
      <c r="A2814"/>
      <c r="B2814" s="13"/>
      <c r="C2814"/>
      <c r="D2814"/>
      <c r="E2814" s="16"/>
      <c r="F2814" s="12"/>
      <c r="G2814"/>
      <c r="H2814" s="15"/>
      <c r="I2814" s="15"/>
      <c r="J2814" s="12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</row>
    <row r="2815" spans="1:26" ht="15.75" customHeight="1" outlineLevel="2">
      <c r="A2815"/>
      <c r="B2815" s="13"/>
      <c r="C2815"/>
      <c r="D2815"/>
      <c r="E2815" s="16"/>
      <c r="F2815" s="12"/>
      <c r="G2815"/>
      <c r="H2815" s="15"/>
      <c r="I2815" s="15"/>
      <c r="J2815" s="12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</row>
    <row r="2816" spans="1:26" ht="15.75" customHeight="1" outlineLevel="2">
      <c r="A2816"/>
      <c r="B2816" s="13"/>
      <c r="C2816"/>
      <c r="D2816"/>
      <c r="E2816" s="16"/>
      <c r="F2816" s="12"/>
      <c r="G2816"/>
      <c r="H2816" s="15"/>
      <c r="I2816" s="15"/>
      <c r="J2816" s="12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</row>
    <row r="2817" spans="1:26" ht="15.75" customHeight="1" outlineLevel="2">
      <c r="A2817"/>
      <c r="B2817" s="13"/>
      <c r="C2817"/>
      <c r="D2817"/>
      <c r="E2817" s="16"/>
      <c r="F2817" s="12"/>
      <c r="G2817"/>
      <c r="H2817" s="15"/>
      <c r="I2817" s="15"/>
      <c r="J2817" s="12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</row>
    <row r="2818" spans="1:26" ht="15.75" customHeight="1" outlineLevel="2">
      <c r="A2818"/>
      <c r="B2818" s="13"/>
      <c r="C2818"/>
      <c r="D2818"/>
      <c r="E2818" s="16"/>
      <c r="F2818" s="12"/>
      <c r="G2818"/>
      <c r="H2818" s="15"/>
      <c r="I2818" s="15"/>
      <c r="J2818" s="12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</row>
    <row r="2819" spans="1:26" ht="15.75" customHeight="1" outlineLevel="2">
      <c r="A2819"/>
      <c r="B2819" s="13"/>
      <c r="C2819"/>
      <c r="D2819"/>
      <c r="E2819" s="16"/>
      <c r="F2819" s="12"/>
      <c r="G2819"/>
      <c r="H2819" s="15"/>
      <c r="I2819" s="15"/>
      <c r="J2819" s="12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</row>
    <row r="2820" spans="1:26" ht="15.75" customHeight="1" outlineLevel="2">
      <c r="A2820"/>
      <c r="B2820" s="13"/>
      <c r="C2820"/>
      <c r="D2820"/>
      <c r="E2820" s="16"/>
      <c r="F2820" s="12"/>
      <c r="G2820"/>
      <c r="H2820" s="15"/>
      <c r="I2820" s="15"/>
      <c r="J2820" s="12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</row>
    <row r="2821" spans="1:26" ht="15.75" customHeight="1" outlineLevel="2">
      <c r="A2821"/>
      <c r="B2821" s="13"/>
      <c r="C2821"/>
      <c r="D2821"/>
      <c r="E2821" s="16"/>
      <c r="F2821" s="12"/>
      <c r="G2821"/>
      <c r="H2821" s="15"/>
      <c r="I2821" s="15"/>
      <c r="J2821" s="12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</row>
    <row r="2822" spans="1:26" ht="15.75" customHeight="1" outlineLevel="2">
      <c r="A2822"/>
      <c r="B2822" s="13"/>
      <c r="C2822"/>
      <c r="D2822"/>
      <c r="E2822" s="16"/>
      <c r="F2822" s="12"/>
      <c r="G2822"/>
      <c r="H2822" s="15"/>
      <c r="I2822" s="15"/>
      <c r="J2822" s="12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</row>
    <row r="2823" spans="1:26" ht="15.75" customHeight="1" outlineLevel="2">
      <c r="A2823"/>
      <c r="B2823" s="13"/>
      <c r="C2823"/>
      <c r="D2823"/>
      <c r="E2823" s="16"/>
      <c r="F2823" s="12"/>
      <c r="G2823"/>
      <c r="H2823" s="15"/>
      <c r="I2823" s="15"/>
      <c r="J2823" s="12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</row>
    <row r="2824" spans="1:26" ht="15.75" customHeight="1" outlineLevel="2">
      <c r="A2824"/>
      <c r="B2824" s="13"/>
      <c r="C2824"/>
      <c r="D2824"/>
      <c r="E2824" s="16"/>
      <c r="F2824" s="12"/>
      <c r="G2824"/>
      <c r="H2824" s="15"/>
      <c r="I2824" s="15"/>
      <c r="J2824" s="12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</row>
    <row r="2825" spans="1:26" ht="15.75" customHeight="1" outlineLevel="2">
      <c r="A2825"/>
      <c r="B2825" s="13"/>
      <c r="C2825"/>
      <c r="D2825"/>
      <c r="E2825" s="16"/>
      <c r="F2825" s="12"/>
      <c r="G2825"/>
      <c r="H2825" s="15"/>
      <c r="I2825" s="15"/>
      <c r="J2825" s="12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</row>
    <row r="2826" spans="1:26" ht="15.75" customHeight="1" outlineLevel="2">
      <c r="A2826"/>
      <c r="B2826" s="13"/>
      <c r="C2826"/>
      <c r="D2826"/>
      <c r="E2826" s="16"/>
      <c r="F2826" s="12"/>
      <c r="G2826"/>
      <c r="H2826" s="15"/>
      <c r="I2826" s="15"/>
      <c r="J2826" s="12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</row>
    <row r="2827" spans="1:26" ht="15.75" customHeight="1" outlineLevel="2">
      <c r="A2827"/>
      <c r="B2827" s="13"/>
      <c r="C2827"/>
      <c r="D2827"/>
      <c r="E2827" s="16"/>
      <c r="F2827" s="12"/>
      <c r="G2827"/>
      <c r="H2827" s="15"/>
      <c r="I2827" s="15"/>
      <c r="J2827" s="12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</row>
    <row r="2828" spans="1:26" ht="15.75" customHeight="1" outlineLevel="2">
      <c r="A2828"/>
      <c r="B2828" s="13"/>
      <c r="C2828"/>
      <c r="D2828"/>
      <c r="E2828" s="16"/>
      <c r="F2828" s="12"/>
      <c r="G2828"/>
      <c r="H2828" s="15"/>
      <c r="I2828" s="15"/>
      <c r="J2828" s="12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</row>
    <row r="2829" spans="1:26" ht="15.75" customHeight="1" outlineLevel="2">
      <c r="A2829"/>
      <c r="B2829" s="13"/>
      <c r="C2829"/>
      <c r="D2829"/>
      <c r="E2829" s="16"/>
      <c r="F2829" s="12"/>
      <c r="G2829"/>
      <c r="H2829" s="15"/>
      <c r="I2829" s="15"/>
      <c r="J2829" s="12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</row>
    <row r="2830" spans="1:26" ht="15.75" customHeight="1" outlineLevel="2">
      <c r="A2830"/>
      <c r="B2830" s="13"/>
      <c r="C2830"/>
      <c r="D2830"/>
      <c r="E2830" s="16"/>
      <c r="F2830" s="12"/>
      <c r="G2830"/>
      <c r="H2830" s="15"/>
      <c r="I2830" s="15"/>
      <c r="J2830" s="12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</row>
    <row r="2831" spans="1:26" ht="15.75" customHeight="1" outlineLevel="2">
      <c r="A2831"/>
      <c r="B2831" s="13"/>
      <c r="C2831"/>
      <c r="D2831"/>
      <c r="E2831" s="16"/>
      <c r="F2831" s="12"/>
      <c r="G2831"/>
      <c r="H2831" s="15"/>
      <c r="I2831" s="15"/>
      <c r="J2831" s="12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</row>
    <row r="2832" spans="1:26" ht="15.75" customHeight="1" outlineLevel="2">
      <c r="A2832"/>
      <c r="B2832" s="13"/>
      <c r="C2832"/>
      <c r="D2832"/>
      <c r="E2832" s="16"/>
      <c r="F2832" s="12"/>
      <c r="G2832"/>
      <c r="H2832" s="15"/>
      <c r="I2832" s="15"/>
      <c r="J2832" s="12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</row>
    <row r="2833" spans="1:26" ht="15.75" customHeight="1" outlineLevel="2">
      <c r="A2833"/>
      <c r="B2833" s="13"/>
      <c r="C2833"/>
      <c r="D2833"/>
      <c r="E2833" s="16"/>
      <c r="F2833" s="12"/>
      <c r="G2833"/>
      <c r="H2833" s="15"/>
      <c r="I2833" s="15"/>
      <c r="J2833" s="12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</row>
    <row r="2834" spans="1:26" ht="15.75" customHeight="1" outlineLevel="2">
      <c r="A2834"/>
      <c r="B2834" s="13"/>
      <c r="C2834"/>
      <c r="D2834"/>
      <c r="E2834" s="16"/>
      <c r="F2834" s="12"/>
      <c r="G2834"/>
      <c r="H2834" s="15"/>
      <c r="I2834" s="15"/>
      <c r="J2834" s="12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</row>
    <row r="2835" spans="1:26" ht="15.75" customHeight="1" outlineLevel="2">
      <c r="A2835"/>
      <c r="B2835" s="13"/>
      <c r="C2835"/>
      <c r="D2835"/>
      <c r="E2835" s="16"/>
      <c r="F2835" s="12"/>
      <c r="G2835"/>
      <c r="H2835" s="15"/>
      <c r="I2835" s="15"/>
      <c r="J2835" s="12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</row>
    <row r="2836" spans="1:26" ht="15.75" customHeight="1" outlineLevel="2">
      <c r="A2836"/>
      <c r="B2836" s="13"/>
      <c r="C2836"/>
      <c r="D2836"/>
      <c r="E2836" s="16"/>
      <c r="F2836" s="12"/>
      <c r="G2836"/>
      <c r="H2836" s="15"/>
      <c r="I2836" s="15"/>
      <c r="J2836" s="12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</row>
    <row r="2837" spans="1:26" ht="15.75" customHeight="1" outlineLevel="2">
      <c r="A2837"/>
      <c r="B2837" s="13"/>
      <c r="C2837"/>
      <c r="D2837"/>
      <c r="E2837" s="16"/>
      <c r="F2837" s="12"/>
      <c r="G2837"/>
      <c r="H2837" s="15"/>
      <c r="I2837" s="15"/>
      <c r="J2837" s="12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</row>
    <row r="2838" spans="1:26" ht="15.75" customHeight="1" outlineLevel="2">
      <c r="A2838"/>
      <c r="B2838" s="13"/>
      <c r="C2838"/>
      <c r="D2838"/>
      <c r="E2838" s="16"/>
      <c r="F2838" s="12"/>
      <c r="G2838"/>
      <c r="H2838" s="15"/>
      <c r="I2838" s="15"/>
      <c r="J2838" s="12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</row>
    <row r="2839" spans="1:26" ht="15.75" customHeight="1" outlineLevel="2">
      <c r="A2839"/>
      <c r="B2839" s="13"/>
      <c r="C2839"/>
      <c r="D2839"/>
      <c r="E2839" s="16"/>
      <c r="F2839" s="12"/>
      <c r="G2839"/>
      <c r="H2839" s="15"/>
      <c r="I2839" s="15"/>
      <c r="J2839" s="12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</row>
    <row r="2840" spans="1:26" ht="15.75" customHeight="1" outlineLevel="2">
      <c r="A2840"/>
      <c r="B2840" s="13"/>
      <c r="C2840"/>
      <c r="D2840"/>
      <c r="E2840" s="16"/>
      <c r="F2840" s="12"/>
      <c r="G2840"/>
      <c r="H2840" s="15"/>
      <c r="I2840" s="15"/>
      <c r="J2840" s="12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</row>
    <row r="2841" spans="1:26" ht="15.75" customHeight="1" outlineLevel="2">
      <c r="A2841"/>
      <c r="B2841" s="13"/>
      <c r="C2841"/>
      <c r="D2841"/>
      <c r="E2841" s="16"/>
      <c r="F2841" s="12"/>
      <c r="G2841"/>
      <c r="H2841" s="15"/>
      <c r="I2841" s="15"/>
      <c r="J2841" s="12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</row>
    <row r="2842" spans="1:26" ht="15.75" customHeight="1" outlineLevel="2">
      <c r="A2842"/>
      <c r="B2842" s="13"/>
      <c r="C2842"/>
      <c r="D2842"/>
      <c r="E2842" s="16"/>
      <c r="F2842" s="12"/>
      <c r="G2842"/>
      <c r="H2842" s="15"/>
      <c r="I2842" s="15"/>
      <c r="J2842" s="12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</row>
    <row r="2843" spans="1:26" ht="15.75" customHeight="1" outlineLevel="2">
      <c r="A2843"/>
      <c r="B2843" s="13"/>
      <c r="C2843"/>
      <c r="D2843"/>
      <c r="E2843" s="16"/>
      <c r="F2843" s="12"/>
      <c r="G2843"/>
      <c r="H2843" s="15"/>
      <c r="I2843" s="15"/>
      <c r="J2843" s="12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</row>
    <row r="2844" spans="1:26" ht="15.75" customHeight="1" outlineLevel="2">
      <c r="A2844"/>
      <c r="B2844" s="13"/>
      <c r="C2844"/>
      <c r="D2844"/>
      <c r="E2844" s="16"/>
      <c r="F2844" s="12"/>
      <c r="G2844"/>
      <c r="H2844" s="15"/>
      <c r="I2844" s="15"/>
      <c r="J2844" s="12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</row>
    <row r="2845" spans="1:26" ht="15.75" customHeight="1" outlineLevel="2">
      <c r="A2845"/>
      <c r="B2845" s="13"/>
      <c r="C2845"/>
      <c r="D2845"/>
      <c r="E2845" s="16"/>
      <c r="F2845" s="12"/>
      <c r="G2845"/>
      <c r="H2845" s="15"/>
      <c r="I2845" s="15"/>
      <c r="J2845" s="12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</row>
    <row r="2846" spans="1:26" ht="15.75" customHeight="1" outlineLevel="2">
      <c r="A2846"/>
      <c r="B2846" s="13"/>
      <c r="C2846"/>
      <c r="D2846"/>
      <c r="E2846" s="16"/>
      <c r="F2846" s="12"/>
      <c r="G2846"/>
      <c r="H2846" s="15"/>
      <c r="I2846" s="15"/>
      <c r="J2846" s="12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</row>
    <row r="2847" spans="1:26" ht="15.75" customHeight="1" outlineLevel="2">
      <c r="A2847"/>
      <c r="B2847" s="13"/>
      <c r="C2847"/>
      <c r="D2847"/>
      <c r="E2847" s="16"/>
      <c r="F2847" s="12"/>
      <c r="G2847"/>
      <c r="H2847" s="15"/>
      <c r="I2847" s="15"/>
      <c r="J2847" s="12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</row>
    <row r="2848" spans="1:26" ht="15.75" customHeight="1" outlineLevel="2">
      <c r="A2848"/>
      <c r="B2848" s="13"/>
      <c r="C2848"/>
      <c r="D2848"/>
      <c r="E2848" s="16"/>
      <c r="F2848" s="12"/>
      <c r="G2848"/>
      <c r="H2848" s="15"/>
      <c r="I2848" s="15"/>
      <c r="J2848" s="12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</row>
    <row r="2849" spans="1:26" ht="15.75" customHeight="1" outlineLevel="2">
      <c r="A2849"/>
      <c r="B2849" s="13"/>
      <c r="C2849"/>
      <c r="D2849"/>
      <c r="E2849" s="16"/>
      <c r="F2849" s="12"/>
      <c r="G2849"/>
      <c r="H2849" s="15"/>
      <c r="I2849" s="15"/>
      <c r="J2849" s="12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</row>
    <row r="2850" spans="1:26" ht="15.75" customHeight="1" outlineLevel="2">
      <c r="A2850"/>
      <c r="B2850" s="13"/>
      <c r="C2850"/>
      <c r="D2850"/>
      <c r="E2850" s="16"/>
      <c r="F2850" s="12"/>
      <c r="G2850"/>
      <c r="H2850" s="15"/>
      <c r="I2850" s="15"/>
      <c r="J2850" s="12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</row>
    <row r="2851" spans="1:26" ht="15.75" customHeight="1" outlineLevel="2">
      <c r="A2851"/>
      <c r="B2851" s="13"/>
      <c r="C2851"/>
      <c r="D2851"/>
      <c r="E2851" s="16"/>
      <c r="F2851" s="12"/>
      <c r="G2851"/>
      <c r="H2851" s="15"/>
      <c r="I2851" s="15"/>
      <c r="J2851" s="12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</row>
    <row r="2852" spans="1:26" ht="15.75" customHeight="1" outlineLevel="2">
      <c r="A2852"/>
      <c r="B2852" s="13"/>
      <c r="C2852"/>
      <c r="D2852"/>
      <c r="E2852" s="16"/>
      <c r="F2852" s="12"/>
      <c r="G2852"/>
      <c r="H2852" s="15"/>
      <c r="I2852" s="15"/>
      <c r="J2852" s="12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</row>
    <row r="2853" spans="1:26" ht="15.75" customHeight="1" outlineLevel="2">
      <c r="A2853"/>
      <c r="B2853" s="13"/>
      <c r="C2853"/>
      <c r="D2853"/>
      <c r="E2853" s="16"/>
      <c r="F2853" s="12"/>
      <c r="G2853"/>
      <c r="H2853" s="15"/>
      <c r="I2853" s="15"/>
      <c r="J2853" s="12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</row>
    <row r="2854" spans="1:26" ht="15.75" customHeight="1" outlineLevel="2">
      <c r="A2854"/>
      <c r="B2854" s="13"/>
      <c r="C2854"/>
      <c r="D2854"/>
      <c r="E2854" s="16"/>
      <c r="F2854" s="12"/>
      <c r="G2854"/>
      <c r="H2854" s="15"/>
      <c r="I2854" s="15"/>
      <c r="J2854" s="12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</row>
    <row r="2855" spans="1:26" ht="15.75" customHeight="1" outlineLevel="2">
      <c r="A2855"/>
      <c r="B2855" s="13"/>
      <c r="C2855"/>
      <c r="D2855"/>
      <c r="E2855" s="16"/>
      <c r="F2855" s="12"/>
      <c r="G2855"/>
      <c r="H2855" s="15"/>
      <c r="I2855" s="15"/>
      <c r="J2855" s="12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</row>
    <row r="2856" spans="1:26" ht="15.75" customHeight="1" outlineLevel="2">
      <c r="A2856"/>
      <c r="B2856" s="13"/>
      <c r="C2856"/>
      <c r="D2856"/>
      <c r="E2856" s="16"/>
      <c r="F2856" s="12"/>
      <c r="G2856"/>
      <c r="H2856" s="15"/>
      <c r="I2856" s="15"/>
      <c r="J2856" s="12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</row>
    <row r="2857" spans="1:26" ht="15.75" customHeight="1" outlineLevel="2">
      <c r="A2857"/>
      <c r="B2857" s="13"/>
      <c r="C2857"/>
      <c r="D2857"/>
      <c r="E2857" s="16"/>
      <c r="F2857" s="12"/>
      <c r="G2857"/>
      <c r="H2857" s="15"/>
      <c r="I2857" s="15"/>
      <c r="J2857" s="12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</row>
    <row r="2858" spans="1:26" ht="15.75" customHeight="1" outlineLevel="2">
      <c r="A2858"/>
      <c r="B2858" s="13"/>
      <c r="C2858"/>
      <c r="D2858"/>
      <c r="E2858" s="16"/>
      <c r="F2858" s="12"/>
      <c r="G2858"/>
      <c r="H2858" s="15"/>
      <c r="I2858" s="15"/>
      <c r="J2858" s="12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</row>
    <row r="2859" spans="1:26" ht="15.75" customHeight="1" outlineLevel="2">
      <c r="A2859"/>
      <c r="B2859" s="13"/>
      <c r="C2859"/>
      <c r="D2859"/>
      <c r="E2859" s="16"/>
      <c r="F2859" s="12"/>
      <c r="G2859"/>
      <c r="H2859" s="15"/>
      <c r="I2859" s="15"/>
      <c r="J2859" s="12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</row>
    <row r="2860" spans="1:26" ht="15.75" customHeight="1" outlineLevel="2">
      <c r="A2860"/>
      <c r="B2860" s="13"/>
      <c r="C2860"/>
      <c r="D2860"/>
      <c r="E2860" s="16"/>
      <c r="F2860" s="12"/>
      <c r="G2860"/>
      <c r="H2860" s="15"/>
      <c r="I2860" s="15"/>
      <c r="J2860" s="12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</row>
    <row r="2861" spans="1:26" ht="15.75" customHeight="1" outlineLevel="2">
      <c r="A2861"/>
      <c r="B2861" s="13"/>
      <c r="C2861"/>
      <c r="D2861"/>
      <c r="E2861" s="16"/>
      <c r="F2861" s="12"/>
      <c r="G2861"/>
      <c r="H2861" s="15"/>
      <c r="I2861" s="15"/>
      <c r="J2861" s="12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</row>
    <row r="2862" spans="1:26" ht="15.75" customHeight="1" outlineLevel="2">
      <c r="A2862"/>
      <c r="B2862" s="13"/>
      <c r="C2862"/>
      <c r="D2862"/>
      <c r="E2862" s="16"/>
      <c r="F2862" s="12"/>
      <c r="G2862"/>
      <c r="H2862" s="15"/>
      <c r="I2862" s="15"/>
      <c r="J2862" s="12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</row>
    <row r="2863" spans="1:26" ht="15.75" customHeight="1" outlineLevel="2">
      <c r="A2863"/>
      <c r="B2863" s="13"/>
      <c r="C2863"/>
      <c r="D2863"/>
      <c r="E2863" s="16"/>
      <c r="F2863" s="12"/>
      <c r="G2863"/>
      <c r="H2863" s="15"/>
      <c r="I2863" s="15"/>
      <c r="J2863" s="12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</row>
    <row r="2864" spans="1:26" ht="15.75" customHeight="1" outlineLevel="2">
      <c r="A2864"/>
      <c r="B2864" s="13"/>
      <c r="C2864"/>
      <c r="D2864"/>
      <c r="E2864" s="16"/>
      <c r="F2864" s="12"/>
      <c r="G2864"/>
      <c r="H2864" s="15"/>
      <c r="I2864" s="15"/>
      <c r="J2864" s="12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</row>
    <row r="2865" spans="1:26" ht="15.75" customHeight="1" outlineLevel="2">
      <c r="A2865"/>
      <c r="B2865" s="13"/>
      <c r="C2865"/>
      <c r="D2865"/>
      <c r="E2865" s="16"/>
      <c r="F2865" s="12"/>
      <c r="G2865"/>
      <c r="H2865" s="15"/>
      <c r="I2865" s="15"/>
      <c r="J2865" s="12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</row>
    <row r="2866" spans="1:26" ht="15.75" customHeight="1" outlineLevel="2">
      <c r="A2866"/>
      <c r="B2866" s="13"/>
      <c r="C2866"/>
      <c r="D2866"/>
      <c r="E2866" s="16"/>
      <c r="F2866" s="12"/>
      <c r="G2866"/>
      <c r="H2866" s="15"/>
      <c r="I2866" s="15"/>
      <c r="J2866" s="12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</row>
    <row r="2867" spans="1:26" ht="15.75" customHeight="1" outlineLevel="2">
      <c r="A2867"/>
      <c r="B2867" s="13"/>
      <c r="C2867"/>
      <c r="D2867"/>
      <c r="E2867" s="16"/>
      <c r="F2867" s="12"/>
      <c r="G2867"/>
      <c r="H2867" s="15"/>
      <c r="I2867" s="15"/>
      <c r="J2867" s="12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</row>
    <row r="2868" spans="1:26" ht="15.75" customHeight="1" outlineLevel="2">
      <c r="A2868"/>
      <c r="B2868" s="13"/>
      <c r="C2868"/>
      <c r="D2868"/>
      <c r="E2868" s="16"/>
      <c r="F2868" s="12"/>
      <c r="G2868"/>
      <c r="H2868" s="15"/>
      <c r="I2868" s="15"/>
      <c r="J2868" s="12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</row>
    <row r="2869" spans="1:26" ht="15.75" customHeight="1" outlineLevel="2">
      <c r="A2869"/>
      <c r="B2869" s="13"/>
      <c r="C2869"/>
      <c r="D2869"/>
      <c r="E2869" s="16"/>
      <c r="F2869" s="12"/>
      <c r="G2869"/>
      <c r="H2869" s="15"/>
      <c r="I2869" s="15"/>
      <c r="J2869" s="12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</row>
    <row r="2870" spans="1:26" ht="15.75" customHeight="1" outlineLevel="2">
      <c r="A2870"/>
      <c r="B2870" s="13"/>
      <c r="C2870"/>
      <c r="D2870"/>
      <c r="E2870" s="16"/>
      <c r="F2870" s="12"/>
      <c r="G2870"/>
      <c r="H2870" s="15"/>
      <c r="I2870" s="15"/>
      <c r="J2870" s="12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</row>
    <row r="2871" spans="1:26" ht="15.75" customHeight="1" outlineLevel="2">
      <c r="A2871"/>
      <c r="B2871" s="13"/>
      <c r="C2871"/>
      <c r="D2871"/>
      <c r="E2871" s="16"/>
      <c r="F2871" s="12"/>
      <c r="G2871"/>
      <c r="H2871" s="15"/>
      <c r="I2871" s="15"/>
      <c r="J2871" s="12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</row>
    <row r="2872" spans="1:26" ht="15.75" customHeight="1" outlineLevel="2">
      <c r="A2872"/>
      <c r="B2872" s="13"/>
      <c r="C2872"/>
      <c r="D2872"/>
      <c r="E2872" s="16"/>
      <c r="F2872" s="12"/>
      <c r="G2872"/>
      <c r="H2872" s="15"/>
      <c r="I2872" s="15"/>
      <c r="J2872" s="12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</row>
    <row r="2873" spans="1:26" ht="15.75" customHeight="1" outlineLevel="2">
      <c r="A2873"/>
      <c r="B2873" s="13"/>
      <c r="C2873"/>
      <c r="D2873"/>
      <c r="E2873" s="16"/>
      <c r="F2873" s="12"/>
      <c r="G2873"/>
      <c r="H2873" s="15"/>
      <c r="I2873" s="15"/>
      <c r="J2873" s="12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</row>
    <row r="2874" spans="1:26" ht="15.75" customHeight="1" outlineLevel="2">
      <c r="A2874"/>
      <c r="B2874" s="13"/>
      <c r="C2874"/>
      <c r="D2874"/>
      <c r="E2874" s="16"/>
      <c r="F2874" s="12"/>
      <c r="G2874"/>
      <c r="H2874" s="15"/>
      <c r="I2874" s="15"/>
      <c r="J2874" s="12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</row>
    <row r="2875" spans="1:26" ht="15.75" customHeight="1" outlineLevel="2">
      <c r="A2875"/>
      <c r="B2875" s="13"/>
      <c r="C2875"/>
      <c r="D2875"/>
      <c r="E2875" s="16"/>
      <c r="F2875" s="12"/>
      <c r="G2875"/>
      <c r="H2875" s="15"/>
      <c r="I2875" s="15"/>
      <c r="J2875" s="12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</row>
    <row r="2876" spans="1:26" ht="15.75" customHeight="1" outlineLevel="2">
      <c r="A2876"/>
      <c r="B2876" s="13"/>
      <c r="C2876"/>
      <c r="D2876"/>
      <c r="E2876" s="16"/>
      <c r="F2876" s="12"/>
      <c r="G2876"/>
      <c r="H2876" s="15"/>
      <c r="I2876" s="15"/>
      <c r="J2876" s="12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</row>
    <row r="2877" spans="1:26" ht="15.75" customHeight="1" outlineLevel="2">
      <c r="A2877"/>
      <c r="B2877" s="13"/>
      <c r="C2877"/>
      <c r="D2877"/>
      <c r="E2877" s="16"/>
      <c r="F2877" s="12"/>
      <c r="G2877"/>
      <c r="H2877" s="15"/>
      <c r="I2877" s="15"/>
      <c r="J2877" s="12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</row>
    <row r="2878" spans="1:26" ht="15.75" customHeight="1" outlineLevel="2">
      <c r="A2878"/>
      <c r="B2878" s="13"/>
      <c r="C2878"/>
      <c r="D2878"/>
      <c r="E2878" s="16"/>
      <c r="F2878" s="12"/>
      <c r="G2878"/>
      <c r="H2878" s="15"/>
      <c r="I2878" s="15"/>
      <c r="J2878" s="12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</row>
    <row r="2879" spans="1:26" ht="15.75" customHeight="1" outlineLevel="2">
      <c r="A2879"/>
      <c r="B2879" s="13"/>
      <c r="C2879"/>
      <c r="D2879"/>
      <c r="E2879" s="16"/>
      <c r="F2879" s="12"/>
      <c r="G2879"/>
      <c r="H2879" s="15"/>
      <c r="I2879" s="15"/>
      <c r="J2879" s="12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</row>
    <row r="2880" spans="1:26" ht="15.75" customHeight="1" outlineLevel="2">
      <c r="A2880"/>
      <c r="B2880" s="13"/>
      <c r="C2880"/>
      <c r="D2880"/>
      <c r="E2880" s="16"/>
      <c r="F2880" s="12"/>
      <c r="G2880"/>
      <c r="H2880" s="15"/>
      <c r="I2880" s="15"/>
      <c r="J2880" s="12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</row>
    <row r="2881" spans="1:26" ht="15.75" customHeight="1" outlineLevel="2">
      <c r="A2881"/>
      <c r="B2881" s="13"/>
      <c r="C2881"/>
      <c r="D2881"/>
      <c r="E2881" s="16"/>
      <c r="F2881" s="12"/>
      <c r="G2881"/>
      <c r="H2881" s="15"/>
      <c r="I2881" s="15"/>
      <c r="J2881" s="12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</row>
    <row r="2882" spans="1:26" ht="15.75" customHeight="1" outlineLevel="2">
      <c r="A2882"/>
      <c r="B2882" s="13"/>
      <c r="C2882"/>
      <c r="D2882"/>
      <c r="E2882" s="16"/>
      <c r="F2882" s="12"/>
      <c r="G2882"/>
      <c r="H2882" s="15"/>
      <c r="I2882" s="15"/>
      <c r="J2882" s="12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</row>
    <row r="2883" spans="1:26" ht="15.75" customHeight="1" outlineLevel="2">
      <c r="A2883"/>
      <c r="B2883" s="13"/>
      <c r="C2883"/>
      <c r="D2883"/>
      <c r="E2883" s="16"/>
      <c r="F2883" s="12"/>
      <c r="G2883"/>
      <c r="H2883" s="15"/>
      <c r="I2883" s="15"/>
      <c r="J2883" s="12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</row>
    <row r="2884" spans="1:26" ht="15.75" customHeight="1" outlineLevel="2">
      <c r="A2884"/>
      <c r="B2884" s="13"/>
      <c r="C2884"/>
      <c r="D2884"/>
      <c r="E2884" s="16"/>
      <c r="F2884" s="12"/>
      <c r="G2884"/>
      <c r="H2884" s="15"/>
      <c r="I2884" s="15"/>
      <c r="J2884" s="12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</row>
    <row r="2885" spans="1:26" ht="15.75" customHeight="1" outlineLevel="2">
      <c r="A2885"/>
      <c r="B2885" s="13"/>
      <c r="C2885"/>
      <c r="D2885"/>
      <c r="E2885" s="16"/>
      <c r="F2885" s="12"/>
      <c r="G2885"/>
      <c r="H2885" s="15"/>
      <c r="I2885" s="15"/>
      <c r="J2885" s="12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</row>
    <row r="2886" spans="1:26" ht="15.75" customHeight="1" outlineLevel="2">
      <c r="A2886"/>
      <c r="B2886" s="13"/>
      <c r="C2886"/>
      <c r="D2886"/>
      <c r="E2886" s="16"/>
      <c r="F2886" s="12"/>
      <c r="G2886"/>
      <c r="H2886" s="15"/>
      <c r="I2886" s="15"/>
      <c r="J2886" s="12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</row>
    <row r="2887" spans="1:26" ht="15.75" customHeight="1" outlineLevel="2">
      <c r="A2887"/>
      <c r="B2887" s="13"/>
      <c r="C2887"/>
      <c r="D2887"/>
      <c r="E2887" s="16"/>
      <c r="F2887" s="12"/>
      <c r="G2887"/>
      <c r="H2887" s="15"/>
      <c r="I2887" s="15"/>
      <c r="J2887" s="12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</row>
    <row r="2888" spans="1:26" ht="15.75" customHeight="1" outlineLevel="2">
      <c r="A2888"/>
      <c r="B2888" s="13"/>
      <c r="C2888"/>
      <c r="D2888"/>
      <c r="E2888" s="16"/>
      <c r="F2888" s="12"/>
      <c r="G2888"/>
      <c r="H2888" s="15"/>
      <c r="I2888" s="15"/>
      <c r="J2888" s="12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</row>
    <row r="2889" spans="1:26" ht="15.75" customHeight="1" outlineLevel="2">
      <c r="A2889"/>
      <c r="B2889" s="13"/>
      <c r="C2889"/>
      <c r="D2889"/>
      <c r="E2889" s="16"/>
      <c r="F2889" s="12"/>
      <c r="G2889"/>
      <c r="H2889" s="15"/>
      <c r="I2889" s="15"/>
      <c r="J2889" s="12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</row>
    <row r="2890" spans="1:26" ht="15.75" customHeight="1" outlineLevel="2">
      <c r="A2890"/>
      <c r="B2890" s="13"/>
      <c r="C2890"/>
      <c r="D2890"/>
      <c r="E2890" s="16"/>
      <c r="F2890" s="12"/>
      <c r="G2890"/>
      <c r="H2890" s="15"/>
      <c r="I2890" s="15"/>
      <c r="J2890" s="12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</row>
    <row r="2891" spans="1:26" ht="15.75" customHeight="1" outlineLevel="2">
      <c r="A2891"/>
      <c r="B2891" s="13"/>
      <c r="C2891"/>
      <c r="D2891"/>
      <c r="E2891" s="16"/>
      <c r="F2891" s="12"/>
      <c r="G2891"/>
      <c r="H2891" s="15"/>
      <c r="I2891" s="15"/>
      <c r="J2891" s="12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</row>
    <row r="2892" spans="1:26" ht="15.75" customHeight="1" outlineLevel="2">
      <c r="A2892"/>
      <c r="B2892" s="13"/>
      <c r="C2892"/>
      <c r="D2892"/>
      <c r="E2892" s="16"/>
      <c r="F2892" s="12"/>
      <c r="G2892"/>
      <c r="H2892" s="15"/>
      <c r="I2892" s="15"/>
      <c r="J2892" s="12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</row>
    <row r="2893" spans="1:26" ht="15.75" customHeight="1" outlineLevel="2">
      <c r="A2893"/>
      <c r="B2893" s="13"/>
      <c r="C2893"/>
      <c r="D2893"/>
      <c r="E2893" s="16"/>
      <c r="F2893" s="12"/>
      <c r="G2893"/>
      <c r="H2893" s="15"/>
      <c r="I2893" s="15"/>
      <c r="J2893" s="12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</row>
    <row r="2894" spans="1:26" ht="15.75" customHeight="1" outlineLevel="2">
      <c r="A2894"/>
      <c r="B2894" s="13"/>
      <c r="C2894"/>
      <c r="D2894"/>
      <c r="E2894" s="16"/>
      <c r="F2894" s="12"/>
      <c r="G2894"/>
      <c r="H2894" s="15"/>
      <c r="I2894" s="15"/>
      <c r="J2894" s="12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</row>
    <row r="2895" spans="1:26" ht="15.75" customHeight="1" outlineLevel="2">
      <c r="A2895"/>
      <c r="B2895" s="13"/>
      <c r="C2895"/>
      <c r="D2895"/>
      <c r="E2895" s="16"/>
      <c r="F2895" s="12"/>
      <c r="G2895"/>
      <c r="H2895" s="15"/>
      <c r="I2895" s="15"/>
      <c r="J2895" s="12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</row>
    <row r="2896" spans="1:26" ht="15.75" customHeight="1" outlineLevel="2">
      <c r="A2896"/>
      <c r="B2896" s="13"/>
      <c r="C2896"/>
      <c r="D2896"/>
      <c r="E2896" s="16"/>
      <c r="F2896" s="12"/>
      <c r="G2896"/>
      <c r="H2896" s="15"/>
      <c r="I2896" s="15"/>
      <c r="J2896" s="12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</row>
    <row r="2897" spans="1:26" ht="15.75" customHeight="1" outlineLevel="2">
      <c r="A2897"/>
      <c r="B2897" s="13"/>
      <c r="C2897"/>
      <c r="D2897"/>
      <c r="E2897" s="16"/>
      <c r="F2897" s="12"/>
      <c r="G2897"/>
      <c r="H2897" s="15"/>
      <c r="I2897" s="15"/>
      <c r="J2897" s="12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</row>
    <row r="2898" spans="1:26" ht="15.75" customHeight="1" outlineLevel="2">
      <c r="A2898"/>
      <c r="B2898" s="13"/>
      <c r="C2898"/>
      <c r="D2898"/>
      <c r="E2898" s="16"/>
      <c r="F2898" s="12"/>
      <c r="G2898"/>
      <c r="H2898" s="15"/>
      <c r="I2898" s="15"/>
      <c r="J2898" s="12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</row>
    <row r="2899" spans="1:26" ht="15.75" customHeight="1" outlineLevel="2">
      <c r="A2899"/>
      <c r="B2899" s="13"/>
      <c r="C2899"/>
      <c r="D2899"/>
      <c r="E2899" s="16"/>
      <c r="F2899" s="12"/>
      <c r="G2899"/>
      <c r="H2899" s="15"/>
      <c r="I2899" s="15"/>
      <c r="J2899" s="12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</row>
    <row r="2900" spans="1:26" ht="15.75" customHeight="1" outlineLevel="2">
      <c r="A2900"/>
      <c r="B2900" s="13"/>
      <c r="C2900"/>
      <c r="D2900"/>
      <c r="E2900" s="16"/>
      <c r="F2900" s="12"/>
      <c r="G2900"/>
      <c r="H2900" s="15"/>
      <c r="I2900" s="15"/>
      <c r="J2900" s="12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</row>
    <row r="2901" spans="1:26" ht="15.75" customHeight="1" outlineLevel="2">
      <c r="A2901"/>
      <c r="B2901" s="13"/>
      <c r="C2901"/>
      <c r="D2901"/>
      <c r="E2901" s="16"/>
      <c r="F2901" s="12"/>
      <c r="G2901"/>
      <c r="H2901" s="15"/>
      <c r="I2901" s="15"/>
      <c r="J2901" s="12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</row>
    <row r="2902" spans="1:26" ht="15.75" customHeight="1" outlineLevel="2">
      <c r="A2902"/>
      <c r="B2902" s="13"/>
      <c r="C2902"/>
      <c r="D2902"/>
      <c r="E2902" s="16"/>
      <c r="F2902" s="12"/>
      <c r="G2902"/>
      <c r="H2902" s="15"/>
      <c r="I2902" s="15"/>
      <c r="J2902" s="12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</row>
    <row r="2903" spans="1:26" ht="15.75" customHeight="1" outlineLevel="2">
      <c r="A2903"/>
      <c r="B2903" s="13"/>
      <c r="C2903"/>
      <c r="D2903"/>
      <c r="E2903" s="16"/>
      <c r="F2903" s="12"/>
      <c r="G2903"/>
      <c r="H2903" s="15"/>
      <c r="I2903" s="15"/>
      <c r="J2903" s="12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</row>
    <row r="2904" spans="1:26" ht="15.75" customHeight="1" outlineLevel="2">
      <c r="A2904"/>
      <c r="B2904" s="13"/>
      <c r="C2904"/>
      <c r="D2904"/>
      <c r="E2904" s="16"/>
      <c r="F2904" s="12"/>
      <c r="G2904"/>
      <c r="H2904" s="15"/>
      <c r="I2904" s="15"/>
      <c r="J2904" s="12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</row>
    <row r="2905" spans="1:26" ht="15.75" customHeight="1" outlineLevel="2">
      <c r="A2905"/>
      <c r="B2905" s="13"/>
      <c r="C2905"/>
      <c r="D2905"/>
      <c r="E2905" s="16"/>
      <c r="F2905" s="12"/>
      <c r="G2905"/>
      <c r="H2905" s="15"/>
      <c r="I2905" s="15"/>
      <c r="J2905" s="12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</row>
    <row r="2906" spans="1:26" ht="15.75" customHeight="1" outlineLevel="2">
      <c r="A2906"/>
      <c r="B2906" s="13"/>
      <c r="C2906"/>
      <c r="D2906"/>
      <c r="E2906" s="16"/>
      <c r="F2906" s="12"/>
      <c r="G2906"/>
      <c r="H2906" s="15"/>
      <c r="I2906" s="15"/>
      <c r="J2906" s="12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</row>
    <row r="2907" spans="1:26" ht="15.75" customHeight="1" outlineLevel="2">
      <c r="A2907"/>
      <c r="B2907" s="13"/>
      <c r="C2907"/>
      <c r="D2907"/>
      <c r="E2907" s="16"/>
      <c r="F2907" s="12"/>
      <c r="G2907"/>
      <c r="H2907" s="15"/>
      <c r="I2907" s="15"/>
      <c r="J2907" s="12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</row>
    <row r="2908" spans="1:26" ht="15.75" customHeight="1" outlineLevel="2">
      <c r="A2908"/>
      <c r="B2908" s="13"/>
      <c r="C2908"/>
      <c r="D2908"/>
      <c r="E2908" s="16"/>
      <c r="F2908" s="12"/>
      <c r="G2908"/>
      <c r="H2908" s="15"/>
      <c r="I2908" s="15"/>
      <c r="J2908" s="12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</row>
    <row r="2909" spans="1:26" ht="15.75" customHeight="1" outlineLevel="2">
      <c r="A2909"/>
      <c r="B2909" s="13"/>
      <c r="C2909"/>
      <c r="D2909"/>
      <c r="E2909" s="16"/>
      <c r="F2909" s="12"/>
      <c r="G2909"/>
      <c r="H2909" s="15"/>
      <c r="I2909" s="15"/>
      <c r="J2909" s="12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</row>
    <row r="2910" spans="1:26" ht="15.75" customHeight="1" outlineLevel="2">
      <c r="A2910"/>
      <c r="B2910" s="13"/>
      <c r="C2910"/>
      <c r="D2910"/>
      <c r="E2910" s="16"/>
      <c r="F2910" s="12"/>
      <c r="G2910"/>
      <c r="H2910" s="15"/>
      <c r="I2910" s="15"/>
      <c r="J2910" s="12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</row>
    <row r="2911" spans="1:26" ht="15.75" customHeight="1" outlineLevel="2">
      <c r="A2911"/>
      <c r="B2911" s="13"/>
      <c r="C2911"/>
      <c r="D2911"/>
      <c r="E2911" s="16"/>
      <c r="F2911" s="12"/>
      <c r="G2911"/>
      <c r="H2911" s="15"/>
      <c r="I2911" s="15"/>
      <c r="J2911" s="12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</row>
    <row r="2912" spans="1:26" ht="15.75" customHeight="1" outlineLevel="2">
      <c r="A2912"/>
      <c r="B2912" s="13"/>
      <c r="C2912"/>
      <c r="D2912"/>
      <c r="E2912" s="16"/>
      <c r="F2912" s="12"/>
      <c r="G2912"/>
      <c r="H2912" s="15"/>
      <c r="I2912" s="15"/>
      <c r="J2912" s="12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</row>
    <row r="2913" spans="1:26" ht="15.75" customHeight="1" outlineLevel="2">
      <c r="A2913"/>
      <c r="B2913" s="13"/>
      <c r="C2913"/>
      <c r="D2913"/>
      <c r="E2913" s="16"/>
      <c r="F2913" s="12"/>
      <c r="G2913"/>
      <c r="H2913" s="15"/>
      <c r="I2913" s="15"/>
      <c r="J2913" s="12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</row>
    <row r="2914" spans="1:26" ht="15.75" customHeight="1" outlineLevel="2">
      <c r="A2914"/>
      <c r="B2914" s="13"/>
      <c r="C2914"/>
      <c r="D2914"/>
      <c r="E2914" s="16"/>
      <c r="F2914" s="12"/>
      <c r="G2914"/>
      <c r="H2914" s="15"/>
      <c r="I2914" s="15"/>
      <c r="J2914" s="12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</row>
    <row r="2915" spans="1:26" ht="15.75" customHeight="1" outlineLevel="2">
      <c r="A2915"/>
      <c r="B2915" s="13"/>
      <c r="C2915"/>
      <c r="D2915"/>
      <c r="E2915" s="16"/>
      <c r="F2915" s="12"/>
      <c r="G2915"/>
      <c r="H2915" s="15"/>
      <c r="I2915" s="15"/>
      <c r="J2915" s="12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</row>
    <row r="2916" spans="1:26" ht="15.75" customHeight="1" outlineLevel="2">
      <c r="A2916"/>
      <c r="B2916" s="13"/>
      <c r="C2916"/>
      <c r="D2916"/>
      <c r="E2916" s="16"/>
      <c r="F2916" s="12"/>
      <c r="G2916"/>
      <c r="H2916" s="15"/>
      <c r="I2916" s="15"/>
      <c r="J2916" s="12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</row>
    <row r="2917" spans="1:26" ht="15.75" customHeight="1" outlineLevel="2">
      <c r="A2917"/>
      <c r="B2917" s="13"/>
      <c r="C2917"/>
      <c r="D2917"/>
      <c r="E2917" s="16"/>
      <c r="F2917" s="12"/>
      <c r="G2917"/>
      <c r="H2917" s="15"/>
      <c r="I2917" s="15"/>
      <c r="J2917" s="12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</row>
    <row r="2918" spans="1:26" ht="15.75" customHeight="1" outlineLevel="2">
      <c r="A2918"/>
      <c r="B2918" s="13"/>
      <c r="C2918"/>
      <c r="D2918"/>
      <c r="E2918" s="16"/>
      <c r="F2918" s="12"/>
      <c r="G2918"/>
      <c r="H2918" s="15"/>
      <c r="I2918" s="15"/>
      <c r="J2918" s="12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</row>
    <row r="2919" spans="1:26" ht="15.75" customHeight="1" outlineLevel="2">
      <c r="A2919"/>
      <c r="B2919" s="13"/>
      <c r="C2919"/>
      <c r="D2919"/>
      <c r="E2919" s="16"/>
      <c r="F2919" s="12"/>
      <c r="G2919"/>
      <c r="H2919" s="15"/>
      <c r="I2919" s="15"/>
      <c r="J2919" s="12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</row>
    <row r="2920" spans="1:26" ht="15.75" customHeight="1" outlineLevel="2">
      <c r="A2920"/>
      <c r="B2920" s="13"/>
      <c r="C2920"/>
      <c r="D2920"/>
      <c r="E2920" s="16"/>
      <c r="F2920" s="12"/>
      <c r="G2920"/>
      <c r="H2920" s="15"/>
      <c r="I2920" s="15"/>
      <c r="J2920" s="12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</row>
    <row r="2921" spans="1:26" ht="15.75" customHeight="1" outlineLevel="2">
      <c r="A2921"/>
      <c r="B2921" s="13"/>
      <c r="C2921"/>
      <c r="D2921"/>
      <c r="E2921" s="16"/>
      <c r="F2921" s="12"/>
      <c r="G2921"/>
      <c r="H2921" s="15"/>
      <c r="I2921" s="15"/>
      <c r="J2921" s="12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</row>
    <row r="2922" spans="1:26" ht="15.75" customHeight="1" outlineLevel="2">
      <c r="A2922"/>
      <c r="B2922" s="13"/>
      <c r="C2922"/>
      <c r="D2922"/>
      <c r="E2922" s="16"/>
      <c r="F2922" s="12"/>
      <c r="G2922"/>
      <c r="H2922" s="15"/>
      <c r="I2922" s="15"/>
      <c r="J2922" s="12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</row>
    <row r="2923" spans="1:26" ht="15.75" customHeight="1" outlineLevel="2">
      <c r="A2923"/>
      <c r="B2923" s="13"/>
      <c r="C2923"/>
      <c r="D2923"/>
      <c r="E2923" s="16"/>
      <c r="F2923" s="12"/>
      <c r="G2923"/>
      <c r="H2923" s="15"/>
      <c r="I2923" s="15"/>
      <c r="J2923" s="12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</row>
    <row r="2924" spans="1:26" ht="15.75" customHeight="1" outlineLevel="2">
      <c r="A2924"/>
      <c r="B2924" s="13"/>
      <c r="C2924"/>
      <c r="D2924"/>
      <c r="E2924" s="16"/>
      <c r="F2924" s="12"/>
      <c r="G2924"/>
      <c r="H2924" s="15"/>
      <c r="I2924" s="15"/>
      <c r="J2924" s="12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</row>
    <row r="2925" spans="1:26" ht="15.75" customHeight="1" outlineLevel="2">
      <c r="A2925"/>
      <c r="B2925" s="13"/>
      <c r="C2925"/>
      <c r="D2925"/>
      <c r="E2925" s="16"/>
      <c r="F2925" s="12"/>
      <c r="G2925"/>
      <c r="H2925" s="15"/>
      <c r="I2925" s="15"/>
      <c r="J2925" s="12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</row>
    <row r="2926" spans="1:26" ht="15.75" customHeight="1" outlineLevel="2">
      <c r="A2926"/>
      <c r="B2926" s="13"/>
      <c r="C2926"/>
      <c r="D2926"/>
      <c r="E2926" s="16"/>
      <c r="F2926" s="12"/>
      <c r="G2926"/>
      <c r="H2926" s="15"/>
      <c r="I2926" s="15"/>
      <c r="J2926" s="12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</row>
    <row r="2927" spans="1:26" ht="15.75" customHeight="1" outlineLevel="2">
      <c r="A2927"/>
      <c r="B2927" s="13"/>
      <c r="C2927"/>
      <c r="D2927"/>
      <c r="E2927" s="16"/>
      <c r="F2927" s="12"/>
      <c r="G2927"/>
      <c r="H2927" s="15"/>
      <c r="I2927" s="15"/>
      <c r="J2927" s="12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</row>
    <row r="2928" spans="1:26" ht="15.75" customHeight="1" outlineLevel="2">
      <c r="A2928"/>
      <c r="B2928" s="13"/>
      <c r="C2928"/>
      <c r="D2928"/>
      <c r="E2928" s="16"/>
      <c r="F2928" s="12"/>
      <c r="G2928"/>
      <c r="H2928" s="15"/>
      <c r="I2928" s="15"/>
      <c r="J2928" s="12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</row>
    <row r="2929" spans="1:26" ht="15.75" customHeight="1" outlineLevel="2">
      <c r="A2929"/>
      <c r="B2929" s="13"/>
      <c r="C2929"/>
      <c r="D2929"/>
      <c r="E2929" s="16"/>
      <c r="F2929" s="12"/>
      <c r="G2929"/>
      <c r="H2929" s="15"/>
      <c r="I2929" s="15"/>
      <c r="J2929" s="12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</row>
    <row r="2930" spans="1:26" ht="15.75" customHeight="1" outlineLevel="2">
      <c r="A2930"/>
      <c r="B2930" s="13"/>
      <c r="C2930"/>
      <c r="D2930"/>
      <c r="E2930" s="16"/>
      <c r="F2930" s="12"/>
      <c r="G2930"/>
      <c r="H2930" s="15"/>
      <c r="I2930" s="15"/>
      <c r="J2930" s="12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</row>
    <row r="2931" spans="1:26" ht="15.75" customHeight="1" outlineLevel="2">
      <c r="A2931"/>
      <c r="B2931" s="13"/>
      <c r="C2931"/>
      <c r="D2931"/>
      <c r="E2931" s="16"/>
      <c r="F2931" s="12"/>
      <c r="G2931"/>
      <c r="H2931" s="15"/>
      <c r="I2931" s="15"/>
      <c r="J2931" s="12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</row>
    <row r="2932" spans="1:26" ht="15.75" customHeight="1" outlineLevel="2">
      <c r="A2932"/>
      <c r="B2932" s="13"/>
      <c r="C2932"/>
      <c r="D2932"/>
      <c r="E2932" s="16"/>
      <c r="F2932" s="12"/>
      <c r="G2932"/>
      <c r="H2932" s="15"/>
      <c r="I2932" s="15"/>
      <c r="J2932" s="12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</row>
    <row r="2933" spans="1:26" ht="15.75" customHeight="1" outlineLevel="2">
      <c r="A2933"/>
      <c r="B2933" s="13"/>
      <c r="C2933"/>
      <c r="D2933"/>
      <c r="E2933" s="16"/>
      <c r="F2933" s="12"/>
      <c r="G2933"/>
      <c r="H2933" s="15"/>
      <c r="I2933" s="15"/>
      <c r="J2933" s="12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</row>
    <row r="2934" spans="1:26" ht="15.75" customHeight="1" outlineLevel="2">
      <c r="A2934"/>
      <c r="B2934" s="13"/>
      <c r="C2934"/>
      <c r="D2934"/>
      <c r="E2934" s="16"/>
      <c r="F2934" s="12"/>
      <c r="G2934"/>
      <c r="H2934" s="15"/>
      <c r="I2934" s="15"/>
      <c r="J2934" s="12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</row>
    <row r="2935" spans="1:26" ht="15.75" customHeight="1" outlineLevel="2">
      <c r="A2935"/>
      <c r="B2935" s="13"/>
      <c r="C2935"/>
      <c r="D2935"/>
      <c r="E2935" s="16"/>
      <c r="F2935" s="12"/>
      <c r="G2935"/>
      <c r="H2935" s="15"/>
      <c r="I2935" s="15"/>
      <c r="J2935" s="12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</row>
    <row r="2936" spans="1:26" ht="15.75" customHeight="1" outlineLevel="2">
      <c r="A2936"/>
      <c r="B2936" s="13"/>
      <c r="C2936"/>
      <c r="D2936"/>
      <c r="E2936" s="16"/>
      <c r="F2936" s="12"/>
      <c r="G2936"/>
      <c r="H2936" s="15"/>
      <c r="I2936" s="15"/>
      <c r="J2936" s="12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</row>
    <row r="2937" spans="1:26" ht="15.75" customHeight="1" outlineLevel="2">
      <c r="A2937"/>
      <c r="B2937" s="13"/>
      <c r="C2937"/>
      <c r="D2937"/>
      <c r="E2937" s="16"/>
      <c r="F2937" s="12"/>
      <c r="G2937"/>
      <c r="H2937" s="15"/>
      <c r="I2937" s="15"/>
      <c r="J2937" s="12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</row>
    <row r="2938" spans="1:26" ht="15.75" customHeight="1" outlineLevel="2">
      <c r="A2938"/>
      <c r="B2938" s="13"/>
      <c r="C2938"/>
      <c r="D2938"/>
      <c r="E2938" s="16"/>
      <c r="F2938" s="12"/>
      <c r="G2938"/>
      <c r="H2938" s="15"/>
      <c r="I2938" s="15"/>
      <c r="J2938" s="12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</row>
    <row r="2939" spans="1:26" ht="15.75" customHeight="1" outlineLevel="2">
      <c r="A2939"/>
      <c r="B2939" s="13"/>
      <c r="C2939"/>
      <c r="D2939"/>
      <c r="E2939" s="16"/>
      <c r="F2939" s="12"/>
      <c r="G2939"/>
      <c r="H2939" s="15"/>
      <c r="I2939" s="15"/>
      <c r="J2939" s="12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</row>
    <row r="2940" spans="1:26" ht="15.75" customHeight="1" outlineLevel="2">
      <c r="A2940"/>
      <c r="B2940" s="13"/>
      <c r="C2940"/>
      <c r="D2940"/>
      <c r="E2940" s="16"/>
      <c r="F2940" s="12"/>
      <c r="G2940"/>
      <c r="H2940" s="15"/>
      <c r="I2940" s="15"/>
      <c r="J2940" s="12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</row>
    <row r="2941" spans="1:26" ht="15.75" customHeight="1" outlineLevel="2">
      <c r="A2941"/>
      <c r="B2941" s="13"/>
      <c r="C2941"/>
      <c r="D2941"/>
      <c r="E2941" s="16"/>
      <c r="F2941" s="12"/>
      <c r="G2941"/>
      <c r="H2941" s="15"/>
      <c r="I2941" s="15"/>
      <c r="J2941" s="12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</row>
    <row r="2942" spans="1:26" ht="15.75" customHeight="1" outlineLevel="2">
      <c r="A2942"/>
      <c r="B2942" s="13"/>
      <c r="C2942"/>
      <c r="D2942"/>
      <c r="E2942" s="16"/>
      <c r="F2942" s="12"/>
      <c r="G2942"/>
      <c r="H2942" s="15"/>
      <c r="I2942" s="15"/>
      <c r="J2942" s="12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</row>
    <row r="2943" spans="1:26" ht="15.75" customHeight="1" outlineLevel="2">
      <c r="A2943"/>
      <c r="B2943" s="13"/>
      <c r="C2943"/>
      <c r="D2943"/>
      <c r="E2943" s="16"/>
      <c r="F2943" s="12"/>
      <c r="G2943"/>
      <c r="H2943" s="15"/>
      <c r="I2943" s="15"/>
      <c r="J2943" s="12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</row>
    <row r="2944" spans="1:26" ht="15.75" customHeight="1" outlineLevel="2">
      <c r="A2944"/>
      <c r="B2944" s="13"/>
      <c r="C2944"/>
      <c r="D2944"/>
      <c r="E2944" s="16"/>
      <c r="F2944" s="12"/>
      <c r="G2944"/>
      <c r="H2944" s="15"/>
      <c r="I2944" s="15"/>
      <c r="J2944" s="12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</row>
    <row r="2945" spans="1:26" ht="15.75" customHeight="1" outlineLevel="2">
      <c r="A2945"/>
      <c r="B2945" s="13"/>
      <c r="C2945"/>
      <c r="D2945"/>
      <c r="E2945" s="16"/>
      <c r="F2945" s="12"/>
      <c r="G2945"/>
      <c r="H2945" s="15"/>
      <c r="I2945" s="15"/>
      <c r="J2945" s="12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</row>
    <row r="2946" spans="1:26" ht="15.75" customHeight="1" outlineLevel="2">
      <c r="A2946"/>
      <c r="B2946" s="13"/>
      <c r="C2946"/>
      <c r="D2946"/>
      <c r="E2946" s="16"/>
      <c r="F2946" s="12"/>
      <c r="G2946"/>
      <c r="H2946" s="15"/>
      <c r="I2946" s="15"/>
      <c r="J2946" s="12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</row>
    <row r="2947" spans="1:26" ht="15.75" customHeight="1" outlineLevel="2">
      <c r="A2947"/>
      <c r="B2947" s="13"/>
      <c r="C2947"/>
      <c r="D2947"/>
      <c r="E2947" s="16"/>
      <c r="F2947" s="12"/>
      <c r="G2947"/>
      <c r="H2947" s="15"/>
      <c r="I2947" s="15"/>
      <c r="J2947" s="12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</row>
    <row r="2948" spans="1:26" ht="15.75" customHeight="1" outlineLevel="2">
      <c r="A2948"/>
      <c r="B2948" s="13"/>
      <c r="C2948"/>
      <c r="D2948"/>
      <c r="E2948" s="16"/>
      <c r="F2948" s="12"/>
      <c r="G2948"/>
      <c r="H2948" s="15"/>
      <c r="I2948" s="15"/>
      <c r="J2948" s="12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</row>
    <row r="2949" spans="1:26" ht="15.75" customHeight="1" outlineLevel="2">
      <c r="A2949"/>
      <c r="B2949" s="13"/>
      <c r="C2949"/>
      <c r="D2949"/>
      <c r="E2949" s="16"/>
      <c r="F2949" s="12"/>
      <c r="G2949"/>
      <c r="H2949" s="15"/>
      <c r="I2949" s="15"/>
      <c r="J2949" s="12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</row>
    <row r="2950" spans="1:26" ht="15.75" customHeight="1" outlineLevel="2">
      <c r="A2950"/>
      <c r="B2950" s="13"/>
      <c r="C2950"/>
      <c r="D2950"/>
      <c r="E2950" s="16"/>
      <c r="F2950" s="12"/>
      <c r="G2950"/>
      <c r="H2950" s="15"/>
      <c r="I2950" s="15"/>
      <c r="J2950" s="12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</row>
    <row r="2951" spans="1:26" ht="15.75" customHeight="1" outlineLevel="2">
      <c r="A2951"/>
      <c r="B2951" s="13"/>
      <c r="C2951"/>
      <c r="D2951"/>
      <c r="E2951" s="16"/>
      <c r="F2951" s="12"/>
      <c r="G2951"/>
      <c r="H2951" s="15"/>
      <c r="I2951" s="15"/>
      <c r="J2951" s="12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</row>
    <row r="2952" spans="1:26" ht="15.75" customHeight="1" outlineLevel="2">
      <c r="A2952"/>
      <c r="B2952" s="13"/>
      <c r="C2952"/>
      <c r="D2952"/>
      <c r="E2952" s="16"/>
      <c r="F2952" s="12"/>
      <c r="G2952"/>
      <c r="H2952" s="15"/>
      <c r="I2952" s="15"/>
      <c r="J2952" s="12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</row>
    <row r="2953" spans="1:26" ht="15.75" customHeight="1" outlineLevel="2">
      <c r="A2953"/>
      <c r="B2953" s="13"/>
      <c r="C2953"/>
      <c r="D2953"/>
      <c r="E2953" s="16"/>
      <c r="F2953" s="12"/>
      <c r="G2953"/>
      <c r="H2953" s="15"/>
      <c r="I2953" s="15"/>
      <c r="J2953" s="12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</row>
    <row r="2954" spans="1:26" ht="15.75" customHeight="1" outlineLevel="2">
      <c r="A2954"/>
      <c r="B2954" s="13"/>
      <c r="C2954"/>
      <c r="D2954"/>
      <c r="E2954" s="16"/>
      <c r="F2954" s="12"/>
      <c r="G2954"/>
      <c r="H2954" s="15"/>
      <c r="I2954" s="15"/>
      <c r="J2954" s="12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</row>
    <row r="2955" spans="1:26" ht="15.75" customHeight="1" outlineLevel="2">
      <c r="A2955"/>
      <c r="B2955" s="13"/>
      <c r="C2955"/>
      <c r="D2955"/>
      <c r="E2955" s="16"/>
      <c r="F2955" s="12"/>
      <c r="G2955"/>
      <c r="H2955" s="15"/>
      <c r="I2955" s="15"/>
      <c r="J2955" s="12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</row>
    <row r="2956" spans="1:26" ht="15.75" customHeight="1" outlineLevel="2">
      <c r="A2956"/>
      <c r="B2956" s="13"/>
      <c r="C2956"/>
      <c r="D2956"/>
      <c r="E2956" s="16"/>
      <c r="F2956" s="12"/>
      <c r="G2956"/>
      <c r="H2956" s="15"/>
      <c r="I2956" s="15"/>
      <c r="J2956" s="12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</row>
    <row r="2957" spans="1:26" ht="15.75" customHeight="1" outlineLevel="2">
      <c r="A2957"/>
      <c r="B2957" s="13"/>
      <c r="C2957"/>
      <c r="D2957"/>
      <c r="E2957" s="16"/>
      <c r="F2957" s="12"/>
      <c r="G2957"/>
      <c r="H2957" s="15"/>
      <c r="I2957" s="15"/>
      <c r="J2957" s="12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</row>
    <row r="2958" spans="1:26" ht="15.75" customHeight="1" outlineLevel="2">
      <c r="A2958"/>
      <c r="B2958" s="13"/>
      <c r="C2958"/>
      <c r="D2958"/>
      <c r="E2958" s="16"/>
      <c r="F2958" s="12"/>
      <c r="G2958"/>
      <c r="H2958" s="15"/>
      <c r="I2958" s="15"/>
      <c r="J2958" s="12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</row>
    <row r="2959" spans="1:26" ht="15.75" customHeight="1" outlineLevel="2">
      <c r="A2959"/>
      <c r="B2959" s="13"/>
      <c r="C2959"/>
      <c r="D2959"/>
      <c r="E2959" s="16"/>
      <c r="F2959" s="12"/>
      <c r="G2959"/>
      <c r="H2959" s="15"/>
      <c r="I2959" s="15"/>
      <c r="J2959" s="12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</row>
    <row r="2960" spans="1:26" ht="15.75" customHeight="1" outlineLevel="2">
      <c r="A2960"/>
      <c r="B2960" s="13"/>
      <c r="C2960"/>
      <c r="D2960"/>
      <c r="E2960" s="16"/>
      <c r="F2960" s="12"/>
      <c r="G2960"/>
      <c r="H2960" s="15"/>
      <c r="I2960" s="15"/>
      <c r="J2960" s="12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</row>
    <row r="2961" spans="1:26" ht="15.75" customHeight="1" outlineLevel="2">
      <c r="A2961"/>
      <c r="B2961" s="13"/>
      <c r="C2961"/>
      <c r="D2961"/>
      <c r="E2961" s="16"/>
      <c r="F2961" s="12"/>
      <c r="G2961"/>
      <c r="H2961" s="15"/>
      <c r="I2961" s="15"/>
      <c r="J2961" s="12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</row>
    <row r="2962" spans="1:26" ht="15.75" customHeight="1" outlineLevel="2">
      <c r="A2962"/>
      <c r="B2962" s="13"/>
      <c r="C2962"/>
      <c r="D2962"/>
      <c r="E2962" s="16"/>
      <c r="F2962" s="12"/>
      <c r="G2962"/>
      <c r="H2962" s="15"/>
      <c r="I2962" s="15"/>
      <c r="J2962" s="12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</row>
    <row r="2963" spans="1:26" ht="15.75" customHeight="1" outlineLevel="2">
      <c r="A2963"/>
      <c r="B2963" s="13"/>
      <c r="C2963"/>
      <c r="D2963"/>
      <c r="E2963" s="16"/>
      <c r="F2963" s="12"/>
      <c r="G2963"/>
      <c r="H2963" s="15"/>
      <c r="I2963" s="15"/>
      <c r="J2963" s="12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</row>
    <row r="2964" spans="1:26" ht="15.75" customHeight="1" outlineLevel="2">
      <c r="A2964"/>
      <c r="B2964" s="13"/>
      <c r="C2964"/>
      <c r="D2964"/>
      <c r="E2964" s="16"/>
      <c r="F2964" s="12"/>
      <c r="G2964"/>
      <c r="H2964" s="15"/>
      <c r="I2964" s="15"/>
      <c r="J2964" s="12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</row>
    <row r="2965" spans="1:26" ht="15.75" customHeight="1" outlineLevel="2">
      <c r="A2965"/>
      <c r="B2965" s="13"/>
      <c r="C2965"/>
      <c r="D2965"/>
      <c r="E2965" s="16"/>
      <c r="F2965" s="12"/>
      <c r="G2965"/>
      <c r="H2965" s="15"/>
      <c r="I2965" s="15"/>
      <c r="J2965" s="12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</row>
    <row r="2966" spans="1:26" ht="15.75" customHeight="1" outlineLevel="2">
      <c r="A2966"/>
      <c r="B2966" s="13"/>
      <c r="C2966"/>
      <c r="D2966"/>
      <c r="E2966" s="16"/>
      <c r="F2966" s="12"/>
      <c r="G2966"/>
      <c r="H2966" s="15"/>
      <c r="I2966" s="15"/>
      <c r="J2966" s="12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</row>
    <row r="2967" spans="1:26" ht="15.75" customHeight="1" outlineLevel="2">
      <c r="A2967"/>
      <c r="B2967" s="13"/>
      <c r="C2967"/>
      <c r="D2967"/>
      <c r="E2967" s="16"/>
      <c r="F2967" s="12"/>
      <c r="G2967"/>
      <c r="H2967" s="15"/>
      <c r="I2967" s="15"/>
      <c r="J2967" s="12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</row>
    <row r="2968" spans="1:26" ht="15.75" customHeight="1" outlineLevel="2">
      <c r="A2968"/>
      <c r="B2968" s="13"/>
      <c r="C2968"/>
      <c r="D2968"/>
      <c r="E2968" s="16"/>
      <c r="F2968" s="12"/>
      <c r="G2968"/>
      <c r="H2968" s="15"/>
      <c r="I2968" s="15"/>
      <c r="J2968" s="12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</row>
    <row r="2969" spans="1:26" ht="15.75" customHeight="1" outlineLevel="2">
      <c r="A2969"/>
      <c r="B2969" s="13"/>
      <c r="C2969"/>
      <c r="D2969"/>
      <c r="E2969" s="16"/>
      <c r="F2969" s="12"/>
      <c r="G2969"/>
      <c r="H2969" s="15"/>
      <c r="I2969" s="15"/>
      <c r="J2969" s="12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</row>
    <row r="2970" spans="1:26" ht="15.75" customHeight="1" outlineLevel="2">
      <c r="A2970"/>
      <c r="B2970" s="13"/>
      <c r="C2970"/>
      <c r="D2970"/>
      <c r="E2970" s="16"/>
      <c r="F2970" s="12"/>
      <c r="G2970"/>
      <c r="H2970" s="15"/>
      <c r="I2970" s="15"/>
      <c r="J2970" s="12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</row>
    <row r="2971" spans="1:26" ht="15.75" customHeight="1" outlineLevel="2">
      <c r="A2971"/>
      <c r="B2971" s="13"/>
      <c r="C2971"/>
      <c r="D2971"/>
      <c r="E2971" s="16"/>
      <c r="F2971" s="12"/>
      <c r="G2971"/>
      <c r="H2971" s="15"/>
      <c r="I2971" s="15"/>
      <c r="J2971" s="12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</row>
    <row r="2972" spans="1:26" ht="15.75" customHeight="1" outlineLevel="2">
      <c r="A2972"/>
      <c r="B2972" s="13"/>
      <c r="C2972"/>
      <c r="D2972"/>
      <c r="E2972" s="16"/>
      <c r="F2972" s="12"/>
      <c r="G2972"/>
      <c r="H2972" s="15"/>
      <c r="I2972" s="15"/>
      <c r="J2972" s="12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</row>
    <row r="2973" spans="1:26" ht="15.75" customHeight="1" outlineLevel="2">
      <c r="A2973"/>
      <c r="B2973" s="13"/>
      <c r="C2973"/>
      <c r="D2973"/>
      <c r="E2973" s="16"/>
      <c r="F2973" s="12"/>
      <c r="G2973"/>
      <c r="H2973" s="15"/>
      <c r="I2973" s="15"/>
      <c r="J2973" s="12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</row>
    <row r="2974" spans="1:26" ht="15.75" customHeight="1" outlineLevel="2">
      <c r="A2974"/>
      <c r="B2974" s="13"/>
      <c r="C2974"/>
      <c r="D2974"/>
      <c r="E2974" s="16"/>
      <c r="F2974" s="12"/>
      <c r="G2974"/>
      <c r="H2974" s="15"/>
      <c r="I2974" s="15"/>
      <c r="J2974" s="12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</row>
    <row r="2975" spans="1:26" ht="15.75" customHeight="1" outlineLevel="2">
      <c r="A2975"/>
      <c r="B2975" s="13"/>
      <c r="C2975"/>
      <c r="D2975"/>
      <c r="E2975" s="16"/>
      <c r="F2975" s="12"/>
      <c r="G2975"/>
      <c r="H2975" s="15"/>
      <c r="I2975" s="15"/>
      <c r="J2975" s="12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</row>
    <row r="2976" spans="1:26" ht="15.75" customHeight="1" outlineLevel="2">
      <c r="A2976"/>
      <c r="B2976" s="13"/>
      <c r="C2976"/>
      <c r="D2976"/>
      <c r="E2976" s="16"/>
      <c r="F2976" s="12"/>
      <c r="G2976"/>
      <c r="H2976" s="15"/>
      <c r="I2976" s="15"/>
      <c r="J2976" s="12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</row>
    <row r="2977" spans="1:26" ht="15.75" customHeight="1" outlineLevel="2">
      <c r="A2977"/>
      <c r="B2977" s="13"/>
      <c r="C2977"/>
      <c r="D2977"/>
      <c r="E2977" s="16"/>
      <c r="F2977" s="12"/>
      <c r="G2977"/>
      <c r="H2977" s="15"/>
      <c r="I2977" s="15"/>
      <c r="J2977" s="12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</row>
    <row r="2978" spans="1:26" ht="15.75" customHeight="1" outlineLevel="2">
      <c r="A2978"/>
      <c r="B2978" s="13"/>
      <c r="C2978"/>
      <c r="D2978"/>
      <c r="E2978" s="16"/>
      <c r="F2978" s="12"/>
      <c r="G2978"/>
      <c r="H2978" s="15"/>
      <c r="I2978" s="15"/>
      <c r="J2978" s="12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</row>
    <row r="2979" spans="1:26" ht="15.75" customHeight="1" outlineLevel="2">
      <c r="A2979"/>
      <c r="B2979" s="13"/>
      <c r="C2979"/>
      <c r="D2979"/>
      <c r="E2979" s="16"/>
      <c r="F2979" s="12"/>
      <c r="G2979"/>
      <c r="H2979" s="15"/>
      <c r="I2979" s="15"/>
      <c r="J2979" s="12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</row>
    <row r="2980" spans="1:26" ht="15.75" customHeight="1" outlineLevel="2">
      <c r="A2980"/>
      <c r="B2980" s="13"/>
      <c r="C2980"/>
      <c r="D2980"/>
      <c r="E2980" s="16"/>
      <c r="F2980" s="12"/>
      <c r="G2980"/>
      <c r="H2980" s="15"/>
      <c r="I2980" s="15"/>
      <c r="J2980" s="12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</row>
    <row r="2981" spans="1:26" ht="15.75" customHeight="1" outlineLevel="2">
      <c r="A2981"/>
      <c r="B2981" s="13"/>
      <c r="C2981"/>
      <c r="D2981"/>
      <c r="E2981" s="16"/>
      <c r="F2981" s="12"/>
      <c r="G2981"/>
      <c r="H2981" s="15"/>
      <c r="I2981" s="15"/>
      <c r="J2981" s="12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</row>
    <row r="2982" spans="1:26" ht="15.75" customHeight="1" outlineLevel="2">
      <c r="A2982"/>
      <c r="B2982" s="13"/>
      <c r="C2982"/>
      <c r="D2982"/>
      <c r="E2982" s="16"/>
      <c r="F2982" s="12"/>
      <c r="G2982"/>
      <c r="H2982" s="15"/>
      <c r="I2982" s="15"/>
      <c r="J2982" s="12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</row>
    <row r="2983" spans="1:26" ht="15.75" customHeight="1" outlineLevel="2">
      <c r="A2983"/>
      <c r="B2983" s="13"/>
      <c r="C2983"/>
      <c r="D2983"/>
      <c r="E2983" s="16"/>
      <c r="F2983" s="12"/>
      <c r="G2983"/>
      <c r="H2983" s="15"/>
      <c r="I2983" s="15"/>
      <c r="J2983" s="12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</row>
    <row r="2984" spans="1:26" ht="15.75" customHeight="1" outlineLevel="2">
      <c r="A2984"/>
      <c r="B2984" s="13"/>
      <c r="C2984"/>
      <c r="D2984"/>
      <c r="E2984" s="16"/>
      <c r="F2984" s="12"/>
      <c r="G2984"/>
      <c r="H2984" s="15"/>
      <c r="I2984" s="15"/>
      <c r="J2984" s="12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</row>
    <row r="2985" spans="1:26" ht="15.75" customHeight="1" outlineLevel="2">
      <c r="A2985"/>
      <c r="B2985" s="13"/>
      <c r="C2985"/>
      <c r="D2985"/>
      <c r="E2985" s="16"/>
      <c r="F2985" s="12"/>
      <c r="G2985"/>
      <c r="H2985" s="15"/>
      <c r="I2985" s="15"/>
      <c r="J2985" s="12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</row>
    <row r="2986" spans="1:26" ht="15.75" customHeight="1" outlineLevel="2">
      <c r="A2986"/>
      <c r="B2986" s="13"/>
      <c r="C2986"/>
      <c r="D2986"/>
      <c r="E2986" s="16"/>
      <c r="F2986" s="12"/>
      <c r="G2986"/>
      <c r="H2986" s="15"/>
      <c r="I2986" s="15"/>
      <c r="J2986" s="12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</row>
    <row r="2987" spans="1:26" ht="15.75" customHeight="1" outlineLevel="2">
      <c r="A2987"/>
      <c r="B2987" s="13"/>
      <c r="C2987"/>
      <c r="D2987"/>
      <c r="E2987" s="16"/>
      <c r="F2987" s="12"/>
      <c r="G2987"/>
      <c r="H2987" s="15"/>
      <c r="I2987" s="15"/>
      <c r="J2987" s="12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</row>
    <row r="2988" spans="1:26" ht="15.75" customHeight="1" outlineLevel="2">
      <c r="A2988"/>
      <c r="B2988" s="13"/>
      <c r="C2988"/>
      <c r="D2988"/>
      <c r="E2988" s="16"/>
      <c r="F2988" s="12"/>
      <c r="G2988"/>
      <c r="H2988" s="15"/>
      <c r="I2988" s="15"/>
      <c r="J2988" s="12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</row>
    <row r="2989" spans="1:26" ht="15.75" customHeight="1" outlineLevel="2">
      <c r="A2989"/>
      <c r="B2989" s="13"/>
      <c r="C2989"/>
      <c r="D2989"/>
      <c r="E2989" s="16"/>
      <c r="F2989" s="12"/>
      <c r="G2989"/>
      <c r="H2989" s="15"/>
      <c r="I2989" s="15"/>
      <c r="J2989" s="12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</row>
    <row r="2990" spans="1:26" ht="15.75" customHeight="1" outlineLevel="2">
      <c r="A2990"/>
      <c r="B2990" s="13"/>
      <c r="C2990"/>
      <c r="D2990"/>
      <c r="E2990" s="16"/>
      <c r="F2990" s="12"/>
      <c r="G2990"/>
      <c r="H2990" s="15"/>
      <c r="I2990" s="15"/>
      <c r="J2990" s="12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</row>
    <row r="2991" spans="1:26" ht="15.75" customHeight="1" outlineLevel="2">
      <c r="A2991"/>
      <c r="B2991" s="13"/>
      <c r="C2991"/>
      <c r="D2991"/>
      <c r="E2991" s="16"/>
      <c r="F2991" s="12"/>
      <c r="G2991"/>
      <c r="H2991" s="15"/>
      <c r="I2991" s="15"/>
      <c r="J2991" s="12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</row>
    <row r="2992" spans="1:26" ht="15.75" customHeight="1" outlineLevel="2">
      <c r="A2992"/>
      <c r="B2992" s="13"/>
      <c r="C2992"/>
      <c r="D2992"/>
      <c r="E2992" s="16"/>
      <c r="F2992" s="12"/>
      <c r="G2992"/>
      <c r="H2992" s="15"/>
      <c r="I2992" s="15"/>
      <c r="J2992" s="12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</row>
    <row r="2993" spans="1:26" ht="15.75" customHeight="1" outlineLevel="2">
      <c r="A2993"/>
      <c r="B2993" s="13"/>
      <c r="C2993"/>
      <c r="D2993"/>
      <c r="E2993" s="16"/>
      <c r="F2993" s="12"/>
      <c r="G2993"/>
      <c r="H2993" s="15"/>
      <c r="I2993" s="15"/>
      <c r="J2993" s="12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</row>
    <row r="2994" spans="1:26" ht="15.75" customHeight="1" outlineLevel="2">
      <c r="A2994"/>
      <c r="B2994" s="13"/>
      <c r="C2994"/>
      <c r="D2994"/>
      <c r="E2994" s="16"/>
      <c r="F2994" s="12"/>
      <c r="G2994"/>
      <c r="H2994" s="15"/>
      <c r="I2994" s="15"/>
      <c r="J2994" s="12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</row>
    <row r="2995" spans="1:26" ht="15.75" customHeight="1" outlineLevel="2">
      <c r="A2995"/>
      <c r="B2995" s="13"/>
      <c r="C2995"/>
      <c r="D2995"/>
      <c r="E2995" s="16"/>
      <c r="F2995" s="12"/>
      <c r="G2995"/>
      <c r="H2995" s="15"/>
      <c r="I2995" s="15"/>
      <c r="J2995" s="12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</row>
    <row r="2996" spans="1:26" ht="15.75" customHeight="1" outlineLevel="2">
      <c r="A2996"/>
      <c r="B2996" s="13"/>
      <c r="C2996"/>
      <c r="D2996"/>
      <c r="E2996" s="16"/>
      <c r="F2996" s="12"/>
      <c r="G2996"/>
      <c r="H2996" s="15"/>
      <c r="I2996" s="15"/>
      <c r="J2996" s="12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</row>
    <row r="2997" spans="1:26" ht="15.75" customHeight="1" outlineLevel="2">
      <c r="A2997"/>
      <c r="B2997" s="13"/>
      <c r="C2997"/>
      <c r="D2997"/>
      <c r="E2997" s="16"/>
      <c r="F2997" s="12"/>
      <c r="G2997"/>
      <c r="H2997" s="15"/>
      <c r="I2997" s="15"/>
      <c r="J2997" s="12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</row>
    <row r="2998" spans="1:26" ht="15.75" customHeight="1" outlineLevel="2">
      <c r="A2998"/>
      <c r="B2998" s="13"/>
      <c r="C2998"/>
      <c r="D2998"/>
      <c r="E2998" s="16"/>
      <c r="F2998" s="12"/>
      <c r="G2998"/>
      <c r="H2998" s="15"/>
      <c r="I2998" s="15"/>
      <c r="J2998" s="12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</row>
    <row r="2999" spans="1:26" ht="15.75" customHeight="1" outlineLevel="2">
      <c r="A2999"/>
      <c r="B2999" s="13"/>
      <c r="C2999"/>
      <c r="D2999"/>
      <c r="E2999" s="16"/>
      <c r="F2999" s="12"/>
      <c r="G2999"/>
      <c r="H2999" s="15"/>
      <c r="I2999" s="15"/>
      <c r="J2999" s="12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</row>
    <row r="3000" spans="1:26" ht="15.75" customHeight="1" outlineLevel="2">
      <c r="A3000"/>
      <c r="B3000" s="13"/>
      <c r="C3000"/>
      <c r="D3000"/>
      <c r="E3000" s="16"/>
      <c r="F3000" s="12"/>
      <c r="G3000"/>
      <c r="H3000" s="15"/>
      <c r="I3000" s="15"/>
      <c r="J3000" s="12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</row>
    <row r="3001" spans="1:26" ht="15.75" customHeight="1" outlineLevel="2">
      <c r="A3001"/>
      <c r="B3001" s="13"/>
      <c r="C3001"/>
      <c r="D3001"/>
      <c r="E3001" s="16"/>
      <c r="F3001" s="12"/>
      <c r="G3001"/>
      <c r="H3001" s="15"/>
      <c r="I3001" s="15"/>
      <c r="J3001" s="12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</row>
    <row r="3002" spans="1:26" ht="15.75" customHeight="1" outlineLevel="2">
      <c r="A3002"/>
      <c r="B3002" s="13"/>
      <c r="C3002"/>
      <c r="D3002"/>
      <c r="E3002" s="16"/>
      <c r="F3002" s="12"/>
      <c r="G3002"/>
      <c r="H3002" s="15"/>
      <c r="I3002" s="15"/>
      <c r="J3002" s="12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</row>
    <row r="3003" spans="1:26" ht="15.75" customHeight="1" outlineLevel="2">
      <c r="A3003"/>
      <c r="B3003" s="13"/>
      <c r="C3003"/>
      <c r="D3003"/>
      <c r="E3003" s="16"/>
      <c r="F3003" s="12"/>
      <c r="G3003"/>
      <c r="H3003" s="15"/>
      <c r="I3003" s="15"/>
      <c r="J3003" s="12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</row>
    <row r="3004" spans="1:26" ht="15.75" customHeight="1" outlineLevel="2">
      <c r="A3004"/>
      <c r="B3004" s="13"/>
      <c r="C3004"/>
      <c r="D3004"/>
      <c r="E3004" s="16"/>
      <c r="F3004" s="12"/>
      <c r="G3004"/>
      <c r="H3004" s="15"/>
      <c r="I3004" s="15"/>
      <c r="J3004" s="12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</row>
    <row r="3005" spans="1:26" ht="15.75" customHeight="1" outlineLevel="2">
      <c r="A3005"/>
      <c r="B3005" s="13"/>
      <c r="C3005"/>
      <c r="D3005"/>
      <c r="E3005" s="16"/>
      <c r="F3005" s="12"/>
      <c r="G3005"/>
      <c r="H3005" s="15"/>
      <c r="I3005" s="15"/>
      <c r="J3005" s="12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</row>
    <row r="3006" spans="1:26" ht="15.75" customHeight="1" outlineLevel="2">
      <c r="A3006"/>
      <c r="B3006" s="13"/>
      <c r="C3006"/>
      <c r="D3006"/>
      <c r="E3006" s="16"/>
      <c r="F3006" s="12"/>
      <c r="G3006"/>
      <c r="H3006" s="15"/>
      <c r="I3006" s="15"/>
      <c r="J3006" s="12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</row>
    <row r="3007" spans="1:26" ht="15.75" customHeight="1" outlineLevel="2">
      <c r="A3007"/>
      <c r="B3007" s="13"/>
      <c r="C3007"/>
      <c r="D3007"/>
      <c r="E3007" s="16"/>
      <c r="F3007" s="12"/>
      <c r="G3007"/>
      <c r="H3007" s="15"/>
      <c r="I3007" s="15"/>
      <c r="J3007" s="12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</row>
    <row r="3008" spans="1:26" ht="15.75" customHeight="1" outlineLevel="2">
      <c r="A3008"/>
      <c r="B3008" s="13"/>
      <c r="C3008"/>
      <c r="D3008"/>
      <c r="E3008" s="16"/>
      <c r="F3008" s="12"/>
      <c r="G3008"/>
      <c r="H3008" s="15"/>
      <c r="I3008" s="15"/>
      <c r="J3008" s="12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</row>
    <row r="3009" spans="1:26" ht="15.75" customHeight="1" outlineLevel="2">
      <c r="A3009"/>
      <c r="B3009" s="13"/>
      <c r="C3009"/>
      <c r="D3009"/>
      <c r="E3009" s="16"/>
      <c r="F3009" s="12"/>
      <c r="G3009"/>
      <c r="H3009" s="15"/>
      <c r="I3009" s="15"/>
      <c r="J3009" s="12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</row>
    <row r="3010" spans="1:26" ht="15.75" customHeight="1" outlineLevel="2">
      <c r="A3010"/>
      <c r="B3010" s="13"/>
      <c r="C3010"/>
      <c r="D3010"/>
      <c r="E3010" s="16"/>
      <c r="F3010" s="12"/>
      <c r="G3010"/>
      <c r="H3010" s="15"/>
      <c r="I3010" s="15"/>
      <c r="J3010" s="12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</row>
    <row r="3011" spans="1:26" ht="15.75" customHeight="1" outlineLevel="2">
      <c r="A3011"/>
      <c r="B3011" s="13"/>
      <c r="C3011"/>
      <c r="D3011"/>
      <c r="E3011" s="16"/>
      <c r="F3011" s="12"/>
      <c r="G3011"/>
      <c r="H3011" s="15"/>
      <c r="I3011" s="15"/>
      <c r="J3011" s="12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</row>
    <row r="3012" spans="1:26" ht="15.75" customHeight="1" outlineLevel="2">
      <c r="A3012"/>
      <c r="B3012" s="13"/>
      <c r="C3012"/>
      <c r="D3012"/>
      <c r="E3012" s="16"/>
      <c r="F3012" s="12"/>
      <c r="G3012"/>
      <c r="H3012" s="15"/>
      <c r="I3012" s="15"/>
      <c r="J3012" s="12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</row>
    <row r="3013" spans="1:26" ht="15.75" customHeight="1" outlineLevel="2">
      <c r="A3013"/>
      <c r="B3013" s="13"/>
      <c r="C3013"/>
      <c r="D3013"/>
      <c r="E3013" s="16"/>
      <c r="F3013" s="12"/>
      <c r="G3013"/>
      <c r="H3013" s="15"/>
      <c r="I3013" s="15"/>
      <c r="J3013" s="12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</row>
    <row r="3014" spans="1:26" ht="15.75" customHeight="1" outlineLevel="2">
      <c r="A3014"/>
      <c r="B3014" s="13"/>
      <c r="C3014"/>
      <c r="D3014"/>
      <c r="E3014" s="16"/>
      <c r="F3014" s="12"/>
      <c r="G3014"/>
      <c r="H3014" s="15"/>
      <c r="I3014" s="15"/>
      <c r="J3014" s="12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</row>
    <row r="3015" spans="1:26" ht="15.75" customHeight="1" outlineLevel="2">
      <c r="A3015"/>
      <c r="B3015" s="13"/>
      <c r="C3015"/>
      <c r="D3015"/>
      <c r="E3015" s="16"/>
      <c r="F3015" s="12"/>
      <c r="G3015"/>
      <c r="H3015" s="15"/>
      <c r="I3015" s="15"/>
      <c r="J3015" s="12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</row>
    <row r="3016" spans="1:26" ht="15.75" customHeight="1" outlineLevel="2">
      <c r="A3016"/>
      <c r="B3016" s="13"/>
      <c r="C3016"/>
      <c r="D3016"/>
      <c r="E3016" s="16"/>
      <c r="F3016" s="12"/>
      <c r="G3016"/>
      <c r="H3016" s="15"/>
      <c r="I3016" s="15"/>
      <c r="J3016" s="12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</row>
    <row r="3017" spans="1:26" ht="15.75" customHeight="1" outlineLevel="2">
      <c r="A3017"/>
      <c r="B3017" s="13"/>
      <c r="C3017"/>
      <c r="D3017"/>
      <c r="E3017" s="16"/>
      <c r="F3017" s="12"/>
      <c r="G3017"/>
      <c r="H3017" s="15"/>
      <c r="I3017" s="15"/>
      <c r="J3017" s="12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</row>
    <row r="3018" spans="1:26" ht="15.75" customHeight="1" outlineLevel="2">
      <c r="A3018"/>
      <c r="B3018" s="13"/>
      <c r="C3018"/>
      <c r="D3018"/>
      <c r="E3018" s="16"/>
      <c r="F3018" s="12"/>
      <c r="G3018"/>
      <c r="H3018" s="15"/>
      <c r="I3018" s="15"/>
      <c r="J3018" s="12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</row>
    <row r="3019" spans="1:26" ht="15.75" customHeight="1" outlineLevel="2">
      <c r="A3019"/>
      <c r="B3019" s="13"/>
      <c r="C3019"/>
      <c r="D3019"/>
      <c r="E3019" s="16"/>
      <c r="F3019" s="12"/>
      <c r="G3019"/>
      <c r="H3019" s="15"/>
      <c r="I3019" s="15"/>
      <c r="J3019" s="12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</row>
    <row r="3020" spans="1:26" ht="15.75" customHeight="1" outlineLevel="2">
      <c r="A3020"/>
      <c r="B3020" s="13"/>
      <c r="C3020"/>
      <c r="D3020"/>
      <c r="E3020" s="16"/>
      <c r="F3020" s="12"/>
      <c r="G3020"/>
      <c r="H3020" s="15"/>
      <c r="I3020" s="15"/>
      <c r="J3020" s="12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</row>
    <row r="3021" spans="1:26" ht="15.75" customHeight="1" outlineLevel="2">
      <c r="A3021"/>
      <c r="B3021" s="13"/>
      <c r="C3021"/>
      <c r="D3021"/>
      <c r="E3021" s="16"/>
      <c r="F3021" s="12"/>
      <c r="G3021"/>
      <c r="H3021" s="15"/>
      <c r="I3021" s="15"/>
      <c r="J3021" s="12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</row>
    <row r="3022" spans="1:26" ht="15.75" customHeight="1" outlineLevel="2">
      <c r="A3022"/>
      <c r="B3022" s="13"/>
      <c r="C3022"/>
      <c r="D3022"/>
      <c r="E3022" s="16"/>
      <c r="F3022" s="12"/>
      <c r="G3022"/>
      <c r="H3022" s="15"/>
      <c r="I3022" s="15"/>
      <c r="J3022" s="12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</row>
    <row r="3023" spans="1:26" ht="15.75" customHeight="1" outlineLevel="2">
      <c r="A3023"/>
      <c r="B3023" s="13"/>
      <c r="C3023"/>
      <c r="D3023"/>
      <c r="E3023" s="16"/>
      <c r="F3023" s="12"/>
      <c r="G3023"/>
      <c r="H3023" s="15"/>
      <c r="I3023" s="15"/>
      <c r="J3023" s="12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</row>
    <row r="3024" spans="1:26" ht="15.75" customHeight="1" outlineLevel="2">
      <c r="A3024"/>
      <c r="B3024" s="13"/>
      <c r="C3024"/>
      <c r="D3024"/>
      <c r="E3024" s="16"/>
      <c r="F3024" s="12"/>
      <c r="G3024"/>
      <c r="H3024" s="15"/>
      <c r="I3024" s="15"/>
      <c r="J3024" s="12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</row>
    <row r="3025" spans="1:26" ht="15.75" customHeight="1" outlineLevel="2">
      <c r="A3025"/>
      <c r="B3025" s="13"/>
      <c r="C3025"/>
      <c r="D3025"/>
      <c r="E3025" s="16"/>
      <c r="F3025" s="12"/>
      <c r="G3025"/>
      <c r="H3025" s="15"/>
      <c r="I3025" s="15"/>
      <c r="J3025" s="12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</row>
    <row r="3026" spans="1:26" ht="15.75" customHeight="1" outlineLevel="2">
      <c r="A3026"/>
      <c r="B3026" s="13"/>
      <c r="C3026"/>
      <c r="D3026"/>
      <c r="E3026" s="16"/>
      <c r="F3026" s="12"/>
      <c r="G3026"/>
      <c r="H3026" s="15"/>
      <c r="I3026" s="15"/>
      <c r="J3026" s="12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</row>
    <row r="3027" spans="1:26" ht="15.75" customHeight="1" outlineLevel="2">
      <c r="A3027"/>
      <c r="B3027" s="13"/>
      <c r="C3027"/>
      <c r="D3027"/>
      <c r="E3027" s="16"/>
      <c r="F3027" s="12"/>
      <c r="G3027"/>
      <c r="H3027" s="15"/>
      <c r="I3027" s="15"/>
      <c r="J3027" s="12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</row>
    <row r="3028" spans="1:26" ht="15.75" customHeight="1" outlineLevel="2">
      <c r="A3028"/>
      <c r="B3028" s="13"/>
      <c r="C3028"/>
      <c r="D3028"/>
      <c r="E3028" s="16"/>
      <c r="F3028" s="12"/>
      <c r="G3028"/>
      <c r="H3028" s="15"/>
      <c r="I3028" s="15"/>
      <c r="J3028" s="12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</row>
    <row r="3029" spans="1:26" ht="15.75" customHeight="1" outlineLevel="2">
      <c r="A3029"/>
      <c r="B3029" s="13"/>
      <c r="C3029"/>
      <c r="D3029"/>
      <c r="E3029" s="16"/>
      <c r="F3029" s="12"/>
      <c r="G3029"/>
      <c r="H3029" s="15"/>
      <c r="I3029" s="15"/>
      <c r="J3029" s="12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</row>
    <row r="3030" spans="1:26" ht="15.75" customHeight="1" outlineLevel="2">
      <c r="A3030"/>
      <c r="B3030" s="13"/>
      <c r="C3030"/>
      <c r="D3030"/>
      <c r="E3030" s="16"/>
      <c r="F3030" s="12"/>
      <c r="G3030"/>
      <c r="H3030" s="15"/>
      <c r="I3030" s="15"/>
      <c r="J3030" s="12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</row>
    <row r="3031" spans="1:26" ht="15.75" customHeight="1" outlineLevel="2">
      <c r="A3031"/>
      <c r="B3031" s="13"/>
      <c r="C3031"/>
      <c r="D3031"/>
      <c r="E3031" s="16"/>
      <c r="F3031" s="12"/>
      <c r="G3031"/>
      <c r="H3031" s="15"/>
      <c r="I3031" s="15"/>
      <c r="J3031" s="12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</row>
    <row r="3032" spans="1:26" ht="15.75" customHeight="1" outlineLevel="2">
      <c r="A3032"/>
      <c r="B3032" s="13"/>
      <c r="C3032"/>
      <c r="D3032"/>
      <c r="E3032" s="16"/>
      <c r="F3032" s="12"/>
      <c r="G3032"/>
      <c r="H3032" s="15"/>
      <c r="I3032" s="15"/>
      <c r="J3032" s="12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</row>
    <row r="3033" spans="1:26" ht="15.75" customHeight="1" outlineLevel="2">
      <c r="A3033"/>
      <c r="B3033" s="13"/>
      <c r="C3033"/>
      <c r="D3033"/>
      <c r="E3033" s="16"/>
      <c r="F3033" s="12"/>
      <c r="G3033"/>
      <c r="H3033" s="15"/>
      <c r="I3033" s="15"/>
      <c r="J3033" s="12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</row>
    <row r="3034" spans="1:26" ht="15.75" customHeight="1" outlineLevel="2">
      <c r="A3034"/>
      <c r="B3034" s="13"/>
      <c r="C3034"/>
      <c r="D3034"/>
      <c r="E3034" s="16"/>
      <c r="F3034" s="12"/>
      <c r="G3034"/>
      <c r="H3034" s="15"/>
      <c r="I3034" s="15"/>
      <c r="J3034" s="12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</row>
    <row r="3035" spans="1:26" ht="15.75" customHeight="1" outlineLevel="2">
      <c r="A3035"/>
      <c r="B3035" s="13"/>
      <c r="C3035"/>
      <c r="D3035"/>
      <c r="E3035" s="16"/>
      <c r="F3035" s="12"/>
      <c r="G3035"/>
      <c r="H3035" s="15"/>
      <c r="I3035" s="15"/>
      <c r="J3035" s="12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</row>
    <row r="3036" spans="1:26" ht="15.75" customHeight="1" outlineLevel="2">
      <c r="A3036"/>
      <c r="B3036" s="13"/>
      <c r="C3036"/>
      <c r="D3036"/>
      <c r="E3036" s="16"/>
      <c r="F3036" s="12"/>
      <c r="G3036"/>
      <c r="H3036" s="15"/>
      <c r="I3036" s="15"/>
      <c r="J3036" s="12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</row>
    <row r="3037" spans="1:26" ht="15.75" customHeight="1" outlineLevel="2">
      <c r="A3037"/>
      <c r="B3037" s="13"/>
      <c r="C3037"/>
      <c r="D3037"/>
      <c r="E3037" s="16"/>
      <c r="F3037" s="12"/>
      <c r="G3037"/>
      <c r="H3037" s="15"/>
      <c r="I3037" s="15"/>
      <c r="J3037" s="12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</row>
    <row r="3038" spans="1:26" ht="15.75" customHeight="1" outlineLevel="2">
      <c r="A3038"/>
      <c r="B3038" s="13"/>
      <c r="C3038"/>
      <c r="D3038"/>
      <c r="E3038" s="16"/>
      <c r="F3038" s="12"/>
      <c r="G3038"/>
      <c r="H3038" s="15"/>
      <c r="I3038" s="15"/>
      <c r="J3038" s="12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</row>
    <row r="3039" spans="1:26" ht="15.75" customHeight="1" outlineLevel="2">
      <c r="A3039"/>
      <c r="B3039" s="13"/>
      <c r="C3039"/>
      <c r="D3039"/>
      <c r="E3039" s="16"/>
      <c r="F3039" s="12"/>
      <c r="G3039"/>
      <c r="H3039" s="15"/>
      <c r="I3039" s="15"/>
      <c r="J3039" s="12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</row>
    <row r="3040" spans="1:26" ht="15.75" customHeight="1" outlineLevel="2">
      <c r="A3040"/>
      <c r="B3040" s="13"/>
      <c r="C3040"/>
      <c r="D3040"/>
      <c r="E3040" s="16"/>
      <c r="F3040" s="12"/>
      <c r="G3040"/>
      <c r="H3040" s="15"/>
      <c r="I3040" s="15"/>
      <c r="J3040" s="12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</row>
    <row r="3041" spans="1:26" ht="15.75" customHeight="1" outlineLevel="2">
      <c r="A3041"/>
      <c r="B3041" s="13"/>
      <c r="C3041"/>
      <c r="D3041"/>
      <c r="E3041" s="16"/>
      <c r="F3041" s="12"/>
      <c r="G3041"/>
      <c r="H3041" s="15"/>
      <c r="I3041" s="15"/>
      <c r="J3041" s="12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</row>
    <row r="3042" spans="1:26" ht="15.75" customHeight="1" outlineLevel="2">
      <c r="A3042"/>
      <c r="B3042" s="13"/>
      <c r="C3042"/>
      <c r="D3042"/>
      <c r="E3042" s="16"/>
      <c r="F3042" s="12"/>
      <c r="G3042"/>
      <c r="H3042" s="15"/>
      <c r="I3042" s="15"/>
      <c r="J3042" s="12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</row>
    <row r="3043" spans="1:26" ht="15.75" customHeight="1" outlineLevel="2">
      <c r="A3043"/>
      <c r="B3043" s="13"/>
      <c r="C3043"/>
      <c r="D3043"/>
      <c r="E3043" s="16"/>
      <c r="F3043" s="12"/>
      <c r="G3043"/>
      <c r="H3043" s="15"/>
      <c r="I3043" s="15"/>
      <c r="J3043" s="12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</row>
    <row r="3044" spans="1:26" ht="15.75" customHeight="1" outlineLevel="2">
      <c r="A3044"/>
      <c r="B3044" s="13"/>
      <c r="C3044"/>
      <c r="D3044"/>
      <c r="E3044" s="16"/>
      <c r="F3044" s="12"/>
      <c r="G3044"/>
      <c r="H3044" s="15"/>
      <c r="I3044" s="15"/>
      <c r="J3044" s="12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</row>
    <row r="3045" spans="1:26" ht="15.75" customHeight="1" outlineLevel="2">
      <c r="A3045"/>
      <c r="B3045" s="13"/>
      <c r="C3045"/>
      <c r="D3045"/>
      <c r="E3045" s="16"/>
      <c r="F3045" s="12"/>
      <c r="G3045"/>
      <c r="H3045" s="15"/>
      <c r="I3045" s="15"/>
      <c r="J3045" s="12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</row>
    <row r="3046" spans="1:26" ht="15.75" customHeight="1" outlineLevel="2">
      <c r="A3046"/>
      <c r="B3046" s="13"/>
      <c r="C3046"/>
      <c r="D3046"/>
      <c r="E3046" s="16"/>
      <c r="F3046" s="12"/>
      <c r="G3046"/>
      <c r="H3046" s="15"/>
      <c r="I3046" s="15"/>
      <c r="J3046" s="12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</row>
    <row r="3047" spans="1:26" ht="15.75" customHeight="1" outlineLevel="2">
      <c r="A3047"/>
      <c r="B3047" s="13"/>
      <c r="C3047"/>
      <c r="D3047"/>
      <c r="E3047" s="16"/>
      <c r="F3047" s="12"/>
      <c r="G3047"/>
      <c r="H3047" s="15"/>
      <c r="I3047" s="15"/>
      <c r="J3047" s="12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</row>
    <row r="3048" spans="1:26" ht="15.75" customHeight="1" outlineLevel="2">
      <c r="A3048"/>
      <c r="B3048" s="13"/>
      <c r="C3048"/>
      <c r="D3048"/>
      <c r="E3048" s="16"/>
      <c r="F3048" s="12"/>
      <c r="G3048"/>
      <c r="H3048" s="15"/>
      <c r="I3048" s="15"/>
      <c r="J3048" s="12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</row>
    <row r="3049" spans="1:26" ht="15.75" customHeight="1" outlineLevel="2">
      <c r="A3049"/>
      <c r="B3049" s="13"/>
      <c r="C3049"/>
      <c r="D3049"/>
      <c r="E3049" s="16"/>
      <c r="F3049" s="12"/>
      <c r="G3049"/>
      <c r="H3049" s="15"/>
      <c r="I3049" s="15"/>
      <c r="J3049" s="12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</row>
    <row r="3050" spans="1:26" ht="15.75" customHeight="1" outlineLevel="2">
      <c r="A3050"/>
      <c r="B3050" s="13"/>
      <c r="C3050"/>
      <c r="D3050"/>
      <c r="E3050" s="16"/>
      <c r="F3050" s="12"/>
      <c r="G3050"/>
      <c r="H3050" s="15"/>
      <c r="I3050" s="15"/>
      <c r="J3050" s="12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</row>
    <row r="3051" spans="1:26" ht="15.75" customHeight="1" outlineLevel="2">
      <c r="A3051"/>
      <c r="B3051" s="13"/>
      <c r="C3051"/>
      <c r="D3051"/>
      <c r="E3051" s="16"/>
      <c r="F3051" s="12"/>
      <c r="G3051"/>
      <c r="H3051" s="15"/>
      <c r="I3051" s="15"/>
      <c r="J3051" s="12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</row>
    <row r="3052" spans="1:26" ht="15.75" customHeight="1" outlineLevel="2">
      <c r="A3052"/>
      <c r="B3052" s="13"/>
      <c r="C3052"/>
      <c r="D3052"/>
      <c r="E3052" s="16"/>
      <c r="F3052" s="12"/>
      <c r="G3052"/>
      <c r="H3052" s="15"/>
      <c r="I3052" s="15"/>
      <c r="J3052" s="12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</row>
    <row r="3053" spans="1:26" ht="15.75" customHeight="1" outlineLevel="2">
      <c r="A3053"/>
      <c r="B3053" s="13"/>
      <c r="C3053"/>
      <c r="D3053"/>
      <c r="E3053" s="16"/>
      <c r="F3053" s="12"/>
      <c r="G3053"/>
      <c r="H3053" s="15"/>
      <c r="I3053" s="15"/>
      <c r="J3053" s="12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</row>
    <row r="3054" spans="1:26" ht="15.75" customHeight="1" outlineLevel="2">
      <c r="A3054"/>
      <c r="B3054" s="13"/>
      <c r="C3054"/>
      <c r="D3054"/>
      <c r="E3054" s="16"/>
      <c r="F3054" s="12"/>
      <c r="G3054"/>
      <c r="H3054" s="15"/>
      <c r="I3054" s="15"/>
      <c r="J3054" s="12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</row>
    <row r="3055" spans="1:26" ht="15.75" customHeight="1" outlineLevel="2">
      <c r="A3055"/>
      <c r="B3055" s="13"/>
      <c r="C3055"/>
      <c r="D3055"/>
      <c r="E3055" s="16"/>
      <c r="F3055" s="12"/>
      <c r="G3055"/>
      <c r="H3055" s="15"/>
      <c r="I3055" s="15"/>
      <c r="J3055" s="12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</row>
    <row r="3056" spans="1:26" ht="15.75" customHeight="1" outlineLevel="2">
      <c r="A3056"/>
      <c r="B3056" s="13"/>
      <c r="C3056"/>
      <c r="D3056"/>
      <c r="E3056" s="16"/>
      <c r="F3056" s="12"/>
      <c r="G3056"/>
      <c r="H3056" s="15"/>
      <c r="I3056" s="15"/>
      <c r="J3056" s="12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</row>
    <row r="3057" spans="1:26" ht="15.75" customHeight="1" outlineLevel="2">
      <c r="A3057"/>
      <c r="B3057" s="13"/>
      <c r="C3057"/>
      <c r="D3057"/>
      <c r="E3057" s="16"/>
      <c r="F3057" s="12"/>
      <c r="G3057"/>
      <c r="H3057" s="15"/>
      <c r="I3057" s="15"/>
      <c r="J3057" s="12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</row>
    <row r="3058" spans="1:26" ht="15.75" customHeight="1" outlineLevel="2">
      <c r="A3058"/>
      <c r="B3058" s="13"/>
      <c r="C3058"/>
      <c r="D3058"/>
      <c r="E3058" s="16"/>
      <c r="F3058" s="12"/>
      <c r="G3058"/>
      <c r="H3058" s="15"/>
      <c r="I3058" s="15"/>
      <c r="J3058" s="12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</row>
    <row r="3059" spans="1:26" ht="15.75" customHeight="1" outlineLevel="2">
      <c r="A3059"/>
      <c r="B3059" s="13"/>
      <c r="C3059"/>
      <c r="D3059"/>
      <c r="E3059" s="16"/>
      <c r="F3059" s="12"/>
      <c r="G3059"/>
      <c r="H3059" s="15"/>
      <c r="I3059" s="15"/>
      <c r="J3059" s="12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</row>
    <row r="3060" spans="1:26" ht="15.75" customHeight="1" outlineLevel="2">
      <c r="A3060"/>
      <c r="B3060" s="13"/>
      <c r="C3060"/>
      <c r="D3060"/>
      <c r="E3060" s="16"/>
      <c r="F3060" s="12"/>
      <c r="G3060"/>
      <c r="H3060" s="15"/>
      <c r="I3060" s="15"/>
      <c r="J3060" s="12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</row>
    <row r="3061" spans="1:26" ht="15.75" customHeight="1" outlineLevel="2">
      <c r="A3061"/>
      <c r="B3061" s="13"/>
      <c r="C3061"/>
      <c r="D3061"/>
      <c r="E3061" s="16"/>
      <c r="F3061" s="12"/>
      <c r="G3061"/>
      <c r="H3061" s="15"/>
      <c r="I3061" s="15"/>
      <c r="J3061" s="12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</row>
    <row r="3062" spans="1:26" ht="15.75" customHeight="1" outlineLevel="2">
      <c r="A3062"/>
      <c r="B3062" s="13"/>
      <c r="C3062"/>
      <c r="D3062"/>
      <c r="E3062" s="16"/>
      <c r="F3062" s="12"/>
      <c r="G3062"/>
      <c r="H3062" s="15"/>
      <c r="I3062" s="15"/>
      <c r="J3062" s="12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</row>
    <row r="3063" spans="1:26" ht="15.75" customHeight="1" outlineLevel="2">
      <c r="A3063"/>
      <c r="B3063" s="13"/>
      <c r="C3063"/>
      <c r="D3063"/>
      <c r="E3063" s="16"/>
      <c r="F3063" s="12"/>
      <c r="G3063"/>
      <c r="H3063" s="15"/>
      <c r="I3063" s="15"/>
      <c r="J3063" s="12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</row>
    <row r="3064" spans="1:26" ht="15.75" customHeight="1" outlineLevel="2">
      <c r="A3064"/>
      <c r="B3064" s="13"/>
      <c r="C3064"/>
      <c r="D3064"/>
      <c r="E3064" s="16"/>
      <c r="F3064" s="12"/>
      <c r="G3064"/>
      <c r="H3064" s="15"/>
      <c r="I3064" s="15"/>
      <c r="J3064" s="12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</row>
    <row r="3065" spans="1:26" ht="15.75" customHeight="1" outlineLevel="2">
      <c r="A3065"/>
      <c r="B3065" s="13"/>
      <c r="C3065"/>
      <c r="D3065"/>
      <c r="E3065" s="16"/>
      <c r="F3065" s="12"/>
      <c r="G3065"/>
      <c r="H3065" s="15"/>
      <c r="I3065" s="15"/>
      <c r="J3065" s="12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</row>
    <row r="3066" spans="1:26" ht="15.75" customHeight="1" outlineLevel="2">
      <c r="A3066"/>
      <c r="B3066" s="13"/>
      <c r="C3066"/>
      <c r="D3066"/>
      <c r="E3066" s="16"/>
      <c r="F3066" s="12"/>
      <c r="G3066"/>
      <c r="H3066" s="15"/>
      <c r="I3066" s="15"/>
      <c r="J3066" s="12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</row>
    <row r="3067" spans="1:26" ht="15.75" customHeight="1" outlineLevel="2">
      <c r="A3067"/>
      <c r="B3067" s="13"/>
      <c r="C3067"/>
      <c r="D3067"/>
      <c r="E3067" s="16"/>
      <c r="F3067" s="12"/>
      <c r="G3067"/>
      <c r="H3067" s="15"/>
      <c r="I3067" s="15"/>
      <c r="J3067" s="12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</row>
    <row r="3068" spans="1:26" ht="15.75" customHeight="1" outlineLevel="2">
      <c r="A3068"/>
      <c r="B3068" s="13"/>
      <c r="C3068"/>
      <c r="D3068"/>
      <c r="E3068" s="16"/>
      <c r="F3068" s="12"/>
      <c r="G3068"/>
      <c r="H3068" s="15"/>
      <c r="I3068" s="15"/>
      <c r="J3068" s="12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</row>
    <row r="3069" spans="1:26" ht="15.75" customHeight="1" outlineLevel="2">
      <c r="A3069"/>
      <c r="B3069" s="13"/>
      <c r="C3069"/>
      <c r="D3069"/>
      <c r="E3069" s="16"/>
      <c r="F3069" s="12"/>
      <c r="G3069"/>
      <c r="H3069" s="15"/>
      <c r="I3069" s="15"/>
      <c r="J3069" s="12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</row>
    <row r="3070" spans="1:26" ht="15.75" customHeight="1" outlineLevel="2">
      <c r="A3070"/>
      <c r="B3070" s="13"/>
      <c r="C3070"/>
      <c r="D3070"/>
      <c r="E3070" s="16"/>
      <c r="F3070" s="12"/>
      <c r="G3070"/>
      <c r="H3070" s="15"/>
      <c r="I3070" s="15"/>
      <c r="J3070" s="12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</row>
    <row r="3071" spans="1:26" ht="15.75" customHeight="1" outlineLevel="2">
      <c r="A3071"/>
      <c r="B3071" s="13"/>
      <c r="C3071"/>
      <c r="D3071"/>
      <c r="E3071" s="16"/>
      <c r="F3071" s="12"/>
      <c r="G3071"/>
      <c r="H3071" s="15"/>
      <c r="I3071" s="15"/>
      <c r="J3071" s="12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</row>
    <row r="3072" spans="1:26" ht="15.75" customHeight="1" outlineLevel="2">
      <c r="A3072"/>
      <c r="B3072" s="13"/>
      <c r="C3072"/>
      <c r="D3072"/>
      <c r="E3072" s="16"/>
      <c r="F3072" s="12"/>
      <c r="G3072"/>
      <c r="H3072" s="15"/>
      <c r="I3072" s="15"/>
      <c r="J3072" s="12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</row>
    <row r="3073" spans="1:26" ht="15.75" customHeight="1" outlineLevel="2">
      <c r="A3073"/>
      <c r="B3073" s="13"/>
      <c r="C3073"/>
      <c r="D3073"/>
      <c r="E3073" s="16"/>
      <c r="F3073" s="12"/>
      <c r="G3073"/>
      <c r="H3073" s="15"/>
      <c r="I3073" s="15"/>
      <c r="J3073" s="12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</row>
    <row r="3074" spans="1:26" ht="15.75" customHeight="1" outlineLevel="2">
      <c r="A3074"/>
      <c r="B3074" s="13"/>
      <c r="C3074"/>
      <c r="D3074"/>
      <c r="E3074" s="16"/>
      <c r="F3074" s="12"/>
      <c r="G3074"/>
      <c r="H3074" s="15"/>
      <c r="I3074" s="15"/>
      <c r="J3074" s="12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</row>
    <row r="3075" spans="1:26" ht="15.75" customHeight="1" outlineLevel="2">
      <c r="A3075"/>
      <c r="B3075" s="13"/>
      <c r="C3075"/>
      <c r="D3075"/>
      <c r="E3075" s="16"/>
      <c r="F3075" s="12"/>
      <c r="G3075"/>
      <c r="H3075" s="15"/>
      <c r="I3075" s="15"/>
      <c r="J3075" s="12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</row>
    <row r="3076" spans="1:26" ht="15.75" customHeight="1" outlineLevel="2">
      <c r="A3076"/>
      <c r="B3076" s="13"/>
      <c r="C3076"/>
      <c r="D3076"/>
      <c r="E3076" s="16"/>
      <c r="F3076" s="12"/>
      <c r="G3076"/>
      <c r="H3076" s="15"/>
      <c r="I3076" s="15"/>
      <c r="J3076" s="12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</row>
    <row r="3077" spans="1:26" ht="15.75" customHeight="1" outlineLevel="2">
      <c r="A3077"/>
      <c r="B3077" s="13"/>
      <c r="C3077"/>
      <c r="D3077"/>
      <c r="E3077" s="16"/>
      <c r="F3077" s="12"/>
      <c r="G3077"/>
      <c r="H3077" s="15"/>
      <c r="I3077" s="15"/>
      <c r="J3077" s="12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</row>
    <row r="3078" spans="1:26" ht="15.75" customHeight="1" outlineLevel="2">
      <c r="A3078"/>
      <c r="B3078" s="13"/>
      <c r="C3078"/>
      <c r="D3078"/>
      <c r="E3078" s="16"/>
      <c r="F3078" s="12"/>
      <c r="G3078"/>
      <c r="H3078" s="15"/>
      <c r="I3078" s="15"/>
      <c r="J3078" s="12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</row>
    <row r="3079" spans="1:26" ht="15.75" customHeight="1" outlineLevel="2">
      <c r="A3079"/>
      <c r="B3079" s="13"/>
      <c r="C3079"/>
      <c r="D3079"/>
      <c r="E3079" s="16"/>
      <c r="F3079" s="12"/>
      <c r="G3079"/>
      <c r="H3079" s="15"/>
      <c r="I3079" s="15"/>
      <c r="J3079" s="12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</row>
    <row r="3080" spans="1:26" ht="15.75" customHeight="1" outlineLevel="2">
      <c r="A3080"/>
      <c r="B3080" s="13"/>
      <c r="C3080"/>
      <c r="D3080"/>
      <c r="E3080" s="16"/>
      <c r="F3080" s="12"/>
      <c r="G3080"/>
      <c r="H3080" s="15"/>
      <c r="I3080" s="15"/>
      <c r="J3080" s="12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</row>
    <row r="3081" spans="1:26" ht="15.75" customHeight="1" outlineLevel="2">
      <c r="A3081"/>
      <c r="B3081" s="13"/>
      <c r="C3081"/>
      <c r="D3081"/>
      <c r="E3081" s="16"/>
      <c r="F3081" s="12"/>
      <c r="G3081"/>
      <c r="H3081" s="15"/>
      <c r="I3081" s="15"/>
      <c r="J3081" s="12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</row>
    <row r="3082" spans="1:26" ht="15.75" customHeight="1" outlineLevel="2">
      <c r="A3082"/>
      <c r="B3082" s="13"/>
      <c r="C3082"/>
      <c r="D3082"/>
      <c r="E3082" s="16"/>
      <c r="F3082" s="12"/>
      <c r="G3082"/>
      <c r="H3082" s="15"/>
      <c r="I3082" s="15"/>
      <c r="J3082" s="12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</row>
    <row r="3083" spans="1:26" ht="15.75" customHeight="1" outlineLevel="2">
      <c r="A3083"/>
      <c r="B3083" s="13"/>
      <c r="C3083"/>
      <c r="D3083"/>
      <c r="E3083" s="16"/>
      <c r="F3083" s="12"/>
      <c r="G3083"/>
      <c r="H3083" s="15"/>
      <c r="I3083" s="15"/>
      <c r="J3083" s="12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</row>
    <row r="3084" spans="1:26" ht="15.75" customHeight="1" outlineLevel="2">
      <c r="A3084"/>
      <c r="B3084" s="13"/>
      <c r="C3084"/>
      <c r="D3084"/>
      <c r="E3084" s="16"/>
      <c r="F3084" s="12"/>
      <c r="G3084"/>
      <c r="H3084" s="15"/>
      <c r="I3084" s="15"/>
      <c r="J3084" s="12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</row>
    <row r="3085" spans="1:26" ht="15.75" customHeight="1" outlineLevel="2">
      <c r="A3085"/>
      <c r="B3085" s="13"/>
      <c r="C3085"/>
      <c r="D3085"/>
      <c r="E3085" s="16"/>
      <c r="F3085" s="12"/>
      <c r="G3085"/>
      <c r="H3085" s="15"/>
      <c r="I3085" s="15"/>
      <c r="J3085" s="12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</row>
    <row r="3086" spans="1:26" ht="15.75" customHeight="1" outlineLevel="2">
      <c r="A3086"/>
      <c r="B3086" s="13"/>
      <c r="C3086"/>
      <c r="D3086"/>
      <c r="E3086" s="16"/>
      <c r="F3086" s="12"/>
      <c r="G3086"/>
      <c r="H3086" s="15"/>
      <c r="I3086" s="15"/>
      <c r="J3086" s="12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</row>
    <row r="3087" spans="1:26" ht="15.75" customHeight="1" outlineLevel="2">
      <c r="A3087"/>
      <c r="B3087" s="13"/>
      <c r="C3087"/>
      <c r="D3087"/>
      <c r="E3087" s="16"/>
      <c r="F3087" s="12"/>
      <c r="G3087"/>
      <c r="H3087" s="15"/>
      <c r="I3087" s="15"/>
      <c r="J3087" s="12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</row>
    <row r="3088" spans="1:26" ht="15.75" customHeight="1" outlineLevel="2">
      <c r="A3088"/>
      <c r="B3088" s="13"/>
      <c r="C3088"/>
      <c r="D3088"/>
      <c r="E3088" s="16"/>
      <c r="F3088" s="12"/>
      <c r="G3088"/>
      <c r="H3088" s="15"/>
      <c r="I3088" s="15"/>
      <c r="J3088" s="12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</row>
    <row r="3089" spans="1:26" ht="15.75" customHeight="1" outlineLevel="2">
      <c r="A3089"/>
      <c r="B3089" s="13"/>
      <c r="C3089"/>
      <c r="D3089"/>
      <c r="E3089" s="16"/>
      <c r="F3089" s="12"/>
      <c r="G3089"/>
      <c r="H3089" s="15"/>
      <c r="I3089" s="15"/>
      <c r="J3089" s="12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</row>
    <row r="3090" spans="1:26" ht="15.75" customHeight="1" outlineLevel="2">
      <c r="A3090"/>
      <c r="B3090" s="13"/>
      <c r="C3090"/>
      <c r="D3090"/>
      <c r="E3090" s="16"/>
      <c r="F3090" s="12"/>
      <c r="G3090"/>
      <c r="H3090" s="15"/>
      <c r="I3090" s="15"/>
      <c r="J3090" s="12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</row>
    <row r="3091" spans="1:26" ht="15.75" customHeight="1" outlineLevel="2">
      <c r="A3091"/>
      <c r="B3091" s="13"/>
      <c r="C3091"/>
      <c r="D3091"/>
      <c r="E3091" s="16"/>
      <c r="F3091" s="12"/>
      <c r="G3091"/>
      <c r="H3091" s="15"/>
      <c r="I3091" s="15"/>
      <c r="J3091" s="12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</row>
    <row r="3092" spans="1:26" ht="15.75" customHeight="1" outlineLevel="2">
      <c r="A3092"/>
      <c r="B3092" s="13"/>
      <c r="C3092"/>
      <c r="D3092"/>
      <c r="E3092" s="16"/>
      <c r="F3092" s="12"/>
      <c r="G3092"/>
      <c r="H3092" s="15"/>
      <c r="I3092" s="15"/>
      <c r="J3092" s="12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</row>
    <row r="3093" spans="1:26" ht="15.75" customHeight="1" outlineLevel="2">
      <c r="A3093"/>
      <c r="B3093" s="13"/>
      <c r="C3093"/>
      <c r="D3093"/>
      <c r="E3093" s="16"/>
      <c r="F3093" s="12"/>
      <c r="G3093"/>
      <c r="H3093" s="15"/>
      <c r="I3093" s="15"/>
      <c r="J3093" s="12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</row>
    <row r="3094" spans="1:26" ht="15.75" customHeight="1" outlineLevel="2">
      <c r="A3094"/>
      <c r="B3094" s="13"/>
      <c r="C3094"/>
      <c r="D3094"/>
      <c r="E3094" s="16"/>
      <c r="F3094" s="12"/>
      <c r="G3094"/>
      <c r="H3094" s="15"/>
      <c r="I3094" s="15"/>
      <c r="J3094" s="12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</row>
    <row r="3095" spans="1:26" ht="15.75" customHeight="1" outlineLevel="2">
      <c r="A3095"/>
      <c r="B3095" s="13"/>
      <c r="C3095"/>
      <c r="D3095"/>
      <c r="E3095" s="16"/>
      <c r="F3095" s="12"/>
      <c r="G3095"/>
      <c r="H3095" s="15"/>
      <c r="I3095" s="15"/>
      <c r="J3095" s="12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</row>
    <row r="3096" spans="1:26" ht="15.75" customHeight="1" outlineLevel="2">
      <c r="A3096"/>
      <c r="B3096" s="13"/>
      <c r="C3096"/>
      <c r="D3096"/>
      <c r="E3096" s="16"/>
      <c r="F3096" s="12"/>
      <c r="G3096"/>
      <c r="H3096" s="15"/>
      <c r="I3096" s="15"/>
      <c r="J3096" s="12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</row>
    <row r="3097" spans="1:26" ht="15.75" customHeight="1" outlineLevel="2">
      <c r="A3097"/>
      <c r="B3097" s="13"/>
      <c r="C3097"/>
      <c r="D3097"/>
      <c r="E3097" s="16"/>
      <c r="F3097" s="12"/>
      <c r="G3097"/>
      <c r="H3097" s="15"/>
      <c r="I3097" s="15"/>
      <c r="J3097" s="12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</row>
    <row r="3098" spans="1:26" ht="15.75" customHeight="1" outlineLevel="2">
      <c r="A3098"/>
      <c r="B3098" s="13"/>
      <c r="C3098"/>
      <c r="D3098"/>
      <c r="E3098" s="16"/>
      <c r="F3098" s="12"/>
      <c r="G3098"/>
      <c r="H3098" s="15"/>
      <c r="I3098" s="15"/>
      <c r="J3098" s="12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</row>
    <row r="3099" spans="1:26" ht="15.75" customHeight="1" outlineLevel="2">
      <c r="A3099"/>
      <c r="B3099" s="13"/>
      <c r="C3099"/>
      <c r="D3099"/>
      <c r="E3099" s="16"/>
      <c r="F3099" s="12"/>
      <c r="G3099"/>
      <c r="H3099" s="15"/>
      <c r="I3099" s="15"/>
      <c r="J3099" s="12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</row>
    <row r="3100" spans="1:26" ht="15.75" customHeight="1" outlineLevel="2">
      <c r="A3100"/>
      <c r="B3100" s="13"/>
      <c r="C3100"/>
      <c r="D3100"/>
      <c r="E3100" s="16"/>
      <c r="F3100" s="12"/>
      <c r="G3100"/>
      <c r="H3100" s="15"/>
      <c r="I3100" s="15"/>
      <c r="J3100" s="12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</row>
    <row r="3101" spans="1:26" ht="15.75" customHeight="1" outlineLevel="2">
      <c r="A3101"/>
      <c r="B3101" s="13"/>
      <c r="C3101"/>
      <c r="D3101"/>
      <c r="E3101" s="16"/>
      <c r="F3101" s="12"/>
      <c r="G3101"/>
      <c r="H3101" s="15"/>
      <c r="I3101" s="15"/>
      <c r="J3101" s="12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</row>
    <row r="3102" spans="1:26" ht="15.75" customHeight="1" outlineLevel="2">
      <c r="A3102"/>
      <c r="B3102" s="13"/>
      <c r="C3102"/>
      <c r="D3102"/>
      <c r="E3102" s="16"/>
      <c r="F3102" s="12"/>
      <c r="G3102"/>
      <c r="H3102" s="15"/>
      <c r="I3102" s="15"/>
      <c r="J3102" s="12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</row>
    <row r="3103" spans="1:26" ht="15.75" customHeight="1" outlineLevel="2">
      <c r="A3103"/>
      <c r="B3103" s="13"/>
      <c r="C3103"/>
      <c r="D3103"/>
      <c r="E3103" s="16"/>
      <c r="F3103" s="12"/>
      <c r="G3103"/>
      <c r="H3103" s="15"/>
      <c r="I3103" s="15"/>
      <c r="J3103" s="12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</row>
    <row r="3104" spans="1:26" ht="15.75" customHeight="1" outlineLevel="2">
      <c r="A3104"/>
      <c r="B3104" s="13"/>
      <c r="C3104"/>
      <c r="D3104"/>
      <c r="E3104" s="16"/>
      <c r="F3104" s="12"/>
      <c r="G3104"/>
      <c r="H3104" s="15"/>
      <c r="I3104" s="15"/>
      <c r="J3104" s="12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</row>
    <row r="3105" spans="1:26" ht="15.75" customHeight="1" outlineLevel="2">
      <c r="A3105"/>
      <c r="B3105" s="13"/>
      <c r="C3105"/>
      <c r="D3105"/>
      <c r="E3105" s="16"/>
      <c r="F3105" s="12"/>
      <c r="G3105"/>
      <c r="H3105" s="15"/>
      <c r="I3105" s="15"/>
      <c r="J3105" s="12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</row>
    <row r="3106" spans="1:26" ht="15.75" customHeight="1" outlineLevel="2">
      <c r="A3106"/>
      <c r="B3106" s="13"/>
      <c r="C3106"/>
      <c r="D3106"/>
      <c r="E3106" s="16"/>
      <c r="F3106" s="12"/>
      <c r="G3106"/>
      <c r="H3106" s="15"/>
      <c r="I3106" s="15"/>
      <c r="J3106" s="12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</row>
    <row r="3107" spans="1:26" ht="15.75" customHeight="1" outlineLevel="2">
      <c r="A3107"/>
      <c r="B3107" s="13"/>
      <c r="C3107"/>
      <c r="D3107"/>
      <c r="E3107" s="16"/>
      <c r="F3107" s="12"/>
      <c r="G3107"/>
      <c r="H3107" s="15"/>
      <c r="I3107" s="15"/>
      <c r="J3107" s="12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</row>
    <row r="3108" spans="1:26" ht="15.75" customHeight="1" outlineLevel="2">
      <c r="A3108"/>
      <c r="B3108" s="13"/>
      <c r="C3108"/>
      <c r="D3108"/>
      <c r="E3108" s="16"/>
      <c r="F3108" s="12"/>
      <c r="G3108"/>
      <c r="H3108" s="15"/>
      <c r="I3108" s="15"/>
      <c r="J3108" s="12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</row>
    <row r="3109" spans="1:26" ht="15.75" customHeight="1" outlineLevel="2">
      <c r="A3109"/>
      <c r="B3109" s="13"/>
      <c r="C3109"/>
      <c r="D3109"/>
      <c r="E3109" s="16"/>
      <c r="F3109" s="12"/>
      <c r="G3109"/>
      <c r="H3109" s="15"/>
      <c r="I3109" s="15"/>
      <c r="J3109" s="12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</row>
    <row r="3110" spans="1:26" ht="15.75" customHeight="1" outlineLevel="2">
      <c r="A3110"/>
      <c r="B3110" s="13"/>
      <c r="C3110"/>
      <c r="D3110"/>
      <c r="E3110" s="16"/>
      <c r="F3110" s="12"/>
      <c r="G3110"/>
      <c r="H3110" s="15"/>
      <c r="I3110" s="15"/>
      <c r="J3110" s="12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</row>
    <row r="3111" spans="1:26" ht="15.75" customHeight="1" outlineLevel="2">
      <c r="A3111"/>
      <c r="B3111" s="13"/>
      <c r="C3111"/>
      <c r="D3111"/>
      <c r="E3111" s="16"/>
      <c r="F3111" s="12"/>
      <c r="G3111"/>
      <c r="H3111" s="15"/>
      <c r="I3111" s="15"/>
      <c r="J3111" s="12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</row>
    <row r="3112" spans="1:26" ht="15.75" customHeight="1" outlineLevel="2">
      <c r="A3112"/>
      <c r="B3112" s="13"/>
      <c r="C3112"/>
      <c r="D3112"/>
      <c r="E3112" s="16"/>
      <c r="F3112" s="12"/>
      <c r="G3112"/>
      <c r="H3112" s="15"/>
      <c r="I3112" s="15"/>
      <c r="J3112" s="12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</row>
    <row r="3113" spans="1:26" ht="15.75" customHeight="1" outlineLevel="2">
      <c r="A3113"/>
      <c r="B3113" s="13"/>
      <c r="C3113"/>
      <c r="D3113"/>
      <c r="E3113" s="16"/>
      <c r="F3113" s="12"/>
      <c r="G3113"/>
      <c r="H3113" s="15"/>
      <c r="I3113" s="15"/>
      <c r="J3113" s="12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</row>
    <row r="3114" spans="1:26" ht="15.75" customHeight="1" outlineLevel="2">
      <c r="A3114"/>
      <c r="B3114" s="13"/>
      <c r="C3114"/>
      <c r="D3114"/>
      <c r="E3114" s="16"/>
      <c r="F3114" s="12"/>
      <c r="G3114"/>
      <c r="H3114" s="15"/>
      <c r="I3114" s="15"/>
      <c r="J3114" s="12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</row>
    <row r="3115" spans="1:26" ht="15.75" customHeight="1" outlineLevel="2">
      <c r="A3115"/>
      <c r="B3115" s="13"/>
      <c r="C3115"/>
      <c r="D3115"/>
      <c r="E3115" s="16"/>
      <c r="F3115" s="12"/>
      <c r="G3115"/>
      <c r="H3115" s="15"/>
      <c r="I3115" s="15"/>
      <c r="J3115" s="12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</row>
    <row r="3116" spans="1:26" ht="15.75" customHeight="1" outlineLevel="2">
      <c r="A3116"/>
      <c r="B3116" s="13"/>
      <c r="C3116"/>
      <c r="D3116"/>
      <c r="E3116" s="16"/>
      <c r="F3116" s="12"/>
      <c r="G3116"/>
      <c r="H3116" s="15"/>
      <c r="I3116" s="15"/>
      <c r="J3116" s="12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</row>
    <row r="3117" spans="1:26" ht="15.75" customHeight="1" outlineLevel="2">
      <c r="A3117"/>
      <c r="B3117" s="13"/>
      <c r="C3117"/>
      <c r="D3117"/>
      <c r="E3117" s="16"/>
      <c r="F3117" s="12"/>
      <c r="G3117"/>
      <c r="H3117" s="15"/>
      <c r="I3117" s="15"/>
      <c r="J3117" s="12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</row>
    <row r="3118" spans="1:26" ht="15.75" customHeight="1" outlineLevel="2">
      <c r="A3118"/>
      <c r="B3118" s="13"/>
      <c r="C3118"/>
      <c r="D3118"/>
      <c r="E3118" s="16"/>
      <c r="F3118" s="12"/>
      <c r="G3118"/>
      <c r="H3118" s="15"/>
      <c r="I3118" s="15"/>
      <c r="J3118" s="12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</row>
    <row r="3119" spans="1:26" ht="15.75" customHeight="1" outlineLevel="2">
      <c r="A3119"/>
      <c r="B3119" s="13"/>
      <c r="C3119"/>
      <c r="D3119"/>
      <c r="E3119" s="16"/>
      <c r="F3119" s="12"/>
      <c r="G3119"/>
      <c r="H3119" s="15"/>
      <c r="I3119" s="15"/>
      <c r="J3119" s="12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</row>
    <row r="3120" spans="1:26" ht="15.75" customHeight="1" outlineLevel="2">
      <c r="A3120"/>
      <c r="B3120" s="13"/>
      <c r="C3120"/>
      <c r="D3120"/>
      <c r="E3120" s="16"/>
      <c r="F3120" s="12"/>
      <c r="G3120"/>
      <c r="H3120" s="15"/>
      <c r="I3120" s="15"/>
      <c r="J3120" s="12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</row>
    <row r="3121" spans="1:26" ht="15.75" customHeight="1" outlineLevel="2">
      <c r="A3121"/>
      <c r="B3121" s="13"/>
      <c r="C3121"/>
      <c r="D3121"/>
      <c r="E3121" s="16"/>
      <c r="F3121" s="12"/>
      <c r="G3121"/>
      <c r="H3121" s="15"/>
      <c r="I3121" s="15"/>
      <c r="J3121" s="12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</row>
    <row r="3122" spans="1:26" ht="15.75" customHeight="1" outlineLevel="2">
      <c r="A3122"/>
      <c r="B3122" s="13"/>
      <c r="C3122"/>
      <c r="D3122"/>
      <c r="E3122" s="16"/>
      <c r="F3122" s="12"/>
      <c r="G3122"/>
      <c r="H3122" s="15"/>
      <c r="I3122" s="15"/>
      <c r="J3122" s="12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</row>
    <row r="3123" spans="1:26" ht="15.75" customHeight="1" outlineLevel="2">
      <c r="A3123"/>
      <c r="B3123" s="13"/>
      <c r="C3123"/>
      <c r="D3123"/>
      <c r="E3123" s="16"/>
      <c r="F3123" s="12"/>
      <c r="G3123"/>
      <c r="H3123" s="15"/>
      <c r="I3123" s="15"/>
      <c r="J3123" s="12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</row>
    <row r="3124" spans="1:26" ht="15.75" customHeight="1" outlineLevel="2">
      <c r="A3124"/>
      <c r="B3124" s="13"/>
      <c r="C3124"/>
      <c r="D3124"/>
      <c r="E3124" s="16"/>
      <c r="F3124" s="12"/>
      <c r="G3124"/>
      <c r="H3124" s="15"/>
      <c r="I3124" s="15"/>
      <c r="J3124" s="12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</row>
    <row r="3125" spans="1:26" ht="15.75" customHeight="1" outlineLevel="2">
      <c r="A3125"/>
      <c r="B3125" s="13"/>
      <c r="C3125"/>
      <c r="D3125"/>
      <c r="E3125" s="16"/>
      <c r="F3125" s="12"/>
      <c r="G3125"/>
      <c r="H3125" s="15"/>
      <c r="I3125" s="15"/>
      <c r="J3125" s="12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</row>
    <row r="3126" spans="1:26" ht="15.75" customHeight="1" outlineLevel="2">
      <c r="A3126"/>
      <c r="B3126" s="13"/>
      <c r="C3126"/>
      <c r="D3126"/>
      <c r="E3126" s="16"/>
      <c r="F3126" s="12"/>
      <c r="G3126"/>
      <c r="H3126" s="15"/>
      <c r="I3126" s="15"/>
      <c r="J3126" s="12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</row>
    <row r="3127" spans="1:26" ht="15.75" customHeight="1" outlineLevel="2">
      <c r="A3127"/>
      <c r="B3127" s="13"/>
      <c r="C3127"/>
      <c r="D3127"/>
      <c r="E3127" s="16"/>
      <c r="F3127" s="12"/>
      <c r="G3127"/>
      <c r="H3127" s="15"/>
      <c r="I3127" s="15"/>
      <c r="J3127" s="12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</row>
    <row r="3128" spans="1:26" ht="15.75" customHeight="1" outlineLevel="2">
      <c r="A3128"/>
      <c r="B3128" s="13"/>
      <c r="C3128"/>
      <c r="D3128"/>
      <c r="E3128" s="16"/>
      <c r="F3128" s="12"/>
      <c r="G3128"/>
      <c r="H3128" s="15"/>
      <c r="I3128" s="15"/>
      <c r="J3128" s="12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</row>
    <row r="3129" spans="1:26" ht="15.75" customHeight="1" outlineLevel="2">
      <c r="A3129"/>
      <c r="B3129" s="13"/>
      <c r="C3129"/>
      <c r="D3129"/>
      <c r="E3129" s="16"/>
      <c r="F3129" s="12"/>
      <c r="G3129"/>
      <c r="H3129" s="15"/>
      <c r="I3129" s="15"/>
      <c r="J3129" s="12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</row>
    <row r="3130" spans="1:26" ht="15.75" customHeight="1" outlineLevel="2">
      <c r="A3130"/>
      <c r="B3130" s="13"/>
      <c r="C3130"/>
      <c r="D3130"/>
      <c r="E3130" s="16"/>
      <c r="F3130" s="12"/>
      <c r="G3130"/>
      <c r="H3130" s="15"/>
      <c r="I3130" s="15"/>
      <c r="J3130" s="12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</row>
    <row r="3131" spans="1:26" ht="15.75" customHeight="1" outlineLevel="2">
      <c r="A3131"/>
      <c r="B3131" s="13"/>
      <c r="C3131"/>
      <c r="D3131"/>
      <c r="E3131" s="16"/>
      <c r="F3131" s="12"/>
      <c r="G3131"/>
      <c r="H3131" s="15"/>
      <c r="I3131" s="15"/>
      <c r="J3131" s="12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</row>
    <row r="3132" spans="1:26" ht="15.75" customHeight="1" outlineLevel="2">
      <c r="A3132"/>
      <c r="B3132" s="13"/>
      <c r="C3132"/>
      <c r="D3132"/>
      <c r="E3132" s="16"/>
      <c r="F3132" s="12"/>
      <c r="G3132"/>
      <c r="H3132" s="15"/>
      <c r="I3132" s="15"/>
      <c r="J3132" s="12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</row>
    <row r="3133" spans="1:26" ht="15.75" customHeight="1" outlineLevel="2">
      <c r="A3133"/>
      <c r="B3133" s="13"/>
      <c r="C3133"/>
      <c r="D3133"/>
      <c r="E3133" s="16"/>
      <c r="F3133" s="12"/>
      <c r="G3133"/>
      <c r="H3133" s="15"/>
      <c r="I3133" s="15"/>
      <c r="J3133" s="12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</row>
    <row r="3134" spans="1:26" ht="15.75" customHeight="1" outlineLevel="2">
      <c r="A3134"/>
      <c r="B3134" s="13"/>
      <c r="C3134"/>
      <c r="D3134"/>
      <c r="E3134" s="16"/>
      <c r="F3134" s="12"/>
      <c r="G3134"/>
      <c r="H3134" s="15"/>
      <c r="I3134" s="15"/>
      <c r="J3134" s="12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</row>
    <row r="3135" spans="1:26" ht="15.75" customHeight="1" outlineLevel="2">
      <c r="A3135"/>
      <c r="B3135" s="13"/>
      <c r="C3135"/>
      <c r="D3135"/>
      <c r="E3135" s="16"/>
      <c r="F3135" s="12"/>
      <c r="G3135"/>
      <c r="H3135" s="15"/>
      <c r="I3135" s="15"/>
      <c r="J3135" s="12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</row>
    <row r="3136" spans="1:26" ht="15.75" customHeight="1" outlineLevel="2">
      <c r="A3136"/>
      <c r="B3136" s="13"/>
      <c r="C3136"/>
      <c r="D3136"/>
      <c r="E3136" s="16"/>
      <c r="F3136" s="12"/>
      <c r="G3136"/>
      <c r="H3136" s="15"/>
      <c r="I3136" s="15"/>
      <c r="J3136" s="12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</row>
    <row r="3137" spans="1:26" ht="15.75" customHeight="1" outlineLevel="2">
      <c r="A3137"/>
      <c r="B3137" s="13"/>
      <c r="C3137"/>
      <c r="D3137"/>
      <c r="E3137" s="16"/>
      <c r="F3137" s="12"/>
      <c r="G3137"/>
      <c r="H3137" s="15"/>
      <c r="I3137" s="15"/>
      <c r="J3137" s="12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</row>
    <row r="3138" spans="1:26" ht="15.75" customHeight="1" outlineLevel="2">
      <c r="A3138"/>
      <c r="B3138" s="13"/>
      <c r="C3138"/>
      <c r="D3138"/>
      <c r="E3138" s="16"/>
      <c r="F3138" s="12"/>
      <c r="G3138"/>
      <c r="H3138" s="15"/>
      <c r="I3138" s="15"/>
      <c r="J3138" s="12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</row>
    <row r="3139" spans="1:26" ht="15.75" customHeight="1" outlineLevel="2">
      <c r="A3139"/>
      <c r="B3139" s="13"/>
      <c r="C3139"/>
      <c r="D3139"/>
      <c r="E3139" s="16"/>
      <c r="F3139" s="12"/>
      <c r="G3139"/>
      <c r="H3139" s="15"/>
      <c r="I3139" s="15"/>
      <c r="J3139" s="12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</row>
    <row r="3140" spans="1:26" ht="15.75" customHeight="1" outlineLevel="2">
      <c r="A3140"/>
      <c r="B3140" s="13"/>
      <c r="C3140"/>
      <c r="D3140"/>
      <c r="E3140" s="16"/>
      <c r="F3140" s="12"/>
      <c r="G3140"/>
      <c r="H3140" s="15"/>
      <c r="I3140" s="15"/>
      <c r="J3140" s="12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</row>
    <row r="3141" spans="1:26" ht="15.75" customHeight="1" outlineLevel="2">
      <c r="A3141"/>
      <c r="B3141" s="13"/>
      <c r="C3141"/>
      <c r="D3141"/>
      <c r="E3141" s="16"/>
      <c r="F3141" s="12"/>
      <c r="G3141"/>
      <c r="H3141" s="15"/>
      <c r="I3141" s="15"/>
      <c r="J3141" s="12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</row>
    <row r="3142" spans="1:26" ht="15.75" customHeight="1" outlineLevel="2">
      <c r="A3142"/>
      <c r="B3142" s="13"/>
      <c r="C3142"/>
      <c r="D3142"/>
      <c r="E3142" s="16"/>
      <c r="F3142" s="12"/>
      <c r="G3142"/>
      <c r="H3142" s="15"/>
      <c r="I3142" s="15"/>
      <c r="J3142" s="12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</row>
    <row r="3143" spans="1:26" ht="15.75" customHeight="1" outlineLevel="2">
      <c r="A3143"/>
      <c r="B3143" s="13"/>
      <c r="C3143"/>
      <c r="D3143"/>
      <c r="E3143" s="16"/>
      <c r="F3143" s="12"/>
      <c r="G3143"/>
      <c r="H3143" s="15"/>
      <c r="I3143" s="15"/>
      <c r="J3143" s="12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</row>
    <row r="3144" spans="1:26" ht="15.75" customHeight="1" outlineLevel="2">
      <c r="A3144"/>
      <c r="B3144" s="13"/>
      <c r="C3144"/>
      <c r="D3144"/>
      <c r="E3144" s="16"/>
      <c r="F3144" s="12"/>
      <c r="G3144"/>
      <c r="H3144" s="15"/>
      <c r="I3144" s="15"/>
      <c r="J3144" s="12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</row>
    <row r="3145" spans="1:26" ht="15.75" customHeight="1" outlineLevel="2">
      <c r="A3145"/>
      <c r="B3145" s="13"/>
      <c r="C3145"/>
      <c r="D3145"/>
      <c r="E3145" s="16"/>
      <c r="F3145" s="12"/>
      <c r="G3145"/>
      <c r="H3145" s="15"/>
      <c r="I3145" s="15"/>
      <c r="J3145" s="12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</row>
    <row r="3146" spans="1:26" ht="15.75" customHeight="1" outlineLevel="2">
      <c r="A3146"/>
      <c r="B3146" s="13"/>
      <c r="C3146"/>
      <c r="D3146"/>
      <c r="E3146" s="16"/>
      <c r="F3146" s="12"/>
      <c r="G3146"/>
      <c r="H3146" s="15"/>
      <c r="I3146" s="15"/>
      <c r="J3146" s="12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</row>
    <row r="3147" spans="1:26" ht="15.75" customHeight="1" outlineLevel="2">
      <c r="A3147"/>
      <c r="B3147" s="13"/>
      <c r="C3147"/>
      <c r="D3147"/>
      <c r="E3147" s="16"/>
      <c r="F3147" s="12"/>
      <c r="G3147"/>
      <c r="H3147" s="15"/>
      <c r="I3147" s="15"/>
      <c r="J3147" s="12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</row>
    <row r="3148" spans="1:26" ht="15.75" customHeight="1" outlineLevel="2">
      <c r="A3148"/>
      <c r="B3148" s="13"/>
      <c r="C3148"/>
      <c r="D3148"/>
      <c r="E3148" s="16"/>
      <c r="F3148" s="12"/>
      <c r="G3148"/>
      <c r="H3148" s="15"/>
      <c r="I3148" s="15"/>
      <c r="J3148" s="12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</row>
    <row r="3149" spans="1:26" ht="15.75" customHeight="1" outlineLevel="2">
      <c r="A3149"/>
      <c r="B3149" s="13"/>
      <c r="C3149"/>
      <c r="D3149"/>
      <c r="E3149" s="16"/>
      <c r="F3149" s="12"/>
      <c r="G3149"/>
      <c r="H3149" s="15"/>
      <c r="I3149" s="15"/>
      <c r="J3149" s="12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</row>
    <row r="3150" spans="1:26" ht="15.75" customHeight="1" outlineLevel="2">
      <c r="A3150"/>
      <c r="B3150" s="13"/>
      <c r="C3150"/>
      <c r="D3150"/>
      <c r="E3150" s="16"/>
      <c r="F3150" s="12"/>
      <c r="G3150"/>
      <c r="H3150" s="15"/>
      <c r="I3150" s="15"/>
      <c r="J3150" s="12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</row>
    <row r="3151" spans="1:26" ht="15.75" customHeight="1" outlineLevel="2">
      <c r="A3151"/>
      <c r="B3151" s="13"/>
      <c r="C3151"/>
      <c r="D3151"/>
      <c r="E3151" s="16"/>
      <c r="F3151" s="12"/>
      <c r="G3151"/>
      <c r="H3151" s="15"/>
      <c r="I3151" s="15"/>
      <c r="J3151" s="12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</row>
    <row r="3152" spans="1:26" ht="15.75" customHeight="1" outlineLevel="2">
      <c r="A3152"/>
      <c r="B3152" s="13"/>
      <c r="C3152"/>
      <c r="D3152"/>
      <c r="E3152" s="16"/>
      <c r="F3152" s="12"/>
      <c r="G3152"/>
      <c r="H3152" s="15"/>
      <c r="I3152" s="15"/>
      <c r="J3152" s="12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</row>
    <row r="3153" spans="1:26" ht="15.75" customHeight="1" outlineLevel="2">
      <c r="A3153"/>
      <c r="B3153" s="13"/>
      <c r="C3153"/>
      <c r="D3153"/>
      <c r="E3153" s="16"/>
      <c r="F3153" s="12"/>
      <c r="G3153"/>
      <c r="H3153" s="15"/>
      <c r="I3153" s="15"/>
      <c r="J3153" s="12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</row>
    <row r="3154" spans="1:26" ht="15.75" customHeight="1" outlineLevel="2">
      <c r="A3154"/>
      <c r="B3154" s="13"/>
      <c r="C3154"/>
      <c r="D3154"/>
      <c r="E3154" s="16"/>
      <c r="F3154" s="12"/>
      <c r="G3154"/>
      <c r="H3154" s="15"/>
      <c r="I3154" s="15"/>
      <c r="J3154" s="12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</row>
    <row r="3155" spans="1:26" ht="15.75" customHeight="1" outlineLevel="2">
      <c r="A3155"/>
      <c r="B3155" s="13"/>
      <c r="C3155"/>
      <c r="D3155"/>
      <c r="E3155" s="16"/>
      <c r="F3155" s="12"/>
      <c r="G3155"/>
      <c r="H3155" s="15"/>
      <c r="I3155" s="15"/>
      <c r="J3155" s="12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</row>
    <row r="3156" spans="1:26" ht="15.75" customHeight="1" outlineLevel="2">
      <c r="A3156"/>
      <c r="B3156" s="13"/>
      <c r="C3156"/>
      <c r="D3156"/>
      <c r="E3156" s="16"/>
      <c r="F3156" s="12"/>
      <c r="G3156"/>
      <c r="H3156" s="15"/>
      <c r="I3156" s="15"/>
      <c r="J3156" s="12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</row>
    <row r="3157" spans="1:26" ht="15.75" customHeight="1" outlineLevel="2">
      <c r="A3157"/>
      <c r="B3157" s="13"/>
      <c r="C3157"/>
      <c r="D3157"/>
      <c r="E3157" s="16"/>
      <c r="F3157" s="12"/>
      <c r="G3157"/>
      <c r="H3157" s="15"/>
      <c r="I3157" s="15"/>
      <c r="J3157" s="12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</row>
    <row r="3158" spans="1:26" ht="15.75" customHeight="1" outlineLevel="2">
      <c r="A3158"/>
      <c r="B3158" s="13"/>
      <c r="C3158"/>
      <c r="D3158"/>
      <c r="E3158" s="16"/>
      <c r="F3158" s="12"/>
      <c r="G3158"/>
      <c r="H3158" s="15"/>
      <c r="I3158" s="15"/>
      <c r="J3158" s="12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</row>
    <row r="3159" spans="1:26" ht="15.75" customHeight="1" outlineLevel="2">
      <c r="A3159"/>
      <c r="B3159" s="13"/>
      <c r="C3159"/>
      <c r="D3159"/>
      <c r="E3159" s="16"/>
      <c r="F3159" s="12"/>
      <c r="G3159"/>
      <c r="H3159" s="15"/>
      <c r="I3159" s="15"/>
      <c r="J3159" s="12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</row>
    <row r="3160" spans="1:26" ht="15.75" customHeight="1" outlineLevel="2">
      <c r="A3160"/>
      <c r="B3160" s="13"/>
      <c r="C3160"/>
      <c r="D3160"/>
      <c r="E3160" s="16"/>
      <c r="F3160" s="12"/>
      <c r="G3160"/>
      <c r="H3160" s="15"/>
      <c r="I3160" s="15"/>
      <c r="J3160" s="12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</row>
    <row r="3161" spans="1:26" ht="15.75" customHeight="1" outlineLevel="2">
      <c r="A3161"/>
      <c r="B3161" s="13"/>
      <c r="C3161"/>
      <c r="D3161"/>
      <c r="E3161" s="16"/>
      <c r="F3161" s="12"/>
      <c r="G3161"/>
      <c r="H3161" s="15"/>
      <c r="I3161" s="15"/>
      <c r="J3161" s="12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</row>
    <row r="3162" spans="1:26" ht="15.75" customHeight="1" outlineLevel="2">
      <c r="A3162"/>
      <c r="B3162" s="13"/>
      <c r="C3162"/>
      <c r="D3162"/>
      <c r="E3162" s="16"/>
      <c r="F3162" s="12"/>
      <c r="G3162"/>
      <c r="H3162" s="15"/>
      <c r="I3162" s="15"/>
      <c r="J3162" s="12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</row>
    <row r="3163" spans="1:26" ht="15.75" customHeight="1" outlineLevel="2">
      <c r="A3163"/>
      <c r="B3163" s="13"/>
      <c r="C3163"/>
      <c r="D3163"/>
      <c r="E3163" s="16"/>
      <c r="F3163" s="12"/>
      <c r="G3163"/>
      <c r="H3163" s="15"/>
      <c r="I3163" s="15"/>
      <c r="J3163" s="12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</row>
    <row r="3164" spans="1:26" ht="15.75" customHeight="1" outlineLevel="2">
      <c r="A3164"/>
      <c r="B3164" s="13"/>
      <c r="C3164"/>
      <c r="D3164"/>
      <c r="E3164" s="16"/>
      <c r="F3164" s="12"/>
      <c r="G3164"/>
      <c r="H3164" s="15"/>
      <c r="I3164" s="15"/>
      <c r="J3164" s="12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</row>
    <row r="3165" spans="1:26" ht="15.75" customHeight="1" outlineLevel="2">
      <c r="A3165"/>
      <c r="B3165" s="13"/>
      <c r="C3165"/>
      <c r="D3165"/>
      <c r="E3165" s="16"/>
      <c r="F3165" s="12"/>
      <c r="G3165"/>
      <c r="H3165" s="15"/>
      <c r="I3165" s="15"/>
      <c r="J3165" s="12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</row>
    <row r="3166" spans="1:26" ht="15.75" customHeight="1" outlineLevel="2">
      <c r="A3166"/>
      <c r="B3166" s="13"/>
      <c r="C3166"/>
      <c r="D3166"/>
      <c r="E3166" s="16"/>
      <c r="F3166" s="12"/>
      <c r="G3166"/>
      <c r="H3166" s="15"/>
      <c r="I3166" s="15"/>
      <c r="J3166" s="12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</row>
    <row r="3167" spans="1:26" ht="15.75" customHeight="1" outlineLevel="2">
      <c r="A3167"/>
      <c r="B3167" s="13"/>
      <c r="C3167"/>
      <c r="D3167"/>
      <c r="E3167" s="16"/>
      <c r="F3167" s="12"/>
      <c r="G3167"/>
      <c r="H3167" s="15"/>
      <c r="I3167" s="15"/>
      <c r="J3167" s="12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</row>
    <row r="3168" spans="1:26" ht="15.75" customHeight="1" outlineLevel="2">
      <c r="A3168"/>
      <c r="B3168" s="13"/>
      <c r="C3168"/>
      <c r="D3168"/>
      <c r="E3168" s="16"/>
      <c r="F3168" s="12"/>
      <c r="G3168"/>
      <c r="H3168" s="15"/>
      <c r="I3168" s="15"/>
      <c r="J3168" s="12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</row>
    <row r="3169" spans="1:26" ht="15.75" customHeight="1" outlineLevel="2">
      <c r="A3169"/>
      <c r="B3169" s="13"/>
      <c r="C3169"/>
      <c r="D3169"/>
      <c r="E3169" s="16"/>
      <c r="F3169" s="12"/>
      <c r="G3169"/>
      <c r="H3169" s="15"/>
      <c r="I3169" s="15"/>
      <c r="J3169" s="12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</row>
    <row r="3170" spans="1:26" ht="15.75" customHeight="1" outlineLevel="2">
      <c r="A3170"/>
      <c r="B3170" s="13"/>
      <c r="C3170"/>
      <c r="D3170"/>
      <c r="E3170" s="16"/>
      <c r="F3170" s="12"/>
      <c r="G3170"/>
      <c r="H3170" s="15"/>
      <c r="I3170" s="15"/>
      <c r="J3170" s="12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</row>
    <row r="3171" spans="1:26" ht="15.75" customHeight="1" outlineLevel="2">
      <c r="A3171"/>
      <c r="B3171" s="13"/>
      <c r="C3171"/>
      <c r="D3171"/>
      <c r="E3171" s="16"/>
      <c r="F3171" s="12"/>
      <c r="G3171"/>
      <c r="H3171" s="15"/>
      <c r="I3171" s="15"/>
      <c r="J3171" s="12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</row>
    <row r="3172" spans="1:26" ht="15.75" customHeight="1" outlineLevel="2">
      <c r="A3172"/>
      <c r="B3172" s="13"/>
      <c r="C3172"/>
      <c r="D3172"/>
      <c r="E3172" s="16"/>
      <c r="F3172" s="12"/>
      <c r="G3172"/>
      <c r="H3172" s="15"/>
      <c r="I3172" s="15"/>
      <c r="J3172" s="12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</row>
    <row r="3173" spans="1:26" ht="15.75" customHeight="1" outlineLevel="2">
      <c r="A3173"/>
      <c r="B3173" s="13"/>
      <c r="C3173"/>
      <c r="D3173"/>
      <c r="E3173" s="16"/>
      <c r="F3173" s="12"/>
      <c r="G3173"/>
      <c r="H3173" s="15"/>
      <c r="I3173" s="15"/>
      <c r="J3173" s="12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</row>
    <row r="3174" spans="1:26" ht="15.75" customHeight="1" outlineLevel="2">
      <c r="A3174"/>
      <c r="B3174" s="13"/>
      <c r="C3174"/>
      <c r="D3174"/>
      <c r="E3174" s="16"/>
      <c r="F3174" s="12"/>
      <c r="G3174"/>
      <c r="H3174" s="15"/>
      <c r="I3174" s="15"/>
      <c r="J3174" s="12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</row>
    <row r="3175" spans="1:26" ht="15.75" customHeight="1" outlineLevel="2">
      <c r="A3175"/>
      <c r="B3175" s="13"/>
      <c r="C3175"/>
      <c r="D3175"/>
      <c r="E3175" s="16"/>
      <c r="F3175" s="12"/>
      <c r="G3175"/>
      <c r="H3175" s="15"/>
      <c r="I3175" s="15"/>
      <c r="J3175" s="12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</row>
    <row r="3176" spans="1:26" ht="15.75" customHeight="1" outlineLevel="2">
      <c r="A3176"/>
      <c r="B3176" s="13"/>
      <c r="C3176"/>
      <c r="D3176"/>
      <c r="E3176" s="16"/>
      <c r="F3176" s="12"/>
      <c r="G3176"/>
      <c r="H3176" s="15"/>
      <c r="I3176" s="15"/>
      <c r="J3176" s="12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</row>
    <row r="3177" spans="1:26" ht="15.75" customHeight="1" outlineLevel="2">
      <c r="A3177"/>
      <c r="B3177" s="13"/>
      <c r="C3177"/>
      <c r="D3177"/>
      <c r="E3177" s="16"/>
      <c r="F3177" s="12"/>
      <c r="G3177"/>
      <c r="H3177" s="15"/>
      <c r="I3177" s="15"/>
      <c r="J3177" s="12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</row>
    <row r="3178" spans="1:26" ht="15.75" customHeight="1" outlineLevel="2">
      <c r="A3178"/>
      <c r="B3178" s="13"/>
      <c r="C3178"/>
      <c r="D3178"/>
      <c r="E3178" s="16"/>
      <c r="F3178" s="12"/>
      <c r="G3178"/>
      <c r="H3178" s="15"/>
      <c r="I3178" s="15"/>
      <c r="J3178" s="12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</row>
    <row r="3179" spans="1:26" ht="15.75" customHeight="1" outlineLevel="2">
      <c r="A3179"/>
      <c r="B3179" s="13"/>
      <c r="C3179"/>
      <c r="D3179"/>
      <c r="E3179" s="16"/>
      <c r="F3179" s="12"/>
      <c r="G3179"/>
      <c r="H3179" s="15"/>
      <c r="I3179" s="15"/>
      <c r="J3179" s="12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</row>
    <row r="3180" spans="1:26" ht="15.75" customHeight="1" outlineLevel="2">
      <c r="A3180"/>
      <c r="B3180" s="13"/>
      <c r="C3180"/>
      <c r="D3180"/>
      <c r="E3180" s="16"/>
      <c r="F3180" s="12"/>
      <c r="G3180"/>
      <c r="H3180" s="15"/>
      <c r="I3180" s="15"/>
      <c r="J3180" s="12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</row>
    <row r="3181" spans="1:26" ht="15.75" customHeight="1" outlineLevel="2">
      <c r="A3181"/>
      <c r="B3181" s="13"/>
      <c r="C3181"/>
      <c r="D3181"/>
      <c r="E3181" s="16"/>
      <c r="F3181" s="12"/>
      <c r="G3181"/>
      <c r="H3181" s="15"/>
      <c r="I3181" s="15"/>
      <c r="J3181" s="12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</row>
    <row r="3182" spans="1:26" ht="15.75" customHeight="1" outlineLevel="2">
      <c r="A3182"/>
      <c r="B3182" s="13"/>
      <c r="C3182"/>
      <c r="D3182"/>
      <c r="E3182" s="16"/>
      <c r="F3182" s="12"/>
      <c r="G3182"/>
      <c r="H3182" s="15"/>
      <c r="I3182" s="15"/>
      <c r="J3182" s="12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</row>
    <row r="3183" spans="1:26" ht="15.75" customHeight="1" outlineLevel="2">
      <c r="A3183"/>
      <c r="B3183" s="13"/>
      <c r="C3183"/>
      <c r="D3183"/>
      <c r="E3183" s="16"/>
      <c r="F3183" s="12"/>
      <c r="G3183"/>
      <c r="H3183" s="15"/>
      <c r="I3183" s="15"/>
      <c r="J3183" s="12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</row>
    <row r="3184" spans="1:26" ht="15.75" customHeight="1" outlineLevel="2">
      <c r="A3184"/>
      <c r="B3184" s="13"/>
      <c r="C3184"/>
      <c r="D3184"/>
      <c r="E3184" s="16"/>
      <c r="F3184" s="12"/>
      <c r="G3184"/>
      <c r="H3184" s="15"/>
      <c r="I3184" s="15"/>
      <c r="J3184" s="12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</row>
    <row r="3185" spans="1:26" ht="15.75" customHeight="1" outlineLevel="2">
      <c r="A3185"/>
      <c r="B3185" s="13"/>
      <c r="C3185"/>
      <c r="D3185"/>
      <c r="E3185" s="16"/>
      <c r="F3185" s="12"/>
      <c r="G3185"/>
      <c r="H3185" s="15"/>
      <c r="I3185" s="15"/>
      <c r="J3185" s="12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</row>
    <row r="3186" spans="1:26" ht="15.75" customHeight="1" outlineLevel="2">
      <c r="A3186"/>
      <c r="B3186" s="13"/>
      <c r="C3186"/>
      <c r="D3186"/>
      <c r="E3186" s="16"/>
      <c r="F3186" s="12"/>
      <c r="G3186"/>
      <c r="H3186" s="15"/>
      <c r="I3186" s="15"/>
      <c r="J3186" s="12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</row>
    <row r="3187" spans="1:26" ht="15.75" customHeight="1" outlineLevel="2">
      <c r="A3187"/>
      <c r="B3187" s="13"/>
      <c r="C3187"/>
      <c r="D3187"/>
      <c r="E3187" s="16"/>
      <c r="F3187" s="12"/>
      <c r="G3187"/>
      <c r="H3187" s="15"/>
      <c r="I3187" s="15"/>
      <c r="J3187" s="12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</row>
    <row r="3188" spans="1:26" ht="15.75" customHeight="1" outlineLevel="2">
      <c r="A3188"/>
      <c r="B3188" s="13"/>
      <c r="C3188"/>
      <c r="D3188"/>
      <c r="E3188" s="16"/>
      <c r="F3188" s="12"/>
      <c r="G3188"/>
      <c r="H3188" s="15"/>
      <c r="I3188" s="15"/>
      <c r="J3188" s="12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</row>
    <row r="3189" spans="1:26" ht="15.75" customHeight="1" outlineLevel="2">
      <c r="A3189"/>
      <c r="B3189" s="13"/>
      <c r="C3189"/>
      <c r="D3189"/>
      <c r="E3189" s="16"/>
      <c r="F3189" s="12"/>
      <c r="G3189"/>
      <c r="H3189" s="15"/>
      <c r="I3189" s="15"/>
      <c r="J3189" s="12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</row>
    <row r="3190" spans="1:26" ht="15.75" customHeight="1" outlineLevel="2">
      <c r="A3190"/>
      <c r="B3190" s="13"/>
      <c r="C3190"/>
      <c r="D3190"/>
      <c r="E3190" s="16"/>
      <c r="F3190" s="12"/>
      <c r="G3190"/>
      <c r="H3190" s="15"/>
      <c r="I3190" s="15"/>
      <c r="J3190" s="12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</row>
    <row r="3191" spans="1:26" ht="15.75" customHeight="1" outlineLevel="2">
      <c r="A3191"/>
      <c r="B3191" s="13"/>
      <c r="C3191"/>
      <c r="D3191"/>
      <c r="E3191" s="16"/>
      <c r="F3191" s="12"/>
      <c r="G3191"/>
      <c r="H3191" s="15"/>
      <c r="I3191" s="15"/>
      <c r="J3191" s="12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</row>
    <row r="3192" spans="1:26" ht="15.75" customHeight="1" outlineLevel="2">
      <c r="A3192"/>
      <c r="B3192" s="13"/>
      <c r="C3192"/>
      <c r="D3192"/>
      <c r="E3192" s="16"/>
      <c r="F3192" s="12"/>
      <c r="G3192"/>
      <c r="H3192" s="15"/>
      <c r="I3192" s="15"/>
      <c r="J3192" s="12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</row>
    <row r="3193" spans="1:26" ht="15.75" customHeight="1" outlineLevel="2">
      <c r="A3193"/>
      <c r="B3193" s="13"/>
      <c r="C3193"/>
      <c r="D3193"/>
      <c r="E3193" s="16"/>
      <c r="F3193" s="12"/>
      <c r="G3193"/>
      <c r="H3193" s="15"/>
      <c r="I3193" s="15"/>
      <c r="J3193" s="12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</row>
    <row r="3194" spans="1:26" ht="15.75" customHeight="1" outlineLevel="2">
      <c r="A3194"/>
      <c r="B3194" s="13"/>
      <c r="C3194"/>
      <c r="D3194"/>
      <c r="E3194" s="16"/>
      <c r="F3194" s="12"/>
      <c r="G3194"/>
      <c r="H3194" s="15"/>
      <c r="I3194" s="15"/>
      <c r="J3194" s="12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</row>
    <row r="3195" spans="1:26" ht="15.75" customHeight="1" outlineLevel="2">
      <c r="A3195"/>
      <c r="B3195" s="13"/>
      <c r="C3195"/>
      <c r="D3195"/>
      <c r="E3195" s="16"/>
      <c r="F3195" s="12"/>
      <c r="G3195"/>
      <c r="H3195" s="15"/>
      <c r="I3195" s="15"/>
      <c r="J3195" s="12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</row>
    <row r="3196" spans="1:26" ht="15.75" customHeight="1" outlineLevel="2">
      <c r="A3196"/>
      <c r="B3196" s="13"/>
      <c r="C3196"/>
      <c r="D3196"/>
      <c r="E3196" s="16"/>
      <c r="F3196" s="12"/>
      <c r="G3196"/>
      <c r="H3196" s="15"/>
      <c r="I3196" s="15"/>
      <c r="J3196" s="12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</row>
    <row r="3197" spans="1:26" ht="15.75" customHeight="1" outlineLevel="2">
      <c r="A3197"/>
      <c r="B3197" s="13"/>
      <c r="C3197"/>
      <c r="D3197"/>
      <c r="E3197" s="16"/>
      <c r="F3197" s="12"/>
      <c r="G3197"/>
      <c r="H3197" s="15"/>
      <c r="I3197" s="15"/>
      <c r="J3197" s="12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</row>
    <row r="3198" spans="1:26" ht="15.75" customHeight="1" outlineLevel="2">
      <c r="A3198"/>
      <c r="B3198" s="13"/>
      <c r="C3198"/>
      <c r="D3198"/>
      <c r="E3198" s="16"/>
      <c r="F3198" s="12"/>
      <c r="G3198"/>
      <c r="H3198" s="15"/>
      <c r="I3198" s="15"/>
      <c r="J3198" s="12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</row>
    <row r="3199" spans="1:26" ht="15.75" customHeight="1" outlineLevel="2">
      <c r="A3199"/>
      <c r="B3199" s="13"/>
      <c r="C3199"/>
      <c r="D3199"/>
      <c r="E3199" s="16"/>
      <c r="F3199" s="12"/>
      <c r="G3199"/>
      <c r="H3199" s="15"/>
      <c r="I3199" s="15"/>
      <c r="J3199" s="12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</row>
    <row r="3200" spans="1:26" ht="15.75" customHeight="1" outlineLevel="2">
      <c r="A3200"/>
      <c r="B3200" s="13"/>
      <c r="C3200"/>
      <c r="D3200"/>
      <c r="E3200" s="16"/>
      <c r="F3200" s="12"/>
      <c r="G3200"/>
      <c r="H3200" s="15"/>
      <c r="I3200" s="15"/>
      <c r="J3200" s="12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</row>
    <row r="3201" spans="1:26" ht="15.75" customHeight="1" outlineLevel="2">
      <c r="A3201"/>
      <c r="B3201" s="13"/>
      <c r="C3201"/>
      <c r="D3201"/>
      <c r="E3201" s="16"/>
      <c r="F3201" s="12"/>
      <c r="G3201"/>
      <c r="H3201" s="15"/>
      <c r="I3201" s="15"/>
      <c r="J3201" s="12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</row>
    <row r="3202" spans="1:26" ht="15.75" customHeight="1" outlineLevel="2">
      <c r="A3202"/>
      <c r="B3202" s="13"/>
      <c r="C3202"/>
      <c r="D3202"/>
      <c r="E3202" s="16"/>
      <c r="F3202" s="12"/>
      <c r="G3202"/>
      <c r="H3202" s="15"/>
      <c r="I3202" s="15"/>
      <c r="J3202" s="12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</row>
    <row r="3203" spans="1:26" ht="15.75" customHeight="1" outlineLevel="2">
      <c r="A3203"/>
      <c r="B3203" s="13"/>
      <c r="C3203"/>
      <c r="D3203"/>
      <c r="E3203" s="16"/>
      <c r="F3203" s="12"/>
      <c r="G3203"/>
      <c r="H3203" s="15"/>
      <c r="I3203" s="15"/>
      <c r="J3203" s="12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</row>
    <row r="3204" spans="1:26" ht="15.75" customHeight="1" outlineLevel="2">
      <c r="A3204"/>
      <c r="B3204" s="13"/>
      <c r="C3204"/>
      <c r="D3204"/>
      <c r="E3204" s="16"/>
      <c r="F3204" s="12"/>
      <c r="G3204"/>
      <c r="H3204" s="15"/>
      <c r="I3204" s="15"/>
      <c r="J3204" s="12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</row>
    <row r="3205" spans="1:26" ht="15.75" customHeight="1" outlineLevel="2">
      <c r="A3205"/>
      <c r="B3205" s="13"/>
      <c r="C3205"/>
      <c r="D3205"/>
      <c r="E3205" s="16"/>
      <c r="F3205" s="12"/>
      <c r="G3205"/>
      <c r="H3205" s="15"/>
      <c r="I3205" s="15"/>
      <c r="J3205" s="12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</row>
    <row r="3206" spans="1:26" ht="15.75" customHeight="1" outlineLevel="2">
      <c r="A3206"/>
      <c r="B3206" s="13"/>
      <c r="C3206"/>
      <c r="D3206"/>
      <c r="E3206" s="16"/>
      <c r="F3206" s="12"/>
      <c r="G3206"/>
      <c r="H3206" s="15"/>
      <c r="I3206" s="15"/>
      <c r="J3206" s="12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</row>
    <row r="3207" spans="1:26" ht="15.75" customHeight="1" outlineLevel="2">
      <c r="A3207"/>
      <c r="B3207" s="13"/>
      <c r="C3207"/>
      <c r="D3207"/>
      <c r="E3207" s="16"/>
      <c r="F3207" s="12"/>
      <c r="G3207"/>
      <c r="H3207" s="15"/>
      <c r="I3207" s="15"/>
      <c r="J3207" s="12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</row>
    <row r="3208" spans="1:26" ht="15.75" customHeight="1" outlineLevel="2">
      <c r="A3208"/>
      <c r="B3208" s="13"/>
      <c r="C3208"/>
      <c r="D3208"/>
      <c r="E3208" s="16"/>
      <c r="F3208" s="12"/>
      <c r="G3208"/>
      <c r="H3208" s="15"/>
      <c r="I3208" s="15"/>
      <c r="J3208" s="12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</row>
    <row r="3209" spans="1:26" ht="15.75" customHeight="1" outlineLevel="2">
      <c r="A3209"/>
      <c r="B3209" s="13"/>
      <c r="C3209"/>
      <c r="D3209"/>
      <c r="E3209" s="16"/>
      <c r="F3209" s="12"/>
      <c r="G3209"/>
      <c r="H3209" s="15"/>
      <c r="I3209" s="15"/>
      <c r="J3209" s="12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</row>
    <row r="3210" spans="1:26" ht="15.75" customHeight="1" outlineLevel="2">
      <c r="A3210"/>
      <c r="B3210" s="13"/>
      <c r="C3210"/>
      <c r="D3210"/>
      <c r="E3210" s="16"/>
      <c r="F3210" s="12"/>
      <c r="G3210"/>
      <c r="H3210" s="15"/>
      <c r="I3210" s="15"/>
      <c r="J3210" s="12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</row>
    <row r="3211" spans="1:26" ht="15.75" customHeight="1" outlineLevel="2">
      <c r="A3211"/>
      <c r="B3211" s="13"/>
      <c r="C3211"/>
      <c r="D3211"/>
      <c r="E3211" s="16"/>
      <c r="F3211" s="12"/>
      <c r="G3211"/>
      <c r="H3211" s="15"/>
      <c r="I3211" s="15"/>
      <c r="J3211" s="12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</row>
    <row r="3212" spans="1:26" ht="15.75" customHeight="1" outlineLevel="2">
      <c r="A3212"/>
      <c r="B3212" s="13"/>
      <c r="C3212"/>
      <c r="D3212"/>
      <c r="E3212" s="16"/>
      <c r="F3212" s="12"/>
      <c r="G3212"/>
      <c r="H3212" s="15"/>
      <c r="I3212" s="15"/>
      <c r="J3212" s="12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</row>
    <row r="3213" spans="1:26" ht="15.75" customHeight="1" outlineLevel="2">
      <c r="A3213"/>
      <c r="B3213" s="13"/>
      <c r="C3213"/>
      <c r="D3213"/>
      <c r="E3213" s="16"/>
      <c r="F3213" s="12"/>
      <c r="G3213"/>
      <c r="H3213" s="15"/>
      <c r="I3213" s="15"/>
      <c r="J3213" s="12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</row>
    <row r="3214" spans="1:26" ht="15.75" customHeight="1" outlineLevel="2">
      <c r="A3214"/>
      <c r="B3214" s="13"/>
      <c r="C3214"/>
      <c r="D3214"/>
      <c r="E3214" s="16"/>
      <c r="F3214" s="12"/>
      <c r="G3214"/>
      <c r="H3214" s="15"/>
      <c r="I3214" s="15"/>
      <c r="J3214" s="12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</row>
    <row r="3215" spans="1:26" ht="15.75" customHeight="1" outlineLevel="2">
      <c r="A3215"/>
      <c r="B3215" s="13"/>
      <c r="C3215"/>
      <c r="D3215"/>
      <c r="E3215" s="16"/>
      <c r="F3215" s="12"/>
      <c r="G3215"/>
      <c r="H3215" s="15"/>
      <c r="I3215" s="15"/>
      <c r="J3215" s="12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</row>
    <row r="3216" spans="1:26" ht="15.75" customHeight="1" outlineLevel="2">
      <c r="A3216"/>
      <c r="B3216" s="13"/>
      <c r="C3216"/>
      <c r="D3216"/>
      <c r="E3216" s="16"/>
      <c r="F3216" s="12"/>
      <c r="G3216"/>
      <c r="H3216" s="15"/>
      <c r="I3216" s="15"/>
      <c r="J3216" s="12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</row>
    <row r="3217" spans="1:26" ht="15.75" customHeight="1" outlineLevel="2">
      <c r="A3217"/>
      <c r="B3217" s="13"/>
      <c r="C3217"/>
      <c r="D3217"/>
      <c r="E3217" s="16"/>
      <c r="F3217" s="12"/>
      <c r="G3217"/>
      <c r="H3217" s="15"/>
      <c r="I3217" s="15"/>
      <c r="J3217" s="12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</row>
    <row r="3218" spans="1:26" ht="15.75" customHeight="1" outlineLevel="2">
      <c r="A3218"/>
      <c r="B3218" s="13"/>
      <c r="C3218"/>
      <c r="D3218"/>
      <c r="E3218" s="16"/>
      <c r="F3218" s="12"/>
      <c r="G3218"/>
      <c r="H3218" s="15"/>
      <c r="I3218" s="15"/>
      <c r="J3218" s="12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</row>
    <row r="3219" spans="1:26" ht="15.75" customHeight="1" outlineLevel="2">
      <c r="A3219"/>
      <c r="B3219" s="13"/>
      <c r="C3219"/>
      <c r="D3219"/>
      <c r="E3219" s="16"/>
      <c r="F3219" s="12"/>
      <c r="G3219"/>
      <c r="H3219" s="15"/>
      <c r="I3219" s="15"/>
      <c r="J3219" s="12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</row>
    <row r="3220" spans="1:26" ht="15.75" customHeight="1" outlineLevel="2">
      <c r="A3220"/>
      <c r="B3220" s="13"/>
      <c r="C3220"/>
      <c r="D3220"/>
      <c r="E3220" s="16"/>
      <c r="F3220" s="12"/>
      <c r="G3220"/>
      <c r="H3220" s="15"/>
      <c r="I3220" s="15"/>
      <c r="J3220" s="12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</row>
    <row r="3221" spans="1:26" ht="15.75" customHeight="1" outlineLevel="2">
      <c r="A3221"/>
      <c r="B3221" s="13"/>
      <c r="C3221"/>
      <c r="D3221"/>
      <c r="E3221" s="16"/>
      <c r="F3221" s="12"/>
      <c r="G3221"/>
      <c r="H3221" s="15"/>
      <c r="I3221" s="15"/>
      <c r="J3221" s="12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</row>
    <row r="3222" spans="1:26" ht="15.75" customHeight="1" outlineLevel="2">
      <c r="A3222"/>
      <c r="B3222" s="13"/>
      <c r="C3222"/>
      <c r="D3222"/>
      <c r="E3222" s="16"/>
      <c r="F3222" s="12"/>
      <c r="G3222"/>
      <c r="H3222" s="15"/>
      <c r="I3222" s="15"/>
      <c r="J3222" s="12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</row>
    <row r="3223" spans="1:26" ht="15.75" customHeight="1" outlineLevel="2">
      <c r="A3223"/>
      <c r="B3223" s="13"/>
      <c r="C3223"/>
      <c r="D3223"/>
      <c r="E3223" s="16"/>
      <c r="F3223" s="12"/>
      <c r="G3223"/>
      <c r="H3223" s="15"/>
      <c r="I3223" s="15"/>
      <c r="J3223" s="12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</row>
    <row r="3224" spans="1:26" ht="15.75" customHeight="1" outlineLevel="2">
      <c r="A3224"/>
      <c r="B3224" s="13"/>
      <c r="C3224"/>
      <c r="D3224"/>
      <c r="E3224" s="16"/>
      <c r="F3224" s="12"/>
      <c r="G3224"/>
      <c r="H3224" s="15"/>
      <c r="I3224" s="15"/>
      <c r="J3224" s="12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</row>
    <row r="3225" spans="1:26" ht="15.75" customHeight="1" outlineLevel="2">
      <c r="A3225"/>
      <c r="B3225" s="13"/>
      <c r="C3225"/>
      <c r="D3225"/>
      <c r="E3225" s="16"/>
      <c r="F3225" s="12"/>
      <c r="G3225"/>
      <c r="H3225" s="15"/>
      <c r="I3225" s="15"/>
      <c r="J3225" s="12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</row>
    <row r="3226" spans="1:26" ht="15.75" customHeight="1" outlineLevel="2">
      <c r="A3226"/>
      <c r="B3226" s="13"/>
      <c r="C3226"/>
      <c r="D3226"/>
      <c r="E3226" s="16"/>
      <c r="F3226" s="12"/>
      <c r="G3226"/>
      <c r="H3226" s="15"/>
      <c r="I3226" s="15"/>
      <c r="J3226" s="12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</row>
    <row r="3227" spans="1:26" ht="15.75" customHeight="1" outlineLevel="2">
      <c r="A3227"/>
      <c r="B3227" s="13"/>
      <c r="C3227"/>
      <c r="D3227"/>
      <c r="E3227" s="16"/>
      <c r="F3227" s="12"/>
      <c r="G3227"/>
      <c r="H3227" s="15"/>
      <c r="I3227" s="15"/>
      <c r="J3227" s="12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</row>
    <row r="3228" spans="1:26" ht="15.75" customHeight="1" outlineLevel="2">
      <c r="A3228"/>
      <c r="B3228" s="13"/>
      <c r="C3228"/>
      <c r="D3228"/>
      <c r="E3228" s="16"/>
      <c r="F3228" s="12"/>
      <c r="G3228"/>
      <c r="H3228" s="15"/>
      <c r="I3228" s="15"/>
      <c r="J3228" s="12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</row>
    <row r="3229" spans="1:26" ht="15.75" customHeight="1" outlineLevel="2">
      <c r="A3229"/>
      <c r="B3229" s="13"/>
      <c r="C3229"/>
      <c r="D3229"/>
      <c r="E3229" s="16"/>
      <c r="F3229" s="12"/>
      <c r="G3229"/>
      <c r="H3229" s="15"/>
      <c r="I3229" s="15"/>
      <c r="J3229" s="12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</row>
    <row r="3230" spans="1:26" ht="15.75" customHeight="1" outlineLevel="2">
      <c r="A3230"/>
      <c r="B3230" s="13"/>
      <c r="C3230"/>
      <c r="D3230"/>
      <c r="E3230" s="16"/>
      <c r="F3230" s="12"/>
      <c r="G3230"/>
      <c r="H3230" s="15"/>
      <c r="I3230" s="15"/>
      <c r="J3230" s="12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</row>
    <row r="3231" spans="1:26" ht="15.75" customHeight="1" outlineLevel="2">
      <c r="A3231"/>
      <c r="B3231" s="13"/>
      <c r="C3231"/>
      <c r="D3231"/>
      <c r="E3231" s="16"/>
      <c r="F3231" s="12"/>
      <c r="G3231"/>
      <c r="H3231" s="15"/>
      <c r="I3231" s="15"/>
      <c r="J3231" s="12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</row>
    <row r="3232" spans="1:26" ht="15.75" customHeight="1" outlineLevel="2">
      <c r="A3232"/>
      <c r="B3232" s="13"/>
      <c r="C3232"/>
      <c r="D3232"/>
      <c r="E3232" s="16"/>
      <c r="F3232" s="12"/>
      <c r="G3232"/>
      <c r="H3232" s="15"/>
      <c r="I3232" s="15"/>
      <c r="J3232" s="12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</row>
    <row r="3233" spans="1:26" ht="15.75" customHeight="1" outlineLevel="2">
      <c r="A3233"/>
      <c r="B3233" s="13"/>
      <c r="C3233"/>
      <c r="D3233"/>
      <c r="E3233" s="16"/>
      <c r="F3233" s="12"/>
      <c r="G3233"/>
      <c r="H3233" s="15"/>
      <c r="I3233" s="15"/>
      <c r="J3233" s="12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</row>
    <row r="3234" spans="1:26" ht="15.75" customHeight="1" outlineLevel="2">
      <c r="A3234"/>
      <c r="B3234" s="13"/>
      <c r="C3234"/>
      <c r="D3234"/>
      <c r="E3234" s="16"/>
      <c r="F3234" s="12"/>
      <c r="G3234"/>
      <c r="H3234" s="15"/>
      <c r="I3234" s="15"/>
      <c r="J3234" s="12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</row>
    <row r="3235" spans="1:26" ht="15.75" customHeight="1" outlineLevel="2">
      <c r="A3235"/>
      <c r="B3235" s="13"/>
      <c r="C3235"/>
      <c r="D3235"/>
      <c r="E3235" s="16"/>
      <c r="F3235" s="12"/>
      <c r="G3235"/>
      <c r="H3235" s="15"/>
      <c r="I3235" s="15"/>
      <c r="J3235" s="12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</row>
    <row r="3236" spans="1:26" ht="15.75" customHeight="1" outlineLevel="2">
      <c r="A3236"/>
      <c r="B3236" s="13"/>
      <c r="C3236"/>
      <c r="D3236"/>
      <c r="E3236" s="16"/>
      <c r="F3236" s="12"/>
      <c r="G3236"/>
      <c r="H3236" s="15"/>
      <c r="I3236" s="15"/>
      <c r="J3236" s="12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</row>
    <row r="3237" spans="1:26" ht="15.75" customHeight="1" outlineLevel="2">
      <c r="A3237"/>
      <c r="B3237" s="13"/>
      <c r="C3237"/>
      <c r="D3237"/>
      <c r="E3237" s="16"/>
      <c r="F3237" s="12"/>
      <c r="G3237"/>
      <c r="H3237" s="15"/>
      <c r="I3237" s="15"/>
      <c r="J3237" s="12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</row>
    <row r="3238" spans="1:26" ht="15.75" customHeight="1" outlineLevel="2">
      <c r="A3238"/>
      <c r="B3238" s="13"/>
      <c r="C3238"/>
      <c r="D3238"/>
      <c r="E3238" s="16"/>
      <c r="F3238" s="12"/>
      <c r="G3238"/>
      <c r="H3238" s="15"/>
      <c r="I3238" s="15"/>
      <c r="J3238" s="12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</row>
    <row r="3239" spans="1:26" ht="15.75" customHeight="1" outlineLevel="2">
      <c r="A3239"/>
      <c r="B3239" s="13"/>
      <c r="C3239"/>
      <c r="D3239"/>
      <c r="E3239" s="16"/>
      <c r="F3239" s="12"/>
      <c r="G3239"/>
      <c r="H3239" s="15"/>
      <c r="I3239" s="15"/>
      <c r="J3239" s="12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</row>
    <row r="3240" spans="1:26" ht="15.75" customHeight="1" outlineLevel="2">
      <c r="A3240"/>
      <c r="B3240" s="13"/>
      <c r="C3240"/>
      <c r="D3240"/>
      <c r="E3240" s="16"/>
      <c r="F3240" s="12"/>
      <c r="G3240"/>
      <c r="H3240" s="15"/>
      <c r="I3240" s="15"/>
      <c r="J3240" s="12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</row>
    <row r="3241" spans="1:26" ht="15.75" customHeight="1" outlineLevel="2">
      <c r="A3241"/>
      <c r="B3241" s="13"/>
      <c r="C3241"/>
      <c r="D3241"/>
      <c r="E3241" s="16"/>
      <c r="F3241" s="12"/>
      <c r="G3241"/>
      <c r="H3241" s="15"/>
      <c r="I3241" s="15"/>
      <c r="J3241" s="12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</row>
    <row r="3242" spans="1:26" ht="15.75" customHeight="1" outlineLevel="2">
      <c r="A3242"/>
      <c r="B3242" s="13"/>
      <c r="C3242"/>
      <c r="D3242"/>
      <c r="E3242" s="16"/>
      <c r="F3242" s="12"/>
      <c r="G3242"/>
      <c r="H3242" s="15"/>
      <c r="I3242" s="15"/>
      <c r="J3242" s="12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</row>
    <row r="3243" spans="1:26" ht="15.75" customHeight="1" outlineLevel="2">
      <c r="A3243"/>
      <c r="B3243" s="13"/>
      <c r="C3243"/>
      <c r="D3243"/>
      <c r="E3243" s="16"/>
      <c r="F3243" s="12"/>
      <c r="G3243"/>
      <c r="H3243" s="15"/>
      <c r="I3243" s="15"/>
      <c r="J3243" s="12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</row>
    <row r="3244" spans="1:26" ht="15.75" customHeight="1" outlineLevel="2">
      <c r="A3244"/>
      <c r="B3244" s="13"/>
      <c r="C3244"/>
      <c r="D3244"/>
      <c r="E3244" s="16"/>
      <c r="F3244" s="12"/>
      <c r="G3244"/>
      <c r="H3244" s="15"/>
      <c r="I3244" s="15"/>
      <c r="J3244" s="12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</row>
    <row r="3245" spans="1:26" ht="15.75" customHeight="1" outlineLevel="2">
      <c r="A3245"/>
      <c r="B3245" s="13"/>
      <c r="C3245"/>
      <c r="D3245"/>
      <c r="E3245" s="16"/>
      <c r="F3245" s="12"/>
      <c r="G3245"/>
      <c r="H3245" s="15"/>
      <c r="I3245" s="15"/>
      <c r="J3245" s="12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</row>
    <row r="3246" spans="1:26" ht="15.75" customHeight="1" outlineLevel="2">
      <c r="A3246"/>
      <c r="B3246" s="13"/>
      <c r="C3246"/>
      <c r="D3246"/>
      <c r="E3246" s="16"/>
      <c r="F3246" s="12"/>
      <c r="G3246"/>
      <c r="H3246" s="15"/>
      <c r="I3246" s="15"/>
      <c r="J3246" s="12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</row>
    <row r="3247" spans="1:26" ht="15.75" customHeight="1" outlineLevel="2">
      <c r="A3247"/>
      <c r="B3247" s="13"/>
      <c r="C3247"/>
      <c r="D3247"/>
      <c r="E3247" s="16"/>
      <c r="F3247" s="12"/>
      <c r="G3247"/>
      <c r="H3247" s="15"/>
      <c r="I3247" s="15"/>
      <c r="J3247" s="12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</row>
    <row r="3248" spans="1:26" ht="15.75" customHeight="1" outlineLevel="2">
      <c r="A3248"/>
      <c r="B3248" s="13"/>
      <c r="C3248"/>
      <c r="D3248"/>
      <c r="E3248" s="16"/>
      <c r="F3248" s="12"/>
      <c r="G3248"/>
      <c r="H3248" s="15"/>
      <c r="I3248" s="15"/>
      <c r="J3248" s="12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</row>
    <row r="3249" spans="1:26" ht="15.75" customHeight="1" outlineLevel="2">
      <c r="A3249"/>
      <c r="B3249" s="13"/>
      <c r="C3249"/>
      <c r="D3249"/>
      <c r="E3249" s="16"/>
      <c r="F3249" s="12"/>
      <c r="G3249"/>
      <c r="H3249" s="15"/>
      <c r="I3249" s="15"/>
      <c r="J3249" s="12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</row>
    <row r="3250" spans="1:26" ht="15.75" customHeight="1" outlineLevel="2">
      <c r="A3250"/>
      <c r="B3250" s="13"/>
      <c r="C3250"/>
      <c r="D3250"/>
      <c r="E3250" s="16"/>
      <c r="F3250" s="12"/>
      <c r="G3250"/>
      <c r="H3250" s="15"/>
      <c r="I3250" s="15"/>
      <c r="J3250" s="12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</row>
    <row r="3251" spans="1:26" ht="15.75" customHeight="1" outlineLevel="2">
      <c r="A3251"/>
      <c r="B3251" s="13"/>
      <c r="C3251"/>
      <c r="D3251"/>
      <c r="E3251" s="16"/>
      <c r="F3251" s="12"/>
      <c r="G3251"/>
      <c r="H3251" s="15"/>
      <c r="I3251" s="15"/>
      <c r="J3251" s="12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</row>
    <row r="3252" spans="1:26" ht="15.75" customHeight="1" outlineLevel="2">
      <c r="A3252"/>
      <c r="B3252" s="13"/>
      <c r="C3252"/>
      <c r="D3252"/>
      <c r="E3252" s="16"/>
      <c r="F3252" s="12"/>
      <c r="G3252"/>
      <c r="H3252" s="15"/>
      <c r="I3252" s="15"/>
      <c r="J3252" s="12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</row>
    <row r="3253" spans="1:26" ht="15.75" customHeight="1" outlineLevel="2">
      <c r="A3253"/>
      <c r="B3253" s="13"/>
      <c r="C3253"/>
      <c r="D3253"/>
      <c r="E3253" s="16"/>
      <c r="F3253" s="12"/>
      <c r="G3253"/>
      <c r="H3253" s="15"/>
      <c r="I3253" s="15"/>
      <c r="J3253" s="12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</row>
    <row r="3254" spans="1:26" ht="15.75" customHeight="1" outlineLevel="2">
      <c r="A3254"/>
      <c r="B3254" s="13"/>
      <c r="C3254"/>
      <c r="D3254"/>
      <c r="E3254" s="16"/>
      <c r="F3254" s="12"/>
      <c r="G3254"/>
      <c r="H3254" s="15"/>
      <c r="I3254" s="15"/>
      <c r="J3254" s="12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</row>
    <row r="3255" spans="1:26" ht="15.75" customHeight="1" outlineLevel="2">
      <c r="A3255"/>
      <c r="B3255" s="13"/>
      <c r="C3255"/>
      <c r="D3255"/>
      <c r="E3255" s="16"/>
      <c r="F3255" s="12"/>
      <c r="G3255"/>
      <c r="H3255" s="15"/>
      <c r="I3255" s="15"/>
      <c r="J3255" s="12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</row>
    <row r="3256" spans="1:26" ht="15.75" customHeight="1" outlineLevel="2">
      <c r="A3256"/>
      <c r="B3256" s="13"/>
      <c r="C3256"/>
      <c r="D3256"/>
      <c r="E3256" s="16"/>
      <c r="F3256" s="12"/>
      <c r="G3256"/>
      <c r="H3256" s="15"/>
      <c r="I3256" s="15"/>
      <c r="J3256" s="12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</row>
    <row r="3257" spans="1:26" ht="15.75" customHeight="1" outlineLevel="2">
      <c r="A3257"/>
      <c r="B3257" s="13"/>
      <c r="C3257"/>
      <c r="D3257"/>
      <c r="E3257" s="16"/>
      <c r="F3257" s="12"/>
      <c r="G3257"/>
      <c r="H3257" s="15"/>
      <c r="I3257" s="15"/>
      <c r="J3257" s="12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</row>
    <row r="3258" spans="1:26" ht="15.75" customHeight="1" outlineLevel="2">
      <c r="A3258"/>
      <c r="B3258" s="13"/>
      <c r="C3258"/>
      <c r="D3258"/>
      <c r="E3258" s="16"/>
      <c r="F3258" s="12"/>
      <c r="G3258"/>
      <c r="H3258" s="15"/>
      <c r="I3258" s="15"/>
      <c r="J3258" s="12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</row>
    <row r="3259" spans="1:26" ht="15.75" customHeight="1" outlineLevel="2">
      <c r="A3259"/>
      <c r="B3259" s="13"/>
      <c r="C3259"/>
      <c r="D3259"/>
      <c r="E3259" s="16"/>
      <c r="F3259" s="12"/>
      <c r="G3259"/>
      <c r="H3259" s="15"/>
      <c r="I3259" s="15"/>
      <c r="J3259" s="12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</row>
    <row r="3260" spans="1:26" ht="15.75" customHeight="1" outlineLevel="2">
      <c r="A3260"/>
      <c r="B3260" s="13"/>
      <c r="C3260"/>
      <c r="D3260"/>
      <c r="E3260" s="16"/>
      <c r="F3260" s="12"/>
      <c r="G3260"/>
      <c r="H3260" s="15"/>
      <c r="I3260" s="15"/>
      <c r="J3260" s="12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</row>
    <row r="3261" spans="1:26" ht="15.75" customHeight="1" outlineLevel="2">
      <c r="A3261"/>
      <c r="B3261" s="13"/>
      <c r="C3261"/>
      <c r="D3261"/>
      <c r="E3261" s="16"/>
      <c r="F3261" s="12"/>
      <c r="G3261"/>
      <c r="H3261" s="15"/>
      <c r="I3261" s="15"/>
      <c r="J3261" s="12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</row>
    <row r="3262" spans="1:26" ht="15.75" customHeight="1" outlineLevel="2">
      <c r="A3262"/>
      <c r="B3262" s="13"/>
      <c r="C3262"/>
      <c r="D3262"/>
      <c r="E3262" s="16"/>
      <c r="F3262" s="12"/>
      <c r="G3262"/>
      <c r="H3262" s="15"/>
      <c r="I3262" s="15"/>
      <c r="J3262" s="12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</row>
    <row r="3263" spans="1:26" ht="15.75" customHeight="1" outlineLevel="2">
      <c r="A3263"/>
      <c r="B3263" s="13"/>
      <c r="C3263"/>
      <c r="D3263"/>
      <c r="E3263" s="16"/>
      <c r="F3263" s="12"/>
      <c r="G3263"/>
      <c r="H3263" s="15"/>
      <c r="I3263" s="15"/>
      <c r="J3263" s="12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</row>
    <row r="3264" spans="1:26" ht="15.75" customHeight="1" outlineLevel="2">
      <c r="A3264"/>
      <c r="B3264" s="13"/>
      <c r="C3264"/>
      <c r="D3264"/>
      <c r="E3264" s="16"/>
      <c r="F3264" s="12"/>
      <c r="G3264"/>
      <c r="H3264" s="15"/>
      <c r="I3264" s="15"/>
      <c r="J3264" s="12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</row>
    <row r="3265" spans="1:26" ht="15.75" customHeight="1" outlineLevel="2">
      <c r="A3265"/>
      <c r="B3265" s="13"/>
      <c r="C3265"/>
      <c r="D3265"/>
      <c r="E3265" s="16"/>
      <c r="F3265" s="12"/>
      <c r="G3265"/>
      <c r="H3265" s="15"/>
      <c r="I3265" s="15"/>
      <c r="J3265" s="12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</row>
    <row r="3266" spans="1:26" ht="15.75" customHeight="1" outlineLevel="2">
      <c r="A3266"/>
      <c r="B3266" s="13"/>
      <c r="C3266"/>
      <c r="D3266"/>
      <c r="E3266" s="16"/>
      <c r="F3266" s="12"/>
      <c r="G3266"/>
      <c r="H3266" s="15"/>
      <c r="I3266" s="15"/>
      <c r="J3266" s="12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</row>
    <row r="3267" spans="1:26" ht="15.75" customHeight="1" outlineLevel="2">
      <c r="A3267"/>
      <c r="B3267" s="13"/>
      <c r="C3267"/>
      <c r="D3267"/>
      <c r="E3267" s="16"/>
      <c r="F3267" s="12"/>
      <c r="G3267"/>
      <c r="H3267" s="15"/>
      <c r="I3267" s="15"/>
      <c r="J3267" s="12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</row>
    <row r="3268" spans="1:26" ht="15.75" customHeight="1" outlineLevel="2">
      <c r="A3268"/>
      <c r="B3268" s="13"/>
      <c r="C3268"/>
      <c r="D3268"/>
      <c r="E3268" s="16"/>
      <c r="F3268" s="12"/>
      <c r="G3268"/>
      <c r="H3268" s="15"/>
      <c r="I3268" s="15"/>
      <c r="J3268" s="12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</row>
    <row r="3269" spans="1:26" ht="15.75" customHeight="1" outlineLevel="2">
      <c r="A3269"/>
      <c r="B3269" s="13"/>
      <c r="C3269"/>
      <c r="D3269"/>
      <c r="E3269" s="16"/>
      <c r="F3269" s="12"/>
      <c r="G3269"/>
      <c r="H3269" s="15"/>
      <c r="I3269" s="15"/>
      <c r="J3269" s="12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</row>
    <row r="3270" spans="1:26" ht="15.75" customHeight="1" outlineLevel="2">
      <c r="A3270"/>
      <c r="B3270" s="13"/>
      <c r="C3270"/>
      <c r="D3270"/>
      <c r="E3270" s="16"/>
      <c r="F3270" s="12"/>
      <c r="G3270"/>
      <c r="H3270" s="15"/>
      <c r="I3270" s="15"/>
      <c r="J3270" s="12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</row>
    <row r="3271" spans="1:26" ht="15.75" customHeight="1" outlineLevel="2">
      <c r="A3271"/>
      <c r="B3271" s="13"/>
      <c r="C3271"/>
      <c r="D3271"/>
      <c r="E3271" s="16"/>
      <c r="F3271" s="12"/>
      <c r="G3271"/>
      <c r="H3271" s="15"/>
      <c r="I3271" s="15"/>
      <c r="J3271" s="12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</row>
    <row r="3272" spans="1:26" ht="15.75" customHeight="1" outlineLevel="2">
      <c r="A3272"/>
      <c r="B3272" s="13"/>
      <c r="C3272"/>
      <c r="D3272"/>
      <c r="E3272" s="16"/>
      <c r="F3272" s="12"/>
      <c r="G3272"/>
      <c r="H3272" s="15"/>
      <c r="I3272" s="15"/>
      <c r="J3272" s="12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</row>
    <row r="3273" spans="1:26" ht="15.75" customHeight="1" outlineLevel="2">
      <c r="A3273"/>
      <c r="B3273" s="13"/>
      <c r="C3273"/>
      <c r="D3273"/>
      <c r="E3273" s="16"/>
      <c r="F3273" s="12"/>
      <c r="G3273"/>
      <c r="H3273" s="15"/>
      <c r="I3273" s="15"/>
      <c r="J3273" s="12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</row>
    <row r="3274" spans="1:26" ht="15.75" customHeight="1" outlineLevel="2">
      <c r="A3274"/>
      <c r="B3274" s="13"/>
      <c r="C3274"/>
      <c r="D3274"/>
      <c r="E3274" s="16"/>
      <c r="F3274" s="12"/>
      <c r="G3274"/>
      <c r="H3274" s="15"/>
      <c r="I3274" s="15"/>
      <c r="J3274" s="12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</row>
    <row r="3275" spans="1:26" ht="15.75" customHeight="1" outlineLevel="2">
      <c r="A3275"/>
      <c r="B3275" s="13"/>
      <c r="C3275"/>
      <c r="D3275"/>
      <c r="E3275" s="16"/>
      <c r="F3275" s="12"/>
      <c r="G3275"/>
      <c r="H3275" s="15"/>
      <c r="I3275" s="15"/>
      <c r="J3275" s="12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</row>
    <row r="3276" spans="1:26" ht="15.75" customHeight="1" outlineLevel="2">
      <c r="A3276"/>
      <c r="B3276" s="13"/>
      <c r="C3276"/>
      <c r="D3276"/>
      <c r="E3276" s="16"/>
      <c r="F3276" s="12"/>
      <c r="G3276"/>
      <c r="H3276" s="15"/>
      <c r="I3276" s="15"/>
      <c r="J3276" s="12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</row>
    <row r="3277" spans="1:26" ht="15.75" customHeight="1" outlineLevel="2">
      <c r="A3277"/>
      <c r="B3277" s="13"/>
      <c r="C3277"/>
      <c r="D3277"/>
      <c r="E3277" s="16"/>
      <c r="F3277" s="12"/>
      <c r="G3277"/>
      <c r="H3277" s="15"/>
      <c r="I3277" s="15"/>
      <c r="J3277" s="12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</row>
    <row r="3278" spans="1:26" ht="15.75" customHeight="1" outlineLevel="2">
      <c r="A3278"/>
      <c r="B3278" s="13"/>
      <c r="C3278"/>
      <c r="D3278"/>
      <c r="E3278" s="16"/>
      <c r="F3278" s="12"/>
      <c r="G3278"/>
      <c r="H3278" s="15"/>
      <c r="I3278" s="15"/>
      <c r="J3278" s="12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</row>
    <row r="3279" spans="1:26" ht="15.75" customHeight="1" outlineLevel="2">
      <c r="A3279"/>
      <c r="B3279" s="13"/>
      <c r="C3279"/>
      <c r="D3279"/>
      <c r="E3279" s="16"/>
      <c r="F3279" s="12"/>
      <c r="G3279"/>
      <c r="H3279" s="15"/>
      <c r="I3279" s="15"/>
      <c r="J3279" s="12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</row>
    <row r="3280" spans="1:26" ht="15.75" customHeight="1" outlineLevel="2">
      <c r="A3280"/>
      <c r="B3280" s="13"/>
      <c r="C3280"/>
      <c r="D3280"/>
      <c r="E3280" s="16"/>
      <c r="F3280" s="12"/>
      <c r="G3280"/>
      <c r="H3280" s="15"/>
      <c r="I3280" s="15"/>
      <c r="J3280" s="12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</row>
    <row r="3281" spans="1:26" ht="15.75" customHeight="1" outlineLevel="2">
      <c r="A3281"/>
      <c r="B3281" s="13"/>
      <c r="C3281"/>
      <c r="D3281"/>
      <c r="E3281" s="16"/>
      <c r="F3281" s="12"/>
      <c r="G3281"/>
      <c r="H3281" s="15"/>
      <c r="I3281" s="15"/>
      <c r="J3281" s="12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</row>
    <row r="3282" spans="1:26" ht="15.75" customHeight="1" outlineLevel="2">
      <c r="A3282"/>
      <c r="B3282" s="13"/>
      <c r="C3282"/>
      <c r="D3282"/>
      <c r="E3282" s="16"/>
      <c r="F3282" s="12"/>
      <c r="G3282"/>
      <c r="H3282" s="15"/>
      <c r="I3282" s="15"/>
      <c r="J3282" s="12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</row>
    <row r="3283" spans="1:26" ht="15.75" customHeight="1" outlineLevel="2">
      <c r="A3283"/>
      <c r="B3283" s="13"/>
      <c r="C3283"/>
      <c r="D3283"/>
      <c r="E3283" s="16"/>
      <c r="F3283" s="12"/>
      <c r="G3283"/>
      <c r="H3283" s="15"/>
      <c r="I3283" s="15"/>
      <c r="J3283" s="12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</row>
    <row r="3284" spans="1:26" ht="15.75" customHeight="1" outlineLevel="2">
      <c r="A3284"/>
      <c r="B3284" s="13"/>
      <c r="C3284"/>
      <c r="D3284"/>
      <c r="E3284" s="16"/>
      <c r="F3284" s="12"/>
      <c r="G3284"/>
      <c r="H3284" s="15"/>
      <c r="I3284" s="15"/>
      <c r="J3284" s="12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</row>
    <row r="3285" spans="1:26" ht="15.75" customHeight="1" outlineLevel="2">
      <c r="A3285"/>
      <c r="B3285" s="13"/>
      <c r="C3285"/>
      <c r="D3285"/>
      <c r="E3285" s="16"/>
      <c r="F3285" s="12"/>
      <c r="G3285"/>
      <c r="H3285" s="15"/>
      <c r="I3285" s="15"/>
      <c r="J3285" s="12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</row>
    <row r="3286" spans="1:26" ht="15.75" customHeight="1" outlineLevel="2">
      <c r="A3286"/>
      <c r="B3286" s="13"/>
      <c r="C3286"/>
      <c r="D3286"/>
      <c r="E3286" s="16"/>
      <c r="F3286" s="12"/>
      <c r="G3286"/>
      <c r="H3286" s="15"/>
      <c r="I3286" s="15"/>
      <c r="J3286" s="12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</row>
    <row r="3287" spans="1:26" ht="15.75" customHeight="1" outlineLevel="2">
      <c r="A3287"/>
      <c r="B3287" s="13"/>
      <c r="C3287"/>
      <c r="D3287"/>
      <c r="E3287" s="16"/>
      <c r="F3287" s="12"/>
      <c r="G3287"/>
      <c r="H3287" s="15"/>
      <c r="I3287" s="15"/>
      <c r="J3287" s="12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</row>
    <row r="3288" spans="1:26" ht="15.75" customHeight="1" outlineLevel="2">
      <c r="A3288"/>
      <c r="B3288" s="13"/>
      <c r="C3288"/>
      <c r="D3288"/>
      <c r="E3288" s="16"/>
      <c r="F3288" s="12"/>
      <c r="G3288"/>
      <c r="H3288" s="15"/>
      <c r="I3288" s="15"/>
      <c r="J3288" s="12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</row>
    <row r="3289" spans="1:26" ht="15.75" customHeight="1" outlineLevel="2">
      <c r="A3289"/>
      <c r="B3289" s="13"/>
      <c r="C3289"/>
      <c r="D3289"/>
      <c r="E3289" s="16"/>
      <c r="F3289" s="12"/>
      <c r="G3289"/>
      <c r="H3289" s="15"/>
      <c r="I3289" s="15"/>
      <c r="J3289" s="12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</row>
    <row r="3290" spans="1:26" ht="15.75" customHeight="1" outlineLevel="2">
      <c r="A3290"/>
      <c r="B3290" s="13"/>
      <c r="C3290"/>
      <c r="D3290"/>
      <c r="E3290" s="16"/>
      <c r="F3290" s="12"/>
      <c r="G3290"/>
      <c r="H3290" s="15"/>
      <c r="I3290" s="15"/>
      <c r="J3290" s="12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</row>
    <row r="3291" spans="1:26" ht="15.75" customHeight="1" outlineLevel="2">
      <c r="A3291"/>
      <c r="B3291" s="13"/>
      <c r="C3291"/>
      <c r="D3291"/>
      <c r="E3291" s="16"/>
      <c r="F3291" s="12"/>
      <c r="G3291"/>
      <c r="H3291" s="15"/>
      <c r="I3291" s="15"/>
      <c r="J3291" s="12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</row>
    <row r="3292" spans="1:26" ht="15.75" customHeight="1" outlineLevel="2">
      <c r="A3292"/>
      <c r="B3292" s="13"/>
      <c r="C3292"/>
      <c r="D3292"/>
      <c r="E3292" s="16"/>
      <c r="F3292" s="12"/>
      <c r="G3292"/>
      <c r="H3292" s="15"/>
      <c r="I3292" s="15"/>
      <c r="J3292" s="12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</row>
    <row r="3293" spans="1:26" ht="15.75" customHeight="1" outlineLevel="2">
      <c r="A3293"/>
      <c r="B3293" s="13"/>
      <c r="C3293"/>
      <c r="D3293"/>
      <c r="E3293" s="16"/>
      <c r="F3293" s="12"/>
      <c r="G3293"/>
      <c r="H3293" s="15"/>
      <c r="I3293" s="15"/>
      <c r="J3293" s="12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</row>
    <row r="3294" spans="1:26" ht="15.75" customHeight="1" outlineLevel="2">
      <c r="A3294"/>
      <c r="B3294" s="13"/>
      <c r="C3294"/>
      <c r="D3294"/>
      <c r="E3294" s="16"/>
      <c r="F3294" s="12"/>
      <c r="G3294"/>
      <c r="H3294" s="15"/>
      <c r="I3294" s="15"/>
      <c r="J3294" s="12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</row>
    <row r="3295" spans="1:26" ht="15.75" customHeight="1" outlineLevel="2">
      <c r="A3295"/>
      <c r="B3295" s="13"/>
      <c r="C3295"/>
      <c r="D3295"/>
      <c r="E3295" s="16"/>
      <c r="F3295" s="12"/>
      <c r="G3295"/>
      <c r="H3295" s="15"/>
      <c r="I3295" s="15"/>
      <c r="J3295" s="12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</row>
    <row r="3296" spans="1:26" ht="15.75" customHeight="1" outlineLevel="2">
      <c r="A3296"/>
      <c r="B3296" s="13"/>
      <c r="C3296"/>
      <c r="D3296"/>
      <c r="E3296" s="16"/>
      <c r="F3296" s="12"/>
      <c r="G3296"/>
      <c r="H3296" s="15"/>
      <c r="I3296" s="15"/>
      <c r="J3296" s="12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</row>
    <row r="3297" spans="1:26" ht="15.75" customHeight="1" outlineLevel="2">
      <c r="A3297"/>
      <c r="B3297" s="13"/>
      <c r="C3297"/>
      <c r="D3297"/>
      <c r="E3297" s="16"/>
      <c r="F3297" s="12"/>
      <c r="G3297"/>
      <c r="H3297" s="15"/>
      <c r="I3297" s="15"/>
      <c r="J3297" s="12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</row>
    <row r="3298" spans="1:26" ht="15.75" customHeight="1" outlineLevel="2">
      <c r="A3298"/>
      <c r="B3298" s="13"/>
      <c r="C3298"/>
      <c r="D3298"/>
      <c r="E3298" s="16"/>
      <c r="F3298" s="12"/>
      <c r="G3298"/>
      <c r="H3298" s="15"/>
      <c r="I3298" s="15"/>
      <c r="J3298" s="12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</row>
    <row r="3299" spans="1:26" ht="15.75" customHeight="1" outlineLevel="2">
      <c r="A3299"/>
      <c r="B3299" s="13"/>
      <c r="C3299"/>
      <c r="D3299"/>
      <c r="E3299" s="16"/>
      <c r="F3299" s="12"/>
      <c r="G3299"/>
      <c r="H3299" s="15"/>
      <c r="I3299" s="15"/>
      <c r="J3299" s="12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</row>
    <row r="3300" spans="1:26" ht="15.75" customHeight="1" outlineLevel="2">
      <c r="A3300"/>
      <c r="B3300" s="13"/>
      <c r="C3300"/>
      <c r="D3300"/>
      <c r="E3300" s="16"/>
      <c r="F3300" s="12"/>
      <c r="G3300"/>
      <c r="H3300" s="15"/>
      <c r="I3300" s="15"/>
      <c r="J3300" s="12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</row>
    <row r="3301" spans="1:26" ht="15.75" customHeight="1" outlineLevel="2">
      <c r="A3301"/>
      <c r="B3301" s="13"/>
      <c r="C3301"/>
      <c r="D3301"/>
      <c r="E3301" s="16"/>
      <c r="F3301" s="12"/>
      <c r="G3301"/>
      <c r="H3301" s="15"/>
      <c r="I3301" s="15"/>
      <c r="J3301" s="12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</row>
    <row r="3302" spans="1:26" ht="15.75" customHeight="1" outlineLevel="2">
      <c r="A3302"/>
      <c r="B3302" s="13"/>
      <c r="C3302"/>
      <c r="D3302"/>
      <c r="E3302" s="16"/>
      <c r="F3302" s="12"/>
      <c r="G3302"/>
      <c r="H3302" s="15"/>
      <c r="I3302" s="15"/>
      <c r="J3302" s="12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</row>
    <row r="3303" spans="1:26" ht="15.75" customHeight="1" outlineLevel="2">
      <c r="A3303"/>
      <c r="B3303" s="13"/>
      <c r="C3303"/>
      <c r="D3303"/>
      <c r="E3303" s="16"/>
      <c r="F3303" s="12"/>
      <c r="G3303"/>
      <c r="H3303" s="15"/>
      <c r="I3303" s="15"/>
      <c r="J3303" s="12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</row>
    <row r="3304" spans="1:26" ht="15.75" customHeight="1" outlineLevel="2">
      <c r="A3304"/>
      <c r="B3304" s="13"/>
      <c r="C3304"/>
      <c r="D3304"/>
      <c r="E3304" s="16"/>
      <c r="F3304" s="12"/>
      <c r="G3304"/>
      <c r="H3304" s="15"/>
      <c r="I3304" s="15"/>
      <c r="J3304" s="12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</row>
    <row r="3305" spans="1:26" ht="15.75" customHeight="1" outlineLevel="2">
      <c r="A3305"/>
      <c r="B3305" s="13"/>
      <c r="C3305"/>
      <c r="D3305"/>
      <c r="E3305" s="16"/>
      <c r="F3305" s="12"/>
      <c r="G3305"/>
      <c r="H3305" s="15"/>
      <c r="I3305" s="15"/>
      <c r="J3305" s="12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</row>
    <row r="3306" spans="1:26" ht="15.75" customHeight="1" outlineLevel="2">
      <c r="A3306"/>
      <c r="B3306" s="13"/>
      <c r="C3306"/>
      <c r="D3306"/>
      <c r="E3306" s="16"/>
      <c r="F3306" s="12"/>
      <c r="G3306"/>
      <c r="H3306" s="15"/>
      <c r="I3306" s="15"/>
      <c r="J3306" s="12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</row>
    <row r="3307" spans="1:26" ht="15.75" customHeight="1" outlineLevel="2">
      <c r="A3307"/>
      <c r="B3307" s="13"/>
      <c r="C3307"/>
      <c r="D3307"/>
      <c r="E3307" s="16"/>
      <c r="F3307" s="12"/>
      <c r="G3307"/>
      <c r="H3307" s="15"/>
      <c r="I3307" s="15"/>
      <c r="J3307" s="12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</row>
    <row r="3308" spans="1:26" ht="15.75" customHeight="1" outlineLevel="2">
      <c r="A3308"/>
      <c r="B3308" s="13"/>
      <c r="C3308"/>
      <c r="D3308"/>
      <c r="E3308" s="16"/>
      <c r="F3308" s="12"/>
      <c r="G3308"/>
      <c r="H3308" s="15"/>
      <c r="I3308" s="15"/>
      <c r="J3308" s="12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</row>
    <row r="3309" spans="1:26" ht="15.75" customHeight="1" outlineLevel="2">
      <c r="A3309"/>
      <c r="B3309" s="13"/>
      <c r="C3309"/>
      <c r="D3309"/>
      <c r="E3309" s="16"/>
      <c r="F3309" s="12"/>
      <c r="G3309"/>
      <c r="H3309" s="15"/>
      <c r="I3309" s="15"/>
      <c r="J3309" s="12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</row>
    <row r="3310" spans="1:26" ht="15.75" customHeight="1" outlineLevel="2">
      <c r="A3310"/>
      <c r="B3310" s="13"/>
      <c r="C3310"/>
      <c r="D3310"/>
      <c r="E3310" s="16"/>
      <c r="F3310" s="12"/>
      <c r="G3310"/>
      <c r="H3310" s="15"/>
      <c r="I3310" s="15"/>
      <c r="J3310" s="12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</row>
    <row r="3311" spans="1:26" ht="15.75" customHeight="1" outlineLevel="2">
      <c r="A3311"/>
      <c r="B3311" s="13"/>
      <c r="C3311"/>
      <c r="D3311"/>
      <c r="E3311" s="16"/>
      <c r="F3311" s="12"/>
      <c r="G3311"/>
      <c r="H3311" s="15"/>
      <c r="I3311" s="15"/>
      <c r="J3311" s="12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</row>
    <row r="3312" spans="1:26" ht="15.75" customHeight="1" outlineLevel="2">
      <c r="A3312"/>
      <c r="B3312" s="13"/>
      <c r="C3312"/>
      <c r="D3312"/>
      <c r="E3312" s="16"/>
      <c r="F3312" s="12"/>
      <c r="G3312"/>
      <c r="H3312" s="15"/>
      <c r="I3312" s="15"/>
      <c r="J3312" s="12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</row>
    <row r="3313" spans="1:26" ht="15.75" customHeight="1" outlineLevel="2">
      <c r="A3313"/>
      <c r="B3313" s="13"/>
      <c r="C3313"/>
      <c r="D3313"/>
      <c r="E3313" s="16"/>
      <c r="F3313" s="12"/>
      <c r="G3313"/>
      <c r="H3313" s="15"/>
      <c r="I3313" s="15"/>
      <c r="J3313" s="12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</row>
    <row r="3314" spans="1:26" ht="15.75" customHeight="1" outlineLevel="2">
      <c r="A3314"/>
      <c r="B3314" s="13"/>
      <c r="C3314"/>
      <c r="D3314"/>
      <c r="E3314" s="16"/>
      <c r="F3314" s="12"/>
      <c r="G3314"/>
      <c r="H3314" s="15"/>
      <c r="I3314" s="15"/>
      <c r="J3314" s="12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</row>
    <row r="3315" spans="1:26" ht="15.75" customHeight="1" outlineLevel="2">
      <c r="A3315"/>
      <c r="B3315" s="13"/>
      <c r="C3315"/>
      <c r="D3315"/>
      <c r="E3315" s="16"/>
      <c r="F3315" s="12"/>
      <c r="G3315"/>
      <c r="H3315" s="15"/>
      <c r="I3315" s="15"/>
      <c r="J3315" s="12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</row>
    <row r="3316" spans="1:26" ht="15.75" customHeight="1" outlineLevel="2">
      <c r="A3316"/>
      <c r="B3316" s="13"/>
      <c r="C3316"/>
      <c r="D3316"/>
      <c r="E3316" s="16"/>
      <c r="F3316" s="12"/>
      <c r="G3316"/>
      <c r="H3316" s="15"/>
      <c r="I3316" s="15"/>
      <c r="J3316" s="12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</row>
    <row r="3317" spans="1:26" ht="15.75" customHeight="1" outlineLevel="2">
      <c r="A3317"/>
      <c r="B3317" s="13"/>
      <c r="C3317"/>
      <c r="D3317"/>
      <c r="E3317" s="16"/>
      <c r="F3317" s="12"/>
      <c r="G3317"/>
      <c r="H3317" s="15"/>
      <c r="I3317" s="15"/>
      <c r="J3317" s="12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</row>
    <row r="3318" spans="1:26" ht="15.75" customHeight="1" outlineLevel="2">
      <c r="A3318"/>
      <c r="B3318" s="13"/>
      <c r="C3318"/>
      <c r="D3318"/>
      <c r="E3318" s="16"/>
      <c r="F3318" s="12"/>
      <c r="G3318"/>
      <c r="H3318" s="15"/>
      <c r="I3318" s="15"/>
      <c r="J3318" s="12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</row>
    <row r="3319" spans="1:26" ht="15.75" customHeight="1" outlineLevel="2">
      <c r="A3319"/>
      <c r="B3319" s="13"/>
      <c r="C3319"/>
      <c r="D3319"/>
      <c r="E3319" s="16"/>
      <c r="F3319" s="12"/>
      <c r="G3319"/>
      <c r="H3319" s="15"/>
      <c r="I3319" s="15"/>
      <c r="J3319" s="12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</row>
    <row r="3320" spans="1:26" ht="15.75" customHeight="1" outlineLevel="2">
      <c r="A3320"/>
      <c r="B3320" s="13"/>
      <c r="C3320"/>
      <c r="D3320"/>
      <c r="E3320" s="16"/>
      <c r="F3320" s="12"/>
      <c r="G3320"/>
      <c r="H3320" s="15"/>
      <c r="I3320" s="15"/>
      <c r="J3320" s="12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</row>
    <row r="3321" spans="1:26" ht="15.75" customHeight="1" outlineLevel="2">
      <c r="A3321"/>
      <c r="B3321" s="13"/>
      <c r="C3321"/>
      <c r="D3321"/>
      <c r="E3321" s="16"/>
      <c r="F3321" s="12"/>
      <c r="G3321"/>
      <c r="H3321" s="15"/>
      <c r="I3321" s="15"/>
      <c r="J3321" s="12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</row>
    <row r="3322" spans="1:26" ht="15.75" customHeight="1" outlineLevel="2">
      <c r="A3322"/>
      <c r="B3322" s="13"/>
      <c r="C3322"/>
      <c r="D3322"/>
      <c r="E3322" s="16"/>
      <c r="F3322" s="12"/>
      <c r="G3322"/>
      <c r="H3322" s="15"/>
      <c r="I3322" s="15"/>
      <c r="J3322" s="12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</row>
    <row r="3323" spans="1:26" ht="15.75" customHeight="1" outlineLevel="2">
      <c r="A3323"/>
      <c r="B3323" s="13"/>
      <c r="C3323"/>
      <c r="D3323"/>
      <c r="E3323" s="16"/>
      <c r="F3323" s="12"/>
      <c r="G3323"/>
      <c r="H3323" s="15"/>
      <c r="I3323" s="15"/>
      <c r="J3323" s="12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</row>
    <row r="3324" spans="1:26" ht="15.75" customHeight="1" outlineLevel="2">
      <c r="A3324"/>
      <c r="B3324" s="13"/>
      <c r="C3324"/>
      <c r="D3324"/>
      <c r="E3324" s="16"/>
      <c r="F3324" s="12"/>
      <c r="G3324"/>
      <c r="H3324" s="15"/>
      <c r="I3324" s="15"/>
      <c r="J3324" s="12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</row>
    <row r="3325" spans="1:26" ht="15.75" customHeight="1" outlineLevel="2">
      <c r="A3325"/>
      <c r="B3325" s="13"/>
      <c r="C3325"/>
      <c r="D3325"/>
      <c r="E3325" s="16"/>
      <c r="F3325" s="12"/>
      <c r="G3325"/>
      <c r="H3325" s="15"/>
      <c r="I3325" s="15"/>
      <c r="J3325" s="12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</row>
    <row r="3326" spans="1:26" ht="15.75" customHeight="1" outlineLevel="2">
      <c r="A3326"/>
      <c r="B3326" s="13"/>
      <c r="C3326"/>
      <c r="D3326"/>
      <c r="E3326" s="16"/>
      <c r="F3326" s="12"/>
      <c r="G3326"/>
      <c r="H3326" s="15"/>
      <c r="I3326" s="15"/>
      <c r="J3326" s="12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</row>
    <row r="3327" spans="1:26" ht="15.75" customHeight="1" outlineLevel="2">
      <c r="A3327"/>
      <c r="B3327" s="13"/>
      <c r="C3327"/>
      <c r="D3327"/>
      <c r="E3327" s="16"/>
      <c r="F3327" s="12"/>
      <c r="G3327"/>
      <c r="H3327" s="15"/>
      <c r="I3327" s="15"/>
      <c r="J3327" s="12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</row>
    <row r="3328" spans="1:26" ht="15.75" customHeight="1" outlineLevel="2">
      <c r="A3328"/>
      <c r="B3328" s="13"/>
      <c r="C3328"/>
      <c r="D3328"/>
      <c r="E3328" s="16"/>
      <c r="F3328" s="12"/>
      <c r="G3328"/>
      <c r="H3328" s="15"/>
      <c r="I3328" s="15"/>
      <c r="J3328" s="12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</row>
    <row r="3329" spans="1:26" ht="15.75" customHeight="1" outlineLevel="2">
      <c r="A3329"/>
      <c r="B3329" s="13"/>
      <c r="C3329"/>
      <c r="D3329"/>
      <c r="E3329" s="16"/>
      <c r="F3329" s="12"/>
      <c r="G3329"/>
      <c r="H3329" s="15"/>
      <c r="I3329" s="15"/>
      <c r="J3329" s="12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</row>
    <row r="3330" spans="1:26" ht="15.75" customHeight="1" outlineLevel="2">
      <c r="A3330"/>
      <c r="B3330" s="13"/>
      <c r="C3330"/>
      <c r="D3330"/>
      <c r="E3330" s="16"/>
      <c r="F3330" s="12"/>
      <c r="G3330"/>
      <c r="H3330" s="15"/>
      <c r="I3330" s="15"/>
      <c r="J3330" s="12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</row>
    <row r="3331" spans="1:26" ht="15.75" customHeight="1" outlineLevel="2">
      <c r="A3331"/>
      <c r="B3331" s="13"/>
      <c r="C3331"/>
      <c r="D3331"/>
      <c r="E3331" s="16"/>
      <c r="F3331" s="12"/>
      <c r="G3331"/>
      <c r="H3331" s="15"/>
      <c r="I3331" s="15"/>
      <c r="J3331" s="12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</row>
    <row r="3332" spans="1:26" ht="15.75" customHeight="1" outlineLevel="2">
      <c r="A3332"/>
      <c r="B3332" s="13"/>
      <c r="C3332"/>
      <c r="D3332"/>
      <c r="E3332" s="16"/>
      <c r="F3332" s="12"/>
      <c r="G3332"/>
      <c r="H3332" s="15"/>
      <c r="I3332" s="15"/>
      <c r="J3332" s="12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</row>
    <row r="3333" spans="1:26" ht="15.75" customHeight="1" outlineLevel="2">
      <c r="A3333"/>
      <c r="B3333" s="13"/>
      <c r="C3333"/>
      <c r="D3333"/>
      <c r="E3333" s="16"/>
      <c r="F3333" s="12"/>
      <c r="G3333"/>
      <c r="H3333" s="15"/>
      <c r="I3333" s="15"/>
      <c r="J3333" s="12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</row>
    <row r="3334" spans="1:26" ht="15.75" customHeight="1" outlineLevel="2">
      <c r="A3334"/>
      <c r="B3334" s="13"/>
      <c r="C3334"/>
      <c r="D3334"/>
      <c r="E3334" s="16"/>
      <c r="F3334" s="12"/>
      <c r="G3334"/>
      <c r="H3334" s="15"/>
      <c r="I3334" s="15"/>
      <c r="J3334" s="12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</row>
    <row r="3335" spans="1:26" ht="15.75" customHeight="1" outlineLevel="2">
      <c r="A3335"/>
      <c r="B3335" s="13"/>
      <c r="C3335"/>
      <c r="D3335"/>
      <c r="E3335" s="16"/>
      <c r="F3335" s="12"/>
      <c r="G3335"/>
      <c r="H3335" s="15"/>
      <c r="I3335" s="15"/>
      <c r="J3335" s="12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</row>
    <row r="3336" spans="1:26" ht="15.75" customHeight="1" outlineLevel="2">
      <c r="A3336"/>
      <c r="B3336" s="13"/>
      <c r="C3336"/>
      <c r="D3336"/>
      <c r="E3336" s="16"/>
      <c r="F3336" s="12"/>
      <c r="G3336"/>
      <c r="H3336" s="15"/>
      <c r="I3336" s="15"/>
      <c r="J3336" s="12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</row>
    <row r="3337" spans="1:26" ht="15.75" customHeight="1" outlineLevel="2">
      <c r="A3337"/>
      <c r="B3337" s="13"/>
      <c r="C3337"/>
      <c r="D3337"/>
      <c r="E3337" s="16"/>
      <c r="F3337" s="12"/>
      <c r="G3337"/>
      <c r="H3337" s="15"/>
      <c r="I3337" s="15"/>
      <c r="J3337" s="12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</row>
    <row r="3338" spans="1:26" ht="15.75" customHeight="1" outlineLevel="2">
      <c r="A3338"/>
      <c r="B3338" s="13"/>
      <c r="C3338"/>
      <c r="D3338"/>
      <c r="E3338" s="16"/>
      <c r="F3338" s="12"/>
      <c r="G3338"/>
      <c r="H3338" s="15"/>
      <c r="I3338" s="15"/>
      <c r="J3338" s="12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</row>
    <row r="3339" spans="1:26" ht="15.75" customHeight="1" outlineLevel="2">
      <c r="A3339"/>
      <c r="B3339" s="13"/>
      <c r="C3339"/>
      <c r="D3339"/>
      <c r="E3339" s="16"/>
      <c r="F3339" s="12"/>
      <c r="G3339"/>
      <c r="H3339" s="15"/>
      <c r="I3339" s="15"/>
      <c r="J3339" s="12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</row>
    <row r="3340" spans="1:26" ht="15.75" customHeight="1" outlineLevel="2">
      <c r="A3340"/>
      <c r="B3340" s="13"/>
      <c r="C3340"/>
      <c r="D3340"/>
      <c r="E3340" s="16"/>
      <c r="F3340" s="12"/>
      <c r="G3340"/>
      <c r="H3340" s="15"/>
      <c r="I3340" s="15"/>
      <c r="J3340" s="12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</row>
    <row r="3341" spans="1:26" ht="15.75" customHeight="1" outlineLevel="2">
      <c r="A3341"/>
      <c r="B3341" s="13"/>
      <c r="C3341"/>
      <c r="D3341"/>
      <c r="E3341" s="16"/>
      <c r="F3341" s="12"/>
      <c r="G3341"/>
      <c r="H3341" s="15"/>
      <c r="I3341" s="15"/>
      <c r="J3341" s="12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</row>
    <row r="3342" spans="1:26" ht="15.75" customHeight="1" outlineLevel="2">
      <c r="A3342"/>
      <c r="B3342" s="13"/>
      <c r="C3342"/>
      <c r="D3342"/>
      <c r="E3342" s="16"/>
      <c r="F3342" s="12"/>
      <c r="G3342"/>
      <c r="H3342" s="15"/>
      <c r="I3342" s="15"/>
      <c r="J3342" s="12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</row>
    <row r="3343" spans="1:26" ht="15.75" customHeight="1" outlineLevel="2">
      <c r="A3343"/>
      <c r="B3343" s="13"/>
      <c r="C3343"/>
      <c r="D3343"/>
      <c r="E3343" s="16"/>
      <c r="F3343" s="12"/>
      <c r="G3343"/>
      <c r="H3343" s="15"/>
      <c r="I3343" s="15"/>
      <c r="J3343" s="12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</row>
    <row r="3344" spans="1:26" ht="15.75" customHeight="1" outlineLevel="2">
      <c r="A3344"/>
      <c r="B3344" s="13"/>
      <c r="C3344"/>
      <c r="D3344"/>
      <c r="E3344" s="16"/>
      <c r="F3344" s="12"/>
      <c r="G3344"/>
      <c r="H3344" s="15"/>
      <c r="I3344" s="15"/>
      <c r="J3344" s="12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</row>
    <row r="3345" spans="1:26" ht="15.75" customHeight="1" outlineLevel="2">
      <c r="A3345"/>
      <c r="B3345" s="13"/>
      <c r="C3345"/>
      <c r="D3345"/>
      <c r="E3345" s="16"/>
      <c r="F3345" s="12"/>
      <c r="G3345"/>
      <c r="H3345" s="15"/>
      <c r="I3345" s="15"/>
      <c r="J3345" s="12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</row>
    <row r="3346" spans="1:26" ht="15.75" customHeight="1" outlineLevel="2">
      <c r="A3346"/>
      <c r="B3346" s="13"/>
      <c r="C3346"/>
      <c r="D3346"/>
      <c r="E3346" s="16"/>
      <c r="F3346" s="12"/>
      <c r="G3346"/>
      <c r="H3346" s="15"/>
      <c r="I3346" s="15"/>
      <c r="J3346" s="12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</row>
    <row r="3347" spans="1:26" ht="15.75" customHeight="1" outlineLevel="2">
      <c r="A3347"/>
      <c r="B3347" s="13"/>
      <c r="C3347"/>
      <c r="D3347"/>
      <c r="E3347"/>
      <c r="F3347" s="12"/>
      <c r="G3347"/>
      <c r="H3347" s="12"/>
      <c r="I3347" s="12"/>
      <c r="J3347" s="12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</row>
    <row r="3348" spans="1:26" ht="15.75" customHeight="1" outlineLevel="2">
      <c r="A3348"/>
      <c r="B3348" s="13"/>
      <c r="C3348"/>
      <c r="D3348"/>
      <c r="E3348"/>
      <c r="F3348" s="12"/>
      <c r="G3348"/>
      <c r="H3348" s="12"/>
      <c r="I3348" s="12"/>
      <c r="J3348" s="12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</row>
    <row r="3349" spans="1:26" ht="15.75" customHeight="1" outlineLevel="2">
      <c r="A3349"/>
      <c r="B3349" s="13"/>
      <c r="C3349"/>
      <c r="D3349"/>
      <c r="E3349"/>
      <c r="F3349" s="12"/>
      <c r="G3349"/>
      <c r="H3349" s="12"/>
      <c r="I3349" s="12"/>
      <c r="J3349" s="12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</row>
    <row r="3350" spans="1:26" ht="15.75" customHeight="1" outlineLevel="2">
      <c r="A3350"/>
      <c r="B3350" s="13"/>
      <c r="C3350"/>
      <c r="D3350"/>
      <c r="E3350"/>
      <c r="F3350" s="12"/>
      <c r="G3350"/>
      <c r="H3350" s="12"/>
      <c r="I3350" s="12"/>
      <c r="J3350" s="12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</row>
    <row r="3351" spans="1:26" ht="15.75" customHeight="1" outlineLevel="2">
      <c r="A3351"/>
      <c r="B3351" s="13"/>
      <c r="C3351"/>
      <c r="D3351"/>
      <c r="E3351"/>
      <c r="F3351" s="12"/>
      <c r="G3351"/>
      <c r="H3351" s="12"/>
      <c r="I3351" s="12"/>
      <c r="J3351" s="12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</row>
    <row r="3352" spans="1:26" ht="15.75" customHeight="1" outlineLevel="2">
      <c r="A3352"/>
      <c r="B3352" s="13"/>
      <c r="C3352"/>
      <c r="D3352"/>
      <c r="E3352"/>
      <c r="F3352" s="12"/>
      <c r="G3352"/>
      <c r="H3352" s="12"/>
      <c r="I3352" s="12"/>
      <c r="J3352" s="12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</row>
    <row r="3353" spans="1:26" ht="15.75" customHeight="1" outlineLevel="2">
      <c r="A3353"/>
      <c r="B3353" s="13"/>
      <c r="C3353"/>
      <c r="D3353"/>
      <c r="E3353"/>
      <c r="F3353" s="12"/>
      <c r="G3353"/>
      <c r="H3353" s="12"/>
      <c r="I3353" s="12"/>
      <c r="J3353" s="12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</row>
    <row r="3354" spans="1:26" ht="15.75" customHeight="1" outlineLevel="2">
      <c r="A3354"/>
      <c r="B3354" s="13"/>
      <c r="C3354"/>
      <c r="D3354"/>
      <c r="E3354"/>
      <c r="F3354" s="12"/>
      <c r="G3354"/>
      <c r="H3354" s="12"/>
      <c r="I3354" s="12"/>
      <c r="J3354" s="12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</row>
    <row r="3355" spans="1:26" ht="15.75" customHeight="1" outlineLevel="2">
      <c r="A3355"/>
      <c r="B3355" s="13"/>
      <c r="C3355"/>
      <c r="D3355"/>
      <c r="E3355"/>
      <c r="F3355" s="12"/>
      <c r="G3355"/>
      <c r="H3355" s="12"/>
      <c r="I3355" s="12"/>
      <c r="J3355" s="12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</row>
    <row r="3356" spans="1:26" ht="15.75" customHeight="1" outlineLevel="2">
      <c r="A3356"/>
      <c r="B3356" s="13"/>
      <c r="C3356"/>
      <c r="D3356"/>
      <c r="E3356"/>
      <c r="F3356" s="12"/>
      <c r="G3356"/>
      <c r="H3356" s="12"/>
      <c r="I3356" s="12"/>
      <c r="J3356" s="12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</row>
    <row r="3357" spans="1:26" ht="15.75" customHeight="1" outlineLevel="2">
      <c r="A3357"/>
      <c r="B3357" s="13"/>
      <c r="C3357"/>
      <c r="D3357"/>
      <c r="E3357"/>
      <c r="F3357" s="12"/>
      <c r="G3357"/>
      <c r="H3357" s="12"/>
      <c r="I3357" s="12"/>
      <c r="J3357" s="12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</row>
    <row r="3358" spans="1:26" ht="15.75" customHeight="1" outlineLevel="2">
      <c r="A3358"/>
      <c r="B3358" s="13"/>
      <c r="C3358"/>
      <c r="D3358"/>
      <c r="E3358"/>
      <c r="F3358" s="12"/>
      <c r="G3358"/>
      <c r="H3358" s="12"/>
      <c r="I3358" s="12"/>
      <c r="J3358" s="12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</row>
    <row r="3359" spans="1:26" ht="15.75" customHeight="1" outlineLevel="2">
      <c r="A3359"/>
      <c r="B3359" s="13"/>
      <c r="C3359"/>
      <c r="D3359"/>
      <c r="E3359"/>
      <c r="F3359" s="12"/>
      <c r="G3359"/>
      <c r="H3359" s="12"/>
      <c r="I3359" s="12"/>
      <c r="J3359" s="12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</row>
    <row r="3360" spans="1:26" ht="15.75" customHeight="1" outlineLevel="2">
      <c r="A3360"/>
      <c r="B3360" s="13"/>
      <c r="C3360"/>
      <c r="D3360"/>
      <c r="E3360"/>
      <c r="F3360" s="12"/>
      <c r="G3360"/>
      <c r="H3360" s="12"/>
      <c r="I3360" s="12"/>
      <c r="J3360" s="12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</row>
    <row r="3361" spans="1:26" ht="15.75" customHeight="1" outlineLevel="2">
      <c r="A3361"/>
      <c r="B3361" s="13"/>
      <c r="C3361"/>
      <c r="D3361"/>
      <c r="E3361"/>
      <c r="F3361" s="12"/>
      <c r="G3361"/>
      <c r="H3361" s="12"/>
      <c r="I3361" s="12"/>
      <c r="J3361" s="12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</row>
    <row r="3362" spans="1:26" ht="15.75" customHeight="1" outlineLevel="2">
      <c r="A3362"/>
      <c r="B3362" s="13"/>
      <c r="C3362"/>
      <c r="D3362"/>
      <c r="E3362"/>
      <c r="F3362" s="12"/>
      <c r="G3362"/>
      <c r="H3362" s="12"/>
      <c r="I3362" s="12"/>
      <c r="J3362" s="12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</row>
    <row r="3363" spans="1:26" ht="15.75" customHeight="1" outlineLevel="2">
      <c r="A3363"/>
      <c r="B3363" s="13"/>
      <c r="C3363"/>
      <c r="D3363"/>
      <c r="E3363"/>
      <c r="F3363" s="12"/>
      <c r="G3363"/>
      <c r="H3363" s="12"/>
      <c r="I3363" s="12"/>
      <c r="J3363" s="12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</row>
    <row r="3364" spans="1:26" ht="15.75" customHeight="1" outlineLevel="2">
      <c r="A3364"/>
      <c r="B3364" s="13"/>
      <c r="C3364"/>
      <c r="D3364"/>
      <c r="E3364"/>
      <c r="F3364" s="12"/>
      <c r="G3364"/>
      <c r="H3364" s="12"/>
      <c r="I3364" s="12"/>
      <c r="J3364" s="12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</row>
    <row r="3365" spans="1:26" ht="15.75" customHeight="1" outlineLevel="2">
      <c r="A3365"/>
      <c r="B3365" s="13"/>
      <c r="C3365"/>
      <c r="D3365"/>
      <c r="E3365"/>
      <c r="F3365" s="12"/>
      <c r="G3365"/>
      <c r="H3365" s="12"/>
      <c r="I3365" s="12"/>
      <c r="J3365" s="12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</row>
    <row r="3366" spans="1:26" ht="15.75" customHeight="1" outlineLevel="2">
      <c r="A3366"/>
      <c r="B3366" s="13"/>
      <c r="C3366"/>
      <c r="D3366"/>
      <c r="E3366"/>
      <c r="F3366" s="12"/>
      <c r="G3366"/>
      <c r="H3366" s="12"/>
      <c r="I3366" s="12"/>
      <c r="J3366" s="12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</row>
    <row r="3367" spans="1:26" ht="15.75" customHeight="1" outlineLevel="2">
      <c r="A3367"/>
      <c r="B3367" s="13"/>
      <c r="C3367"/>
      <c r="D3367"/>
      <c r="E3367"/>
      <c r="F3367" s="12"/>
      <c r="G3367"/>
      <c r="H3367" s="12"/>
      <c r="I3367" s="12"/>
      <c r="J3367" s="12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</row>
    <row r="3368" spans="1:26" ht="15.75" customHeight="1" outlineLevel="2">
      <c r="A3368"/>
      <c r="B3368" s="13"/>
      <c r="C3368"/>
      <c r="D3368"/>
      <c r="E3368"/>
      <c r="F3368" s="12"/>
      <c r="G3368"/>
      <c r="H3368" s="12"/>
      <c r="I3368" s="12"/>
      <c r="J3368" s="12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</row>
    <row r="3369" spans="1:26" ht="15.75" customHeight="1" outlineLevel="2">
      <c r="A3369"/>
      <c r="B3369" s="13"/>
      <c r="C3369"/>
      <c r="D3369"/>
      <c r="E3369"/>
      <c r="F3369" s="12"/>
      <c r="G3369"/>
      <c r="H3369" s="12"/>
      <c r="I3369" s="12"/>
      <c r="J3369" s="12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</row>
    <row r="3370" spans="1:26" ht="15.75" customHeight="1" outlineLevel="2">
      <c r="A3370"/>
      <c r="B3370" s="13"/>
      <c r="C3370"/>
      <c r="D3370"/>
      <c r="E3370"/>
      <c r="F3370" s="12"/>
      <c r="G3370"/>
      <c r="H3370" s="12"/>
      <c r="I3370" s="12"/>
      <c r="J3370" s="12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</row>
    <row r="3371" spans="1:26" ht="15.75" customHeight="1" outlineLevel="2">
      <c r="A3371"/>
      <c r="B3371" s="13"/>
      <c r="C3371"/>
      <c r="D3371"/>
      <c r="E3371"/>
      <c r="F3371" s="12"/>
      <c r="G3371"/>
      <c r="H3371" s="12"/>
      <c r="I3371" s="12"/>
      <c r="J3371" s="12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</row>
    <row r="3372" spans="1:26" ht="15.75" customHeight="1" outlineLevel="2">
      <c r="A3372"/>
      <c r="B3372" s="13"/>
      <c r="C3372"/>
      <c r="D3372"/>
      <c r="E3372"/>
      <c r="F3372" s="12"/>
      <c r="G3372"/>
      <c r="H3372" s="12"/>
      <c r="I3372" s="12"/>
      <c r="J3372" s="12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</row>
    <row r="3373" spans="1:26" ht="15.75" customHeight="1" outlineLevel="2">
      <c r="A3373"/>
      <c r="B3373" s="13"/>
      <c r="C3373"/>
      <c r="D3373"/>
      <c r="E3373"/>
      <c r="F3373" s="12"/>
      <c r="G3373"/>
      <c r="H3373" s="12"/>
      <c r="I3373" s="12"/>
      <c r="J3373" s="12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</row>
    <row r="3374" spans="1:26" ht="15.75" customHeight="1" outlineLevel="2">
      <c r="A3374"/>
      <c r="B3374" s="13"/>
      <c r="C3374"/>
      <c r="D3374"/>
      <c r="E3374"/>
      <c r="F3374" s="12"/>
      <c r="G3374"/>
      <c r="H3374" s="12"/>
      <c r="I3374" s="12"/>
      <c r="J3374" s="12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</row>
    <row r="3375" spans="1:26" ht="15.75" customHeight="1" outlineLevel="2">
      <c r="A3375"/>
      <c r="B3375" s="13"/>
      <c r="C3375"/>
      <c r="D3375"/>
      <c r="E3375"/>
      <c r="F3375" s="12"/>
      <c r="G3375"/>
      <c r="H3375" s="12"/>
      <c r="I3375" s="12"/>
      <c r="J3375" s="12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</row>
    <row r="3376" spans="1:26" ht="15.75" customHeight="1" outlineLevel="2">
      <c r="A3376"/>
      <c r="B3376" s="13"/>
      <c r="C3376"/>
      <c r="D3376"/>
      <c r="E3376"/>
      <c r="F3376" s="12"/>
      <c r="G3376"/>
      <c r="H3376" s="12"/>
      <c r="I3376" s="12"/>
      <c r="J3376" s="12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</row>
    <row r="3377" spans="1:26" ht="15.75" customHeight="1" outlineLevel="2">
      <c r="A3377"/>
      <c r="B3377" s="13"/>
      <c r="C3377"/>
      <c r="D3377"/>
      <c r="E3377"/>
      <c r="F3377" s="12"/>
      <c r="G3377"/>
      <c r="H3377" s="12"/>
      <c r="I3377" s="12"/>
      <c r="J3377" s="12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</row>
    <row r="3378" spans="1:26" ht="15.75" customHeight="1" outlineLevel="2">
      <c r="A3378"/>
      <c r="B3378" s="13"/>
      <c r="C3378"/>
      <c r="D3378"/>
      <c r="E3378"/>
      <c r="F3378" s="12"/>
      <c r="G3378"/>
      <c r="H3378" s="12"/>
      <c r="I3378" s="12"/>
      <c r="J3378" s="12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</row>
    <row r="3379" spans="1:26" ht="15.75" customHeight="1" outlineLevel="2">
      <c r="A3379"/>
      <c r="B3379" s="13"/>
      <c r="C3379"/>
      <c r="D3379"/>
      <c r="E3379"/>
      <c r="F3379" s="12"/>
      <c r="G3379"/>
      <c r="H3379" s="12"/>
      <c r="I3379" s="12"/>
      <c r="J3379" s="12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</row>
    <row r="3380" spans="1:26" ht="15.75" customHeight="1" outlineLevel="2">
      <c r="A3380"/>
      <c r="B3380" s="13"/>
      <c r="C3380"/>
      <c r="D3380"/>
      <c r="E3380"/>
      <c r="F3380" s="12"/>
      <c r="G3380"/>
      <c r="H3380" s="12"/>
      <c r="I3380" s="12"/>
      <c r="J3380" s="12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</row>
    <row r="3381" spans="1:26" ht="15.75" customHeight="1" outlineLevel="2">
      <c r="A3381"/>
      <c r="B3381" s="13"/>
      <c r="C3381"/>
      <c r="D3381"/>
      <c r="E3381"/>
      <c r="F3381" s="12"/>
      <c r="G3381"/>
      <c r="H3381" s="12"/>
      <c r="I3381" s="12"/>
      <c r="J3381" s="12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</row>
    <row r="3382" spans="1:26" ht="15.75" customHeight="1" outlineLevel="2">
      <c r="A3382"/>
      <c r="B3382" s="13"/>
      <c r="C3382"/>
      <c r="D3382"/>
      <c r="E3382"/>
      <c r="F3382" s="12"/>
      <c r="G3382"/>
      <c r="H3382" s="12"/>
      <c r="I3382" s="12"/>
      <c r="J3382" s="12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</row>
    <row r="3383" spans="1:26" ht="15.75" customHeight="1" outlineLevel="2">
      <c r="A3383"/>
      <c r="B3383" s="13"/>
      <c r="C3383"/>
      <c r="D3383"/>
      <c r="E3383"/>
      <c r="F3383" s="12"/>
      <c r="G3383"/>
      <c r="H3383" s="12"/>
      <c r="I3383" s="12"/>
      <c r="J3383" s="12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</row>
    <row r="3384" spans="1:26" ht="15.75" customHeight="1" outlineLevel="2">
      <c r="A3384"/>
      <c r="B3384" s="13"/>
      <c r="C3384"/>
      <c r="D3384"/>
      <c r="E3384"/>
      <c r="F3384" s="12"/>
      <c r="G3384"/>
      <c r="H3384" s="12"/>
      <c r="I3384" s="12"/>
      <c r="J3384" s="12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</row>
    <row r="3385" spans="1:26" ht="15.75" customHeight="1" outlineLevel="2">
      <c r="A3385"/>
      <c r="B3385" s="13"/>
      <c r="C3385"/>
      <c r="D3385"/>
      <c r="E3385"/>
      <c r="F3385" s="12"/>
      <c r="G3385"/>
      <c r="H3385" s="12"/>
      <c r="I3385" s="12"/>
      <c r="J3385" s="12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</row>
    <row r="3386" spans="1:26" ht="15.75" customHeight="1" outlineLevel="2">
      <c r="A3386"/>
      <c r="B3386" s="13"/>
      <c r="C3386"/>
      <c r="D3386"/>
      <c r="E3386"/>
      <c r="F3386" s="12"/>
      <c r="G3386"/>
      <c r="H3386" s="12"/>
      <c r="I3386" s="12"/>
      <c r="J3386" s="12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</row>
    <row r="3387" spans="1:26" ht="15.75" customHeight="1" outlineLevel="2">
      <c r="A3387"/>
      <c r="B3387" s="13"/>
      <c r="C3387"/>
      <c r="D3387"/>
      <c r="E3387"/>
      <c r="F3387" s="12"/>
      <c r="G3387"/>
      <c r="H3387" s="12"/>
      <c r="I3387" s="12"/>
      <c r="J3387" s="12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</row>
    <row r="3388" spans="1:26" ht="15.75" customHeight="1" outlineLevel="2">
      <c r="A3388"/>
      <c r="B3388" s="13"/>
      <c r="C3388"/>
      <c r="D3388"/>
      <c r="E3388"/>
      <c r="F3388" s="12"/>
      <c r="G3388"/>
      <c r="H3388" s="12"/>
      <c r="I3388" s="12"/>
      <c r="J3388" s="12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</row>
    <row r="3389" spans="1:26" ht="15.75" customHeight="1" outlineLevel="2">
      <c r="A3389"/>
      <c r="B3389" s="13"/>
      <c r="C3389"/>
      <c r="D3389"/>
      <c r="E3389"/>
      <c r="F3389" s="12"/>
      <c r="G3389"/>
      <c r="H3389" s="12"/>
      <c r="I3389" s="12"/>
      <c r="J3389" s="12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</row>
    <row r="3390" spans="1:26" ht="15.75" customHeight="1" outlineLevel="2">
      <c r="A3390"/>
      <c r="B3390" s="13"/>
      <c r="C3390"/>
      <c r="D3390"/>
      <c r="E3390"/>
      <c r="F3390" s="12"/>
      <c r="G3390"/>
      <c r="H3390" s="12"/>
      <c r="I3390" s="12"/>
      <c r="J3390" s="12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</row>
    <row r="3391" spans="1:26" ht="15.75" customHeight="1" outlineLevel="2">
      <c r="A3391"/>
      <c r="B3391" s="13"/>
      <c r="C3391"/>
      <c r="D3391"/>
      <c r="E3391"/>
      <c r="F3391" s="12"/>
      <c r="G3391"/>
      <c r="H3391" s="12"/>
      <c r="I3391" s="12"/>
      <c r="J3391" s="12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</row>
    <row r="3392" spans="1:26" ht="15.75" customHeight="1" outlineLevel="2">
      <c r="A3392"/>
      <c r="B3392" s="13"/>
      <c r="C3392"/>
      <c r="D3392"/>
      <c r="E3392"/>
      <c r="F3392" s="12"/>
      <c r="G3392"/>
      <c r="H3392" s="12"/>
      <c r="I3392" s="12"/>
      <c r="J3392" s="12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</row>
    <row r="3393" spans="1:26" ht="15.75" customHeight="1" outlineLevel="2">
      <c r="A3393"/>
      <c r="B3393" s="13"/>
      <c r="C3393"/>
      <c r="D3393"/>
      <c r="E3393"/>
      <c r="F3393" s="12"/>
      <c r="G3393"/>
      <c r="H3393" s="12"/>
      <c r="I3393" s="12"/>
      <c r="J3393" s="12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</row>
    <row r="3394" spans="1:26" ht="15.75" customHeight="1" outlineLevel="2">
      <c r="A3394"/>
      <c r="B3394" s="13"/>
      <c r="C3394"/>
      <c r="D3394"/>
      <c r="E3394"/>
      <c r="F3394" s="12"/>
      <c r="G3394"/>
      <c r="H3394" s="12"/>
      <c r="I3394" s="12"/>
      <c r="J3394" s="12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</row>
    <row r="3395" spans="1:26" ht="15.75" customHeight="1" outlineLevel="2">
      <c r="A3395"/>
      <c r="B3395" s="13"/>
      <c r="C3395"/>
      <c r="D3395"/>
      <c r="E3395"/>
      <c r="F3395" s="12"/>
      <c r="G3395"/>
      <c r="H3395" s="12"/>
      <c r="I3395" s="12"/>
      <c r="J3395" s="12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</row>
    <row r="3396" spans="1:26" ht="15.75" customHeight="1" outlineLevel="2">
      <c r="A3396"/>
      <c r="B3396" s="13"/>
      <c r="C3396"/>
      <c r="D3396"/>
      <c r="E3396"/>
      <c r="F3396" s="12"/>
      <c r="G3396"/>
      <c r="H3396" s="12"/>
      <c r="I3396" s="12"/>
      <c r="J3396" s="12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</row>
    <row r="3397" spans="1:26" ht="15.75" customHeight="1" outlineLevel="2">
      <c r="A3397"/>
      <c r="B3397" s="13"/>
      <c r="C3397"/>
      <c r="D3397"/>
      <c r="E3397"/>
      <c r="F3397" s="12"/>
      <c r="G3397"/>
      <c r="H3397" s="12"/>
      <c r="I3397" s="12"/>
      <c r="J3397" s="12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</row>
    <row r="3398" spans="1:26" ht="15.75" customHeight="1" outlineLevel="2">
      <c r="A3398"/>
      <c r="B3398" s="13"/>
      <c r="C3398"/>
      <c r="D3398"/>
      <c r="E3398"/>
      <c r="F3398" s="12"/>
      <c r="G3398"/>
      <c r="H3398" s="12"/>
      <c r="I3398" s="12"/>
      <c r="J3398" s="12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</row>
    <row r="3399" spans="1:26" ht="15.75" customHeight="1" outlineLevel="2">
      <c r="A3399"/>
      <c r="B3399" s="13"/>
      <c r="C3399"/>
      <c r="D3399"/>
      <c r="E3399"/>
      <c r="F3399" s="12"/>
      <c r="G3399"/>
      <c r="H3399" s="12"/>
      <c r="I3399" s="12"/>
      <c r="J3399" s="12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</row>
    <row r="3400" spans="1:26" ht="15.75" customHeight="1" outlineLevel="2">
      <c r="A3400"/>
      <c r="B3400" s="13"/>
      <c r="C3400"/>
      <c r="D3400"/>
      <c r="E3400"/>
      <c r="F3400" s="12"/>
      <c r="G3400"/>
      <c r="H3400" s="12"/>
      <c r="I3400" s="12"/>
      <c r="J3400" s="12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</row>
    <row r="3401" spans="1:26" ht="15.75" customHeight="1" outlineLevel="2">
      <c r="A3401"/>
      <c r="B3401" s="13"/>
      <c r="C3401"/>
      <c r="D3401"/>
      <c r="E3401"/>
      <c r="F3401" s="12"/>
      <c r="G3401"/>
      <c r="H3401" s="12"/>
      <c r="I3401" s="12"/>
      <c r="J3401" s="12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</row>
    <row r="3402" spans="1:26" ht="15.75" customHeight="1" outlineLevel="2">
      <c r="A3402"/>
      <c r="B3402" s="13"/>
      <c r="C3402"/>
      <c r="D3402"/>
      <c r="E3402"/>
      <c r="F3402" s="12"/>
      <c r="G3402"/>
      <c r="H3402" s="12"/>
      <c r="I3402" s="12"/>
      <c r="J3402" s="12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</row>
    <row r="3403" spans="1:26" ht="15.75" customHeight="1" outlineLevel="2">
      <c r="A3403"/>
      <c r="B3403" s="13"/>
      <c r="C3403"/>
      <c r="D3403"/>
      <c r="E3403"/>
      <c r="F3403" s="12"/>
      <c r="G3403"/>
      <c r="H3403" s="12"/>
      <c r="I3403" s="12"/>
      <c r="J3403" s="12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</row>
    <row r="3404" spans="1:26" ht="15.75" customHeight="1" outlineLevel="2">
      <c r="A3404"/>
      <c r="B3404" s="13"/>
      <c r="C3404"/>
      <c r="D3404"/>
      <c r="E3404"/>
      <c r="F3404" s="12"/>
      <c r="G3404"/>
      <c r="H3404" s="12"/>
      <c r="I3404" s="12"/>
      <c r="J3404" s="12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</row>
    <row r="3405" spans="1:26" ht="15.75" customHeight="1" outlineLevel="2">
      <c r="A3405"/>
      <c r="B3405" s="13"/>
      <c r="C3405"/>
      <c r="D3405"/>
      <c r="E3405"/>
      <c r="F3405" s="12"/>
      <c r="G3405"/>
      <c r="H3405" s="12"/>
      <c r="I3405" s="12"/>
      <c r="J3405" s="12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</row>
    <row r="3406" spans="1:26" ht="15.75" customHeight="1" outlineLevel="2">
      <c r="A3406"/>
      <c r="B3406" s="13"/>
      <c r="C3406"/>
      <c r="D3406"/>
      <c r="E3406"/>
      <c r="F3406" s="12"/>
      <c r="G3406"/>
      <c r="H3406" s="12"/>
      <c r="I3406" s="12"/>
      <c r="J3406" s="12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</row>
    <row r="3407" spans="1:26" ht="15.75" customHeight="1" outlineLevel="2">
      <c r="A3407"/>
      <c r="B3407" s="13"/>
      <c r="C3407"/>
      <c r="D3407"/>
      <c r="E3407"/>
      <c r="F3407" s="12"/>
      <c r="G3407"/>
      <c r="H3407" s="12"/>
      <c r="I3407" s="12"/>
      <c r="J3407" s="12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</row>
    <row r="3408" spans="1:26" ht="15.75" customHeight="1" outlineLevel="2">
      <c r="A3408"/>
      <c r="B3408" s="13"/>
      <c r="C3408"/>
      <c r="D3408"/>
      <c r="E3408"/>
      <c r="F3408" s="12"/>
      <c r="G3408"/>
      <c r="H3408" s="12"/>
      <c r="I3408" s="12"/>
      <c r="J3408" s="12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</row>
    <row r="3409" spans="1:26" ht="15.75" customHeight="1" outlineLevel="2">
      <c r="A3409"/>
      <c r="B3409" s="13"/>
      <c r="C3409"/>
      <c r="D3409"/>
      <c r="E3409"/>
      <c r="F3409" s="12"/>
      <c r="G3409"/>
      <c r="H3409" s="12"/>
      <c r="I3409" s="12"/>
      <c r="J3409" s="12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</row>
    <row r="3410" spans="1:26" ht="15.75" customHeight="1" outlineLevel="2">
      <c r="A3410"/>
      <c r="B3410" s="13"/>
      <c r="C3410"/>
      <c r="D3410"/>
      <c r="E3410"/>
      <c r="F3410" s="12"/>
      <c r="G3410"/>
      <c r="H3410" s="12"/>
      <c r="I3410" s="12"/>
      <c r="J3410" s="12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</row>
    <row r="3411" spans="1:26" ht="15.75" customHeight="1" outlineLevel="2">
      <c r="A3411"/>
      <c r="B3411" s="13"/>
      <c r="C3411"/>
      <c r="D3411"/>
      <c r="E3411"/>
      <c r="F3411" s="12"/>
      <c r="G3411"/>
      <c r="H3411" s="12"/>
      <c r="I3411" s="12"/>
      <c r="J3411" s="12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</row>
    <row r="3412" spans="1:26" ht="15.75" customHeight="1" outlineLevel="2">
      <c r="A3412"/>
      <c r="B3412" s="13"/>
      <c r="C3412"/>
      <c r="D3412"/>
      <c r="E3412"/>
      <c r="F3412" s="12"/>
      <c r="G3412"/>
      <c r="H3412" s="12"/>
      <c r="I3412" s="12"/>
      <c r="J3412" s="12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</row>
    <row r="3413" spans="1:26" ht="15.75" customHeight="1" outlineLevel="2">
      <c r="A3413"/>
      <c r="B3413" s="13"/>
      <c r="C3413"/>
      <c r="D3413"/>
      <c r="E3413"/>
      <c r="F3413" s="12"/>
      <c r="G3413"/>
      <c r="H3413" s="12"/>
      <c r="I3413" s="12"/>
      <c r="J3413" s="12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</row>
    <row r="3414" spans="1:26" ht="15.75" customHeight="1" outlineLevel="2">
      <c r="A3414"/>
      <c r="B3414" s="13"/>
      <c r="C3414"/>
      <c r="D3414"/>
      <c r="E3414"/>
      <c r="F3414" s="12"/>
      <c r="G3414"/>
      <c r="H3414" s="12"/>
      <c r="I3414" s="12"/>
      <c r="J3414" s="12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</row>
    <row r="3415" spans="1:26" ht="15.75" customHeight="1" outlineLevel="2">
      <c r="A3415"/>
      <c r="B3415" s="13"/>
      <c r="C3415"/>
      <c r="D3415"/>
      <c r="E3415"/>
      <c r="F3415" s="12"/>
      <c r="G3415"/>
      <c r="H3415" s="12"/>
      <c r="I3415" s="12"/>
      <c r="J3415" s="12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</row>
    <row r="3416" spans="1:26" ht="15.75" customHeight="1" outlineLevel="2">
      <c r="A3416"/>
      <c r="B3416" s="13"/>
      <c r="C3416"/>
      <c r="D3416"/>
      <c r="E3416"/>
      <c r="F3416" s="12"/>
      <c r="G3416"/>
      <c r="H3416" s="12"/>
      <c r="I3416" s="12"/>
      <c r="J3416" s="12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</row>
    <row r="3417" spans="1:26" ht="15.75" customHeight="1" outlineLevel="2">
      <c r="A3417"/>
      <c r="B3417" s="13"/>
      <c r="C3417"/>
      <c r="D3417"/>
      <c r="E3417"/>
      <c r="F3417" s="12"/>
      <c r="G3417"/>
      <c r="H3417" s="12"/>
      <c r="I3417" s="12"/>
      <c r="J3417" s="12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</row>
    <row r="3418" spans="1:26" ht="15.75" customHeight="1" outlineLevel="2">
      <c r="A3418"/>
      <c r="B3418" s="13"/>
      <c r="C3418"/>
      <c r="D3418"/>
      <c r="E3418"/>
      <c r="F3418" s="12"/>
      <c r="G3418"/>
      <c r="H3418" s="12"/>
      <c r="I3418" s="12"/>
      <c r="J3418" s="12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</row>
    <row r="3419" spans="1:26" ht="15.75" customHeight="1" outlineLevel="2">
      <c r="A3419"/>
      <c r="B3419" s="13"/>
      <c r="C3419"/>
      <c r="D3419"/>
      <c r="E3419"/>
      <c r="F3419" s="12"/>
      <c r="G3419"/>
      <c r="H3419" s="12"/>
      <c r="I3419" s="12"/>
      <c r="J3419" s="12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</row>
    <row r="3420" spans="1:26" ht="15.75" customHeight="1" outlineLevel="2">
      <c r="A3420"/>
      <c r="B3420" s="13"/>
      <c r="C3420"/>
      <c r="D3420"/>
      <c r="E3420"/>
      <c r="F3420" s="12"/>
      <c r="G3420"/>
      <c r="H3420" s="12"/>
      <c r="I3420" s="12"/>
      <c r="J3420" s="12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</row>
    <row r="3421" spans="1:26" ht="15.75" customHeight="1" outlineLevel="2">
      <c r="A3421"/>
      <c r="B3421" s="13"/>
      <c r="C3421"/>
      <c r="D3421"/>
      <c r="E3421"/>
      <c r="F3421" s="12"/>
      <c r="G3421"/>
      <c r="H3421" s="12"/>
      <c r="I3421" s="12"/>
      <c r="J3421" s="12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</row>
    <row r="3422" spans="1:26" ht="15.75" customHeight="1" outlineLevel="2">
      <c r="A3422"/>
      <c r="B3422" s="13"/>
      <c r="C3422"/>
      <c r="D3422"/>
      <c r="E3422"/>
      <c r="F3422" s="12"/>
      <c r="G3422"/>
      <c r="H3422" s="12"/>
      <c r="I3422" s="12"/>
      <c r="J3422" s="12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</row>
    <row r="3423" spans="1:26" ht="15.75" customHeight="1" outlineLevel="2">
      <c r="A3423"/>
      <c r="B3423" s="13"/>
      <c r="C3423"/>
      <c r="D3423"/>
      <c r="E3423"/>
      <c r="F3423" s="12"/>
      <c r="G3423"/>
      <c r="H3423" s="12"/>
      <c r="I3423" s="12"/>
      <c r="J3423" s="12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</row>
    <row r="3424" spans="1:26" ht="15.75" customHeight="1" outlineLevel="2">
      <c r="A3424"/>
      <c r="B3424" s="13"/>
      <c r="C3424"/>
      <c r="D3424"/>
      <c r="E3424"/>
      <c r="F3424" s="12"/>
      <c r="G3424"/>
      <c r="H3424" s="12"/>
      <c r="I3424" s="12"/>
      <c r="J3424" s="12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</row>
    <row r="3425" spans="1:26" ht="15.75" customHeight="1" outlineLevel="2">
      <c r="A3425"/>
      <c r="B3425" s="13"/>
      <c r="C3425"/>
      <c r="D3425"/>
      <c r="E3425"/>
      <c r="F3425" s="12"/>
      <c r="G3425"/>
      <c r="H3425" s="12"/>
      <c r="I3425" s="12"/>
      <c r="J3425" s="12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</row>
    <row r="3426" spans="1:26" ht="15.75" customHeight="1" outlineLevel="2">
      <c r="A3426"/>
      <c r="B3426" s="13"/>
      <c r="C3426"/>
      <c r="D3426"/>
      <c r="E3426"/>
      <c r="F3426" s="12"/>
      <c r="G3426"/>
      <c r="H3426" s="12"/>
      <c r="I3426" s="12"/>
      <c r="J3426" s="12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</row>
    <row r="3427" spans="1:26" ht="15.75" customHeight="1" outlineLevel="2">
      <c r="A3427"/>
      <c r="B3427" s="13"/>
      <c r="C3427"/>
      <c r="D3427"/>
      <c r="E3427"/>
      <c r="F3427" s="12"/>
      <c r="G3427"/>
      <c r="H3427" s="12"/>
      <c r="I3427" s="12"/>
      <c r="J3427" s="12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</row>
    <row r="3428" spans="1:26" ht="15.75" customHeight="1" outlineLevel="2">
      <c r="A3428"/>
      <c r="B3428" s="13"/>
      <c r="C3428"/>
      <c r="D3428"/>
      <c r="E3428"/>
      <c r="F3428" s="12"/>
      <c r="G3428"/>
      <c r="H3428" s="12"/>
      <c r="I3428" s="12"/>
      <c r="J3428" s="12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</row>
    <row r="3429" spans="1:26" ht="15.75" customHeight="1" outlineLevel="2">
      <c r="A3429"/>
      <c r="B3429" s="13"/>
      <c r="C3429"/>
      <c r="D3429"/>
      <c r="E3429"/>
      <c r="F3429" s="12"/>
      <c r="G3429"/>
      <c r="H3429" s="12"/>
      <c r="I3429" s="12"/>
      <c r="J3429" s="12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</row>
    <row r="3430" spans="1:26" ht="15.75" customHeight="1" outlineLevel="2">
      <c r="A3430"/>
      <c r="B3430" s="13"/>
      <c r="C3430"/>
      <c r="D3430"/>
      <c r="E3430"/>
      <c r="F3430" s="12"/>
      <c r="G3430"/>
      <c r="H3430" s="12"/>
      <c r="I3430" s="12"/>
      <c r="J3430" s="12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</row>
    <row r="3431" spans="1:26" ht="15.75" customHeight="1" outlineLevel="2">
      <c r="A3431"/>
      <c r="B3431" s="13"/>
      <c r="C3431"/>
      <c r="D3431"/>
      <c r="E3431"/>
      <c r="F3431" s="12"/>
      <c r="G3431"/>
      <c r="H3431" s="12"/>
      <c r="I3431" s="12"/>
      <c r="J3431" s="12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</row>
    <row r="3432" spans="1:26" ht="15.75" customHeight="1" outlineLevel="2">
      <c r="A3432"/>
      <c r="B3432" s="13"/>
      <c r="C3432"/>
      <c r="D3432"/>
      <c r="E3432"/>
      <c r="F3432" s="12"/>
      <c r="G3432"/>
      <c r="H3432" s="12"/>
      <c r="I3432" s="12"/>
      <c r="J3432" s="12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</row>
    <row r="3433" spans="1:26" ht="15.75" customHeight="1" outlineLevel="2">
      <c r="A3433"/>
      <c r="B3433" s="13"/>
      <c r="C3433"/>
      <c r="D3433"/>
      <c r="E3433"/>
      <c r="F3433" s="12"/>
      <c r="G3433"/>
      <c r="H3433" s="12"/>
      <c r="I3433" s="12"/>
      <c r="J3433" s="12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</row>
    <row r="3434" spans="1:26" ht="15.75" customHeight="1" outlineLevel="2">
      <c r="A3434"/>
      <c r="B3434" s="13"/>
      <c r="C3434"/>
      <c r="D3434"/>
      <c r="E3434"/>
      <c r="F3434" s="12"/>
      <c r="G3434"/>
      <c r="H3434" s="12"/>
      <c r="I3434" s="12"/>
      <c r="J3434" s="12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</row>
    <row r="3435" spans="1:26" ht="15.75" customHeight="1" outlineLevel="2">
      <c r="A3435"/>
      <c r="B3435" s="13"/>
      <c r="C3435"/>
      <c r="D3435"/>
      <c r="E3435"/>
      <c r="F3435" s="12"/>
      <c r="G3435"/>
      <c r="H3435" s="12"/>
      <c r="I3435" s="12"/>
      <c r="J3435" s="12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</row>
    <row r="3436" spans="1:26" ht="15.75" customHeight="1" outlineLevel="2">
      <c r="A3436"/>
      <c r="B3436" s="13"/>
      <c r="C3436"/>
      <c r="D3436"/>
      <c r="E3436"/>
      <c r="F3436" s="12"/>
      <c r="G3436"/>
      <c r="H3436" s="12"/>
      <c r="I3436" s="12"/>
      <c r="J3436" s="12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</row>
    <row r="3437" spans="1:26" ht="15.75" customHeight="1" outlineLevel="2">
      <c r="A3437"/>
      <c r="B3437" s="13"/>
      <c r="C3437"/>
      <c r="D3437"/>
      <c r="E3437"/>
      <c r="F3437" s="12"/>
      <c r="G3437"/>
      <c r="H3437" s="12"/>
      <c r="I3437" s="12"/>
      <c r="J3437" s="12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</row>
    <row r="3438" spans="1:26" ht="15.75" customHeight="1" outlineLevel="2">
      <c r="A3438"/>
      <c r="B3438" s="13"/>
      <c r="C3438"/>
      <c r="D3438"/>
      <c r="E3438"/>
      <c r="F3438" s="12"/>
      <c r="G3438"/>
      <c r="H3438" s="12"/>
      <c r="I3438" s="12"/>
      <c r="J3438" s="12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</row>
    <row r="3439" spans="1:26" ht="15.75" customHeight="1" outlineLevel="2">
      <c r="A3439"/>
      <c r="B3439" s="13"/>
      <c r="C3439"/>
      <c r="D3439"/>
      <c r="E3439"/>
      <c r="F3439" s="12"/>
      <c r="G3439"/>
      <c r="H3439" s="12"/>
      <c r="I3439" s="12"/>
      <c r="J3439" s="12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</row>
    <row r="3440" spans="1:26" ht="15.75" customHeight="1" outlineLevel="2">
      <c r="A3440"/>
      <c r="B3440" s="13"/>
      <c r="C3440"/>
      <c r="D3440"/>
      <c r="E3440"/>
      <c r="F3440" s="12"/>
      <c r="G3440"/>
      <c r="H3440" s="12"/>
      <c r="I3440" s="12"/>
      <c r="J3440" s="12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</row>
    <row r="3441" spans="1:26" ht="15.75" customHeight="1" outlineLevel="2">
      <c r="A3441"/>
      <c r="B3441" s="13"/>
      <c r="C3441"/>
      <c r="D3441"/>
      <c r="E3441"/>
      <c r="F3441" s="12"/>
      <c r="G3441"/>
      <c r="H3441" s="12"/>
      <c r="I3441" s="12"/>
      <c r="J3441" s="12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</row>
    <row r="3442" spans="1:26" ht="15.75" customHeight="1" outlineLevel="2">
      <c r="A3442"/>
      <c r="B3442" s="13"/>
      <c r="C3442"/>
      <c r="D3442"/>
      <c r="E3442"/>
      <c r="F3442" s="12"/>
      <c r="G3442"/>
      <c r="H3442" s="12"/>
      <c r="I3442" s="12"/>
      <c r="J3442" s="12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</row>
    <row r="3443" spans="1:26" ht="15.75" customHeight="1" outlineLevel="2">
      <c r="A3443"/>
      <c r="B3443" s="13"/>
      <c r="C3443"/>
      <c r="D3443"/>
      <c r="E3443"/>
      <c r="F3443" s="12"/>
      <c r="G3443"/>
      <c r="H3443" s="12"/>
      <c r="I3443" s="12"/>
      <c r="J3443" s="12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</row>
    <row r="3444" spans="1:26" ht="15.75" customHeight="1" outlineLevel="2">
      <c r="A3444"/>
      <c r="B3444" s="13"/>
      <c r="C3444"/>
      <c r="D3444"/>
      <c r="E3444"/>
      <c r="F3444" s="12"/>
      <c r="G3444"/>
      <c r="H3444" s="12"/>
      <c r="I3444" s="12"/>
      <c r="J3444" s="12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</row>
    <row r="3445" spans="1:26" ht="15.75" customHeight="1" outlineLevel="2">
      <c r="A3445"/>
      <c r="B3445" s="13"/>
      <c r="C3445"/>
      <c r="D3445"/>
      <c r="E3445"/>
      <c r="F3445" s="12"/>
      <c r="G3445"/>
      <c r="H3445" s="12"/>
      <c r="I3445" s="12"/>
      <c r="J3445" s="12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</row>
    <row r="3446" spans="1:26" ht="15.75" customHeight="1" outlineLevel="2">
      <c r="A3446"/>
      <c r="B3446" s="13"/>
      <c r="C3446"/>
      <c r="D3446"/>
      <c r="E3446"/>
      <c r="F3446" s="12"/>
      <c r="G3446"/>
      <c r="H3446" s="12"/>
      <c r="I3446" s="12"/>
      <c r="J3446" s="12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</row>
    <row r="3447" spans="1:26" ht="15.75" customHeight="1" outlineLevel="2">
      <c r="A3447"/>
      <c r="B3447" s="13"/>
      <c r="C3447"/>
      <c r="D3447"/>
      <c r="E3447"/>
      <c r="F3447" s="12"/>
      <c r="G3447"/>
      <c r="H3447" s="12"/>
      <c r="I3447" s="12"/>
      <c r="J3447" s="12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</row>
    <row r="3448" spans="1:26" ht="15.75" customHeight="1" outlineLevel="2">
      <c r="A3448"/>
      <c r="B3448" s="13"/>
      <c r="C3448"/>
      <c r="D3448"/>
      <c r="E3448"/>
      <c r="F3448" s="12"/>
      <c r="G3448"/>
      <c r="H3448" s="12"/>
      <c r="I3448" s="12"/>
      <c r="J3448" s="12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</row>
    <row r="3449" spans="1:26" ht="15.75" customHeight="1" outlineLevel="2">
      <c r="A3449"/>
      <c r="B3449" s="13"/>
      <c r="C3449"/>
      <c r="D3449"/>
      <c r="E3449"/>
      <c r="F3449" s="12"/>
      <c r="G3449"/>
      <c r="H3449" s="12"/>
      <c r="I3449" s="12"/>
      <c r="J3449" s="12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</row>
    <row r="3450" spans="1:26" ht="15.75" customHeight="1" outlineLevel="2">
      <c r="A3450"/>
      <c r="B3450" s="13"/>
      <c r="C3450"/>
      <c r="D3450"/>
      <c r="E3450"/>
      <c r="F3450" s="12"/>
      <c r="G3450"/>
      <c r="H3450" s="12"/>
      <c r="I3450" s="12"/>
      <c r="J3450" s="12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</row>
    <row r="3451" spans="1:26" ht="15.75" customHeight="1" outlineLevel="2">
      <c r="A3451"/>
      <c r="B3451" s="13"/>
      <c r="C3451"/>
      <c r="D3451"/>
      <c r="E3451"/>
      <c r="F3451" s="12"/>
      <c r="G3451"/>
      <c r="H3451" s="12"/>
      <c r="I3451" s="12"/>
      <c r="J3451" s="12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</row>
    <row r="3452" spans="1:26" ht="15.75" customHeight="1" outlineLevel="2">
      <c r="A3452"/>
      <c r="B3452" s="13"/>
      <c r="C3452"/>
      <c r="D3452"/>
      <c r="E3452"/>
      <c r="F3452" s="12"/>
      <c r="G3452"/>
      <c r="H3452" s="12"/>
      <c r="I3452" s="12"/>
      <c r="J3452" s="12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</row>
    <row r="3453" spans="1:26" ht="15.75" customHeight="1" outlineLevel="2">
      <c r="A3453"/>
      <c r="B3453" s="13"/>
      <c r="C3453"/>
      <c r="D3453"/>
      <c r="E3453"/>
      <c r="F3453" s="12"/>
      <c r="G3453"/>
      <c r="H3453" s="12"/>
      <c r="I3453" s="12"/>
      <c r="J3453" s="12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</row>
    <row r="3454" spans="1:26" ht="15.75" customHeight="1" outlineLevel="2">
      <c r="A3454"/>
      <c r="B3454" s="13"/>
      <c r="C3454"/>
      <c r="D3454"/>
      <c r="E3454"/>
      <c r="F3454" s="12"/>
      <c r="G3454"/>
      <c r="H3454" s="12"/>
      <c r="I3454" s="12"/>
      <c r="J3454" s="12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</row>
    <row r="3455" spans="1:26" ht="15.75" customHeight="1" outlineLevel="2">
      <c r="A3455"/>
      <c r="B3455" s="13"/>
      <c r="C3455"/>
      <c r="D3455"/>
      <c r="E3455"/>
      <c r="F3455" s="12"/>
      <c r="G3455"/>
      <c r="H3455" s="12"/>
      <c r="I3455" s="12"/>
      <c r="J3455" s="12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</row>
    <row r="3456" spans="1:26" ht="15.75" customHeight="1" outlineLevel="2">
      <c r="A3456"/>
      <c r="B3456" s="13"/>
      <c r="C3456"/>
      <c r="D3456"/>
      <c r="E3456"/>
      <c r="F3456" s="12"/>
      <c r="G3456"/>
      <c r="H3456" s="12"/>
      <c r="I3456" s="12"/>
      <c r="J3456" s="12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</row>
    <row r="3457" spans="1:26" ht="15.75" customHeight="1" outlineLevel="2">
      <c r="A3457"/>
      <c r="B3457" s="13"/>
      <c r="C3457"/>
      <c r="D3457"/>
      <c r="E3457"/>
      <c r="F3457" s="12"/>
      <c r="G3457"/>
      <c r="H3457" s="12"/>
      <c r="I3457" s="12"/>
      <c r="J3457" s="12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</row>
    <row r="3458" spans="1:26" ht="15.75" customHeight="1" outlineLevel="2">
      <c r="A3458"/>
      <c r="B3458" s="13"/>
      <c r="C3458"/>
      <c r="D3458"/>
      <c r="E3458"/>
      <c r="F3458" s="12"/>
      <c r="G3458"/>
      <c r="H3458" s="12"/>
      <c r="I3458" s="12"/>
      <c r="J3458" s="12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</row>
    <row r="3459" spans="1:26" ht="15.75" customHeight="1" outlineLevel="2">
      <c r="A3459"/>
      <c r="B3459" s="13"/>
      <c r="C3459"/>
      <c r="D3459"/>
      <c r="E3459"/>
      <c r="F3459" s="12"/>
      <c r="G3459"/>
      <c r="H3459" s="12"/>
      <c r="I3459" s="12"/>
      <c r="J3459" s="12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</row>
    <row r="3460" spans="1:26" ht="15.75" customHeight="1" outlineLevel="2">
      <c r="A3460"/>
      <c r="B3460" s="13"/>
      <c r="C3460"/>
      <c r="D3460"/>
      <c r="E3460"/>
      <c r="F3460" s="12"/>
      <c r="G3460"/>
      <c r="H3460" s="12"/>
      <c r="I3460" s="12"/>
      <c r="J3460" s="12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</row>
    <row r="3461" spans="1:26" ht="15.75" customHeight="1" outlineLevel="2">
      <c r="A3461"/>
      <c r="B3461" s="13"/>
      <c r="C3461"/>
      <c r="D3461"/>
      <c r="E3461"/>
      <c r="F3461" s="12"/>
      <c r="G3461"/>
      <c r="H3461" s="12"/>
      <c r="I3461" s="12"/>
      <c r="J3461" s="12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</row>
    <row r="3462" spans="1:26" ht="15.75" customHeight="1" outlineLevel="2">
      <c r="A3462"/>
      <c r="B3462" s="13"/>
      <c r="C3462"/>
      <c r="D3462"/>
      <c r="E3462"/>
      <c r="F3462" s="12"/>
      <c r="G3462"/>
      <c r="H3462" s="12"/>
      <c r="I3462" s="12"/>
      <c r="J3462" s="12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</row>
    <row r="3463" spans="1:26" ht="15.75" customHeight="1" outlineLevel="2">
      <c r="A3463"/>
      <c r="B3463" s="13"/>
      <c r="C3463"/>
      <c r="D3463"/>
      <c r="E3463"/>
      <c r="F3463" s="12"/>
      <c r="G3463"/>
      <c r="H3463" s="12"/>
      <c r="I3463" s="12"/>
      <c r="J3463" s="12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</row>
    <row r="3464" spans="1:26" ht="15.75" customHeight="1" outlineLevel="2">
      <c r="A3464"/>
      <c r="B3464" s="13"/>
      <c r="C3464"/>
      <c r="D3464"/>
      <c r="E3464"/>
      <c r="F3464" s="12"/>
      <c r="G3464"/>
      <c r="H3464" s="12"/>
      <c r="I3464" s="12"/>
      <c r="J3464" s="12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</row>
    <row r="3465" spans="1:26" ht="15.75" customHeight="1" outlineLevel="2">
      <c r="A3465"/>
      <c r="B3465" s="13"/>
      <c r="C3465"/>
      <c r="D3465"/>
      <c r="E3465"/>
      <c r="F3465" s="12"/>
      <c r="G3465"/>
      <c r="H3465" s="12"/>
      <c r="I3465" s="12"/>
      <c r="J3465" s="12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</row>
    <row r="3466" spans="1:26" ht="15.75" customHeight="1" outlineLevel="2">
      <c r="A3466"/>
      <c r="B3466" s="13"/>
      <c r="C3466"/>
      <c r="D3466"/>
      <c r="E3466"/>
      <c r="F3466" s="12"/>
      <c r="G3466"/>
      <c r="H3466" s="12"/>
      <c r="I3466" s="12"/>
      <c r="J3466" s="12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</row>
    <row r="3467" spans="1:26" ht="15.75" customHeight="1" outlineLevel="2">
      <c r="A3467"/>
      <c r="B3467" s="13"/>
      <c r="C3467"/>
      <c r="D3467"/>
      <c r="E3467"/>
      <c r="F3467" s="12"/>
      <c r="G3467"/>
      <c r="H3467" s="12"/>
      <c r="I3467" s="12"/>
      <c r="J3467" s="12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</row>
    <row r="3468" spans="1:26" ht="15.75" customHeight="1" outlineLevel="2">
      <c r="A3468"/>
      <c r="B3468" s="13"/>
      <c r="C3468"/>
      <c r="D3468"/>
      <c r="E3468"/>
      <c r="F3468" s="12"/>
      <c r="G3468"/>
      <c r="H3468" s="12"/>
      <c r="I3468" s="12"/>
      <c r="J3468" s="12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</row>
    <row r="3469" spans="1:26" ht="15.75" customHeight="1" outlineLevel="2">
      <c r="A3469"/>
      <c r="B3469" s="13"/>
      <c r="C3469"/>
      <c r="D3469"/>
      <c r="E3469"/>
      <c r="F3469" s="12"/>
      <c r="G3469"/>
      <c r="H3469" s="12"/>
      <c r="I3469" s="12"/>
      <c r="J3469" s="12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</row>
    <row r="3470" spans="1:26" ht="15.75" customHeight="1" outlineLevel="2">
      <c r="A3470"/>
      <c r="B3470" s="13"/>
      <c r="C3470"/>
      <c r="D3470"/>
      <c r="E3470"/>
      <c r="F3470" s="12"/>
      <c r="G3470"/>
      <c r="H3470" s="12"/>
      <c r="I3470" s="12"/>
      <c r="J3470" s="12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</row>
    <row r="3471" spans="1:26" ht="15.75" customHeight="1" outlineLevel="2">
      <c r="A3471"/>
      <c r="B3471" s="13"/>
      <c r="C3471"/>
      <c r="D3471"/>
      <c r="E3471"/>
      <c r="F3471" s="12"/>
      <c r="G3471"/>
      <c r="H3471" s="12"/>
      <c r="I3471" s="12"/>
      <c r="J3471" s="12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</row>
    <row r="3472" spans="1:26" ht="15.75" customHeight="1" outlineLevel="2">
      <c r="A3472"/>
      <c r="B3472" s="13"/>
      <c r="C3472"/>
      <c r="D3472"/>
      <c r="E3472"/>
      <c r="F3472" s="12"/>
      <c r="G3472"/>
      <c r="H3472" s="12"/>
      <c r="I3472" s="12"/>
      <c r="J3472" s="12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</row>
    <row r="3473" spans="1:26" ht="15.75" customHeight="1" outlineLevel="2">
      <c r="A3473"/>
      <c r="B3473" s="13"/>
      <c r="C3473"/>
      <c r="D3473"/>
      <c r="E3473"/>
      <c r="F3473" s="12"/>
      <c r="G3473"/>
      <c r="H3473" s="12"/>
      <c r="I3473" s="12"/>
      <c r="J3473" s="12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</row>
    <row r="3474" spans="1:26" ht="15.75" customHeight="1" outlineLevel="2">
      <c r="A3474"/>
      <c r="B3474" s="13"/>
      <c r="C3474"/>
      <c r="D3474"/>
      <c r="E3474"/>
      <c r="F3474" s="12"/>
      <c r="G3474"/>
      <c r="H3474" s="12"/>
      <c r="I3474" s="12"/>
      <c r="J3474" s="12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</row>
    <row r="3475" spans="1:26" ht="15.75" customHeight="1" outlineLevel="2">
      <c r="A3475"/>
      <c r="B3475" s="13"/>
      <c r="C3475"/>
      <c r="D3475"/>
      <c r="E3475"/>
      <c r="F3475" s="12"/>
      <c r="G3475"/>
      <c r="H3475" s="12"/>
      <c r="I3475" s="12"/>
      <c r="J3475" s="12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</row>
    <row r="3476" spans="1:26" ht="15.75" customHeight="1" outlineLevel="2">
      <c r="A3476"/>
      <c r="B3476" s="13"/>
      <c r="C3476"/>
      <c r="D3476"/>
      <c r="E3476"/>
      <c r="F3476" s="12"/>
      <c r="G3476"/>
      <c r="H3476" s="12"/>
      <c r="I3476" s="12"/>
      <c r="J3476" s="12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</row>
    <row r="3477" spans="1:26" ht="15.75" customHeight="1" outlineLevel="2">
      <c r="A3477"/>
      <c r="B3477" s="13"/>
      <c r="C3477"/>
      <c r="D3477"/>
      <c r="E3477"/>
      <c r="F3477" s="12"/>
      <c r="G3477"/>
      <c r="H3477" s="12"/>
      <c r="I3477" s="12"/>
      <c r="J3477" s="12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</row>
    <row r="3478" spans="1:26" ht="15.75" customHeight="1" outlineLevel="2">
      <c r="A3478"/>
      <c r="B3478" s="13"/>
      <c r="C3478"/>
      <c r="D3478"/>
      <c r="E3478"/>
      <c r="F3478" s="12"/>
      <c r="G3478"/>
      <c r="H3478" s="12"/>
      <c r="I3478" s="12"/>
      <c r="J3478" s="12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</row>
    <row r="3479" spans="1:26" ht="15.75" customHeight="1" outlineLevel="2">
      <c r="A3479"/>
      <c r="B3479" s="13"/>
      <c r="C3479"/>
      <c r="D3479"/>
      <c r="E3479"/>
      <c r="F3479" s="12"/>
      <c r="G3479"/>
      <c r="H3479" s="12"/>
      <c r="I3479" s="12"/>
      <c r="J3479" s="12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</row>
    <row r="3480" spans="1:26" ht="15.75" customHeight="1" outlineLevel="2">
      <c r="A3480"/>
      <c r="B3480" s="13"/>
      <c r="C3480"/>
      <c r="D3480"/>
      <c r="E3480"/>
      <c r="F3480" s="12"/>
      <c r="G3480"/>
      <c r="H3480" s="12"/>
      <c r="I3480" s="12"/>
      <c r="J3480" s="12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</row>
    <row r="3481" spans="1:26" ht="15.75" customHeight="1" outlineLevel="2">
      <c r="A3481"/>
      <c r="B3481" s="13"/>
      <c r="C3481"/>
      <c r="D3481"/>
      <c r="E3481"/>
      <c r="F3481" s="12"/>
      <c r="G3481"/>
      <c r="H3481" s="12"/>
      <c r="I3481" s="12"/>
      <c r="J3481" s="12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</row>
    <row r="3482" spans="1:26" ht="15.75" customHeight="1" outlineLevel="2">
      <c r="A3482"/>
      <c r="B3482" s="13"/>
      <c r="C3482"/>
      <c r="D3482"/>
      <c r="E3482"/>
      <c r="F3482" s="12"/>
      <c r="G3482"/>
      <c r="H3482" s="12"/>
      <c r="I3482" s="12"/>
      <c r="J3482" s="12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</row>
    <row r="3483" spans="1:26" ht="15.75" customHeight="1" outlineLevel="2">
      <c r="A3483"/>
      <c r="B3483" s="13"/>
      <c r="C3483"/>
      <c r="D3483"/>
      <c r="E3483"/>
      <c r="F3483" s="12"/>
      <c r="G3483"/>
      <c r="H3483" s="12"/>
      <c r="I3483" s="12"/>
      <c r="J3483" s="12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</row>
    <row r="3484" spans="1:26" ht="15.75" customHeight="1" outlineLevel="2">
      <c r="A3484"/>
      <c r="B3484" s="13"/>
      <c r="C3484"/>
      <c r="D3484"/>
      <c r="E3484"/>
      <c r="F3484" s="12"/>
      <c r="G3484"/>
      <c r="H3484" s="12"/>
      <c r="I3484" s="12"/>
      <c r="J3484" s="12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</row>
    <row r="3485" spans="1:26" ht="15.75" customHeight="1" outlineLevel="2">
      <c r="A3485"/>
      <c r="B3485" s="13"/>
      <c r="C3485"/>
      <c r="D3485"/>
      <c r="E3485"/>
      <c r="F3485" s="12"/>
      <c r="G3485"/>
      <c r="H3485" s="12"/>
      <c r="I3485" s="12"/>
      <c r="J3485" s="12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</row>
    <row r="3486" spans="1:26" ht="15.75" customHeight="1" outlineLevel="2">
      <c r="A3486"/>
      <c r="B3486" s="13"/>
      <c r="C3486"/>
      <c r="D3486"/>
      <c r="E3486"/>
      <c r="F3486" s="12"/>
      <c r="G3486"/>
      <c r="H3486" s="12"/>
      <c r="I3486" s="12"/>
      <c r="J3486" s="12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</row>
    <row r="3487" spans="1:26" ht="15.75" customHeight="1" outlineLevel="2">
      <c r="A3487"/>
      <c r="B3487" s="13"/>
      <c r="C3487"/>
      <c r="D3487"/>
      <c r="E3487"/>
      <c r="F3487" s="12"/>
      <c r="G3487"/>
      <c r="H3487" s="12"/>
      <c r="I3487" s="12"/>
      <c r="J3487" s="12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</row>
    <row r="3488" spans="1:26" ht="15.75" customHeight="1" outlineLevel="2">
      <c r="A3488"/>
      <c r="B3488" s="13"/>
      <c r="C3488"/>
      <c r="D3488"/>
      <c r="E3488"/>
      <c r="F3488" s="12"/>
      <c r="G3488"/>
      <c r="H3488" s="12"/>
      <c r="I3488" s="12"/>
      <c r="J3488" s="12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</row>
    <row r="3489" spans="1:26" ht="15.75" customHeight="1" outlineLevel="2">
      <c r="A3489"/>
      <c r="B3489" s="13"/>
      <c r="C3489"/>
      <c r="D3489"/>
      <c r="E3489"/>
      <c r="F3489" s="12"/>
      <c r="G3489"/>
      <c r="H3489" s="12"/>
      <c r="I3489" s="12"/>
      <c r="J3489" s="12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</row>
    <row r="3490" spans="1:26" ht="15.75" customHeight="1" outlineLevel="2">
      <c r="A3490"/>
      <c r="B3490" s="13"/>
      <c r="C3490"/>
      <c r="D3490"/>
      <c r="E3490"/>
      <c r="F3490" s="12"/>
      <c r="G3490"/>
      <c r="H3490" s="12"/>
      <c r="I3490" s="12"/>
      <c r="J3490" s="12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</row>
    <row r="3491" spans="1:26" ht="15.75" customHeight="1" outlineLevel="2">
      <c r="A3491"/>
      <c r="B3491" s="13"/>
      <c r="C3491"/>
      <c r="D3491"/>
      <c r="E3491"/>
      <c r="F3491" s="12"/>
      <c r="G3491"/>
      <c r="H3491" s="12"/>
      <c r="I3491" s="12"/>
      <c r="J3491" s="12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</row>
    <row r="3492" spans="1:26" ht="15.75" customHeight="1" outlineLevel="2">
      <c r="A3492"/>
      <c r="B3492" s="13"/>
      <c r="C3492"/>
      <c r="D3492"/>
      <c r="E3492"/>
      <c r="F3492" s="12"/>
      <c r="G3492"/>
      <c r="H3492" s="12"/>
      <c r="I3492" s="12"/>
      <c r="J3492" s="12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</row>
    <row r="3493" spans="1:26" ht="15.75" customHeight="1" outlineLevel="2">
      <c r="A3493"/>
      <c r="B3493" s="13"/>
      <c r="C3493"/>
      <c r="D3493"/>
      <c r="E3493"/>
      <c r="F3493" s="12"/>
      <c r="G3493"/>
      <c r="H3493" s="12"/>
      <c r="I3493" s="12"/>
      <c r="J3493" s="12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</row>
    <row r="3494" spans="1:26" ht="15.75" customHeight="1" outlineLevel="2">
      <c r="A3494"/>
      <c r="B3494" s="13"/>
      <c r="C3494"/>
      <c r="D3494"/>
      <c r="E3494"/>
      <c r="F3494" s="12"/>
      <c r="G3494"/>
      <c r="H3494" s="12"/>
      <c r="I3494" s="12"/>
      <c r="J3494" s="12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</row>
    <row r="3495" spans="1:26" ht="15.75" customHeight="1" outlineLevel="2">
      <c r="A3495"/>
      <c r="B3495" s="13"/>
      <c r="C3495"/>
      <c r="D3495"/>
      <c r="E3495"/>
      <c r="F3495" s="12"/>
      <c r="G3495"/>
      <c r="H3495" s="12"/>
      <c r="I3495" s="12"/>
      <c r="J3495" s="12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</row>
    <row r="3496" spans="1:26" ht="15.75" customHeight="1" outlineLevel="2">
      <c r="A3496"/>
      <c r="B3496" s="13"/>
      <c r="C3496"/>
      <c r="D3496"/>
      <c r="E3496"/>
      <c r="F3496" s="12"/>
      <c r="G3496"/>
      <c r="H3496" s="12"/>
      <c r="I3496" s="12"/>
      <c r="J3496" s="12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</row>
    <row r="3497" spans="1:26" ht="15.75" customHeight="1" outlineLevel="2">
      <c r="A3497"/>
      <c r="B3497" s="13"/>
      <c r="C3497"/>
      <c r="D3497"/>
      <c r="E3497"/>
      <c r="F3497" s="12"/>
      <c r="G3497"/>
      <c r="H3497" s="12"/>
      <c r="I3497" s="12"/>
      <c r="J3497" s="12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</row>
    <row r="3498" spans="1:26" ht="15.75" customHeight="1" outlineLevel="2">
      <c r="A3498"/>
      <c r="B3498" s="13"/>
      <c r="C3498"/>
      <c r="D3498"/>
      <c r="E3498"/>
      <c r="F3498" s="12"/>
      <c r="G3498"/>
      <c r="H3498" s="12"/>
      <c r="I3498" s="12"/>
      <c r="J3498" s="12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</row>
    <row r="3499" spans="1:26" ht="15.75" customHeight="1" outlineLevel="2">
      <c r="A3499"/>
      <c r="B3499" s="13"/>
      <c r="C3499"/>
      <c r="D3499"/>
      <c r="E3499"/>
      <c r="F3499" s="12"/>
      <c r="G3499"/>
      <c r="H3499" s="12"/>
      <c r="I3499" s="12"/>
      <c r="J3499" s="12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</row>
    <row r="3500" spans="1:26" ht="15.75" customHeight="1" outlineLevel="2">
      <c r="A3500"/>
      <c r="B3500" s="13"/>
      <c r="C3500"/>
      <c r="D3500"/>
      <c r="E3500"/>
      <c r="F3500" s="12"/>
      <c r="G3500"/>
      <c r="H3500" s="12"/>
      <c r="I3500" s="12"/>
      <c r="J3500" s="12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</row>
    <row r="3501" spans="1:26" ht="15.75" customHeight="1" outlineLevel="2">
      <c r="A3501"/>
      <c r="B3501" s="13"/>
      <c r="C3501"/>
      <c r="D3501"/>
      <c r="E3501"/>
      <c r="F3501" s="12"/>
      <c r="G3501"/>
      <c r="H3501" s="12"/>
      <c r="I3501" s="12"/>
      <c r="J3501" s="12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</row>
    <row r="3502" spans="1:26" ht="15.75" customHeight="1" outlineLevel="2">
      <c r="A3502"/>
      <c r="B3502" s="13"/>
      <c r="C3502"/>
      <c r="D3502"/>
      <c r="E3502"/>
      <c r="F3502" s="12"/>
      <c r="G3502"/>
      <c r="H3502" s="12"/>
      <c r="I3502" s="12"/>
      <c r="J3502" s="12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</row>
    <row r="3503" spans="1:26" ht="15.75" customHeight="1" outlineLevel="2">
      <c r="A3503"/>
      <c r="B3503" s="13"/>
      <c r="C3503"/>
      <c r="D3503"/>
      <c r="E3503"/>
      <c r="F3503" s="12"/>
      <c r="G3503"/>
      <c r="H3503" s="12"/>
      <c r="I3503" s="12"/>
      <c r="J3503" s="12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</row>
    <row r="3504" spans="1:26" ht="15.75" customHeight="1" outlineLevel="2">
      <c r="A3504"/>
      <c r="B3504" s="13"/>
      <c r="C3504"/>
      <c r="D3504"/>
      <c r="E3504"/>
      <c r="F3504" s="12"/>
      <c r="G3504"/>
      <c r="H3504" s="12"/>
      <c r="I3504" s="12"/>
      <c r="J3504" s="12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</row>
    <row r="3505" spans="1:26" ht="15.75" customHeight="1" outlineLevel="2">
      <c r="A3505"/>
      <c r="B3505" s="13"/>
      <c r="C3505"/>
      <c r="D3505"/>
      <c r="E3505"/>
      <c r="F3505" s="12"/>
      <c r="G3505"/>
      <c r="H3505" s="12"/>
      <c r="I3505" s="12"/>
      <c r="J3505" s="12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</row>
    <row r="3506" spans="1:26" ht="15.75" customHeight="1" outlineLevel="2">
      <c r="A3506"/>
      <c r="B3506" s="13"/>
      <c r="C3506"/>
      <c r="D3506"/>
      <c r="E3506"/>
      <c r="F3506" s="12"/>
      <c r="G3506"/>
      <c r="H3506" s="12"/>
      <c r="I3506" s="12"/>
      <c r="J3506" s="12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</row>
    <row r="3507" spans="1:26" ht="15.75" customHeight="1" outlineLevel="2">
      <c r="A3507"/>
      <c r="B3507" s="13"/>
      <c r="C3507"/>
      <c r="D3507"/>
      <c r="E3507"/>
      <c r="F3507" s="12"/>
      <c r="G3507"/>
      <c r="H3507" s="12"/>
      <c r="I3507" s="12"/>
      <c r="J3507" s="12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</row>
    <row r="3508" spans="1:26" ht="15.75" customHeight="1" outlineLevel="2">
      <c r="A3508"/>
      <c r="B3508" s="13"/>
      <c r="C3508"/>
      <c r="D3508"/>
      <c r="E3508"/>
      <c r="F3508" s="12"/>
      <c r="G3508"/>
      <c r="H3508" s="12"/>
      <c r="I3508" s="12"/>
      <c r="J3508" s="12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</row>
    <row r="3509" spans="1:26" ht="15.75" customHeight="1" outlineLevel="2">
      <c r="A3509"/>
      <c r="B3509" s="13"/>
      <c r="C3509"/>
      <c r="D3509"/>
      <c r="E3509"/>
      <c r="F3509" s="12"/>
      <c r="G3509"/>
      <c r="H3509" s="12"/>
      <c r="I3509" s="12"/>
      <c r="J3509" s="12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</row>
    <row r="3510" spans="1:26" ht="15.75" customHeight="1" outlineLevel="2">
      <c r="A3510"/>
      <c r="B3510" s="13"/>
      <c r="C3510"/>
      <c r="D3510"/>
      <c r="E3510"/>
      <c r="F3510" s="12"/>
      <c r="G3510"/>
      <c r="H3510" s="12"/>
      <c r="I3510" s="12"/>
      <c r="J3510" s="12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</row>
    <row r="3511" spans="1:26" ht="15.75" customHeight="1" outlineLevel="2">
      <c r="A3511"/>
      <c r="B3511" s="13"/>
      <c r="C3511"/>
      <c r="D3511"/>
      <c r="E3511"/>
      <c r="F3511" s="12"/>
      <c r="G3511"/>
      <c r="H3511" s="12"/>
      <c r="I3511" s="12"/>
      <c r="J3511" s="12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</row>
    <row r="3512" spans="1:26" ht="15.75" customHeight="1" outlineLevel="2">
      <c r="A3512"/>
      <c r="B3512" s="13"/>
      <c r="C3512"/>
      <c r="D3512"/>
      <c r="E3512"/>
      <c r="F3512" s="12"/>
      <c r="G3512"/>
      <c r="H3512" s="12"/>
      <c r="I3512" s="12"/>
      <c r="J3512" s="12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</row>
    <row r="3513" spans="1:26" ht="15.75" customHeight="1" outlineLevel="2">
      <c r="A3513"/>
      <c r="B3513" s="13"/>
      <c r="C3513"/>
      <c r="D3513"/>
      <c r="E3513"/>
      <c r="F3513" s="12"/>
      <c r="G3513"/>
      <c r="H3513" s="12"/>
      <c r="I3513" s="12"/>
      <c r="J3513" s="12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</row>
    <row r="3514" spans="1:26" ht="15.75" customHeight="1" outlineLevel="2">
      <c r="A3514"/>
      <c r="B3514" s="13"/>
      <c r="C3514"/>
      <c r="D3514"/>
      <c r="E3514"/>
      <c r="F3514" s="12"/>
      <c r="G3514"/>
      <c r="H3514" s="12"/>
      <c r="I3514" s="12"/>
      <c r="J3514" s="12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</row>
    <row r="3515" spans="1:26" ht="15.75" customHeight="1" outlineLevel="2">
      <c r="A3515"/>
      <c r="B3515" s="13"/>
      <c r="C3515"/>
      <c r="D3515"/>
      <c r="E3515"/>
      <c r="F3515" s="12"/>
      <c r="G3515"/>
      <c r="H3515" s="12"/>
      <c r="I3515" s="12"/>
      <c r="J3515" s="12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</row>
    <row r="3516" spans="1:26" ht="15.75" customHeight="1" outlineLevel="2">
      <c r="A3516"/>
      <c r="B3516" s="13"/>
      <c r="C3516"/>
      <c r="D3516"/>
      <c r="E3516"/>
      <c r="F3516" s="12"/>
      <c r="G3516"/>
      <c r="H3516" s="12"/>
      <c r="I3516" s="12"/>
      <c r="J3516" s="12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</row>
    <row r="3517" spans="1:26" ht="15.75" customHeight="1" outlineLevel="2">
      <c r="A3517"/>
      <c r="B3517" s="13"/>
      <c r="C3517"/>
      <c r="D3517"/>
      <c r="E3517"/>
      <c r="F3517" s="12"/>
      <c r="G3517"/>
      <c r="H3517" s="12"/>
      <c r="I3517" s="12"/>
      <c r="J3517" s="12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</row>
    <row r="3518" spans="1:26" ht="15.75" customHeight="1" outlineLevel="2">
      <c r="A3518"/>
      <c r="B3518" s="13"/>
      <c r="C3518"/>
      <c r="D3518"/>
      <c r="E3518"/>
      <c r="F3518" s="12"/>
      <c r="G3518"/>
      <c r="H3518" s="12"/>
      <c r="I3518" s="12"/>
      <c r="J3518" s="12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</row>
    <row r="3519" spans="1:26" ht="15.75" customHeight="1" outlineLevel="2">
      <c r="A3519"/>
      <c r="B3519" s="13"/>
      <c r="C3519"/>
      <c r="D3519"/>
      <c r="E3519"/>
      <c r="F3519" s="12"/>
      <c r="G3519"/>
      <c r="H3519" s="12"/>
      <c r="I3519" s="12"/>
      <c r="J3519" s="12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</row>
    <row r="3520" spans="1:26" ht="15.75" customHeight="1" outlineLevel="2">
      <c r="A3520"/>
      <c r="B3520" s="13"/>
      <c r="C3520"/>
      <c r="D3520"/>
      <c r="E3520"/>
      <c r="F3520" s="12"/>
      <c r="G3520"/>
      <c r="H3520" s="12"/>
      <c r="I3520" s="12"/>
      <c r="J3520" s="12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</row>
    <row r="3521" spans="1:26" ht="15.75" customHeight="1" outlineLevel="2">
      <c r="A3521"/>
      <c r="B3521" s="13"/>
      <c r="C3521"/>
      <c r="D3521"/>
      <c r="E3521"/>
      <c r="F3521" s="12"/>
      <c r="G3521"/>
      <c r="H3521" s="12"/>
      <c r="I3521" s="12"/>
      <c r="J3521" s="12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</row>
    <row r="3522" spans="1:26" ht="15.75" customHeight="1" outlineLevel="2">
      <c r="A3522"/>
      <c r="B3522" s="13"/>
      <c r="C3522"/>
      <c r="D3522"/>
      <c r="E3522"/>
      <c r="F3522" s="12"/>
      <c r="G3522"/>
      <c r="H3522" s="12"/>
      <c r="I3522" s="12"/>
      <c r="J3522" s="12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</row>
    <row r="3523" spans="1:26" ht="15.75" customHeight="1" outlineLevel="2">
      <c r="A3523"/>
      <c r="B3523" s="13"/>
      <c r="C3523"/>
      <c r="D3523"/>
      <c r="E3523"/>
      <c r="F3523" s="12"/>
      <c r="G3523"/>
      <c r="H3523" s="12"/>
      <c r="I3523" s="12"/>
      <c r="J3523" s="12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</row>
    <row r="3524" spans="1:26" ht="15.75" customHeight="1" outlineLevel="2">
      <c r="A3524"/>
      <c r="B3524" s="13"/>
      <c r="C3524"/>
      <c r="D3524"/>
      <c r="E3524"/>
      <c r="F3524" s="12"/>
      <c r="G3524"/>
      <c r="H3524" s="12"/>
      <c r="I3524" s="12"/>
      <c r="J3524" s="12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</row>
    <row r="3525" spans="1:26" ht="15.75" customHeight="1" outlineLevel="2">
      <c r="A3525"/>
      <c r="B3525" s="13"/>
      <c r="C3525"/>
      <c r="D3525"/>
      <c r="E3525"/>
      <c r="F3525" s="12"/>
      <c r="G3525"/>
      <c r="H3525" s="12"/>
      <c r="I3525" s="12"/>
      <c r="J3525" s="12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</row>
    <row r="3526" spans="1:26" ht="15.75" customHeight="1" outlineLevel="2">
      <c r="A3526"/>
      <c r="B3526" s="13"/>
      <c r="C3526"/>
      <c r="D3526"/>
      <c r="E3526"/>
      <c r="F3526" s="12"/>
      <c r="G3526"/>
      <c r="H3526" s="12"/>
      <c r="I3526" s="12"/>
      <c r="J3526" s="12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</row>
    <row r="3527" spans="1:26" ht="15.75" customHeight="1" outlineLevel="2">
      <c r="A3527"/>
      <c r="B3527" s="13"/>
      <c r="C3527"/>
      <c r="D3527"/>
      <c r="E3527"/>
      <c r="F3527" s="12"/>
      <c r="G3527"/>
      <c r="H3527" s="12"/>
      <c r="I3527" s="12"/>
      <c r="J3527" s="12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</row>
    <row r="3528" spans="1:26" ht="15.75" customHeight="1" outlineLevel="2">
      <c r="A3528"/>
      <c r="B3528" s="13"/>
      <c r="C3528"/>
      <c r="D3528"/>
      <c r="E3528"/>
      <c r="F3528" s="12"/>
      <c r="G3528"/>
      <c r="H3528" s="12"/>
      <c r="I3528" s="12"/>
      <c r="J3528" s="12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</row>
    <row r="3529" spans="1:26" ht="15.75" customHeight="1" outlineLevel="2">
      <c r="A3529"/>
      <c r="B3529" s="13"/>
      <c r="C3529"/>
      <c r="D3529"/>
      <c r="E3529"/>
      <c r="F3529" s="12"/>
      <c r="G3529"/>
      <c r="H3529" s="12"/>
      <c r="I3529" s="12"/>
      <c r="J3529" s="12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</row>
    <row r="3530" spans="1:26" ht="15.75" customHeight="1" outlineLevel="2">
      <c r="A3530"/>
      <c r="B3530" s="13"/>
      <c r="C3530"/>
      <c r="D3530"/>
      <c r="E3530"/>
      <c r="F3530" s="12"/>
      <c r="G3530"/>
      <c r="H3530" s="12"/>
      <c r="I3530" s="12"/>
      <c r="J3530" s="12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</row>
    <row r="3531" spans="1:26" ht="15.75" customHeight="1" outlineLevel="2">
      <c r="A3531"/>
      <c r="B3531" s="13"/>
      <c r="C3531"/>
      <c r="D3531"/>
      <c r="E3531"/>
      <c r="F3531" s="12"/>
      <c r="G3531"/>
      <c r="H3531" s="12"/>
      <c r="I3531" s="12"/>
      <c r="J3531" s="12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</row>
    <row r="3532" spans="1:26" ht="15.75" customHeight="1" outlineLevel="2">
      <c r="A3532"/>
      <c r="B3532" s="13"/>
      <c r="C3532"/>
      <c r="D3532"/>
      <c r="E3532"/>
      <c r="F3532" s="12"/>
      <c r="G3532"/>
      <c r="H3532" s="12"/>
      <c r="I3532" s="12"/>
      <c r="J3532" s="12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</row>
    <row r="3533" spans="1:26" ht="15.75" customHeight="1" outlineLevel="2">
      <c r="A3533"/>
      <c r="B3533" s="13"/>
      <c r="C3533"/>
      <c r="D3533"/>
      <c r="E3533"/>
      <c r="F3533" s="12"/>
      <c r="G3533"/>
      <c r="H3533" s="12"/>
      <c r="I3533" s="12"/>
      <c r="J3533" s="12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</row>
    <row r="3534" spans="1:26" ht="15.75" customHeight="1" outlineLevel="2">
      <c r="A3534"/>
      <c r="B3534" s="13"/>
      <c r="C3534"/>
      <c r="D3534"/>
      <c r="E3534"/>
      <c r="F3534" s="12"/>
      <c r="G3534"/>
      <c r="H3534" s="12"/>
      <c r="I3534" s="12"/>
      <c r="J3534" s="12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</row>
    <row r="3535" spans="1:26" ht="15.75" customHeight="1" outlineLevel="2">
      <c r="A3535"/>
      <c r="B3535" s="13"/>
      <c r="C3535"/>
      <c r="D3535"/>
      <c r="E3535"/>
      <c r="F3535" s="12"/>
      <c r="G3535"/>
      <c r="H3535" s="12"/>
      <c r="I3535" s="12"/>
      <c r="J3535" s="12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</row>
    <row r="3536" spans="1:26" ht="15.75" customHeight="1" outlineLevel="2">
      <c r="A3536"/>
      <c r="B3536" s="13"/>
      <c r="C3536"/>
      <c r="D3536"/>
      <c r="E3536"/>
      <c r="F3536" s="12"/>
      <c r="G3536"/>
      <c r="H3536" s="12"/>
      <c r="I3536" s="12"/>
      <c r="J3536" s="12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</row>
    <row r="3537" spans="1:26" ht="15.75" customHeight="1" outlineLevel="2">
      <c r="A3537"/>
      <c r="B3537" s="13"/>
      <c r="C3537"/>
      <c r="D3537"/>
      <c r="E3537"/>
      <c r="F3537" s="12"/>
      <c r="G3537"/>
      <c r="H3537" s="12"/>
      <c r="I3537" s="12"/>
      <c r="J3537" s="12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</row>
    <row r="3538" spans="1:26" ht="15.75" customHeight="1" outlineLevel="2">
      <c r="A3538"/>
      <c r="B3538" s="13"/>
      <c r="C3538"/>
      <c r="D3538"/>
      <c r="E3538"/>
      <c r="F3538" s="12"/>
      <c r="G3538"/>
      <c r="H3538" s="12"/>
      <c r="I3538" s="12"/>
      <c r="J3538" s="12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</row>
    <row r="3539" spans="1:26" ht="15.75" customHeight="1" outlineLevel="2">
      <c r="A3539"/>
      <c r="B3539" s="13"/>
      <c r="C3539"/>
      <c r="D3539"/>
      <c r="E3539"/>
      <c r="F3539" s="12"/>
      <c r="G3539"/>
      <c r="H3539" s="12"/>
      <c r="I3539" s="12"/>
      <c r="J3539" s="12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</row>
    <row r="3540" spans="1:26" ht="15.75" customHeight="1" outlineLevel="2">
      <c r="A3540"/>
      <c r="B3540" s="13"/>
      <c r="C3540"/>
      <c r="D3540"/>
      <c r="E3540"/>
      <c r="F3540" s="12"/>
      <c r="G3540"/>
      <c r="H3540" s="12"/>
      <c r="I3540" s="12"/>
      <c r="J3540" s="12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</row>
    <row r="3541" spans="1:26" ht="15.75" customHeight="1" outlineLevel="2">
      <c r="A3541"/>
      <c r="B3541" s="13"/>
      <c r="C3541"/>
      <c r="D3541"/>
      <c r="E3541"/>
      <c r="F3541" s="12"/>
      <c r="G3541"/>
      <c r="H3541" s="12"/>
      <c r="I3541" s="12"/>
      <c r="J3541" s="12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</row>
    <row r="3542" spans="1:26" ht="15.75" customHeight="1" outlineLevel="2">
      <c r="A3542"/>
      <c r="B3542" s="13"/>
      <c r="C3542"/>
      <c r="D3542"/>
      <c r="E3542"/>
      <c r="F3542" s="12"/>
      <c r="G3542"/>
      <c r="H3542" s="12"/>
      <c r="I3542" s="12"/>
      <c r="J3542" s="12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</row>
    <row r="3543" spans="1:26" ht="15.75" customHeight="1" outlineLevel="2">
      <c r="A3543"/>
      <c r="B3543" s="13"/>
      <c r="C3543"/>
      <c r="D3543"/>
      <c r="E3543"/>
      <c r="F3543" s="12"/>
      <c r="G3543"/>
      <c r="H3543" s="12"/>
      <c r="I3543" s="12"/>
      <c r="J3543" s="12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</row>
    <row r="3544" spans="1:26" ht="15.75" customHeight="1" outlineLevel="2">
      <c r="A3544"/>
      <c r="B3544" s="13"/>
      <c r="C3544"/>
      <c r="D3544"/>
      <c r="E3544"/>
      <c r="F3544" s="12"/>
      <c r="G3544"/>
      <c r="H3544" s="12"/>
      <c r="I3544" s="12"/>
      <c r="J3544" s="12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</row>
    <row r="3545" spans="1:26" ht="15.75" customHeight="1" outlineLevel="2">
      <c r="A3545"/>
      <c r="B3545" s="13"/>
      <c r="C3545"/>
      <c r="D3545"/>
      <c r="E3545"/>
      <c r="F3545" s="12"/>
      <c r="G3545"/>
      <c r="H3545" s="12"/>
      <c r="I3545" s="12"/>
      <c r="J3545" s="12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</row>
    <row r="3546" spans="1:26" ht="15.75" customHeight="1" outlineLevel="2">
      <c r="A3546"/>
      <c r="B3546" s="13"/>
      <c r="C3546"/>
      <c r="D3546"/>
      <c r="E3546"/>
      <c r="F3546" s="12"/>
      <c r="G3546"/>
      <c r="H3546" s="12"/>
      <c r="I3546" s="12"/>
      <c r="J3546" s="12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</row>
    <row r="3547" spans="1:26" ht="15.75" customHeight="1" outlineLevel="2">
      <c r="A3547"/>
      <c r="B3547" s="13"/>
      <c r="C3547"/>
      <c r="D3547"/>
      <c r="E3547"/>
      <c r="F3547" s="12"/>
      <c r="G3547"/>
      <c r="H3547" s="12"/>
      <c r="I3547" s="12"/>
      <c r="J3547" s="12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</row>
    <row r="3548" spans="1:26" ht="15.75" customHeight="1" outlineLevel="2">
      <c r="A3548"/>
      <c r="B3548" s="13"/>
      <c r="C3548"/>
      <c r="D3548"/>
      <c r="E3548"/>
      <c r="F3548" s="12"/>
      <c r="G3548"/>
      <c r="H3548" s="12"/>
      <c r="I3548" s="12"/>
      <c r="J3548" s="12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</row>
    <row r="3549" spans="1:26" ht="15.75" customHeight="1" outlineLevel="2">
      <c r="A3549"/>
      <c r="B3549" s="13"/>
      <c r="C3549"/>
      <c r="D3549"/>
      <c r="E3549"/>
      <c r="F3549" s="12"/>
      <c r="G3549"/>
      <c r="H3549" s="12"/>
      <c r="I3549" s="12"/>
      <c r="J3549" s="12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</row>
    <row r="3550" spans="1:26" ht="15.75" customHeight="1" outlineLevel="2">
      <c r="A3550"/>
      <c r="B3550" s="13"/>
      <c r="C3550"/>
      <c r="D3550"/>
      <c r="E3550"/>
      <c r="F3550" s="12"/>
      <c r="G3550"/>
      <c r="H3550" s="12"/>
      <c r="I3550" s="12"/>
      <c r="J3550" s="12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</row>
    <row r="3551" spans="1:26" ht="15.75" customHeight="1" outlineLevel="2">
      <c r="A3551"/>
      <c r="B3551" s="13"/>
      <c r="C3551"/>
      <c r="D3551"/>
      <c r="E3551"/>
      <c r="F3551" s="12"/>
      <c r="G3551"/>
      <c r="H3551" s="12"/>
      <c r="I3551" s="12"/>
      <c r="J3551" s="12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</row>
    <row r="3552" spans="1:26" ht="15.75" customHeight="1" outlineLevel="2">
      <c r="A3552"/>
      <c r="B3552" s="13"/>
      <c r="C3552"/>
      <c r="D3552"/>
      <c r="E3552"/>
      <c r="F3552" s="12"/>
      <c r="G3552"/>
      <c r="H3552" s="12"/>
      <c r="I3552" s="12"/>
      <c r="J3552" s="12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</row>
    <row r="3553" spans="1:26" ht="15.75" customHeight="1" outlineLevel="2">
      <c r="A3553"/>
      <c r="B3553" s="13"/>
      <c r="C3553"/>
      <c r="D3553"/>
      <c r="E3553"/>
      <c r="F3553" s="12"/>
      <c r="G3553"/>
      <c r="H3553" s="12"/>
      <c r="I3553" s="12"/>
      <c r="J3553" s="12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</row>
    <row r="3554" spans="1:26" ht="15.75" customHeight="1" outlineLevel="2">
      <c r="A3554"/>
      <c r="B3554" s="13"/>
      <c r="C3554"/>
      <c r="D3554"/>
      <c r="E3554"/>
      <c r="F3554" s="12"/>
      <c r="G3554"/>
      <c r="H3554" s="12"/>
      <c r="I3554" s="12"/>
      <c r="J3554" s="12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</row>
    <row r="3555" spans="1:26" ht="15.75" customHeight="1" outlineLevel="2">
      <c r="A3555"/>
      <c r="B3555" s="13"/>
      <c r="C3555"/>
      <c r="D3555"/>
      <c r="E3555"/>
      <c r="F3555" s="12"/>
      <c r="G3555"/>
      <c r="H3555" s="12"/>
      <c r="I3555" s="12"/>
      <c r="J3555" s="12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</row>
    <row r="3556" spans="1:26" ht="15.75" customHeight="1" outlineLevel="2">
      <c r="A3556"/>
      <c r="B3556" s="13"/>
      <c r="C3556"/>
      <c r="D3556"/>
      <c r="E3556"/>
      <c r="F3556" s="12"/>
      <c r="G3556"/>
      <c r="H3556" s="12"/>
      <c r="I3556" s="12"/>
      <c r="J3556" s="12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</row>
    <row r="3557" spans="1:26" ht="15.75" customHeight="1" outlineLevel="2">
      <c r="A3557"/>
      <c r="B3557" s="13"/>
      <c r="C3557"/>
      <c r="D3557"/>
      <c r="E3557"/>
      <c r="F3557" s="12"/>
      <c r="G3557"/>
      <c r="H3557" s="12"/>
      <c r="I3557" s="12"/>
      <c r="J3557" s="12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</row>
    <row r="3558" spans="1:26" ht="15.75" customHeight="1" outlineLevel="2">
      <c r="A3558"/>
      <c r="B3558" s="13"/>
      <c r="C3558"/>
      <c r="D3558"/>
      <c r="E3558"/>
      <c r="F3558" s="12"/>
      <c r="G3558"/>
      <c r="H3558" s="12"/>
      <c r="I3558" s="12"/>
      <c r="J3558" s="12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</row>
    <row r="3559" spans="1:26" ht="15.75" customHeight="1" outlineLevel="2">
      <c r="A3559"/>
      <c r="B3559" s="13"/>
      <c r="C3559"/>
      <c r="D3559"/>
      <c r="E3559"/>
      <c r="F3559" s="12"/>
      <c r="G3559"/>
      <c r="H3559" s="12"/>
      <c r="I3559" s="12"/>
      <c r="J3559" s="12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</row>
    <row r="3560" spans="1:26" ht="15.75" customHeight="1" outlineLevel="2">
      <c r="A3560"/>
      <c r="B3560" s="13"/>
      <c r="C3560"/>
      <c r="D3560"/>
      <c r="E3560"/>
      <c r="F3560" s="12"/>
      <c r="G3560"/>
      <c r="H3560" s="12"/>
      <c r="I3560" s="12"/>
      <c r="J3560" s="12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</row>
    <row r="3561" spans="1:26" ht="15.75" customHeight="1" outlineLevel="2">
      <c r="A3561"/>
      <c r="B3561" s="13"/>
      <c r="C3561"/>
      <c r="D3561"/>
      <c r="E3561"/>
      <c r="F3561" s="12"/>
      <c r="G3561"/>
      <c r="H3561" s="12"/>
      <c r="I3561" s="12"/>
      <c r="J3561" s="12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</row>
    <row r="3562" spans="1:26" ht="15.75" customHeight="1" outlineLevel="2">
      <c r="A3562"/>
      <c r="B3562" s="13"/>
      <c r="C3562"/>
      <c r="D3562"/>
      <c r="E3562"/>
      <c r="F3562" s="12"/>
      <c r="G3562"/>
      <c r="H3562" s="12"/>
      <c r="I3562" s="12"/>
      <c r="J3562" s="12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</row>
    <row r="3563" spans="1:26" ht="15.75" customHeight="1" outlineLevel="2">
      <c r="A3563"/>
      <c r="B3563" s="13"/>
      <c r="C3563"/>
      <c r="D3563"/>
      <c r="E3563"/>
      <c r="F3563" s="12"/>
      <c r="G3563"/>
      <c r="H3563" s="12"/>
      <c r="I3563" s="12"/>
      <c r="J3563" s="12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</row>
    <row r="3564" spans="1:26" ht="15.75" customHeight="1" outlineLevel="2">
      <c r="A3564"/>
      <c r="B3564" s="13"/>
      <c r="C3564"/>
      <c r="D3564"/>
      <c r="E3564"/>
      <c r="F3564" s="12"/>
      <c r="G3564"/>
      <c r="H3564" s="12"/>
      <c r="I3564" s="12"/>
      <c r="J3564" s="12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</row>
    <row r="3565" spans="1:26" ht="15.75" customHeight="1" outlineLevel="2">
      <c r="A3565"/>
      <c r="B3565" s="13"/>
      <c r="C3565"/>
      <c r="D3565"/>
      <c r="E3565"/>
      <c r="F3565" s="12"/>
      <c r="G3565"/>
      <c r="H3565" s="12"/>
      <c r="I3565" s="12"/>
      <c r="J3565" s="12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</row>
    <row r="3566" spans="1:26" ht="15.75" customHeight="1" outlineLevel="2">
      <c r="A3566"/>
      <c r="B3566" s="13"/>
      <c r="C3566"/>
      <c r="D3566"/>
      <c r="E3566"/>
      <c r="F3566" s="12"/>
      <c r="G3566"/>
      <c r="H3566" s="12"/>
      <c r="I3566" s="12"/>
      <c r="J3566" s="12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</row>
    <row r="3567" spans="1:26" ht="15.75" customHeight="1" outlineLevel="2">
      <c r="A3567"/>
      <c r="B3567" s="13"/>
      <c r="C3567"/>
      <c r="D3567"/>
      <c r="E3567"/>
      <c r="F3567" s="12"/>
      <c r="G3567"/>
      <c r="H3567" s="12"/>
      <c r="I3567" s="12"/>
      <c r="J3567" s="12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</row>
    <row r="3568" spans="1:26" ht="15.75" customHeight="1" outlineLevel="2">
      <c r="A3568"/>
      <c r="B3568" s="13"/>
      <c r="C3568"/>
      <c r="D3568"/>
      <c r="E3568"/>
      <c r="F3568" s="12"/>
      <c r="G3568"/>
      <c r="H3568" s="12"/>
      <c r="I3568" s="12"/>
      <c r="J3568" s="12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</row>
    <row r="3569" spans="1:26" ht="15.75" customHeight="1" outlineLevel="2">
      <c r="A3569"/>
      <c r="B3569" s="13"/>
      <c r="C3569"/>
      <c r="D3569"/>
      <c r="E3569"/>
      <c r="F3569" s="12"/>
      <c r="G3569"/>
      <c r="H3569" s="12"/>
      <c r="I3569" s="12"/>
      <c r="J3569" s="12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</row>
    <row r="3570" spans="1:26" ht="15.75" customHeight="1" outlineLevel="2">
      <c r="A3570"/>
      <c r="B3570" s="13"/>
      <c r="C3570"/>
      <c r="D3570"/>
      <c r="E3570"/>
      <c r="F3570" s="12"/>
      <c r="G3570"/>
      <c r="H3570" s="12"/>
      <c r="I3570" s="12"/>
      <c r="J3570" s="12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</row>
    <row r="3571" spans="1:26" ht="15.75" customHeight="1" outlineLevel="2">
      <c r="A3571"/>
      <c r="B3571" s="13"/>
      <c r="C3571"/>
      <c r="D3571"/>
      <c r="E3571"/>
      <c r="F3571" s="12"/>
      <c r="G3571"/>
      <c r="H3571" s="12"/>
      <c r="I3571" s="12"/>
      <c r="J3571" s="12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</row>
    <row r="3572" spans="1:26" ht="15.75" customHeight="1" outlineLevel="2">
      <c r="A3572"/>
      <c r="B3572" s="13"/>
      <c r="C3572"/>
      <c r="D3572"/>
      <c r="E3572"/>
      <c r="F3572" s="12"/>
      <c r="G3572"/>
      <c r="H3572" s="12"/>
      <c r="I3572" s="12"/>
      <c r="J3572" s="12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</row>
    <row r="3573" spans="1:26" ht="15.75" customHeight="1" outlineLevel="2">
      <c r="A3573"/>
      <c r="B3573" s="13"/>
      <c r="C3573"/>
      <c r="D3573"/>
      <c r="E3573"/>
      <c r="F3573" s="12"/>
      <c r="G3573"/>
      <c r="H3573" s="12"/>
      <c r="I3573" s="12"/>
      <c r="J3573" s="12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</row>
    <row r="3574" spans="1:26" ht="15.75" customHeight="1" outlineLevel="2">
      <c r="A3574"/>
      <c r="B3574" s="13"/>
      <c r="C3574"/>
      <c r="D3574"/>
      <c r="E3574"/>
      <c r="F3574" s="12"/>
      <c r="G3574"/>
      <c r="H3574" s="12"/>
      <c r="I3574" s="12"/>
      <c r="J3574" s="12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</row>
    <row r="3575" spans="1:26" ht="15.75" customHeight="1" outlineLevel="2">
      <c r="A3575"/>
      <c r="B3575" s="13"/>
      <c r="C3575"/>
      <c r="D3575"/>
      <c r="E3575"/>
      <c r="F3575" s="12"/>
      <c r="G3575"/>
      <c r="H3575" s="12"/>
      <c r="I3575" s="12"/>
      <c r="J3575" s="12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</row>
    <row r="3576" spans="1:26" ht="15.75" customHeight="1" outlineLevel="2">
      <c r="A3576"/>
      <c r="B3576" s="13"/>
      <c r="C3576"/>
      <c r="D3576"/>
      <c r="E3576"/>
      <c r="F3576" s="12"/>
      <c r="G3576"/>
      <c r="H3576" s="12"/>
      <c r="I3576" s="12"/>
      <c r="J3576" s="12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</row>
    <row r="3577" spans="1:26" ht="15.75" customHeight="1" outlineLevel="2">
      <c r="A3577"/>
      <c r="B3577" s="13"/>
      <c r="C3577"/>
      <c r="D3577"/>
      <c r="E3577"/>
      <c r="F3577" s="12"/>
      <c r="G3577"/>
      <c r="H3577" s="12"/>
      <c r="I3577" s="12"/>
      <c r="J3577" s="12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</row>
    <row r="3578" spans="1:26" ht="15.75" customHeight="1" outlineLevel="2">
      <c r="A3578"/>
      <c r="B3578" s="13"/>
      <c r="C3578"/>
      <c r="D3578"/>
      <c r="E3578"/>
      <c r="F3578" s="12"/>
      <c r="G3578"/>
      <c r="H3578" s="12"/>
      <c r="I3578" s="12"/>
      <c r="J3578" s="12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</row>
    <row r="3579" spans="1:26" ht="15.75" customHeight="1" outlineLevel="2">
      <c r="A3579"/>
      <c r="B3579" s="13"/>
      <c r="C3579"/>
      <c r="D3579"/>
      <c r="E3579"/>
      <c r="F3579" s="12"/>
      <c r="G3579"/>
      <c r="H3579" s="12"/>
      <c r="I3579" s="12"/>
      <c r="J3579" s="12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</row>
    <row r="3580" spans="1:26" ht="15.75" customHeight="1" outlineLevel="2">
      <c r="A3580"/>
      <c r="B3580" s="13"/>
      <c r="C3580"/>
      <c r="D3580"/>
      <c r="E3580"/>
      <c r="F3580" s="12"/>
      <c r="G3580"/>
      <c r="H3580" s="12"/>
      <c r="I3580" s="12"/>
      <c r="J3580" s="12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</row>
    <row r="3581" spans="1:26" ht="15.75" customHeight="1" outlineLevel="2">
      <c r="A3581"/>
      <c r="B3581" s="13"/>
      <c r="C3581"/>
      <c r="D3581"/>
      <c r="E3581"/>
      <c r="F3581" s="12"/>
      <c r="G3581"/>
      <c r="H3581" s="12"/>
      <c r="I3581" s="12"/>
      <c r="J3581" s="12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</row>
    <row r="3582" spans="1:26" ht="15.75" customHeight="1" outlineLevel="2">
      <c r="A3582"/>
      <c r="B3582" s="13"/>
      <c r="C3582"/>
      <c r="D3582"/>
      <c r="E3582"/>
      <c r="F3582" s="12"/>
      <c r="G3582"/>
      <c r="H3582" s="12"/>
      <c r="I3582" s="12"/>
      <c r="J3582" s="12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</row>
    <row r="3583" spans="1:26" ht="15.75" customHeight="1" outlineLevel="2">
      <c r="A3583"/>
      <c r="B3583" s="13"/>
      <c r="C3583"/>
      <c r="D3583"/>
      <c r="E3583"/>
      <c r="F3583" s="12"/>
      <c r="G3583"/>
      <c r="H3583" s="12"/>
      <c r="I3583" s="12"/>
      <c r="J3583" s="12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</row>
    <row r="3584" spans="1:26" ht="15.75" customHeight="1" outlineLevel="2">
      <c r="A3584"/>
      <c r="B3584" s="13"/>
      <c r="C3584"/>
      <c r="D3584"/>
      <c r="E3584"/>
      <c r="F3584" s="12"/>
      <c r="G3584"/>
      <c r="H3584" s="12"/>
      <c r="I3584" s="12"/>
      <c r="J3584" s="12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</row>
    <row r="3585" spans="1:26" ht="15.75" customHeight="1" outlineLevel="2">
      <c r="A3585"/>
      <c r="B3585" s="13"/>
      <c r="C3585"/>
      <c r="D3585"/>
      <c r="E3585"/>
      <c r="F3585" s="12"/>
      <c r="G3585"/>
      <c r="H3585" s="12"/>
      <c r="I3585" s="12"/>
      <c r="J3585" s="12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</row>
    <row r="3586" spans="1:26" ht="15.75" customHeight="1" outlineLevel="2">
      <c r="A3586"/>
      <c r="B3586" s="13"/>
      <c r="C3586"/>
      <c r="D3586"/>
      <c r="E3586"/>
      <c r="F3586" s="12"/>
      <c r="G3586"/>
      <c r="H3586" s="12"/>
      <c r="I3586" s="12"/>
      <c r="J3586" s="12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</row>
    <row r="3587" spans="1:26" ht="15.75" customHeight="1" outlineLevel="2">
      <c r="A3587"/>
      <c r="B3587" s="13"/>
      <c r="C3587"/>
      <c r="D3587"/>
      <c r="E3587"/>
      <c r="F3587" s="12"/>
      <c r="G3587"/>
      <c r="H3587" s="12"/>
      <c r="I3587" s="12"/>
      <c r="J3587" s="12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</row>
    <row r="3588" spans="1:26" ht="15.75" customHeight="1" outlineLevel="2">
      <c r="A3588"/>
      <c r="B3588" s="13"/>
      <c r="C3588"/>
      <c r="D3588"/>
      <c r="E3588"/>
      <c r="F3588" s="12"/>
      <c r="G3588"/>
      <c r="H3588" s="12"/>
      <c r="I3588" s="12"/>
      <c r="J3588" s="12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</row>
    <row r="3589" spans="1:26" ht="15.75" customHeight="1" outlineLevel="2">
      <c r="A3589"/>
      <c r="B3589" s="13"/>
      <c r="C3589"/>
      <c r="D3589"/>
      <c r="E3589"/>
      <c r="F3589" s="12"/>
      <c r="G3589"/>
      <c r="H3589" s="12"/>
      <c r="I3589" s="12"/>
      <c r="J3589" s="12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</row>
    <row r="3590" spans="1:26" ht="15.75" customHeight="1" outlineLevel="2">
      <c r="A3590"/>
      <c r="B3590" s="13"/>
      <c r="C3590"/>
      <c r="D3590"/>
      <c r="E3590"/>
      <c r="F3590" s="12"/>
      <c r="G3590"/>
      <c r="H3590" s="12"/>
      <c r="I3590" s="12"/>
      <c r="J3590" s="12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</row>
    <row r="3591" spans="1:26" ht="15.75" customHeight="1" outlineLevel="2">
      <c r="A3591"/>
      <c r="B3591" s="13"/>
      <c r="C3591"/>
      <c r="D3591"/>
      <c r="E3591"/>
      <c r="F3591" s="12"/>
      <c r="G3591"/>
      <c r="H3591" s="12"/>
      <c r="I3591" s="12"/>
      <c r="J3591" s="12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</row>
    <row r="3592" spans="1:26" ht="15.75" customHeight="1" outlineLevel="2">
      <c r="A3592"/>
      <c r="B3592" s="13"/>
      <c r="C3592"/>
      <c r="D3592"/>
      <c r="E3592"/>
      <c r="F3592" s="12"/>
      <c r="G3592"/>
      <c r="H3592" s="12"/>
      <c r="I3592" s="12"/>
      <c r="J3592" s="12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</row>
    <row r="3593" spans="1:26" ht="15.75" customHeight="1" outlineLevel="2">
      <c r="A3593"/>
      <c r="B3593" s="13"/>
      <c r="C3593"/>
      <c r="D3593"/>
      <c r="E3593"/>
      <c r="F3593" s="12"/>
      <c r="G3593"/>
      <c r="H3593" s="12"/>
      <c r="I3593" s="12"/>
      <c r="J3593" s="12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</row>
    <row r="3594" spans="1:26" ht="15.75" customHeight="1" outlineLevel="2">
      <c r="A3594"/>
      <c r="B3594" s="13"/>
      <c r="C3594"/>
      <c r="D3594"/>
      <c r="E3594"/>
      <c r="F3594" s="12"/>
      <c r="G3594"/>
      <c r="H3594" s="12"/>
      <c r="I3594" s="12"/>
      <c r="J3594" s="12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</row>
    <row r="3595" spans="1:26" ht="15.75" customHeight="1" outlineLevel="2">
      <c r="A3595"/>
      <c r="B3595" s="13"/>
      <c r="C3595"/>
      <c r="D3595"/>
      <c r="E3595"/>
      <c r="F3595" s="12"/>
      <c r="G3595"/>
      <c r="H3595" s="12"/>
      <c r="I3595" s="12"/>
      <c r="J3595" s="12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</row>
    <row r="3596" spans="1:26" ht="15.75" customHeight="1" outlineLevel="2">
      <c r="A3596"/>
      <c r="B3596" s="13"/>
      <c r="C3596"/>
      <c r="D3596"/>
      <c r="E3596"/>
      <c r="F3596" s="12"/>
      <c r="G3596"/>
      <c r="H3596" s="12"/>
      <c r="I3596" s="12"/>
      <c r="J3596" s="12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</row>
    <row r="3597" spans="1:26" ht="15.75" customHeight="1" outlineLevel="2">
      <c r="A3597"/>
      <c r="B3597" s="13"/>
      <c r="C3597"/>
      <c r="D3597"/>
      <c r="E3597"/>
      <c r="F3597" s="12"/>
      <c r="G3597"/>
      <c r="H3597" s="12"/>
      <c r="I3597" s="12"/>
      <c r="J3597" s="12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</row>
    <row r="3598" spans="1:26" ht="15.75" customHeight="1" outlineLevel="2">
      <c r="A3598"/>
      <c r="B3598" s="13"/>
      <c r="C3598"/>
      <c r="D3598"/>
      <c r="E3598"/>
      <c r="F3598" s="12"/>
      <c r="G3598"/>
      <c r="H3598" s="12"/>
      <c r="I3598" s="12"/>
      <c r="J3598" s="12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</row>
    <row r="3599" spans="1:26" ht="15.75" customHeight="1" outlineLevel="2">
      <c r="A3599"/>
      <c r="B3599" s="13"/>
      <c r="C3599"/>
      <c r="D3599"/>
      <c r="E3599"/>
      <c r="F3599" s="12"/>
      <c r="G3599"/>
      <c r="H3599" s="12"/>
      <c r="I3599" s="12"/>
      <c r="J3599" s="12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</row>
    <row r="3600" spans="1:26" ht="15.75" customHeight="1" outlineLevel="2">
      <c r="A3600"/>
      <c r="B3600" s="13"/>
      <c r="C3600"/>
      <c r="D3600"/>
      <c r="E3600"/>
      <c r="F3600" s="12"/>
      <c r="G3600"/>
      <c r="H3600" s="12"/>
      <c r="I3600" s="12"/>
      <c r="J3600" s="12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</row>
    <row r="3601" spans="1:26" ht="15.75" customHeight="1" outlineLevel="2">
      <c r="A3601"/>
      <c r="B3601" s="13"/>
      <c r="C3601"/>
      <c r="D3601"/>
      <c r="E3601"/>
      <c r="F3601" s="12"/>
      <c r="G3601"/>
      <c r="H3601" s="12"/>
      <c r="I3601" s="12"/>
      <c r="J3601" s="12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</row>
    <row r="3602" spans="1:26" ht="15.75" customHeight="1" outlineLevel="2">
      <c r="A3602"/>
      <c r="B3602" s="13"/>
      <c r="C3602"/>
      <c r="D3602"/>
      <c r="E3602"/>
      <c r="F3602" s="12"/>
      <c r="G3602"/>
      <c r="H3602" s="12"/>
      <c r="I3602" s="12"/>
      <c r="J3602" s="12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</row>
    <row r="3603" spans="1:26" ht="15.75" customHeight="1" outlineLevel="2">
      <c r="A3603"/>
      <c r="B3603" s="13"/>
      <c r="C3603"/>
      <c r="D3603"/>
      <c r="E3603"/>
      <c r="F3603" s="12"/>
      <c r="G3603"/>
      <c r="H3603" s="12"/>
      <c r="I3603" s="12"/>
      <c r="J3603" s="12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</row>
    <row r="3604" spans="1:26" ht="15.75" customHeight="1" outlineLevel="2">
      <c r="A3604"/>
      <c r="B3604" s="13"/>
      <c r="C3604"/>
      <c r="D3604"/>
      <c r="E3604"/>
      <c r="F3604" s="12"/>
      <c r="G3604"/>
      <c r="H3604" s="12"/>
      <c r="I3604" s="12"/>
      <c r="J3604" s="12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</row>
    <row r="3605" spans="1:26" ht="15.75" customHeight="1" outlineLevel="2">
      <c r="A3605"/>
      <c r="B3605" s="13"/>
      <c r="C3605"/>
      <c r="D3605"/>
      <c r="E3605"/>
      <c r="F3605" s="12"/>
      <c r="G3605"/>
      <c r="H3605" s="12"/>
      <c r="I3605" s="12"/>
      <c r="J3605" s="12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</row>
    <row r="3606" spans="1:26" ht="15.75" customHeight="1" outlineLevel="2">
      <c r="A3606"/>
      <c r="B3606" s="13"/>
      <c r="C3606"/>
      <c r="D3606"/>
      <c r="E3606"/>
      <c r="F3606" s="12"/>
      <c r="G3606"/>
      <c r="H3606" s="12"/>
      <c r="I3606" s="12"/>
      <c r="J3606" s="12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</row>
    <row r="3607" spans="1:26" ht="15.75" customHeight="1" outlineLevel="2">
      <c r="A3607"/>
      <c r="B3607" s="13"/>
      <c r="C3607"/>
      <c r="D3607"/>
      <c r="E3607"/>
      <c r="F3607" s="12"/>
      <c r="G3607"/>
      <c r="H3607" s="12"/>
      <c r="I3607" s="12"/>
      <c r="J3607" s="12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</row>
    <row r="3608" spans="1:26" ht="15.75" customHeight="1" outlineLevel="2">
      <c r="A3608"/>
      <c r="B3608" s="13"/>
      <c r="C3608"/>
      <c r="D3608"/>
      <c r="E3608"/>
      <c r="F3608" s="12"/>
      <c r="G3608"/>
      <c r="H3608" s="12"/>
      <c r="I3608" s="12"/>
      <c r="J3608" s="12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</row>
    <row r="3609" spans="1:26" ht="15.75" customHeight="1" outlineLevel="2">
      <c r="A3609"/>
      <c r="B3609" s="13"/>
      <c r="C3609"/>
      <c r="D3609"/>
      <c r="E3609"/>
      <c r="F3609" s="12"/>
      <c r="G3609"/>
      <c r="H3609" s="12"/>
      <c r="I3609" s="12"/>
      <c r="J3609" s="12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</row>
    <row r="3610" spans="1:26" ht="15.75" customHeight="1" outlineLevel="2">
      <c r="A3610"/>
      <c r="B3610" s="13"/>
      <c r="C3610"/>
      <c r="D3610"/>
      <c r="E3610"/>
      <c r="F3610" s="12"/>
      <c r="G3610"/>
      <c r="H3610" s="12"/>
      <c r="I3610" s="12"/>
      <c r="J3610" s="12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</row>
    <row r="3611" spans="1:26" ht="15.75" customHeight="1" outlineLevel="2">
      <c r="A3611"/>
      <c r="B3611" s="13"/>
      <c r="C3611"/>
      <c r="D3611"/>
      <c r="E3611"/>
      <c r="F3611" s="12"/>
      <c r="G3611"/>
      <c r="H3611" s="12"/>
      <c r="I3611" s="12"/>
      <c r="J3611" s="12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</row>
    <row r="3612" spans="1:26" ht="15.75" customHeight="1" outlineLevel="2">
      <c r="A3612"/>
      <c r="B3612" s="13"/>
      <c r="C3612"/>
      <c r="D3612"/>
      <c r="E3612"/>
      <c r="F3612" s="12"/>
      <c r="G3612"/>
      <c r="H3612" s="12"/>
      <c r="I3612" s="12"/>
      <c r="J3612" s="12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</row>
    <row r="3613" spans="1:26" ht="15.75" customHeight="1" outlineLevel="2">
      <c r="A3613"/>
      <c r="B3613" s="13"/>
      <c r="C3613"/>
      <c r="D3613"/>
      <c r="E3613"/>
      <c r="F3613" s="12"/>
      <c r="G3613"/>
      <c r="H3613" s="12"/>
      <c r="I3613" s="12"/>
      <c r="J3613" s="12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</row>
    <row r="3614" spans="1:26" ht="15.75" customHeight="1" outlineLevel="2">
      <c r="A3614"/>
      <c r="B3614" s="13"/>
      <c r="C3614"/>
      <c r="D3614"/>
      <c r="E3614"/>
      <c r="F3614" s="12"/>
      <c r="G3614"/>
      <c r="H3614" s="12"/>
      <c r="I3614" s="12"/>
      <c r="J3614" s="12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</row>
    <row r="3615" spans="1:26" ht="15.75" customHeight="1" outlineLevel="2">
      <c r="A3615"/>
      <c r="B3615" s="13"/>
      <c r="C3615"/>
      <c r="D3615"/>
      <c r="E3615"/>
      <c r="F3615" s="12"/>
      <c r="G3615"/>
      <c r="H3615" s="12"/>
      <c r="I3615" s="12"/>
      <c r="J3615" s="12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</row>
    <row r="3616" spans="1:26" ht="15.75" customHeight="1" outlineLevel="2">
      <c r="A3616"/>
      <c r="B3616" s="13"/>
      <c r="C3616"/>
      <c r="D3616"/>
      <c r="E3616"/>
      <c r="F3616" s="12"/>
      <c r="G3616"/>
      <c r="H3616" s="12"/>
      <c r="I3616" s="12"/>
      <c r="J3616" s="12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</row>
    <row r="3617" spans="1:26" ht="15.75" customHeight="1" outlineLevel="2">
      <c r="A3617"/>
      <c r="B3617" s="13"/>
      <c r="C3617"/>
      <c r="D3617"/>
      <c r="E3617"/>
      <c r="F3617" s="12"/>
      <c r="G3617"/>
      <c r="H3617" s="12"/>
      <c r="I3617" s="12"/>
      <c r="J3617" s="12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</row>
    <row r="3618" spans="1:26" ht="15.75" customHeight="1" outlineLevel="2">
      <c r="A3618"/>
      <c r="B3618" s="13"/>
      <c r="C3618"/>
      <c r="D3618"/>
      <c r="E3618"/>
      <c r="F3618" s="12"/>
      <c r="G3618"/>
      <c r="H3618" s="12"/>
      <c r="I3618" s="12"/>
      <c r="J3618" s="12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</row>
    <row r="3619" spans="1:26" ht="15.75" customHeight="1" outlineLevel="2">
      <c r="A3619"/>
      <c r="B3619" s="13"/>
      <c r="C3619"/>
      <c r="D3619"/>
      <c r="E3619"/>
      <c r="F3619" s="12"/>
      <c r="G3619"/>
      <c r="H3619" s="12"/>
      <c r="I3619" s="12"/>
      <c r="J3619" s="12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</row>
    <row r="3620" spans="1:26" ht="15.75" customHeight="1" outlineLevel="2">
      <c r="A3620"/>
      <c r="B3620" s="13"/>
      <c r="C3620"/>
      <c r="D3620"/>
      <c r="E3620"/>
      <c r="F3620" s="12"/>
      <c r="G3620"/>
      <c r="H3620" s="12"/>
      <c r="I3620" s="12"/>
      <c r="J3620" s="12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</row>
    <row r="3621" spans="1:26" ht="15.75" customHeight="1" outlineLevel="2">
      <c r="A3621"/>
      <c r="B3621" s="13"/>
      <c r="C3621"/>
      <c r="D3621"/>
      <c r="E3621"/>
      <c r="F3621" s="12"/>
      <c r="G3621"/>
      <c r="H3621" s="12"/>
      <c r="I3621" s="12"/>
      <c r="J3621" s="12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</row>
    <row r="3622" spans="1:26" ht="15.75" customHeight="1" outlineLevel="2">
      <c r="A3622"/>
      <c r="B3622" s="13"/>
      <c r="C3622"/>
      <c r="D3622"/>
      <c r="E3622"/>
      <c r="F3622" s="12"/>
      <c r="G3622"/>
      <c r="H3622" s="12"/>
      <c r="I3622" s="12"/>
      <c r="J3622" s="12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</row>
    <row r="3623" spans="1:26" ht="15.75" customHeight="1" outlineLevel="2">
      <c r="A3623"/>
      <c r="B3623" s="13"/>
      <c r="C3623"/>
      <c r="D3623"/>
      <c r="E3623"/>
      <c r="F3623" s="12"/>
      <c r="G3623"/>
      <c r="H3623" s="12"/>
      <c r="I3623" s="12"/>
      <c r="J3623" s="12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</row>
    <row r="3624" spans="1:26" ht="15.75" customHeight="1" outlineLevel="2">
      <c r="A3624"/>
      <c r="B3624" s="13"/>
      <c r="C3624"/>
      <c r="D3624"/>
      <c r="E3624"/>
      <c r="F3624" s="12"/>
      <c r="G3624"/>
      <c r="H3624" s="12"/>
      <c r="I3624" s="12"/>
      <c r="J3624" s="12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</row>
    <row r="3625" spans="1:26" ht="15.75" customHeight="1" outlineLevel="2">
      <c r="A3625"/>
      <c r="B3625" s="13"/>
      <c r="C3625"/>
      <c r="D3625"/>
      <c r="E3625"/>
      <c r="F3625" s="12"/>
      <c r="G3625"/>
      <c r="H3625" s="12"/>
      <c r="I3625" s="12"/>
      <c r="J3625" s="12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</row>
    <row r="3626" spans="1:26" ht="15.75" customHeight="1" outlineLevel="2">
      <c r="A3626"/>
      <c r="B3626" s="13"/>
      <c r="C3626"/>
      <c r="D3626"/>
      <c r="E3626"/>
      <c r="F3626" s="12"/>
      <c r="G3626"/>
      <c r="H3626" s="12"/>
      <c r="I3626" s="12"/>
      <c r="J3626" s="12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</row>
    <row r="3627" spans="1:26" ht="15.75" customHeight="1" outlineLevel="2">
      <c r="A3627"/>
      <c r="B3627" s="13"/>
      <c r="C3627"/>
      <c r="D3627"/>
      <c r="E3627"/>
      <c r="F3627" s="12"/>
      <c r="G3627"/>
      <c r="H3627" s="12"/>
      <c r="I3627" s="12"/>
      <c r="J3627" s="12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</row>
    <row r="3628" spans="1:26" ht="15.75" customHeight="1" outlineLevel="2">
      <c r="A3628"/>
      <c r="B3628" s="13"/>
      <c r="C3628"/>
      <c r="D3628"/>
      <c r="E3628"/>
      <c r="F3628" s="12"/>
      <c r="G3628"/>
      <c r="H3628" s="12"/>
      <c r="I3628" s="12"/>
      <c r="J3628" s="12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</row>
    <row r="3629" spans="1:26" ht="15.75" customHeight="1" outlineLevel="2">
      <c r="A3629"/>
      <c r="B3629" s="13"/>
      <c r="C3629"/>
      <c r="D3629"/>
      <c r="E3629"/>
      <c r="F3629" s="12"/>
      <c r="G3629"/>
      <c r="H3629" s="12"/>
      <c r="I3629" s="12"/>
      <c r="J3629" s="12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</row>
    <row r="3630" spans="1:26" ht="15.75" customHeight="1" outlineLevel="2">
      <c r="A3630"/>
      <c r="B3630" s="13"/>
      <c r="C3630"/>
      <c r="D3630"/>
      <c r="E3630"/>
      <c r="F3630" s="12"/>
      <c r="G3630"/>
      <c r="H3630" s="12"/>
      <c r="I3630" s="12"/>
      <c r="J3630" s="12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</row>
    <row r="3631" spans="1:26" ht="15.75" customHeight="1" outlineLevel="2">
      <c r="A3631"/>
      <c r="B3631" s="13"/>
      <c r="C3631"/>
      <c r="D3631"/>
      <c r="E3631"/>
      <c r="F3631" s="12"/>
      <c r="G3631"/>
      <c r="H3631" s="12"/>
      <c r="I3631" s="12"/>
      <c r="J3631" s="12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</row>
    <row r="3632" spans="1:26" ht="15.75" customHeight="1" outlineLevel="2">
      <c r="A3632"/>
      <c r="B3632" s="13"/>
      <c r="C3632"/>
      <c r="D3632"/>
      <c r="E3632"/>
      <c r="F3632" s="12"/>
      <c r="G3632"/>
      <c r="H3632" s="12"/>
      <c r="I3632" s="12"/>
      <c r="J3632" s="12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</row>
    <row r="3633" spans="1:26" ht="15.75" customHeight="1" outlineLevel="2">
      <c r="A3633"/>
      <c r="B3633" s="13"/>
      <c r="C3633"/>
      <c r="D3633"/>
      <c r="E3633"/>
      <c r="F3633" s="12"/>
      <c r="G3633"/>
      <c r="H3633" s="12"/>
      <c r="I3633" s="12"/>
      <c r="J3633" s="12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</row>
    <row r="3634" spans="1:26" ht="15.75" customHeight="1" outlineLevel="2">
      <c r="A3634"/>
      <c r="B3634" s="13"/>
      <c r="C3634"/>
      <c r="D3634"/>
      <c r="E3634"/>
      <c r="F3634" s="12"/>
      <c r="G3634"/>
      <c r="H3634" s="12"/>
      <c r="I3634" s="12"/>
      <c r="J3634" s="12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</row>
    <row r="3635" spans="1:26" ht="15.75" customHeight="1" outlineLevel="2">
      <c r="A3635"/>
      <c r="B3635" s="13"/>
      <c r="C3635"/>
      <c r="D3635"/>
      <c r="E3635"/>
      <c r="F3635" s="12"/>
      <c r="G3635"/>
      <c r="H3635" s="12"/>
      <c r="I3635" s="12"/>
      <c r="J3635" s="12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</row>
    <row r="3636" spans="1:26" ht="15.75" customHeight="1" outlineLevel="2">
      <c r="A3636"/>
      <c r="B3636" s="13"/>
      <c r="C3636"/>
      <c r="D3636"/>
      <c r="E3636"/>
      <c r="F3636" s="12"/>
      <c r="G3636"/>
      <c r="H3636" s="12"/>
      <c r="I3636" s="12"/>
      <c r="J3636" s="12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</row>
    <row r="3637" spans="1:26" ht="15.75" customHeight="1" outlineLevel="2">
      <c r="A3637"/>
      <c r="B3637" s="13"/>
      <c r="C3637"/>
      <c r="D3637"/>
      <c r="E3637"/>
      <c r="F3637" s="12"/>
      <c r="G3637"/>
      <c r="H3637" s="12"/>
      <c r="I3637" s="12"/>
      <c r="J3637" s="12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</row>
    <row r="3638" spans="1:26" ht="15.75" customHeight="1" outlineLevel="2">
      <c r="A3638"/>
      <c r="B3638" s="13"/>
      <c r="C3638"/>
      <c r="D3638"/>
      <c r="E3638"/>
      <c r="F3638" s="12"/>
      <c r="G3638"/>
      <c r="H3638" s="12"/>
      <c r="I3638" s="12"/>
      <c r="J3638" s="12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</row>
    <row r="3639" spans="1:26" ht="15.75" customHeight="1" outlineLevel="2">
      <c r="A3639"/>
      <c r="B3639" s="13"/>
      <c r="C3639"/>
      <c r="D3639"/>
      <c r="E3639"/>
      <c r="F3639" s="12"/>
      <c r="G3639"/>
      <c r="H3639" s="12"/>
      <c r="I3639" s="12"/>
      <c r="J3639" s="12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</row>
    <row r="3640" spans="1:26" ht="15.75" customHeight="1" outlineLevel="2">
      <c r="A3640"/>
      <c r="B3640" s="13"/>
      <c r="C3640"/>
      <c r="D3640"/>
      <c r="E3640"/>
      <c r="F3640" s="12"/>
      <c r="G3640"/>
      <c r="H3640" s="12"/>
      <c r="I3640" s="12"/>
      <c r="J3640" s="12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</row>
    <row r="3641" spans="1:26" ht="15.75" customHeight="1" outlineLevel="2">
      <c r="A3641"/>
      <c r="B3641" s="13"/>
      <c r="C3641"/>
      <c r="D3641"/>
      <c r="E3641"/>
      <c r="F3641" s="12"/>
      <c r="G3641"/>
      <c r="H3641" s="12"/>
      <c r="I3641" s="12"/>
      <c r="J3641" s="12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</row>
    <row r="3642" spans="1:26" ht="15.75" customHeight="1" outlineLevel="2">
      <c r="A3642"/>
      <c r="B3642" s="13"/>
      <c r="C3642"/>
      <c r="D3642"/>
      <c r="E3642"/>
      <c r="F3642" s="12"/>
      <c r="G3642"/>
      <c r="H3642" s="12"/>
      <c r="I3642" s="12"/>
      <c r="J3642" s="12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</row>
    <row r="3643" spans="1:26" ht="15.75" customHeight="1" outlineLevel="2">
      <c r="A3643"/>
      <c r="B3643" s="13"/>
      <c r="C3643"/>
      <c r="D3643"/>
      <c r="E3643"/>
      <c r="F3643" s="12"/>
      <c r="G3643"/>
      <c r="H3643" s="12"/>
      <c r="I3643" s="12"/>
      <c r="J3643" s="12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</row>
    <row r="3644" spans="1:26" ht="15.75" customHeight="1" outlineLevel="2">
      <c r="A3644"/>
      <c r="B3644" s="13"/>
      <c r="C3644"/>
      <c r="D3644"/>
      <c r="E3644"/>
      <c r="F3644" s="12"/>
      <c r="G3644"/>
      <c r="H3644" s="12"/>
      <c r="I3644" s="12"/>
      <c r="J3644" s="12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</row>
    <row r="3645" spans="1:26" ht="15.75" customHeight="1" outlineLevel="2">
      <c r="A3645"/>
      <c r="B3645" s="13"/>
      <c r="C3645"/>
      <c r="D3645"/>
      <c r="E3645"/>
      <c r="F3645" s="12"/>
      <c r="G3645"/>
      <c r="H3645" s="12"/>
      <c r="I3645" s="12"/>
      <c r="J3645" s="12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</row>
    <row r="3646" spans="1:26" ht="15.75" customHeight="1" outlineLevel="2">
      <c r="A3646"/>
      <c r="B3646" s="13"/>
      <c r="C3646"/>
      <c r="D3646"/>
      <c r="E3646"/>
      <c r="F3646" s="12"/>
      <c r="G3646"/>
      <c r="H3646" s="12"/>
      <c r="I3646" s="12"/>
      <c r="J3646" s="12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</row>
    <row r="3647" spans="1:26" ht="15.75" customHeight="1" outlineLevel="2">
      <c r="A3647"/>
      <c r="B3647" s="13"/>
      <c r="C3647"/>
      <c r="D3647"/>
      <c r="E3647"/>
      <c r="F3647" s="12"/>
      <c r="G3647"/>
      <c r="H3647" s="12"/>
      <c r="I3647" s="12"/>
      <c r="J3647" s="12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</row>
    <row r="3648" spans="1:26" ht="15.75" customHeight="1" outlineLevel="2">
      <c r="A3648"/>
      <c r="B3648" s="13"/>
      <c r="C3648"/>
      <c r="D3648"/>
      <c r="E3648"/>
      <c r="F3648" s="12"/>
      <c r="G3648"/>
      <c r="H3648" s="12"/>
      <c r="I3648" s="12"/>
      <c r="J3648" s="12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</row>
    <row r="3649" spans="1:26" ht="15.75" customHeight="1" outlineLevel="2">
      <c r="A3649"/>
      <c r="B3649" s="13"/>
      <c r="C3649"/>
      <c r="D3649"/>
      <c r="E3649"/>
      <c r="F3649" s="12"/>
      <c r="G3649"/>
      <c r="H3649" s="12"/>
      <c r="I3649" s="12"/>
      <c r="J3649" s="12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</row>
    <row r="3650" spans="1:26" ht="15.75" customHeight="1" outlineLevel="2">
      <c r="A3650"/>
      <c r="B3650" s="13"/>
      <c r="C3650"/>
      <c r="D3650"/>
      <c r="E3650"/>
      <c r="F3650" s="12"/>
      <c r="G3650"/>
      <c r="H3650" s="12"/>
      <c r="I3650" s="12"/>
      <c r="J3650" s="12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</row>
    <row r="3651" spans="1:26" ht="15.75" customHeight="1" outlineLevel="2">
      <c r="A3651"/>
      <c r="B3651" s="13"/>
      <c r="C3651"/>
      <c r="D3651"/>
      <c r="E3651"/>
      <c r="F3651" s="12"/>
      <c r="G3651"/>
      <c r="H3651" s="12"/>
      <c r="I3651" s="12"/>
      <c r="J3651" s="12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</row>
    <row r="3652" spans="1:26" ht="15.75" customHeight="1" outlineLevel="2">
      <c r="A3652"/>
      <c r="B3652" s="13"/>
      <c r="C3652"/>
      <c r="D3652"/>
      <c r="E3652"/>
      <c r="F3652" s="12"/>
      <c r="G3652"/>
      <c r="H3652" s="12"/>
      <c r="I3652" s="12"/>
      <c r="J3652" s="12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</row>
    <row r="3653" spans="1:26" ht="15.75" customHeight="1" outlineLevel="2">
      <c r="A3653"/>
      <c r="B3653" s="13"/>
      <c r="C3653"/>
      <c r="D3653"/>
      <c r="E3653"/>
      <c r="F3653" s="12"/>
      <c r="G3653"/>
      <c r="H3653" s="12"/>
      <c r="I3653" s="12"/>
      <c r="J3653" s="12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</row>
    <row r="3654" spans="1:26" ht="15.75" customHeight="1" outlineLevel="2">
      <c r="A3654"/>
      <c r="B3654" s="13"/>
      <c r="C3654"/>
      <c r="D3654"/>
      <c r="E3654"/>
      <c r="F3654" s="12"/>
      <c r="G3654"/>
      <c r="H3654" s="12"/>
      <c r="I3654" s="12"/>
      <c r="J3654" s="12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</row>
    <row r="3655" spans="1:26" ht="15.75" customHeight="1" outlineLevel="2">
      <c r="A3655"/>
      <c r="B3655" s="13"/>
      <c r="C3655"/>
      <c r="D3655"/>
      <c r="E3655"/>
      <c r="F3655" s="12"/>
      <c r="G3655"/>
      <c r="H3655" s="12"/>
      <c r="I3655" s="12"/>
      <c r="J3655" s="12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</row>
    <row r="3656" spans="1:26" ht="15.75" customHeight="1" outlineLevel="2">
      <c r="A3656"/>
      <c r="B3656" s="13"/>
      <c r="C3656"/>
      <c r="D3656"/>
      <c r="E3656"/>
      <c r="F3656" s="12"/>
      <c r="G3656"/>
      <c r="H3656" s="12"/>
      <c r="I3656" s="12"/>
      <c r="J3656" s="12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</row>
    <row r="3657" spans="1:26" ht="15.75" customHeight="1" outlineLevel="2">
      <c r="A3657"/>
      <c r="B3657" s="13"/>
      <c r="C3657"/>
      <c r="D3657"/>
      <c r="E3657"/>
      <c r="F3657" s="12"/>
      <c r="G3657"/>
      <c r="H3657" s="12"/>
      <c r="I3657" s="12"/>
      <c r="J3657" s="12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</row>
    <row r="3658" spans="1:26" ht="15.75" customHeight="1" outlineLevel="2">
      <c r="A3658"/>
      <c r="B3658" s="13"/>
      <c r="C3658"/>
      <c r="D3658"/>
      <c r="E3658"/>
      <c r="F3658" s="12"/>
      <c r="G3658"/>
      <c r="H3658" s="12"/>
      <c r="I3658" s="12"/>
      <c r="J3658" s="12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</row>
    <row r="3659" spans="1:26" ht="15.75" customHeight="1" outlineLevel="2">
      <c r="A3659"/>
      <c r="B3659" s="13"/>
      <c r="C3659"/>
      <c r="D3659"/>
      <c r="E3659"/>
      <c r="F3659" s="12"/>
      <c r="G3659"/>
      <c r="H3659" s="12"/>
      <c r="I3659" s="12"/>
      <c r="J3659" s="12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</row>
    <row r="3660" spans="1:26" ht="15.75" customHeight="1" outlineLevel="2">
      <c r="A3660"/>
      <c r="B3660" s="13"/>
      <c r="C3660"/>
      <c r="D3660"/>
      <c r="E3660"/>
      <c r="F3660" s="12"/>
      <c r="G3660"/>
      <c r="H3660" s="12"/>
      <c r="I3660" s="12"/>
      <c r="J3660" s="12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</row>
    <row r="3661" spans="1:26" ht="15.75" customHeight="1" outlineLevel="2">
      <c r="A3661"/>
      <c r="B3661" s="13"/>
      <c r="C3661"/>
      <c r="D3661"/>
      <c r="E3661"/>
      <c r="F3661" s="12"/>
      <c r="G3661"/>
      <c r="H3661" s="12"/>
      <c r="I3661" s="12"/>
      <c r="J3661" s="12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</row>
    <row r="3662" spans="1:26" ht="15.75" customHeight="1" outlineLevel="2">
      <c r="A3662"/>
      <c r="B3662" s="13"/>
      <c r="C3662"/>
      <c r="D3662"/>
      <c r="E3662"/>
      <c r="F3662" s="12"/>
      <c r="G3662"/>
      <c r="H3662" s="12"/>
      <c r="I3662" s="12"/>
      <c r="J3662" s="12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</row>
    <row r="3663" spans="1:26" ht="15.75" customHeight="1" outlineLevel="2">
      <c r="A3663"/>
      <c r="B3663" s="13"/>
      <c r="C3663"/>
      <c r="D3663"/>
      <c r="E3663"/>
      <c r="F3663" s="12"/>
      <c r="G3663"/>
      <c r="H3663" s="12"/>
      <c r="I3663" s="12"/>
      <c r="J3663" s="12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</row>
    <row r="3664" spans="1:26" ht="15.75" customHeight="1" outlineLevel="2">
      <c r="A3664"/>
      <c r="B3664" s="13"/>
      <c r="C3664"/>
      <c r="D3664"/>
      <c r="E3664"/>
      <c r="F3664" s="12"/>
      <c r="G3664"/>
      <c r="H3664" s="12"/>
      <c r="I3664" s="12"/>
      <c r="J3664" s="12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</row>
    <row r="3665" spans="1:26" ht="15.75" customHeight="1" outlineLevel="2">
      <c r="A3665"/>
      <c r="B3665" s="13"/>
      <c r="C3665"/>
      <c r="D3665"/>
      <c r="E3665"/>
      <c r="F3665" s="12"/>
      <c r="G3665"/>
      <c r="H3665" s="12"/>
      <c r="I3665" s="12"/>
      <c r="J3665" s="12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</row>
    <row r="3666" spans="1:26" ht="15.75" customHeight="1" outlineLevel="2">
      <c r="A3666"/>
      <c r="B3666" s="13"/>
      <c r="C3666"/>
      <c r="D3666"/>
      <c r="E3666"/>
      <c r="F3666" s="12"/>
      <c r="G3666"/>
      <c r="H3666" s="12"/>
      <c r="I3666" s="12"/>
      <c r="J3666" s="12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</row>
    <row r="3667" spans="1:26" ht="15.75" customHeight="1" outlineLevel="2">
      <c r="A3667"/>
      <c r="B3667" s="13"/>
      <c r="C3667"/>
      <c r="D3667"/>
      <c r="E3667"/>
      <c r="F3667" s="12"/>
      <c r="G3667"/>
      <c r="H3667" s="12"/>
      <c r="I3667" s="12"/>
      <c r="J3667" s="12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</row>
    <row r="3668" spans="1:26" ht="15.75" customHeight="1" outlineLevel="2">
      <c r="A3668"/>
      <c r="B3668" s="13"/>
      <c r="C3668"/>
      <c r="D3668"/>
      <c r="E3668"/>
      <c r="F3668" s="12"/>
      <c r="G3668"/>
      <c r="H3668" s="12"/>
      <c r="I3668" s="12"/>
      <c r="J3668" s="12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</row>
    <row r="3669" spans="1:26" ht="15.75" customHeight="1" outlineLevel="2">
      <c r="A3669"/>
      <c r="B3669" s="13"/>
      <c r="C3669"/>
      <c r="D3669"/>
      <c r="E3669"/>
      <c r="F3669" s="12"/>
      <c r="G3669"/>
      <c r="H3669" s="12"/>
      <c r="I3669" s="12"/>
      <c r="J3669" s="12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</row>
    <row r="3670" spans="1:26" ht="15.75" customHeight="1" outlineLevel="2">
      <c r="A3670"/>
      <c r="B3670" s="13"/>
      <c r="C3670"/>
      <c r="D3670"/>
      <c r="E3670"/>
      <c r="F3670" s="12"/>
      <c r="G3670"/>
      <c r="H3670" s="12"/>
      <c r="I3670" s="12"/>
      <c r="J3670" s="12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</row>
    <row r="3671" spans="1:26" outlineLevel="2">
      <c r="A3671"/>
      <c r="B3671" s="13"/>
      <c r="C3671"/>
      <c r="D3671"/>
      <c r="E3671"/>
      <c r="F3671" s="12"/>
      <c r="G3671"/>
      <c r="H3671" s="12"/>
      <c r="I3671" s="12"/>
      <c r="J3671" s="12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</row>
    <row r="3672" spans="1:26" outlineLevel="2">
      <c r="A3672"/>
      <c r="B3672" s="13"/>
      <c r="C3672"/>
      <c r="D3672"/>
      <c r="E3672"/>
      <c r="F3672" s="12"/>
      <c r="G3672"/>
      <c r="H3672" s="12"/>
      <c r="I3672" s="12"/>
      <c r="J3672" s="12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</row>
    <row r="3673" spans="1:26" outlineLevel="2">
      <c r="A3673"/>
      <c r="B3673" s="13"/>
      <c r="C3673"/>
      <c r="D3673"/>
      <c r="E3673"/>
      <c r="F3673" s="12"/>
      <c r="G3673"/>
      <c r="H3673" s="12"/>
      <c r="I3673" s="12"/>
      <c r="J3673" s="12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</row>
    <row r="3674" spans="1:26" outlineLevel="2">
      <c r="A3674"/>
      <c r="B3674" s="13"/>
      <c r="C3674"/>
      <c r="D3674"/>
      <c r="E3674"/>
      <c r="F3674" s="12"/>
      <c r="G3674"/>
      <c r="H3674" s="12"/>
      <c r="I3674" s="12"/>
      <c r="J3674" s="12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</row>
    <row r="3675" spans="1:26" outlineLevel="2">
      <c r="A3675"/>
      <c r="B3675" s="13"/>
      <c r="C3675"/>
      <c r="D3675"/>
      <c r="E3675"/>
      <c r="F3675" s="12"/>
      <c r="G3675"/>
      <c r="H3675" s="12"/>
      <c r="I3675" s="12"/>
      <c r="J3675" s="12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</row>
    <row r="3676" spans="1:26" outlineLevel="2">
      <c r="A3676"/>
      <c r="B3676" s="13"/>
      <c r="C3676"/>
      <c r="D3676"/>
      <c r="E3676"/>
      <c r="F3676" s="12"/>
      <c r="G3676"/>
      <c r="H3676" s="12"/>
      <c r="I3676" s="12"/>
      <c r="J3676" s="12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</row>
    <row r="3677" spans="1:26" outlineLevel="2">
      <c r="A3677"/>
      <c r="B3677" s="13"/>
      <c r="C3677"/>
      <c r="D3677"/>
      <c r="E3677"/>
      <c r="F3677" s="12"/>
      <c r="G3677"/>
      <c r="H3677" s="12"/>
      <c r="I3677" s="12"/>
      <c r="J3677" s="12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</row>
    <row r="3678" spans="1:26" outlineLevel="2">
      <c r="A3678"/>
      <c r="B3678" s="13"/>
      <c r="C3678"/>
      <c r="D3678"/>
      <c r="E3678"/>
      <c r="F3678" s="12"/>
      <c r="G3678"/>
      <c r="H3678" s="12"/>
      <c r="I3678" s="12"/>
      <c r="J3678" s="12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</row>
    <row r="3679" spans="1:26" outlineLevel="2">
      <c r="A3679"/>
      <c r="B3679" s="13"/>
      <c r="C3679"/>
      <c r="D3679"/>
      <c r="E3679"/>
      <c r="F3679" s="12"/>
      <c r="G3679"/>
      <c r="H3679" s="12"/>
      <c r="I3679" s="12"/>
      <c r="J3679" s="12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</row>
    <row r="3680" spans="1:26" outlineLevel="2">
      <c r="A3680"/>
      <c r="B3680" s="13"/>
      <c r="C3680"/>
      <c r="D3680"/>
      <c r="E3680"/>
      <c r="F3680" s="12"/>
      <c r="G3680"/>
      <c r="H3680" s="12"/>
      <c r="I3680" s="12"/>
      <c r="J3680" s="12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</row>
    <row r="3681" spans="1:26" outlineLevel="2">
      <c r="A3681"/>
      <c r="B3681" s="13"/>
      <c r="C3681"/>
      <c r="D3681"/>
      <c r="E3681"/>
      <c r="F3681" s="12"/>
      <c r="G3681"/>
      <c r="H3681" s="12"/>
      <c r="I3681" s="12"/>
      <c r="J3681" s="12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</row>
    <row r="3682" spans="1:26" outlineLevel="2">
      <c r="A3682"/>
      <c r="B3682" s="13"/>
      <c r="C3682"/>
      <c r="D3682"/>
      <c r="E3682"/>
      <c r="F3682" s="12"/>
      <c r="G3682"/>
      <c r="H3682" s="12"/>
      <c r="I3682" s="12"/>
      <c r="J3682" s="12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</row>
    <row r="3683" spans="1:26" outlineLevel="2">
      <c r="A3683"/>
      <c r="B3683" s="13"/>
      <c r="C3683"/>
      <c r="D3683"/>
      <c r="E3683"/>
      <c r="F3683" s="12"/>
      <c r="G3683"/>
      <c r="H3683" s="12"/>
      <c r="I3683" s="12"/>
      <c r="J3683" s="12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</row>
    <row r="3684" spans="1:26" outlineLevel="2">
      <c r="A3684"/>
      <c r="B3684" s="13"/>
      <c r="C3684"/>
      <c r="D3684"/>
      <c r="E3684"/>
      <c r="F3684" s="12"/>
      <c r="G3684"/>
      <c r="H3684" s="12"/>
      <c r="I3684" s="12"/>
      <c r="J3684" s="12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</row>
    <row r="3685" spans="1:26" outlineLevel="2">
      <c r="A3685"/>
      <c r="B3685" s="13"/>
      <c r="C3685"/>
      <c r="D3685"/>
      <c r="E3685"/>
      <c r="F3685" s="12"/>
      <c r="G3685"/>
      <c r="H3685" s="12"/>
      <c r="I3685" s="12"/>
      <c r="J3685" s="12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</row>
    <row r="3686" spans="1:26" outlineLevel="2">
      <c r="A3686"/>
      <c r="B3686" s="13"/>
      <c r="C3686"/>
      <c r="D3686"/>
      <c r="E3686"/>
      <c r="F3686" s="12"/>
      <c r="G3686"/>
      <c r="H3686" s="12"/>
      <c r="I3686" s="12"/>
      <c r="J3686" s="12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</row>
    <row r="3687" spans="1:26" outlineLevel="2">
      <c r="A3687"/>
      <c r="B3687" s="13"/>
      <c r="C3687"/>
      <c r="D3687"/>
      <c r="E3687"/>
      <c r="F3687" s="12"/>
      <c r="G3687"/>
      <c r="H3687" s="12"/>
      <c r="I3687" s="12"/>
      <c r="J3687" s="12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</row>
    <row r="3688" spans="1:26" outlineLevel="2">
      <c r="A3688"/>
      <c r="B3688" s="13"/>
      <c r="C3688"/>
      <c r="D3688"/>
      <c r="E3688"/>
      <c r="F3688" s="12"/>
      <c r="G3688"/>
      <c r="H3688" s="12"/>
      <c r="I3688" s="12"/>
      <c r="J3688" s="12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</row>
    <row r="3689" spans="1:26" outlineLevel="2">
      <c r="A3689"/>
      <c r="B3689" s="13"/>
      <c r="C3689"/>
      <c r="D3689"/>
      <c r="E3689"/>
      <c r="F3689" s="12"/>
      <c r="G3689"/>
      <c r="H3689" s="12"/>
      <c r="I3689" s="12"/>
      <c r="J3689" s="12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</row>
    <row r="3690" spans="1:26" outlineLevel="2">
      <c r="A3690"/>
      <c r="B3690" s="13"/>
      <c r="C3690"/>
      <c r="D3690"/>
      <c r="E3690"/>
      <c r="F3690" s="12"/>
      <c r="G3690"/>
      <c r="H3690" s="12"/>
      <c r="I3690" s="12"/>
      <c r="J3690" s="12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</row>
    <row r="3691" spans="1:26" outlineLevel="2">
      <c r="A3691"/>
      <c r="B3691" s="13"/>
      <c r="C3691"/>
      <c r="D3691"/>
      <c r="E3691"/>
      <c r="F3691" s="12"/>
      <c r="G3691"/>
      <c r="H3691" s="12"/>
      <c r="I3691" s="12"/>
      <c r="J3691" s="12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</row>
    <row r="3692" spans="1:26" outlineLevel="2">
      <c r="A3692"/>
      <c r="B3692" s="13"/>
      <c r="C3692"/>
      <c r="D3692"/>
      <c r="E3692"/>
      <c r="F3692" s="12"/>
      <c r="G3692"/>
      <c r="H3692" s="12"/>
      <c r="I3692" s="12"/>
      <c r="J3692" s="12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</row>
    <row r="3693" spans="1:26" outlineLevel="2">
      <c r="A3693"/>
      <c r="B3693" s="13"/>
      <c r="C3693"/>
      <c r="D3693"/>
      <c r="E3693"/>
      <c r="F3693" s="12"/>
      <c r="G3693"/>
      <c r="H3693" s="12"/>
      <c r="I3693" s="12"/>
      <c r="J3693" s="12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</row>
    <row r="3694" spans="1:26" outlineLevel="2">
      <c r="A3694"/>
      <c r="B3694" s="13"/>
      <c r="C3694"/>
      <c r="D3694"/>
      <c r="E3694"/>
      <c r="F3694" s="12"/>
      <c r="G3694"/>
      <c r="H3694" s="12"/>
      <c r="I3694" s="12"/>
      <c r="J3694" s="12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</row>
    <row r="3695" spans="1:26" outlineLevel="2">
      <c r="A3695"/>
      <c r="B3695" s="13"/>
      <c r="C3695"/>
      <c r="D3695"/>
      <c r="E3695"/>
      <c r="F3695" s="12"/>
      <c r="G3695"/>
      <c r="H3695" s="12"/>
      <c r="I3695" s="12"/>
      <c r="J3695" s="12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</row>
    <row r="3696" spans="1:26" outlineLevel="2">
      <c r="A3696"/>
      <c r="B3696" s="13"/>
      <c r="C3696"/>
      <c r="D3696"/>
      <c r="E3696"/>
      <c r="F3696" s="12"/>
      <c r="G3696"/>
      <c r="H3696" s="12"/>
      <c r="I3696" s="12"/>
      <c r="J3696" s="12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</row>
    <row r="3697" spans="1:26" outlineLevel="2">
      <c r="A3697"/>
      <c r="B3697" s="13"/>
      <c r="C3697"/>
      <c r="D3697"/>
      <c r="E3697"/>
      <c r="F3697" s="12"/>
      <c r="G3697"/>
      <c r="H3697" s="12"/>
      <c r="I3697" s="12"/>
      <c r="J3697" s="12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</row>
    <row r="3698" spans="1:26" outlineLevel="2">
      <c r="A3698"/>
      <c r="B3698" s="13"/>
      <c r="C3698"/>
      <c r="D3698"/>
      <c r="E3698"/>
      <c r="F3698" s="12"/>
      <c r="G3698"/>
      <c r="H3698" s="12"/>
      <c r="I3698" s="12"/>
      <c r="J3698" s="12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</row>
    <row r="3699" spans="1:26" outlineLevel="2">
      <c r="A3699"/>
      <c r="B3699" s="13"/>
      <c r="C3699"/>
      <c r="D3699"/>
      <c r="E3699"/>
      <c r="F3699" s="12"/>
      <c r="G3699"/>
      <c r="H3699" s="12"/>
      <c r="I3699" s="12"/>
      <c r="J3699" s="12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</row>
    <row r="3700" spans="1:26" outlineLevel="2">
      <c r="A3700"/>
      <c r="B3700" s="13"/>
      <c r="C3700"/>
      <c r="D3700"/>
      <c r="E3700"/>
      <c r="F3700" s="12"/>
      <c r="G3700"/>
      <c r="H3700" s="12"/>
      <c r="I3700" s="12"/>
      <c r="J3700" s="12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</row>
    <row r="3701" spans="1:26" outlineLevel="2">
      <c r="A3701"/>
      <c r="B3701" s="13"/>
      <c r="C3701"/>
      <c r="D3701"/>
      <c r="E3701"/>
      <c r="F3701" s="12"/>
      <c r="G3701"/>
      <c r="H3701" s="12"/>
      <c r="I3701" s="12"/>
      <c r="J3701" s="12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</row>
    <row r="3702" spans="1:26" outlineLevel="2">
      <c r="A3702"/>
      <c r="B3702" s="13"/>
      <c r="C3702"/>
      <c r="D3702"/>
      <c r="E3702"/>
      <c r="F3702" s="12"/>
      <c r="G3702"/>
      <c r="H3702" s="12"/>
      <c r="I3702" s="12"/>
      <c r="J3702" s="12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</row>
    <row r="3703" spans="1:26" outlineLevel="2">
      <c r="A3703"/>
      <c r="B3703" s="13"/>
      <c r="C3703"/>
      <c r="D3703"/>
      <c r="E3703"/>
      <c r="F3703" s="12"/>
      <c r="G3703"/>
      <c r="H3703" s="12"/>
      <c r="I3703" s="12"/>
      <c r="J3703" s="12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</row>
    <row r="3704" spans="1:26" outlineLevel="2">
      <c r="A3704"/>
      <c r="B3704" s="13"/>
      <c r="C3704"/>
      <c r="D3704"/>
      <c r="E3704"/>
      <c r="F3704" s="12"/>
      <c r="G3704"/>
      <c r="H3704" s="12"/>
      <c r="I3704" s="12"/>
      <c r="J3704" s="12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</row>
    <row r="3705" spans="1:26" outlineLevel="2">
      <c r="A3705"/>
      <c r="B3705" s="13"/>
      <c r="C3705"/>
      <c r="D3705"/>
      <c r="E3705"/>
      <c r="F3705" s="12"/>
      <c r="G3705"/>
      <c r="H3705" s="12"/>
      <c r="I3705" s="12"/>
      <c r="J3705" s="12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</row>
    <row r="3706" spans="1:26" outlineLevel="2">
      <c r="A3706"/>
      <c r="B3706" s="13"/>
      <c r="C3706"/>
      <c r="D3706"/>
      <c r="E3706"/>
      <c r="F3706" s="12"/>
      <c r="G3706"/>
      <c r="H3706" s="12"/>
      <c r="I3706" s="12"/>
      <c r="J3706" s="12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</row>
    <row r="3707" spans="1:26" outlineLevel="2">
      <c r="A3707"/>
      <c r="B3707" s="13"/>
      <c r="C3707"/>
      <c r="D3707"/>
      <c r="E3707"/>
      <c r="F3707" s="12"/>
      <c r="G3707"/>
      <c r="H3707" s="12"/>
      <c r="I3707" s="12"/>
      <c r="J3707" s="12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</row>
    <row r="3708" spans="1:26" outlineLevel="2">
      <c r="A3708"/>
      <c r="B3708" s="13"/>
      <c r="C3708"/>
      <c r="D3708"/>
      <c r="E3708"/>
      <c r="F3708" s="12"/>
      <c r="G3708"/>
      <c r="H3708" s="12"/>
      <c r="I3708" s="12"/>
      <c r="J3708" s="12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</row>
    <row r="3709" spans="1:26" outlineLevel="2">
      <c r="A3709"/>
      <c r="B3709" s="13"/>
      <c r="C3709"/>
      <c r="D3709"/>
      <c r="E3709"/>
      <c r="F3709" s="12"/>
      <c r="G3709"/>
      <c r="H3709" s="12"/>
      <c r="I3709" s="12"/>
      <c r="J3709" s="12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</row>
    <row r="3710" spans="1:26" outlineLevel="2">
      <c r="A3710"/>
      <c r="B3710" s="13"/>
      <c r="C3710"/>
      <c r="D3710"/>
      <c r="E3710"/>
      <c r="F3710" s="12"/>
      <c r="G3710"/>
      <c r="H3710" s="12"/>
      <c r="I3710" s="12"/>
      <c r="J3710" s="12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</row>
    <row r="3711" spans="1:26" outlineLevel="2">
      <c r="A3711"/>
      <c r="B3711" s="13"/>
      <c r="C3711"/>
      <c r="D3711"/>
      <c r="E3711"/>
      <c r="F3711" s="12"/>
      <c r="G3711"/>
      <c r="H3711" s="12"/>
      <c r="I3711" s="12"/>
      <c r="J3711" s="12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</row>
    <row r="3712" spans="1:26" outlineLevel="2">
      <c r="A3712"/>
      <c r="B3712" s="13"/>
      <c r="C3712"/>
      <c r="D3712"/>
      <c r="E3712"/>
      <c r="F3712" s="12"/>
      <c r="G3712"/>
      <c r="H3712" s="12"/>
      <c r="I3712" s="12"/>
      <c r="J3712" s="12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</row>
    <row r="3713" spans="1:26" outlineLevel="2">
      <c r="A3713"/>
      <c r="B3713" s="13"/>
      <c r="C3713"/>
      <c r="D3713"/>
      <c r="E3713"/>
      <c r="F3713" s="12"/>
      <c r="G3713"/>
      <c r="H3713" s="12"/>
      <c r="I3713" s="12"/>
      <c r="J3713" s="12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</row>
    <row r="3714" spans="1:26" outlineLevel="2">
      <c r="A3714"/>
      <c r="B3714" s="13"/>
      <c r="C3714"/>
      <c r="D3714"/>
      <c r="E3714"/>
      <c r="F3714" s="12"/>
      <c r="G3714"/>
      <c r="H3714" s="12"/>
      <c r="I3714" s="12"/>
      <c r="J3714" s="12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</row>
    <row r="3715" spans="1:26" outlineLevel="2">
      <c r="A3715"/>
      <c r="B3715" s="13"/>
      <c r="C3715"/>
      <c r="D3715"/>
      <c r="E3715"/>
      <c r="F3715" s="12"/>
      <c r="G3715"/>
      <c r="H3715" s="12"/>
      <c r="I3715" s="12"/>
      <c r="J3715" s="12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</row>
    <row r="3716" spans="1:26" outlineLevel="2">
      <c r="A3716"/>
      <c r="B3716" s="13"/>
      <c r="C3716"/>
      <c r="D3716"/>
      <c r="E3716"/>
      <c r="F3716" s="12"/>
      <c r="G3716"/>
      <c r="H3716" s="12"/>
      <c r="I3716" s="12"/>
      <c r="J3716" s="12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</row>
    <row r="3717" spans="1:26" outlineLevel="2">
      <c r="A3717"/>
      <c r="B3717" s="13"/>
      <c r="C3717"/>
      <c r="D3717"/>
      <c r="E3717"/>
      <c r="F3717" s="12"/>
      <c r="G3717"/>
      <c r="H3717" s="12"/>
      <c r="I3717" s="12"/>
      <c r="J3717" s="12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</row>
    <row r="3718" spans="1:26" outlineLevel="2">
      <c r="A3718"/>
      <c r="B3718" s="13"/>
      <c r="C3718"/>
      <c r="D3718"/>
      <c r="E3718"/>
      <c r="F3718" s="12"/>
      <c r="G3718"/>
      <c r="H3718" s="12"/>
      <c r="I3718" s="12"/>
      <c r="J3718" s="12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</row>
    <row r="3719" spans="1:26" outlineLevel="2">
      <c r="A3719"/>
      <c r="B3719" s="13"/>
      <c r="C3719"/>
      <c r="D3719"/>
      <c r="E3719"/>
      <c r="F3719" s="12"/>
      <c r="G3719"/>
      <c r="H3719" s="12"/>
      <c r="I3719" s="12"/>
      <c r="J3719" s="12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</row>
    <row r="3720" spans="1:26" outlineLevel="2">
      <c r="A3720"/>
      <c r="B3720" s="13"/>
      <c r="C3720"/>
      <c r="D3720"/>
      <c r="E3720"/>
      <c r="F3720" s="12"/>
      <c r="G3720"/>
      <c r="H3720" s="12"/>
      <c r="I3720" s="12"/>
      <c r="J3720" s="12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</row>
    <row r="3721" spans="1:26" outlineLevel="2">
      <c r="A3721"/>
      <c r="B3721" s="13"/>
      <c r="C3721"/>
      <c r="D3721"/>
      <c r="E3721"/>
      <c r="F3721" s="12"/>
      <c r="G3721"/>
      <c r="H3721" s="12"/>
      <c r="I3721" s="12"/>
      <c r="J3721" s="12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</row>
    <row r="3722" spans="1:26" outlineLevel="2">
      <c r="A3722"/>
      <c r="B3722" s="13"/>
      <c r="C3722"/>
      <c r="D3722"/>
      <c r="E3722"/>
      <c r="F3722" s="12"/>
      <c r="G3722"/>
      <c r="H3722" s="12"/>
      <c r="I3722" s="12"/>
      <c r="J3722" s="12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</row>
    <row r="3723" spans="1:26" outlineLevel="2">
      <c r="A3723"/>
      <c r="B3723" s="13"/>
      <c r="C3723"/>
      <c r="D3723"/>
      <c r="E3723"/>
      <c r="F3723" s="12"/>
      <c r="G3723"/>
      <c r="H3723" s="12"/>
      <c r="I3723" s="12"/>
      <c r="J3723" s="12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</row>
    <row r="3724" spans="1:26" outlineLevel="2">
      <c r="A3724"/>
      <c r="B3724" s="13"/>
      <c r="C3724"/>
      <c r="D3724"/>
      <c r="E3724"/>
      <c r="F3724" s="12"/>
      <c r="G3724"/>
      <c r="H3724" s="12"/>
      <c r="I3724" s="12"/>
      <c r="J3724" s="12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</row>
    <row r="3725" spans="1:26" outlineLevel="2">
      <c r="A3725"/>
      <c r="B3725" s="13"/>
      <c r="C3725"/>
      <c r="D3725"/>
      <c r="E3725"/>
      <c r="F3725" s="12"/>
      <c r="G3725"/>
      <c r="H3725" s="12"/>
      <c r="I3725" s="12"/>
      <c r="J3725" s="12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</row>
    <row r="3726" spans="1:26" outlineLevel="2">
      <c r="A3726"/>
      <c r="B3726" s="13"/>
      <c r="C3726"/>
      <c r="D3726"/>
      <c r="E3726"/>
      <c r="F3726" s="12"/>
      <c r="G3726"/>
      <c r="H3726" s="12"/>
      <c r="I3726" s="12"/>
      <c r="J3726" s="12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</row>
    <row r="3727" spans="1:26" outlineLevel="2">
      <c r="A3727"/>
      <c r="B3727" s="13"/>
      <c r="C3727"/>
      <c r="D3727"/>
      <c r="E3727"/>
      <c r="F3727" s="12"/>
      <c r="G3727"/>
      <c r="H3727" s="12"/>
      <c r="I3727" s="12"/>
      <c r="J3727" s="12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</row>
    <row r="3728" spans="1:26" outlineLevel="2">
      <c r="A3728"/>
      <c r="B3728" s="13"/>
      <c r="C3728"/>
      <c r="D3728"/>
      <c r="E3728"/>
      <c r="F3728" s="12"/>
      <c r="G3728"/>
      <c r="H3728" s="12"/>
      <c r="I3728" s="12"/>
      <c r="J3728" s="12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</row>
    <row r="3729" spans="1:26" outlineLevel="2">
      <c r="A3729"/>
      <c r="B3729" s="13"/>
      <c r="C3729"/>
      <c r="D3729"/>
      <c r="E3729"/>
      <c r="F3729" s="12"/>
      <c r="G3729"/>
      <c r="H3729" s="12"/>
      <c r="I3729" s="12"/>
      <c r="J3729" s="12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</row>
    <row r="3730" spans="1:26" outlineLevel="2">
      <c r="A3730"/>
      <c r="B3730" s="13"/>
      <c r="C3730"/>
      <c r="D3730"/>
      <c r="E3730"/>
      <c r="F3730" s="12"/>
      <c r="G3730"/>
      <c r="H3730" s="12"/>
      <c r="I3730" s="12"/>
      <c r="J3730" s="12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</row>
    <row r="3731" spans="1:26" outlineLevel="2">
      <c r="A3731"/>
      <c r="B3731" s="13"/>
      <c r="C3731"/>
      <c r="D3731"/>
      <c r="E3731"/>
      <c r="F3731" s="12"/>
      <c r="G3731"/>
      <c r="H3731" s="12"/>
      <c r="I3731" s="12"/>
      <c r="J3731" s="12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</row>
    <row r="3732" spans="1:26" outlineLevel="2">
      <c r="A3732"/>
      <c r="B3732" s="13"/>
      <c r="C3732"/>
      <c r="D3732"/>
      <c r="E3732"/>
      <c r="F3732" s="12"/>
      <c r="G3732"/>
      <c r="H3732" s="12"/>
      <c r="I3732" s="12"/>
      <c r="J3732" s="12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</row>
    <row r="3733" spans="1:26" outlineLevel="2">
      <c r="A3733"/>
      <c r="B3733" s="13"/>
      <c r="C3733"/>
      <c r="D3733"/>
      <c r="E3733"/>
      <c r="F3733" s="12"/>
      <c r="G3733"/>
      <c r="H3733" s="12"/>
      <c r="I3733" s="12"/>
      <c r="J3733" s="12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</row>
    <row r="3734" spans="1:26" outlineLevel="2">
      <c r="A3734"/>
      <c r="B3734" s="13"/>
      <c r="C3734"/>
      <c r="D3734"/>
      <c r="E3734"/>
      <c r="F3734" s="12"/>
      <c r="G3734"/>
      <c r="H3734" s="12"/>
      <c r="I3734" s="12"/>
      <c r="J3734" s="12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</row>
    <row r="3735" spans="1:26" outlineLevel="2">
      <c r="A3735"/>
      <c r="B3735" s="13"/>
      <c r="C3735"/>
      <c r="D3735"/>
      <c r="E3735"/>
      <c r="F3735" s="12"/>
      <c r="G3735"/>
      <c r="H3735" s="12"/>
      <c r="I3735" s="12"/>
      <c r="J3735" s="12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</row>
    <row r="3736" spans="1:26" outlineLevel="2">
      <c r="A3736"/>
      <c r="B3736" s="13"/>
      <c r="C3736"/>
      <c r="D3736"/>
      <c r="E3736"/>
      <c r="F3736" s="12"/>
      <c r="G3736"/>
      <c r="H3736" s="12"/>
      <c r="I3736" s="12"/>
      <c r="J3736" s="12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</row>
    <row r="3737" spans="1:26" outlineLevel="2">
      <c r="A3737"/>
      <c r="B3737" s="13"/>
      <c r="C3737"/>
      <c r="D3737"/>
      <c r="E3737"/>
      <c r="F3737" s="12"/>
      <c r="G3737"/>
      <c r="H3737" s="12"/>
      <c r="I3737" s="12"/>
      <c r="J3737" s="12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</row>
    <row r="3738" spans="1:26" outlineLevel="2">
      <c r="A3738"/>
      <c r="B3738" s="13"/>
      <c r="C3738"/>
      <c r="D3738"/>
      <c r="E3738"/>
      <c r="F3738" s="12"/>
      <c r="G3738"/>
      <c r="H3738" s="12"/>
      <c r="I3738" s="12"/>
      <c r="J3738" s="12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</row>
    <row r="3739" spans="1:26" outlineLevel="2">
      <c r="A3739"/>
      <c r="B3739" s="13"/>
      <c r="C3739"/>
      <c r="D3739"/>
      <c r="E3739"/>
      <c r="F3739" s="12"/>
      <c r="G3739"/>
      <c r="H3739" s="12"/>
      <c r="I3739" s="12"/>
      <c r="J3739" s="12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</row>
    <row r="3740" spans="1:26" outlineLevel="2">
      <c r="A3740"/>
      <c r="B3740" s="13"/>
      <c r="C3740"/>
      <c r="D3740"/>
      <c r="E3740"/>
      <c r="F3740" s="12"/>
      <c r="G3740"/>
      <c r="H3740" s="12"/>
      <c r="I3740" s="12"/>
      <c r="J3740" s="12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</row>
    <row r="3741" spans="1:26" outlineLevel="2">
      <c r="A3741"/>
      <c r="B3741" s="13"/>
      <c r="C3741"/>
      <c r="D3741"/>
      <c r="E3741"/>
      <c r="F3741" s="12"/>
      <c r="G3741"/>
      <c r="H3741" s="12"/>
      <c r="I3741" s="12"/>
      <c r="J3741" s="12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</row>
    <row r="3742" spans="1:26" outlineLevel="2">
      <c r="A3742"/>
      <c r="B3742" s="13"/>
      <c r="C3742"/>
      <c r="D3742"/>
      <c r="E3742"/>
      <c r="F3742" s="12"/>
      <c r="G3742"/>
      <c r="H3742" s="12"/>
      <c r="I3742" s="12"/>
      <c r="J3742" s="12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</row>
    <row r="3743" spans="1:26" outlineLevel="2">
      <c r="A3743"/>
      <c r="B3743" s="13"/>
      <c r="C3743"/>
      <c r="D3743"/>
      <c r="E3743"/>
      <c r="F3743" s="12"/>
      <c r="G3743"/>
      <c r="H3743" s="12"/>
      <c r="I3743" s="12"/>
      <c r="J3743" s="12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</row>
    <row r="3744" spans="1:26" outlineLevel="2">
      <c r="A3744"/>
      <c r="B3744" s="13"/>
      <c r="C3744"/>
      <c r="D3744"/>
      <c r="E3744"/>
      <c r="F3744" s="12"/>
      <c r="G3744"/>
      <c r="H3744" s="12"/>
      <c r="I3744" s="12"/>
      <c r="J3744" s="12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</row>
    <row r="3745" spans="1:26" outlineLevel="2">
      <c r="A3745"/>
      <c r="B3745" s="13"/>
      <c r="C3745"/>
      <c r="D3745"/>
      <c r="E3745"/>
      <c r="F3745" s="12"/>
      <c r="G3745"/>
      <c r="H3745" s="12"/>
      <c r="I3745" s="12"/>
      <c r="J3745" s="12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</row>
    <row r="3746" spans="1:26" outlineLevel="2">
      <c r="A3746"/>
      <c r="B3746" s="13"/>
      <c r="C3746"/>
      <c r="D3746"/>
      <c r="E3746"/>
      <c r="F3746" s="12"/>
      <c r="G3746"/>
      <c r="H3746" s="12"/>
      <c r="I3746" s="12"/>
      <c r="J3746" s="12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</row>
    <row r="3747" spans="1:26" outlineLevel="2">
      <c r="A3747"/>
      <c r="B3747" s="13"/>
      <c r="C3747"/>
      <c r="D3747"/>
      <c r="E3747"/>
      <c r="F3747" s="12"/>
      <c r="G3747"/>
      <c r="H3747" s="12"/>
      <c r="I3747" s="12"/>
      <c r="J3747" s="12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</row>
    <row r="3748" spans="1:26" outlineLevel="2">
      <c r="A3748"/>
      <c r="B3748" s="13"/>
      <c r="C3748"/>
      <c r="D3748"/>
      <c r="E3748"/>
      <c r="F3748" s="12"/>
      <c r="G3748"/>
      <c r="H3748" s="12"/>
      <c r="I3748" s="12"/>
      <c r="J3748" s="12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</row>
    <row r="3749" spans="1:26" outlineLevel="2">
      <c r="A3749"/>
      <c r="B3749" s="13"/>
      <c r="C3749"/>
      <c r="D3749"/>
      <c r="E3749"/>
      <c r="F3749" s="12"/>
      <c r="G3749"/>
      <c r="H3749" s="12"/>
      <c r="I3749" s="12"/>
      <c r="J3749" s="12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</row>
    <row r="3750" spans="1:26" outlineLevel="2">
      <c r="A3750"/>
      <c r="B3750" s="13"/>
      <c r="C3750"/>
      <c r="D3750"/>
      <c r="E3750"/>
      <c r="F3750" s="12"/>
      <c r="G3750"/>
      <c r="H3750" s="12"/>
      <c r="I3750" s="12"/>
      <c r="J3750" s="12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</row>
    <row r="3751" spans="1:26" outlineLevel="2">
      <c r="A3751"/>
      <c r="B3751" s="13"/>
      <c r="C3751"/>
      <c r="D3751"/>
      <c r="E3751"/>
      <c r="F3751" s="12"/>
      <c r="G3751"/>
      <c r="H3751" s="12"/>
      <c r="I3751" s="12"/>
      <c r="J3751" s="12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</row>
    <row r="3752" spans="1:26" outlineLevel="2">
      <c r="A3752"/>
      <c r="B3752" s="13"/>
      <c r="C3752"/>
      <c r="D3752"/>
      <c r="E3752"/>
      <c r="F3752" s="12"/>
      <c r="G3752"/>
      <c r="H3752" s="12"/>
      <c r="I3752" s="12"/>
      <c r="J3752" s="12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</row>
    <row r="3753" spans="1:26" outlineLevel="2">
      <c r="A3753"/>
      <c r="B3753" s="13"/>
      <c r="C3753"/>
      <c r="D3753"/>
      <c r="E3753"/>
      <c r="F3753" s="12"/>
      <c r="G3753"/>
      <c r="H3753" s="12"/>
      <c r="I3753" s="12"/>
      <c r="J3753" s="12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</row>
    <row r="3754" spans="1:26" outlineLevel="2">
      <c r="A3754"/>
      <c r="B3754" s="13"/>
      <c r="C3754"/>
      <c r="D3754"/>
      <c r="E3754"/>
      <c r="F3754" s="12"/>
      <c r="G3754"/>
      <c r="H3754" s="12"/>
      <c r="I3754" s="12"/>
      <c r="J3754" s="12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</row>
    <row r="3755" spans="1:26" outlineLevel="2">
      <c r="A3755"/>
      <c r="B3755" s="13"/>
      <c r="C3755"/>
      <c r="D3755"/>
      <c r="E3755"/>
      <c r="F3755" s="12"/>
      <c r="G3755"/>
      <c r="H3755" s="12"/>
      <c r="I3755" s="12"/>
      <c r="J3755" s="12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</row>
    <row r="3756" spans="1:26" outlineLevel="2">
      <c r="A3756"/>
      <c r="B3756" s="13"/>
      <c r="C3756"/>
      <c r="D3756"/>
      <c r="E3756"/>
      <c r="F3756" s="12"/>
      <c r="G3756"/>
      <c r="H3756" s="12"/>
      <c r="I3756" s="12"/>
      <c r="J3756" s="12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</row>
    <row r="3757" spans="1:26" outlineLevel="2">
      <c r="A3757"/>
      <c r="B3757" s="13"/>
      <c r="C3757"/>
      <c r="D3757"/>
      <c r="E3757"/>
      <c r="F3757" s="12"/>
      <c r="G3757"/>
      <c r="H3757" s="12"/>
      <c r="I3757" s="12"/>
      <c r="J3757" s="12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</row>
    <row r="3758" spans="1:26" outlineLevel="2">
      <c r="A3758"/>
      <c r="B3758" s="13"/>
      <c r="C3758"/>
      <c r="D3758"/>
      <c r="E3758"/>
      <c r="F3758" s="12"/>
      <c r="G3758"/>
      <c r="H3758" s="12"/>
      <c r="I3758" s="12"/>
      <c r="J3758" s="12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</row>
    <row r="3759" spans="1:26" outlineLevel="2">
      <c r="A3759"/>
      <c r="B3759" s="13"/>
      <c r="C3759"/>
      <c r="D3759"/>
      <c r="E3759"/>
      <c r="F3759" s="12"/>
      <c r="G3759"/>
      <c r="H3759" s="12"/>
      <c r="I3759" s="12"/>
      <c r="J3759" s="12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</row>
    <row r="3760" spans="1:26" outlineLevel="2">
      <c r="A3760"/>
      <c r="B3760" s="13"/>
      <c r="C3760"/>
      <c r="D3760"/>
      <c r="E3760"/>
      <c r="F3760" s="12"/>
      <c r="G3760"/>
      <c r="H3760" s="12"/>
      <c r="I3760" s="12"/>
      <c r="J3760" s="12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</row>
    <row r="3761" spans="1:26" outlineLevel="2">
      <c r="A3761"/>
      <c r="B3761" s="13"/>
      <c r="C3761"/>
      <c r="D3761"/>
      <c r="E3761"/>
      <c r="F3761" s="12"/>
      <c r="G3761"/>
      <c r="H3761" s="12"/>
      <c r="I3761" s="12"/>
      <c r="J3761" s="12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</row>
    <row r="3762" spans="1:26">
      <c r="A3762"/>
      <c r="B3762" s="13"/>
      <c r="C3762"/>
      <c r="D3762"/>
      <c r="E3762"/>
      <c r="F3762" s="12"/>
      <c r="G3762"/>
      <c r="H3762" s="12"/>
      <c r="I3762" s="12"/>
      <c r="J3762" s="12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</row>
    <row r="3763" spans="1:26">
      <c r="A3763"/>
      <c r="B3763" s="13"/>
      <c r="C3763"/>
      <c r="D3763"/>
      <c r="E3763"/>
      <c r="F3763" s="12"/>
      <c r="G3763"/>
      <c r="H3763" s="12"/>
      <c r="I3763" s="12"/>
      <c r="J3763" s="12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</row>
    <row r="3764" spans="1:26">
      <c r="A3764"/>
      <c r="B3764" s="13"/>
      <c r="C3764"/>
      <c r="D3764"/>
      <c r="E3764"/>
      <c r="F3764" s="12"/>
      <c r="G3764"/>
      <c r="H3764" s="12"/>
      <c r="I3764" s="12"/>
      <c r="J3764" s="12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</row>
    <row r="3765" spans="1:26">
      <c r="A3765"/>
      <c r="B3765" s="13"/>
      <c r="C3765"/>
      <c r="D3765"/>
      <c r="E3765"/>
      <c r="F3765" s="12"/>
      <c r="G3765"/>
      <c r="H3765" s="12"/>
      <c r="I3765" s="12"/>
      <c r="J3765" s="12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</row>
    <row r="3766" spans="1:26">
      <c r="A3766"/>
      <c r="B3766" s="13"/>
      <c r="C3766"/>
      <c r="D3766"/>
      <c r="E3766"/>
      <c r="F3766" s="12"/>
      <c r="G3766"/>
      <c r="H3766" s="12"/>
      <c r="I3766" s="12"/>
      <c r="J3766" s="12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</row>
    <row r="3767" spans="1:26">
      <c r="A3767"/>
      <c r="B3767" s="13"/>
      <c r="C3767"/>
      <c r="D3767"/>
      <c r="E3767"/>
      <c r="F3767" s="12"/>
      <c r="G3767"/>
      <c r="H3767" s="12"/>
      <c r="I3767" s="12"/>
      <c r="J3767" s="12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</row>
    <row r="3768" spans="1:26">
      <c r="A3768"/>
      <c r="B3768" s="13"/>
      <c r="C3768"/>
      <c r="D3768"/>
      <c r="E3768"/>
      <c r="F3768" s="12"/>
      <c r="G3768"/>
      <c r="H3768" s="12"/>
      <c r="I3768" s="12"/>
      <c r="J3768" s="12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</row>
    <row r="3769" spans="1:26">
      <c r="A3769"/>
      <c r="B3769" s="13"/>
      <c r="C3769"/>
      <c r="D3769"/>
      <c r="E3769"/>
      <c r="F3769" s="12"/>
      <c r="G3769"/>
      <c r="H3769" s="12"/>
      <c r="I3769" s="12"/>
      <c r="J3769" s="12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</row>
    <row r="3770" spans="1:26">
      <c r="A3770"/>
      <c r="B3770" s="13"/>
      <c r="C3770"/>
      <c r="D3770"/>
      <c r="E3770"/>
      <c r="F3770" s="12"/>
      <c r="G3770"/>
      <c r="H3770" s="12"/>
      <c r="I3770" s="12"/>
      <c r="J3770" s="12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</row>
    <row r="3771" spans="1:26">
      <c r="A3771"/>
      <c r="B3771" s="13"/>
      <c r="C3771"/>
      <c r="D3771"/>
      <c r="E3771"/>
      <c r="F3771" s="12"/>
      <c r="G3771"/>
      <c r="H3771" s="12"/>
      <c r="I3771" s="12"/>
      <c r="J3771" s="12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</row>
    <row r="3772" spans="1:26">
      <c r="A3772"/>
      <c r="B3772" s="13"/>
      <c r="C3772"/>
      <c r="D3772"/>
      <c r="E3772"/>
      <c r="F3772" s="12"/>
      <c r="G3772"/>
      <c r="H3772" s="12"/>
      <c r="I3772" s="12"/>
      <c r="J3772" s="12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</row>
    <row r="3773" spans="1:26">
      <c r="A3773"/>
      <c r="B3773" s="13"/>
      <c r="C3773"/>
      <c r="D3773"/>
      <c r="E3773"/>
      <c r="F3773" s="12"/>
      <c r="G3773"/>
      <c r="H3773" s="12"/>
      <c r="I3773" s="12"/>
      <c r="J3773" s="12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</row>
    <row r="3774" spans="1:26">
      <c r="A3774"/>
      <c r="B3774" s="13"/>
      <c r="C3774"/>
      <c r="D3774"/>
      <c r="E3774"/>
      <c r="F3774" s="12"/>
      <c r="G3774"/>
      <c r="H3774" s="12"/>
      <c r="I3774" s="12"/>
      <c r="J3774" s="12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</row>
    <row r="3775" spans="1:26">
      <c r="A3775"/>
      <c r="B3775" s="13"/>
      <c r="C3775"/>
      <c r="D3775"/>
      <c r="E3775"/>
      <c r="F3775" s="12"/>
      <c r="G3775"/>
      <c r="H3775" s="12"/>
      <c r="I3775" s="12"/>
      <c r="J3775" s="12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</row>
    <row r="3776" spans="1:26">
      <c r="A3776"/>
      <c r="B3776" s="13"/>
      <c r="C3776"/>
      <c r="D3776"/>
      <c r="E3776"/>
      <c r="F3776" s="12"/>
      <c r="G3776"/>
      <c r="H3776" s="12"/>
      <c r="I3776" s="12"/>
      <c r="J3776" s="12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</row>
    <row r="3777" spans="1:26">
      <c r="A3777"/>
      <c r="B3777" s="13"/>
      <c r="C3777"/>
      <c r="D3777"/>
      <c r="E3777"/>
      <c r="F3777" s="12"/>
      <c r="G3777"/>
      <c r="H3777" s="12"/>
      <c r="I3777" s="12"/>
      <c r="J3777" s="12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</row>
    <row r="3778" spans="1:26">
      <c r="A3778"/>
      <c r="B3778" s="13"/>
      <c r="C3778"/>
      <c r="D3778"/>
      <c r="E3778"/>
      <c r="F3778" s="12"/>
      <c r="G3778"/>
      <c r="H3778" s="12"/>
      <c r="I3778" s="12"/>
      <c r="J3778" s="12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</row>
    <row r="3779" spans="1:26">
      <c r="A3779"/>
      <c r="B3779" s="13"/>
      <c r="C3779"/>
      <c r="D3779"/>
      <c r="E3779"/>
      <c r="F3779" s="12"/>
      <c r="G3779"/>
      <c r="H3779" s="12"/>
      <c r="I3779" s="12"/>
      <c r="J3779" s="12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</row>
    <row r="3780" spans="1:26">
      <c r="A3780"/>
      <c r="B3780" s="13"/>
      <c r="C3780"/>
      <c r="D3780"/>
      <c r="E3780"/>
      <c r="F3780" s="12"/>
      <c r="G3780"/>
      <c r="H3780" s="12"/>
      <c r="I3780" s="12"/>
      <c r="J3780" s="12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</row>
    <row r="3781" spans="1:26">
      <c r="A3781"/>
      <c r="B3781" s="13"/>
      <c r="C3781"/>
      <c r="D3781"/>
      <c r="E3781"/>
      <c r="F3781" s="12"/>
      <c r="G3781"/>
      <c r="H3781" s="12"/>
      <c r="I3781" s="12"/>
      <c r="J3781" s="12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</row>
    <row r="3782" spans="1:26">
      <c r="A3782"/>
      <c r="B3782" s="13"/>
      <c r="C3782"/>
      <c r="D3782"/>
      <c r="E3782"/>
      <c r="F3782" s="12"/>
      <c r="G3782"/>
      <c r="H3782" s="12"/>
      <c r="I3782" s="12"/>
      <c r="J3782" s="12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</row>
    <row r="3783" spans="1:26">
      <c r="A3783"/>
      <c r="B3783" s="13"/>
      <c r="C3783"/>
      <c r="D3783"/>
      <c r="E3783"/>
      <c r="F3783" s="12"/>
      <c r="G3783"/>
      <c r="H3783" s="12"/>
      <c r="I3783" s="12"/>
      <c r="J3783" s="12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</row>
    <row r="3784" spans="1:26">
      <c r="A3784"/>
      <c r="B3784" s="13"/>
      <c r="C3784"/>
      <c r="D3784"/>
      <c r="E3784"/>
      <c r="F3784" s="12"/>
      <c r="G3784"/>
      <c r="H3784" s="12"/>
      <c r="I3784" s="12"/>
      <c r="J3784" s="12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</row>
    <row r="3785" spans="1:26">
      <c r="A3785"/>
      <c r="B3785" s="13"/>
      <c r="C3785"/>
      <c r="D3785"/>
      <c r="E3785"/>
      <c r="F3785" s="12"/>
      <c r="G3785"/>
      <c r="H3785" s="12"/>
      <c r="I3785" s="12"/>
      <c r="J3785" s="12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</row>
    <row r="3786" spans="1:26">
      <c r="A3786"/>
      <c r="B3786" s="13"/>
      <c r="C3786"/>
      <c r="D3786"/>
      <c r="E3786"/>
      <c r="F3786" s="12"/>
      <c r="G3786"/>
      <c r="H3786" s="12"/>
      <c r="I3786" s="12"/>
      <c r="J3786" s="12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</row>
    <row r="3787" spans="1:26">
      <c r="A3787"/>
      <c r="B3787" s="13"/>
      <c r="C3787"/>
      <c r="D3787"/>
      <c r="E3787"/>
      <c r="F3787" s="12"/>
      <c r="G3787"/>
      <c r="H3787" s="12"/>
      <c r="I3787" s="12"/>
      <c r="J3787" s="12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</row>
    <row r="3788" spans="1:26">
      <c r="A3788"/>
      <c r="B3788" s="13"/>
      <c r="C3788"/>
      <c r="D3788"/>
      <c r="E3788"/>
      <c r="F3788" s="12"/>
      <c r="G3788"/>
      <c r="H3788" s="12"/>
      <c r="I3788" s="12"/>
      <c r="J3788" s="12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</row>
    <row r="3789" spans="1:26">
      <c r="A3789"/>
      <c r="B3789" s="13"/>
      <c r="C3789"/>
      <c r="D3789"/>
      <c r="E3789"/>
      <c r="F3789" s="12"/>
      <c r="G3789"/>
      <c r="H3789" s="12"/>
      <c r="I3789" s="12"/>
      <c r="J3789" s="12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</row>
    <row r="3790" spans="1:26">
      <c r="A3790"/>
      <c r="B3790" s="13"/>
      <c r="C3790"/>
      <c r="D3790"/>
      <c r="E3790"/>
      <c r="F3790" s="12"/>
      <c r="G3790"/>
      <c r="H3790" s="12"/>
      <c r="I3790" s="12"/>
      <c r="J3790" s="12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</row>
    <row r="3791" spans="1:26">
      <c r="A3791"/>
      <c r="B3791" s="13"/>
      <c r="C3791"/>
      <c r="D3791"/>
      <c r="E3791"/>
      <c r="F3791" s="12"/>
      <c r="G3791"/>
      <c r="H3791" s="12"/>
      <c r="I3791" s="12"/>
      <c r="J3791" s="12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</row>
    <row r="3792" spans="1:26">
      <c r="A3792"/>
      <c r="B3792" s="13"/>
      <c r="C3792"/>
      <c r="D3792"/>
      <c r="E3792"/>
      <c r="F3792" s="12"/>
      <c r="G3792"/>
      <c r="H3792" s="12"/>
      <c r="I3792" s="12"/>
      <c r="J3792" s="12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</row>
    <row r="3793" spans="1:26">
      <c r="A3793"/>
      <c r="B3793" s="13"/>
      <c r="C3793"/>
      <c r="D3793"/>
      <c r="E3793"/>
      <c r="F3793" s="12"/>
      <c r="G3793"/>
      <c r="H3793" s="12"/>
      <c r="I3793" s="12"/>
      <c r="J3793" s="12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</row>
    <row r="3794" spans="1:26">
      <c r="A3794"/>
      <c r="B3794" s="13"/>
      <c r="C3794"/>
      <c r="D3794"/>
      <c r="E3794"/>
      <c r="F3794" s="12"/>
      <c r="G3794"/>
      <c r="H3794" s="12"/>
      <c r="I3794" s="12"/>
      <c r="J3794" s="12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</row>
    <row r="3795" spans="1:26">
      <c r="A3795"/>
      <c r="B3795" s="13"/>
      <c r="C3795"/>
      <c r="D3795"/>
      <c r="E3795"/>
      <c r="F3795" s="12"/>
      <c r="G3795"/>
      <c r="H3795" s="12"/>
      <c r="I3795" s="12"/>
      <c r="J3795" s="12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</row>
    <row r="3796" spans="1:26">
      <c r="A3796"/>
      <c r="B3796" s="13"/>
      <c r="C3796"/>
      <c r="D3796"/>
      <c r="E3796"/>
      <c r="F3796" s="12"/>
      <c r="G3796"/>
      <c r="H3796" s="12"/>
      <c r="I3796" s="12"/>
      <c r="J3796" s="12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</row>
    <row r="3797" spans="1:26">
      <c r="A3797"/>
      <c r="B3797" s="13"/>
      <c r="C3797"/>
      <c r="D3797"/>
      <c r="E3797"/>
      <c r="F3797" s="12"/>
      <c r="G3797"/>
      <c r="H3797" s="12"/>
      <c r="I3797" s="12"/>
      <c r="J3797" s="12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</row>
    <row r="3798" spans="1:26">
      <c r="A3798"/>
      <c r="B3798" s="13"/>
      <c r="C3798"/>
      <c r="D3798"/>
      <c r="E3798"/>
      <c r="F3798" s="12"/>
      <c r="G3798"/>
      <c r="H3798" s="12"/>
      <c r="I3798" s="12"/>
      <c r="J3798" s="12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</row>
    <row r="3799" spans="1:26">
      <c r="A3799"/>
      <c r="B3799" s="13"/>
      <c r="C3799"/>
      <c r="D3799"/>
      <c r="E3799"/>
      <c r="F3799" s="12"/>
      <c r="G3799"/>
      <c r="H3799" s="12"/>
      <c r="I3799" s="12"/>
      <c r="J3799" s="12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</row>
    <row r="3800" spans="1:26">
      <c r="A3800"/>
      <c r="B3800" s="13"/>
      <c r="C3800"/>
      <c r="D3800"/>
      <c r="E3800"/>
      <c r="F3800" s="12"/>
      <c r="G3800"/>
      <c r="H3800" s="12"/>
      <c r="I3800" s="12"/>
      <c r="J3800" s="12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</row>
    <row r="3801" spans="1:26">
      <c r="A3801"/>
      <c r="B3801" s="13"/>
      <c r="C3801"/>
      <c r="D3801"/>
      <c r="E3801"/>
      <c r="F3801" s="12"/>
      <c r="G3801"/>
      <c r="H3801" s="12"/>
      <c r="I3801" s="12"/>
      <c r="J3801" s="12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</row>
    <row r="3802" spans="1:26">
      <c r="A3802"/>
      <c r="B3802" s="13"/>
      <c r="C3802"/>
      <c r="D3802"/>
      <c r="E3802"/>
      <c r="F3802" s="12"/>
      <c r="G3802"/>
      <c r="H3802" s="12"/>
      <c r="I3802" s="12"/>
      <c r="J3802" s="12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</row>
    <row r="3803" spans="1:26">
      <c r="A3803"/>
      <c r="B3803" s="13"/>
      <c r="C3803"/>
      <c r="D3803"/>
      <c r="E3803"/>
      <c r="F3803" s="12"/>
      <c r="G3803"/>
      <c r="H3803" s="12"/>
      <c r="I3803" s="12"/>
      <c r="J3803" s="12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</row>
    <row r="3804" spans="1:26">
      <c r="A3804"/>
      <c r="B3804" s="13"/>
      <c r="C3804"/>
      <c r="D3804"/>
      <c r="E3804"/>
      <c r="F3804" s="12"/>
      <c r="G3804"/>
      <c r="H3804" s="12"/>
      <c r="I3804" s="12"/>
      <c r="J3804" s="12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</row>
    <row r="3805" spans="1:26">
      <c r="A3805"/>
      <c r="B3805" s="13"/>
      <c r="C3805"/>
      <c r="D3805"/>
      <c r="E3805"/>
      <c r="F3805" s="12"/>
      <c r="G3805"/>
      <c r="H3805" s="12"/>
      <c r="I3805" s="12"/>
      <c r="J3805" s="12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</row>
    <row r="3806" spans="1:26">
      <c r="A3806"/>
      <c r="B3806" s="13"/>
      <c r="C3806"/>
      <c r="D3806"/>
      <c r="E3806"/>
      <c r="F3806" s="12"/>
      <c r="G3806"/>
      <c r="H3806" s="12"/>
      <c r="I3806" s="12"/>
      <c r="J3806" s="12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</row>
    <row r="3807" spans="1:26">
      <c r="A3807"/>
      <c r="B3807" s="13"/>
      <c r="C3807"/>
      <c r="D3807"/>
      <c r="E3807"/>
      <c r="F3807" s="12"/>
      <c r="G3807"/>
      <c r="H3807" s="12"/>
      <c r="I3807" s="12"/>
      <c r="J3807" s="12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</row>
    <row r="3808" spans="1:26">
      <c r="A3808"/>
      <c r="B3808" s="13"/>
      <c r="C3808"/>
      <c r="D3808"/>
      <c r="E3808"/>
      <c r="F3808" s="12"/>
      <c r="G3808"/>
      <c r="H3808" s="12"/>
      <c r="I3808" s="12"/>
      <c r="J3808" s="12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</row>
    <row r="3809" spans="1:26">
      <c r="A3809"/>
      <c r="B3809" s="13"/>
      <c r="C3809"/>
      <c r="D3809"/>
      <c r="E3809"/>
      <c r="F3809" s="12"/>
      <c r="G3809"/>
      <c r="H3809" s="12"/>
      <c r="I3809" s="12"/>
      <c r="J3809" s="12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</row>
    <row r="3810" spans="1:26">
      <c r="A3810"/>
      <c r="B3810" s="13"/>
      <c r="C3810"/>
      <c r="D3810"/>
      <c r="E3810"/>
      <c r="F3810" s="12"/>
      <c r="G3810"/>
      <c r="H3810" s="12"/>
      <c r="I3810" s="12"/>
      <c r="J3810" s="12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</row>
    <row r="3811" spans="1:26">
      <c r="A3811"/>
      <c r="B3811" s="13"/>
      <c r="C3811"/>
      <c r="D3811"/>
      <c r="E3811"/>
      <c r="F3811" s="12"/>
      <c r="G3811"/>
      <c r="H3811" s="12"/>
      <c r="I3811" s="12"/>
      <c r="J3811" s="12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</row>
    <row r="3812" spans="1:26">
      <c r="A3812"/>
      <c r="B3812" s="13"/>
      <c r="C3812"/>
      <c r="D3812"/>
      <c r="E3812"/>
      <c r="F3812" s="12"/>
      <c r="G3812"/>
      <c r="H3812" s="12"/>
      <c r="I3812" s="12"/>
      <c r="J3812" s="12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</row>
    <row r="3813" spans="1:26">
      <c r="A3813"/>
      <c r="B3813" s="13"/>
      <c r="C3813"/>
      <c r="D3813"/>
      <c r="E3813"/>
      <c r="F3813" s="12"/>
      <c r="G3813"/>
      <c r="H3813" s="12"/>
      <c r="I3813" s="12"/>
      <c r="J3813" s="12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</row>
    <row r="3814" spans="1:26">
      <c r="A3814"/>
      <c r="B3814" s="13"/>
      <c r="C3814"/>
      <c r="D3814"/>
      <c r="E3814"/>
      <c r="F3814" s="12"/>
      <c r="G3814"/>
      <c r="H3814" s="12"/>
      <c r="I3814" s="12"/>
      <c r="J3814" s="12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</row>
    <row r="3815" spans="1:26">
      <c r="A3815"/>
      <c r="B3815" s="13"/>
      <c r="C3815"/>
      <c r="D3815"/>
      <c r="E3815"/>
      <c r="F3815" s="12"/>
      <c r="G3815"/>
      <c r="H3815" s="12"/>
      <c r="I3815" s="12"/>
      <c r="J3815" s="12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</row>
    <row r="3816" spans="1:26">
      <c r="A3816"/>
      <c r="B3816" s="13"/>
      <c r="C3816"/>
      <c r="D3816"/>
      <c r="E3816"/>
      <c r="F3816" s="12"/>
      <c r="G3816"/>
      <c r="H3816" s="12"/>
      <c r="I3816" s="12"/>
      <c r="J3816" s="12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</row>
    <row r="3817" spans="1:26">
      <c r="A3817"/>
      <c r="B3817" s="13"/>
      <c r="C3817"/>
      <c r="D3817"/>
      <c r="E3817"/>
      <c r="F3817" s="12"/>
      <c r="G3817"/>
      <c r="H3817" s="12"/>
      <c r="I3817" s="12"/>
      <c r="J3817" s="12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</row>
    <row r="3818" spans="1:26">
      <c r="A3818"/>
      <c r="B3818" s="13"/>
      <c r="C3818"/>
      <c r="D3818"/>
      <c r="E3818"/>
      <c r="F3818" s="12"/>
      <c r="G3818"/>
      <c r="H3818" s="12"/>
      <c r="I3818" s="12"/>
      <c r="J3818" s="12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</row>
    <row r="3819" spans="1:26">
      <c r="A3819"/>
      <c r="B3819" s="13"/>
      <c r="C3819"/>
      <c r="D3819"/>
      <c r="E3819"/>
      <c r="F3819" s="12"/>
      <c r="G3819"/>
      <c r="H3819" s="12"/>
      <c r="I3819" s="12"/>
      <c r="J3819" s="12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</row>
    <row r="3820" spans="1:26">
      <c r="A3820"/>
      <c r="B3820" s="13"/>
      <c r="C3820"/>
      <c r="D3820"/>
      <c r="E3820"/>
      <c r="F3820" s="12"/>
      <c r="G3820"/>
      <c r="H3820" s="12"/>
      <c r="I3820" s="12"/>
      <c r="J3820" s="12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</row>
    <row r="3821" spans="1:26">
      <c r="A3821"/>
      <c r="B3821" s="13"/>
      <c r="C3821"/>
      <c r="D3821"/>
      <c r="E3821"/>
      <c r="F3821" s="12"/>
      <c r="G3821"/>
      <c r="H3821" s="12"/>
      <c r="I3821" s="12"/>
      <c r="J3821" s="12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</row>
    <row r="3822" spans="1:26">
      <c r="A3822"/>
      <c r="B3822" s="13"/>
      <c r="C3822"/>
      <c r="D3822"/>
      <c r="E3822"/>
      <c r="F3822" s="12"/>
      <c r="G3822"/>
      <c r="H3822" s="12"/>
      <c r="I3822" s="12"/>
      <c r="J3822" s="12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</row>
    <row r="3823" spans="1:26">
      <c r="A3823"/>
      <c r="B3823" s="13"/>
      <c r="C3823"/>
      <c r="D3823"/>
      <c r="E3823"/>
      <c r="F3823" s="12"/>
      <c r="G3823"/>
      <c r="H3823" s="12"/>
      <c r="I3823" s="12"/>
      <c r="J3823" s="12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</row>
    <row r="3824" spans="1:26">
      <c r="A3824"/>
      <c r="B3824" s="13"/>
      <c r="C3824"/>
      <c r="D3824"/>
      <c r="E3824"/>
      <c r="F3824" s="12"/>
      <c r="G3824"/>
      <c r="H3824" s="12"/>
      <c r="I3824" s="12"/>
      <c r="J3824" s="12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</row>
    <row r="3825" spans="1:26">
      <c r="A3825"/>
      <c r="B3825" s="13"/>
      <c r="C3825"/>
      <c r="D3825"/>
      <c r="E3825"/>
      <c r="F3825" s="12"/>
      <c r="G3825"/>
      <c r="H3825" s="12"/>
      <c r="I3825" s="12"/>
      <c r="J3825" s="12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</row>
    <row r="3826" spans="1:26">
      <c r="A3826"/>
      <c r="B3826" s="13"/>
      <c r="C3826"/>
      <c r="D3826"/>
      <c r="E3826"/>
      <c r="F3826" s="12"/>
      <c r="G3826"/>
      <c r="H3826" s="12"/>
      <c r="I3826" s="12"/>
      <c r="J3826" s="12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</row>
    <row r="3827" spans="1:26">
      <c r="A3827"/>
      <c r="B3827" s="13"/>
      <c r="C3827"/>
      <c r="D3827"/>
      <c r="E3827"/>
      <c r="F3827" s="12"/>
      <c r="G3827"/>
      <c r="H3827" s="12"/>
      <c r="I3827" s="12"/>
      <c r="J3827" s="12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</row>
    <row r="3828" spans="1:26">
      <c r="A3828"/>
      <c r="B3828" s="13"/>
      <c r="C3828"/>
      <c r="D3828"/>
      <c r="E3828"/>
      <c r="F3828" s="12"/>
      <c r="G3828"/>
      <c r="H3828" s="12"/>
      <c r="I3828" s="12"/>
      <c r="J3828" s="12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</row>
    <row r="3829" spans="1:26">
      <c r="A3829"/>
      <c r="B3829" s="13"/>
      <c r="C3829"/>
      <c r="D3829"/>
      <c r="E3829"/>
      <c r="F3829" s="12"/>
      <c r="G3829"/>
      <c r="H3829" s="12"/>
      <c r="I3829" s="12"/>
      <c r="J3829" s="12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</row>
    <row r="3830" spans="1:26">
      <c r="A3830"/>
      <c r="B3830" s="13"/>
      <c r="C3830"/>
      <c r="D3830"/>
      <c r="E3830"/>
      <c r="F3830" s="12"/>
      <c r="G3830"/>
      <c r="H3830" s="12"/>
      <c r="I3830" s="12"/>
      <c r="J3830" s="12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</row>
    <row r="3831" spans="1:26">
      <c r="A3831"/>
      <c r="B3831" s="13"/>
      <c r="C3831"/>
      <c r="D3831"/>
      <c r="E3831"/>
      <c r="F3831" s="12"/>
      <c r="G3831"/>
      <c r="H3831" s="12"/>
      <c r="I3831" s="12"/>
      <c r="J3831" s="12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</row>
    <row r="3832" spans="1:26">
      <c r="A3832"/>
      <c r="B3832" s="13"/>
      <c r="C3832"/>
      <c r="D3832"/>
      <c r="E3832"/>
      <c r="F3832" s="12"/>
      <c r="G3832"/>
      <c r="H3832" s="12"/>
      <c r="I3832" s="12"/>
      <c r="J3832" s="12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</row>
    <row r="3833" spans="1:26">
      <c r="A3833"/>
      <c r="B3833" s="13"/>
      <c r="C3833"/>
      <c r="D3833"/>
      <c r="E3833"/>
      <c r="F3833" s="12"/>
      <c r="G3833"/>
      <c r="H3833" s="12"/>
      <c r="I3833" s="12"/>
      <c r="J3833" s="12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</row>
    <row r="3834" spans="1:26">
      <c r="A3834"/>
      <c r="B3834" s="13"/>
      <c r="C3834"/>
      <c r="D3834"/>
      <c r="E3834"/>
      <c r="F3834" s="12"/>
      <c r="G3834"/>
      <c r="H3834" s="12"/>
      <c r="I3834" s="12"/>
      <c r="J3834" s="12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</row>
    <row r="3835" spans="1:26">
      <c r="A3835"/>
      <c r="B3835" s="13"/>
      <c r="C3835"/>
      <c r="D3835"/>
      <c r="E3835"/>
      <c r="F3835" s="12"/>
      <c r="G3835"/>
      <c r="H3835" s="12"/>
      <c r="I3835" s="12"/>
      <c r="J3835" s="12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</row>
    <row r="3836" spans="1:26">
      <c r="A3836"/>
      <c r="B3836" s="13"/>
      <c r="C3836"/>
      <c r="D3836"/>
      <c r="E3836"/>
      <c r="F3836" s="12"/>
      <c r="G3836"/>
      <c r="H3836" s="12"/>
      <c r="I3836" s="12"/>
      <c r="J3836" s="12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</row>
    <row r="3837" spans="1:26">
      <c r="A3837"/>
      <c r="B3837" s="13"/>
      <c r="C3837"/>
      <c r="D3837"/>
      <c r="E3837"/>
      <c r="F3837" s="12"/>
      <c r="G3837"/>
      <c r="H3837" s="12"/>
      <c r="I3837" s="12"/>
      <c r="J3837" s="12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</row>
    <row r="3838" spans="1:26">
      <c r="A3838"/>
      <c r="B3838" s="13"/>
      <c r="C3838"/>
      <c r="D3838"/>
      <c r="E3838"/>
      <c r="F3838" s="12"/>
      <c r="G3838"/>
      <c r="H3838" s="12"/>
      <c r="I3838" s="12"/>
      <c r="J3838" s="12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</row>
    <row r="3839" spans="1:26">
      <c r="A3839"/>
      <c r="B3839" s="13"/>
      <c r="C3839"/>
      <c r="D3839"/>
      <c r="E3839"/>
      <c r="F3839" s="12"/>
      <c r="G3839"/>
      <c r="H3839" s="12"/>
      <c r="I3839" s="12"/>
      <c r="J3839" s="12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</row>
    <row r="3840" spans="1:26">
      <c r="A3840"/>
      <c r="B3840" s="13"/>
      <c r="C3840"/>
      <c r="D3840"/>
      <c r="E3840"/>
      <c r="F3840" s="12"/>
      <c r="G3840"/>
      <c r="H3840" s="12"/>
      <c r="I3840" s="12"/>
      <c r="J3840" s="12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</row>
    <row r="3841" spans="1:26">
      <c r="A3841"/>
      <c r="B3841" s="13"/>
      <c r="C3841"/>
      <c r="D3841"/>
      <c r="E3841"/>
      <c r="F3841" s="12"/>
      <c r="G3841"/>
      <c r="H3841" s="12"/>
      <c r="I3841" s="12"/>
      <c r="J3841" s="12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</row>
    <row r="3842" spans="1:26">
      <c r="A3842"/>
      <c r="B3842" s="13"/>
      <c r="C3842"/>
      <c r="D3842"/>
      <c r="E3842"/>
      <c r="F3842" s="12"/>
      <c r="G3842"/>
      <c r="H3842" s="12"/>
      <c r="I3842" s="12"/>
      <c r="J3842" s="12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</row>
    <row r="3843" spans="1:26">
      <c r="A3843"/>
      <c r="B3843" s="13"/>
      <c r="C3843"/>
      <c r="D3843"/>
      <c r="E3843"/>
      <c r="F3843" s="12"/>
      <c r="G3843"/>
      <c r="H3843" s="12"/>
      <c r="I3843" s="12"/>
      <c r="J3843" s="12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</row>
    <row r="3844" spans="1:26">
      <c r="A3844"/>
      <c r="B3844" s="13"/>
      <c r="C3844"/>
      <c r="D3844"/>
      <c r="E3844"/>
      <c r="F3844" s="12"/>
      <c r="G3844"/>
      <c r="H3844" s="12"/>
      <c r="I3844" s="12"/>
      <c r="J3844" s="12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</row>
    <row r="3845" spans="1:26">
      <c r="A3845"/>
      <c r="B3845" s="13"/>
      <c r="C3845"/>
      <c r="D3845"/>
      <c r="E3845"/>
      <c r="F3845" s="12"/>
      <c r="G3845"/>
      <c r="H3845" s="12"/>
      <c r="I3845" s="12"/>
      <c r="J3845" s="12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</row>
    <row r="3846" spans="1:26">
      <c r="A3846"/>
      <c r="B3846" s="13"/>
      <c r="C3846"/>
      <c r="D3846"/>
      <c r="E3846"/>
      <c r="F3846" s="12"/>
      <c r="G3846"/>
      <c r="H3846" s="12"/>
      <c r="I3846" s="12"/>
      <c r="J3846" s="12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</row>
    <row r="3847" spans="1:26">
      <c r="A3847"/>
      <c r="B3847" s="13"/>
      <c r="C3847"/>
      <c r="D3847"/>
      <c r="E3847"/>
      <c r="F3847" s="12"/>
      <c r="G3847"/>
      <c r="H3847" s="12"/>
      <c r="I3847" s="12"/>
      <c r="J3847" s="12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</row>
    <row r="3848" spans="1:26">
      <c r="A3848"/>
      <c r="B3848" s="13"/>
      <c r="C3848"/>
      <c r="D3848"/>
      <c r="E3848"/>
      <c r="F3848" s="12"/>
      <c r="G3848"/>
      <c r="H3848" s="12"/>
      <c r="I3848" s="12"/>
      <c r="J3848" s="12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</row>
    <row r="3849" spans="1:26">
      <c r="A3849"/>
      <c r="B3849" s="13"/>
      <c r="C3849"/>
      <c r="D3849"/>
      <c r="E3849"/>
      <c r="F3849" s="12"/>
      <c r="G3849"/>
      <c r="H3849" s="12"/>
      <c r="I3849" s="12"/>
      <c r="J3849" s="12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</row>
    <row r="3850" spans="1:26">
      <c r="A3850"/>
      <c r="B3850" s="13"/>
      <c r="C3850"/>
      <c r="D3850"/>
      <c r="E3850"/>
      <c r="F3850" s="12"/>
      <c r="G3850"/>
      <c r="H3850" s="12"/>
      <c r="I3850" s="12"/>
      <c r="J3850" s="12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</row>
    <row r="3851" spans="1:26">
      <c r="A3851"/>
      <c r="B3851" s="13"/>
      <c r="C3851"/>
      <c r="D3851"/>
      <c r="E3851"/>
      <c r="F3851" s="12"/>
      <c r="G3851"/>
      <c r="H3851" s="12"/>
      <c r="I3851" s="12"/>
      <c r="J3851" s="12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</row>
    <row r="3852" spans="1:26">
      <c r="A3852"/>
      <c r="B3852" s="13"/>
      <c r="C3852"/>
      <c r="D3852"/>
      <c r="E3852"/>
      <c r="F3852" s="12"/>
      <c r="G3852"/>
      <c r="H3852" s="12"/>
      <c r="I3852" s="12"/>
      <c r="J3852" s="12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</row>
    <row r="3853" spans="1:26">
      <c r="A3853"/>
      <c r="B3853" s="13"/>
      <c r="C3853"/>
      <c r="D3853"/>
      <c r="E3853"/>
      <c r="F3853" s="12"/>
      <c r="G3853"/>
      <c r="H3853" s="12"/>
      <c r="I3853" s="12"/>
      <c r="J3853" s="12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</row>
    <row r="3854" spans="1:26">
      <c r="A3854"/>
      <c r="B3854" s="13"/>
      <c r="C3854"/>
      <c r="D3854"/>
      <c r="E3854"/>
      <c r="F3854" s="12"/>
      <c r="G3854"/>
      <c r="H3854" s="12"/>
      <c r="I3854" s="12"/>
      <c r="J3854" s="12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</row>
    <row r="3855" spans="1:26">
      <c r="A3855"/>
      <c r="B3855" s="13"/>
      <c r="C3855"/>
      <c r="D3855"/>
      <c r="E3855"/>
      <c r="F3855" s="12"/>
      <c r="G3855"/>
      <c r="H3855" s="12"/>
      <c r="I3855" s="12"/>
      <c r="J3855" s="12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</row>
    <row r="3856" spans="1:26">
      <c r="A3856"/>
      <c r="B3856" s="13"/>
      <c r="C3856"/>
      <c r="D3856"/>
      <c r="E3856"/>
      <c r="F3856" s="12"/>
      <c r="G3856"/>
      <c r="H3856" s="12"/>
      <c r="I3856" s="12"/>
      <c r="J3856" s="12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</row>
    <row r="3857" spans="1:26">
      <c r="A3857"/>
      <c r="B3857" s="13"/>
      <c r="C3857"/>
      <c r="D3857"/>
      <c r="E3857"/>
      <c r="F3857" s="12"/>
      <c r="G3857"/>
      <c r="H3857" s="12"/>
      <c r="I3857" s="12"/>
      <c r="J3857" s="12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</row>
    <row r="3858" spans="1:26">
      <c r="A3858"/>
      <c r="B3858" s="13"/>
      <c r="C3858"/>
      <c r="D3858"/>
      <c r="E3858"/>
      <c r="F3858" s="12"/>
      <c r="G3858"/>
      <c r="H3858" s="12"/>
      <c r="I3858" s="12"/>
      <c r="J3858" s="12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</row>
    <row r="3859" spans="1:26">
      <c r="A3859"/>
      <c r="B3859" s="13"/>
      <c r="C3859"/>
      <c r="D3859"/>
      <c r="E3859"/>
      <c r="F3859" s="12"/>
      <c r="G3859"/>
      <c r="H3859" s="12"/>
      <c r="I3859" s="12"/>
      <c r="J3859" s="12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</row>
    <row r="3860" spans="1:26">
      <c r="A3860"/>
      <c r="B3860" s="13"/>
      <c r="C3860"/>
      <c r="D3860"/>
      <c r="E3860"/>
      <c r="F3860" s="12"/>
      <c r="G3860"/>
      <c r="H3860" s="12"/>
      <c r="I3860" s="12"/>
      <c r="J3860" s="12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</row>
    <row r="3861" spans="1:26">
      <c r="A3861"/>
      <c r="B3861" s="13"/>
      <c r="C3861"/>
      <c r="D3861"/>
      <c r="E3861"/>
      <c r="F3861" s="12"/>
      <c r="G3861"/>
      <c r="H3861" s="12"/>
      <c r="I3861" s="12"/>
      <c r="J3861" s="12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</row>
    <row r="3862" spans="1:26">
      <c r="A3862"/>
      <c r="B3862" s="13"/>
      <c r="C3862"/>
      <c r="D3862"/>
      <c r="E3862"/>
      <c r="F3862" s="12"/>
      <c r="G3862"/>
      <c r="H3862" s="12"/>
      <c r="I3862" s="12"/>
      <c r="J3862" s="12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</row>
    <row r="3863" spans="1:26">
      <c r="A3863"/>
      <c r="B3863" s="13"/>
      <c r="C3863"/>
      <c r="D3863"/>
      <c r="E3863"/>
      <c r="F3863" s="12"/>
      <c r="G3863"/>
      <c r="H3863" s="12"/>
      <c r="I3863" s="12"/>
      <c r="J3863" s="12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</row>
    <row r="3864" spans="1:26">
      <c r="A3864"/>
      <c r="B3864" s="13"/>
      <c r="C3864"/>
      <c r="D3864"/>
      <c r="E3864"/>
      <c r="F3864" s="12"/>
      <c r="G3864"/>
      <c r="H3864" s="12"/>
      <c r="I3864" s="12"/>
      <c r="J3864" s="12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</row>
    <row r="3865" spans="1:26">
      <c r="A3865"/>
      <c r="B3865" s="13"/>
      <c r="C3865"/>
      <c r="D3865"/>
      <c r="E3865"/>
      <c r="F3865" s="12"/>
      <c r="G3865"/>
      <c r="H3865" s="12"/>
      <c r="I3865" s="12"/>
      <c r="J3865" s="12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</row>
    <row r="3866" spans="1:26">
      <c r="A3866"/>
      <c r="B3866" s="13"/>
      <c r="C3866"/>
      <c r="D3866"/>
      <c r="E3866"/>
      <c r="F3866" s="12"/>
      <c r="G3866"/>
      <c r="H3866" s="12"/>
      <c r="I3866" s="12"/>
      <c r="J3866" s="12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</row>
    <row r="3867" spans="1:26">
      <c r="A3867"/>
      <c r="B3867" s="13"/>
      <c r="C3867"/>
      <c r="D3867"/>
      <c r="E3867"/>
      <c r="F3867" s="12"/>
      <c r="G3867"/>
      <c r="H3867" s="12"/>
      <c r="I3867" s="12"/>
      <c r="J3867" s="12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</row>
    <row r="3868" spans="1:26">
      <c r="A3868"/>
      <c r="B3868" s="13"/>
      <c r="C3868"/>
      <c r="D3868"/>
      <c r="E3868"/>
      <c r="F3868" s="12"/>
      <c r="G3868"/>
      <c r="H3868" s="12"/>
      <c r="I3868" s="12"/>
      <c r="J3868" s="12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</row>
    <row r="3869" spans="1:26">
      <c r="A3869"/>
      <c r="B3869" s="13"/>
      <c r="C3869"/>
      <c r="D3869"/>
      <c r="E3869"/>
      <c r="F3869" s="12"/>
      <c r="G3869"/>
      <c r="H3869" s="12"/>
      <c r="I3869" s="12"/>
      <c r="J3869" s="12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</row>
    <row r="3870" spans="1:26">
      <c r="A3870"/>
      <c r="B3870" s="13"/>
      <c r="C3870"/>
      <c r="D3870"/>
      <c r="E3870"/>
      <c r="F3870" s="12"/>
      <c r="G3870"/>
      <c r="H3870" s="12"/>
      <c r="I3870" s="12"/>
      <c r="J3870" s="12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</row>
    <row r="3871" spans="1:26">
      <c r="A3871"/>
      <c r="B3871" s="13"/>
      <c r="C3871"/>
      <c r="D3871"/>
      <c r="E3871"/>
      <c r="F3871" s="12"/>
      <c r="G3871"/>
      <c r="H3871" s="12"/>
      <c r="I3871" s="12"/>
      <c r="J3871" s="12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</row>
    <row r="3872" spans="1:26">
      <c r="A3872"/>
      <c r="B3872" s="13"/>
      <c r="C3872"/>
      <c r="D3872"/>
      <c r="E3872"/>
      <c r="F3872" s="12"/>
      <c r="G3872"/>
      <c r="H3872" s="12"/>
      <c r="I3872" s="12"/>
      <c r="J3872" s="12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</row>
    <row r="3873" spans="1:26">
      <c r="A3873"/>
      <c r="B3873" s="13"/>
      <c r="C3873"/>
      <c r="D3873"/>
      <c r="E3873"/>
      <c r="F3873" s="12"/>
      <c r="G3873"/>
      <c r="H3873" s="12"/>
      <c r="I3873" s="12"/>
      <c r="J3873" s="12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</row>
    <row r="3874" spans="1:26">
      <c r="A3874"/>
      <c r="B3874" s="13"/>
      <c r="C3874"/>
      <c r="D3874"/>
      <c r="E3874"/>
      <c r="F3874" s="12"/>
      <c r="G3874"/>
      <c r="H3874" s="12"/>
      <c r="I3874" s="12"/>
      <c r="J3874" s="12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</row>
    <row r="3875" spans="1:26">
      <c r="A3875"/>
      <c r="B3875" s="13"/>
      <c r="C3875"/>
      <c r="D3875"/>
      <c r="E3875"/>
      <c r="F3875" s="12"/>
      <c r="G3875"/>
      <c r="H3875" s="12"/>
      <c r="I3875" s="12"/>
      <c r="J3875" s="12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</row>
    <row r="3876" spans="1:26">
      <c r="A3876"/>
      <c r="B3876" s="13"/>
      <c r="C3876"/>
      <c r="D3876"/>
      <c r="E3876"/>
      <c r="F3876" s="12"/>
      <c r="G3876"/>
      <c r="H3876" s="12"/>
      <c r="I3876" s="12"/>
      <c r="J3876" s="12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</row>
    <row r="3877" spans="1:26">
      <c r="A3877"/>
      <c r="B3877" s="13"/>
      <c r="C3877"/>
      <c r="D3877"/>
      <c r="E3877"/>
      <c r="F3877" s="12"/>
      <c r="G3877"/>
      <c r="H3877" s="12"/>
      <c r="I3877" s="12"/>
      <c r="J3877" s="12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</row>
    <row r="3878" spans="1:26">
      <c r="A3878"/>
      <c r="B3878" s="13"/>
      <c r="C3878"/>
      <c r="D3878"/>
      <c r="E3878"/>
      <c r="F3878" s="12"/>
      <c r="G3878"/>
      <c r="H3878" s="12"/>
      <c r="I3878" s="12"/>
      <c r="J3878" s="12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</row>
    <row r="3879" spans="1:26">
      <c r="A3879"/>
      <c r="B3879" s="13"/>
      <c r="C3879"/>
      <c r="D3879"/>
      <c r="E3879"/>
      <c r="F3879" s="12"/>
      <c r="G3879"/>
      <c r="H3879" s="12"/>
      <c r="I3879" s="12"/>
      <c r="J3879" s="12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</row>
    <row r="3880" spans="1:26">
      <c r="A3880"/>
      <c r="B3880" s="13"/>
      <c r="C3880"/>
      <c r="D3880"/>
      <c r="E3880"/>
      <c r="F3880" s="12"/>
      <c r="G3880"/>
      <c r="H3880" s="12"/>
      <c r="I3880" s="12"/>
      <c r="J3880" s="12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</row>
    <row r="3881" spans="1:26">
      <c r="A3881"/>
      <c r="B3881" s="13"/>
      <c r="C3881"/>
      <c r="D3881"/>
      <c r="E3881"/>
      <c r="F3881" s="12"/>
      <c r="G3881"/>
      <c r="H3881" s="12"/>
      <c r="I3881" s="12"/>
      <c r="J3881" s="12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</row>
    <row r="3882" spans="1:26">
      <c r="A3882"/>
      <c r="B3882" s="13"/>
      <c r="C3882"/>
      <c r="D3882"/>
      <c r="E3882"/>
      <c r="F3882" s="12"/>
      <c r="G3882"/>
      <c r="H3882" s="12"/>
      <c r="I3882" s="12"/>
      <c r="J3882" s="12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</row>
    <row r="3883" spans="1:26">
      <c r="A3883"/>
      <c r="B3883" s="13"/>
      <c r="C3883"/>
      <c r="D3883"/>
      <c r="E3883"/>
      <c r="F3883" s="12"/>
      <c r="G3883"/>
      <c r="H3883" s="12"/>
      <c r="I3883" s="12"/>
      <c r="J3883" s="12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</row>
    <row r="3884" spans="1:26">
      <c r="A3884"/>
      <c r="B3884" s="13"/>
      <c r="C3884"/>
      <c r="D3884"/>
      <c r="E3884"/>
      <c r="F3884" s="12"/>
      <c r="G3884"/>
      <c r="H3884" s="12"/>
      <c r="I3884" s="12"/>
      <c r="J3884" s="12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</row>
    <row r="3885" spans="1:26">
      <c r="A3885"/>
      <c r="B3885" s="13"/>
      <c r="C3885"/>
      <c r="D3885"/>
      <c r="E3885"/>
      <c r="F3885" s="12"/>
      <c r="G3885"/>
      <c r="H3885" s="12"/>
      <c r="I3885" s="12"/>
      <c r="J3885" s="12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</row>
    <row r="3886" spans="1:26">
      <c r="A3886"/>
      <c r="B3886" s="13"/>
      <c r="C3886"/>
      <c r="D3886"/>
      <c r="E3886"/>
      <c r="F3886" s="12"/>
      <c r="G3886"/>
      <c r="H3886" s="12"/>
      <c r="I3886" s="12"/>
      <c r="J3886" s="12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</row>
    <row r="3887" spans="1:26">
      <c r="A3887"/>
      <c r="B3887" s="13"/>
      <c r="C3887"/>
      <c r="D3887"/>
      <c r="E3887"/>
      <c r="F3887" s="12"/>
      <c r="G3887"/>
      <c r="H3887" s="12"/>
      <c r="I3887" s="12"/>
      <c r="J3887" s="12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</row>
    <row r="3888" spans="1:26">
      <c r="A3888"/>
      <c r="B3888" s="13"/>
      <c r="C3888"/>
      <c r="D3888"/>
      <c r="E3888"/>
      <c r="F3888" s="12"/>
      <c r="G3888"/>
      <c r="H3888" s="12"/>
      <c r="I3888" s="12"/>
      <c r="J3888" s="12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</row>
    <row r="3889" spans="1:26">
      <c r="A3889"/>
      <c r="B3889" s="13"/>
      <c r="C3889"/>
      <c r="D3889"/>
      <c r="E3889"/>
      <c r="F3889" s="12"/>
      <c r="G3889"/>
      <c r="H3889" s="12"/>
      <c r="I3889" s="12"/>
      <c r="J3889" s="12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</row>
    <row r="3890" spans="1:26">
      <c r="A3890"/>
      <c r="B3890" s="13"/>
      <c r="C3890"/>
      <c r="D3890"/>
      <c r="E3890"/>
      <c r="F3890" s="12"/>
      <c r="G3890"/>
      <c r="H3890" s="12"/>
      <c r="I3890" s="12"/>
      <c r="J3890" s="12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</row>
    <row r="3891" spans="1:26">
      <c r="A3891"/>
      <c r="B3891" s="13"/>
      <c r="C3891"/>
      <c r="D3891"/>
      <c r="E3891"/>
      <c r="F3891" s="12"/>
      <c r="G3891"/>
      <c r="H3891" s="12"/>
      <c r="I3891" s="12"/>
      <c r="J3891" s="12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</row>
    <row r="3892" spans="1:26">
      <c r="A3892"/>
      <c r="B3892" s="13"/>
      <c r="C3892"/>
      <c r="D3892"/>
      <c r="E3892"/>
      <c r="F3892" s="12"/>
      <c r="G3892"/>
      <c r="H3892" s="12"/>
      <c r="I3892" s="12"/>
      <c r="J3892" s="12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</row>
    <row r="3893" spans="1:26">
      <c r="A3893"/>
      <c r="B3893" s="13"/>
      <c r="C3893"/>
      <c r="D3893"/>
      <c r="E3893"/>
      <c r="F3893" s="12"/>
      <c r="G3893"/>
      <c r="H3893" s="12"/>
      <c r="I3893" s="12"/>
      <c r="J3893" s="12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</row>
    <row r="3894" spans="1:26">
      <c r="A3894"/>
      <c r="B3894" s="13"/>
      <c r="C3894"/>
      <c r="D3894"/>
      <c r="E3894"/>
      <c r="F3894" s="12"/>
      <c r="G3894"/>
      <c r="H3894" s="12"/>
      <c r="I3894" s="12"/>
      <c r="J3894" s="12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</row>
    <row r="3895" spans="1:26">
      <c r="A3895"/>
      <c r="B3895" s="13"/>
      <c r="C3895"/>
      <c r="D3895"/>
      <c r="E3895"/>
      <c r="F3895" s="12"/>
      <c r="G3895"/>
      <c r="H3895" s="12"/>
      <c r="I3895" s="12"/>
      <c r="J3895" s="12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</row>
    <row r="3896" spans="1:26">
      <c r="A3896"/>
      <c r="B3896" s="13"/>
      <c r="C3896"/>
      <c r="D3896"/>
      <c r="E3896"/>
      <c r="F3896" s="12"/>
      <c r="G3896"/>
      <c r="H3896" s="12"/>
      <c r="I3896" s="12"/>
      <c r="J3896" s="12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</row>
    <row r="3897" spans="1:26">
      <c r="A3897"/>
      <c r="B3897" s="13"/>
      <c r="C3897"/>
      <c r="D3897"/>
      <c r="E3897"/>
      <c r="F3897" s="12"/>
      <c r="G3897"/>
      <c r="H3897" s="12"/>
      <c r="I3897" s="12"/>
      <c r="J3897" s="12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</row>
    <row r="3898" spans="1:26">
      <c r="A3898"/>
      <c r="B3898" s="13"/>
      <c r="C3898"/>
      <c r="D3898"/>
      <c r="E3898"/>
      <c r="F3898" s="12"/>
      <c r="G3898"/>
      <c r="H3898" s="12"/>
      <c r="I3898" s="12"/>
      <c r="J3898" s="12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</row>
    <row r="3899" spans="1:26">
      <c r="A3899"/>
      <c r="B3899" s="13"/>
      <c r="C3899"/>
      <c r="D3899"/>
      <c r="E3899"/>
      <c r="F3899" s="12"/>
      <c r="G3899"/>
      <c r="H3899" s="12"/>
      <c r="I3899" s="12"/>
      <c r="J3899" s="12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</row>
    <row r="3900" spans="1:26">
      <c r="A3900"/>
      <c r="B3900" s="13"/>
      <c r="C3900"/>
      <c r="D3900"/>
      <c r="E3900"/>
      <c r="F3900" s="12"/>
      <c r="G3900"/>
      <c r="H3900" s="12"/>
      <c r="I3900" s="12"/>
      <c r="J3900" s="12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</row>
    <row r="3901" spans="1:26">
      <c r="A3901"/>
      <c r="B3901" s="13"/>
      <c r="C3901"/>
      <c r="D3901"/>
      <c r="E3901"/>
      <c r="F3901" s="12"/>
      <c r="G3901"/>
      <c r="H3901" s="12"/>
      <c r="I3901" s="12"/>
      <c r="J3901" s="12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</row>
    <row r="3902" spans="1:26">
      <c r="A3902"/>
      <c r="B3902" s="13"/>
      <c r="C3902"/>
      <c r="D3902"/>
      <c r="E3902"/>
      <c r="F3902" s="12"/>
      <c r="G3902"/>
      <c r="H3902" s="12"/>
      <c r="I3902" s="12"/>
      <c r="J3902" s="12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</row>
    <row r="3903" spans="1:26">
      <c r="A3903"/>
      <c r="B3903" s="13"/>
      <c r="C3903"/>
      <c r="D3903"/>
      <c r="E3903"/>
      <c r="F3903" s="12"/>
      <c r="G3903"/>
      <c r="H3903" s="12"/>
      <c r="I3903" s="12"/>
      <c r="J3903" s="12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</row>
    <row r="3904" spans="1:26">
      <c r="A3904"/>
      <c r="B3904" s="13"/>
      <c r="C3904"/>
      <c r="D3904"/>
      <c r="E3904"/>
      <c r="F3904" s="12"/>
      <c r="G3904"/>
      <c r="H3904" s="12"/>
      <c r="I3904" s="12"/>
      <c r="J3904" s="12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</row>
    <row r="3905" spans="1:26">
      <c r="A3905"/>
      <c r="B3905" s="13"/>
      <c r="C3905"/>
      <c r="D3905"/>
      <c r="E3905"/>
      <c r="F3905" s="12"/>
      <c r="G3905"/>
      <c r="H3905" s="12"/>
      <c r="I3905" s="12"/>
      <c r="J3905" s="12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</row>
    <row r="3906" spans="1:26">
      <c r="A3906"/>
      <c r="B3906" s="13"/>
      <c r="C3906"/>
      <c r="D3906"/>
      <c r="E3906"/>
      <c r="F3906" s="12"/>
      <c r="G3906"/>
      <c r="H3906" s="12"/>
      <c r="I3906" s="12"/>
      <c r="J3906" s="12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</row>
    <row r="3907" spans="1:26">
      <c r="A3907"/>
      <c r="B3907" s="13"/>
      <c r="C3907"/>
      <c r="D3907"/>
      <c r="E3907"/>
      <c r="F3907" s="12"/>
      <c r="G3907"/>
      <c r="H3907" s="12"/>
      <c r="I3907" s="12"/>
      <c r="J3907" s="12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</row>
    <row r="3908" spans="1:26">
      <c r="A3908"/>
      <c r="B3908" s="13"/>
      <c r="C3908"/>
      <c r="D3908"/>
      <c r="E3908"/>
      <c r="F3908" s="12"/>
      <c r="G3908"/>
      <c r="H3908" s="12"/>
      <c r="I3908" s="12"/>
      <c r="J3908" s="12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</row>
    <row r="3909" spans="1:26">
      <c r="A3909"/>
      <c r="B3909" s="13"/>
      <c r="C3909"/>
      <c r="D3909"/>
      <c r="E3909"/>
      <c r="F3909" s="12"/>
      <c r="G3909"/>
      <c r="H3909" s="12"/>
      <c r="I3909" s="12"/>
      <c r="J3909" s="12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</row>
    <row r="3910" spans="1:26">
      <c r="A3910"/>
      <c r="B3910" s="13"/>
      <c r="C3910"/>
      <c r="D3910"/>
      <c r="E3910"/>
      <c r="F3910" s="12"/>
      <c r="G3910"/>
      <c r="H3910" s="12"/>
      <c r="I3910" s="12"/>
      <c r="J3910" s="12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</row>
    <row r="3911" spans="1:26">
      <c r="A3911"/>
      <c r="B3911" s="13"/>
      <c r="C3911"/>
      <c r="D3911"/>
      <c r="E3911"/>
      <c r="F3911" s="12"/>
      <c r="G3911"/>
      <c r="H3911" s="12"/>
      <c r="I3911" s="12"/>
      <c r="J3911" s="12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</row>
    <row r="3912" spans="1:26">
      <c r="A3912"/>
      <c r="B3912" s="13"/>
      <c r="C3912"/>
      <c r="D3912"/>
      <c r="E3912"/>
      <c r="F3912" s="12"/>
      <c r="G3912"/>
      <c r="H3912" s="12"/>
      <c r="I3912" s="12"/>
      <c r="J3912" s="12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</row>
    <row r="3913" spans="1:26">
      <c r="A3913"/>
      <c r="B3913" s="13"/>
      <c r="C3913"/>
      <c r="D3913"/>
      <c r="E3913"/>
      <c r="F3913" s="12"/>
      <c r="G3913"/>
      <c r="H3913" s="12"/>
      <c r="I3913" s="12"/>
      <c r="J3913" s="12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</row>
    <row r="3914" spans="1:26">
      <c r="A3914"/>
      <c r="B3914" s="13"/>
      <c r="C3914"/>
      <c r="D3914"/>
      <c r="E3914"/>
      <c r="F3914" s="12"/>
      <c r="G3914"/>
      <c r="H3914" s="12"/>
      <c r="I3914" s="12"/>
      <c r="J3914" s="12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</row>
    <row r="3915" spans="1:26">
      <c r="A3915"/>
      <c r="B3915" s="13"/>
      <c r="C3915"/>
      <c r="D3915"/>
      <c r="E3915"/>
      <c r="F3915" s="12"/>
      <c r="G3915"/>
      <c r="H3915" s="12"/>
      <c r="I3915" s="12"/>
      <c r="J3915" s="12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</row>
    <row r="3916" spans="1:26">
      <c r="A3916"/>
      <c r="B3916" s="13"/>
      <c r="C3916"/>
      <c r="D3916"/>
      <c r="E3916"/>
      <c r="F3916" s="12"/>
      <c r="G3916"/>
      <c r="H3916" s="12"/>
      <c r="I3916" s="12"/>
      <c r="J3916" s="12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</row>
    <row r="3917" spans="1:26">
      <c r="A3917"/>
      <c r="B3917" s="13"/>
      <c r="C3917"/>
      <c r="D3917"/>
      <c r="E3917"/>
      <c r="F3917" s="12"/>
      <c r="G3917"/>
      <c r="H3917" s="12"/>
      <c r="I3917" s="12"/>
      <c r="J3917" s="12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</row>
    <row r="3918" spans="1:26">
      <c r="A3918"/>
      <c r="B3918" s="13"/>
      <c r="C3918"/>
      <c r="D3918"/>
      <c r="E3918"/>
      <c r="F3918" s="12"/>
      <c r="G3918"/>
      <c r="H3918" s="12"/>
      <c r="I3918" s="12"/>
      <c r="J3918" s="12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</row>
    <row r="3919" spans="1:26">
      <c r="A3919"/>
      <c r="B3919" s="13"/>
      <c r="C3919"/>
      <c r="D3919"/>
      <c r="E3919"/>
      <c r="F3919" s="12"/>
      <c r="G3919"/>
      <c r="H3919" s="12"/>
      <c r="I3919" s="12"/>
      <c r="J3919" s="12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</row>
    <row r="3920" spans="1:26">
      <c r="A3920"/>
      <c r="B3920" s="13"/>
      <c r="C3920"/>
      <c r="D3920"/>
      <c r="E3920"/>
      <c r="F3920" s="12"/>
      <c r="G3920"/>
      <c r="H3920" s="12"/>
      <c r="I3920" s="12"/>
      <c r="J3920" s="12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</row>
    <row r="3921" spans="1:26">
      <c r="A3921"/>
      <c r="B3921" s="13"/>
      <c r="C3921"/>
      <c r="D3921"/>
      <c r="E3921"/>
      <c r="F3921" s="12"/>
      <c r="G3921"/>
      <c r="H3921" s="12"/>
      <c r="I3921" s="12"/>
      <c r="J3921" s="12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</row>
    <row r="3922" spans="1:26">
      <c r="A3922"/>
      <c r="B3922" s="13"/>
      <c r="C3922"/>
      <c r="D3922"/>
      <c r="E3922"/>
      <c r="F3922" s="12"/>
      <c r="G3922"/>
      <c r="H3922" s="12"/>
      <c r="I3922" s="12"/>
      <c r="J3922" s="12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</row>
    <row r="3923" spans="1:26">
      <c r="A3923"/>
      <c r="B3923" s="13"/>
      <c r="C3923"/>
      <c r="D3923"/>
      <c r="E3923"/>
      <c r="F3923" s="12"/>
      <c r="G3923"/>
      <c r="H3923" s="12"/>
      <c r="I3923" s="12"/>
      <c r="J3923" s="12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</row>
    <row r="3924" spans="1:26">
      <c r="A3924"/>
      <c r="B3924" s="13"/>
      <c r="C3924"/>
      <c r="D3924"/>
      <c r="E3924"/>
      <c r="F3924" s="12"/>
      <c r="G3924"/>
      <c r="H3924" s="12"/>
      <c r="I3924" s="12"/>
      <c r="J3924" s="12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</row>
    <row r="3925" spans="1:26">
      <c r="A3925"/>
      <c r="B3925" s="13"/>
      <c r="C3925"/>
      <c r="D3925"/>
      <c r="E3925"/>
      <c r="F3925" s="12"/>
      <c r="G3925"/>
      <c r="H3925" s="12"/>
      <c r="I3925" s="12"/>
      <c r="J3925" s="12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</row>
    <row r="3926" spans="1:26">
      <c r="A3926"/>
      <c r="B3926" s="13"/>
      <c r="C3926"/>
      <c r="D3926"/>
      <c r="E3926"/>
      <c r="F3926" s="12"/>
      <c r="G3926"/>
      <c r="H3926" s="12"/>
      <c r="I3926" s="12"/>
      <c r="J3926" s="12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</row>
    <row r="3927" spans="1:26">
      <c r="A3927"/>
      <c r="B3927" s="13"/>
      <c r="C3927"/>
      <c r="D3927"/>
      <c r="E3927"/>
      <c r="F3927" s="12"/>
      <c r="G3927"/>
      <c r="H3927" s="12"/>
      <c r="I3927" s="12"/>
      <c r="J3927" s="12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</row>
    <row r="3928" spans="1:26">
      <c r="A3928"/>
      <c r="B3928" s="13"/>
      <c r="C3928"/>
      <c r="D3928"/>
      <c r="E3928"/>
      <c r="F3928" s="12"/>
      <c r="G3928"/>
      <c r="H3928" s="12"/>
      <c r="I3928" s="12"/>
      <c r="J3928" s="12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</row>
    <row r="3929" spans="1:26">
      <c r="A3929"/>
      <c r="B3929" s="13"/>
      <c r="C3929"/>
      <c r="D3929"/>
      <c r="E3929"/>
      <c r="F3929" s="12"/>
      <c r="G3929"/>
      <c r="H3929" s="12"/>
      <c r="I3929" s="12"/>
      <c r="J3929" s="12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</row>
    <row r="3930" spans="1:26">
      <c r="A3930"/>
      <c r="B3930" s="13"/>
      <c r="C3930"/>
      <c r="D3930"/>
      <c r="E3930"/>
      <c r="F3930" s="12"/>
      <c r="G3930"/>
      <c r="H3930" s="12"/>
      <c r="I3930" s="12"/>
      <c r="J3930" s="12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</row>
    <row r="3931" spans="1:26">
      <c r="A3931"/>
      <c r="B3931" s="13"/>
      <c r="C3931"/>
      <c r="D3931"/>
      <c r="E3931"/>
      <c r="F3931" s="12"/>
      <c r="G3931"/>
      <c r="H3931" s="12"/>
      <c r="I3931" s="12"/>
      <c r="J3931" s="12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</row>
    <row r="3932" spans="1:26">
      <c r="A3932"/>
      <c r="B3932" s="13"/>
      <c r="C3932"/>
      <c r="D3932"/>
      <c r="E3932"/>
      <c r="F3932" s="12"/>
      <c r="G3932"/>
      <c r="H3932" s="12"/>
      <c r="I3932" s="12"/>
      <c r="J3932" s="12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</row>
    <row r="3933" spans="1:26">
      <c r="A3933"/>
      <c r="B3933" s="13"/>
      <c r="C3933"/>
      <c r="D3933"/>
      <c r="E3933"/>
      <c r="F3933" s="12"/>
      <c r="G3933"/>
      <c r="H3933" s="12"/>
      <c r="I3933" s="12"/>
      <c r="J3933" s="12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</row>
    <row r="3934" spans="1:26">
      <c r="A3934"/>
      <c r="B3934" s="13"/>
      <c r="C3934"/>
      <c r="D3934"/>
      <c r="E3934"/>
      <c r="F3934" s="12"/>
      <c r="G3934"/>
      <c r="H3934" s="12"/>
      <c r="I3934" s="12"/>
      <c r="J3934" s="12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</row>
    <row r="3935" spans="1:26">
      <c r="A3935"/>
      <c r="B3935" s="13"/>
      <c r="C3935"/>
      <c r="D3935"/>
      <c r="E3935"/>
      <c r="F3935" s="12"/>
      <c r="G3935"/>
      <c r="H3935" s="12"/>
      <c r="I3935" s="12"/>
      <c r="J3935" s="12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</row>
    <row r="3936" spans="1:26">
      <c r="A3936"/>
      <c r="B3936" s="13"/>
      <c r="C3936"/>
      <c r="D3936"/>
      <c r="E3936"/>
      <c r="F3936" s="12"/>
      <c r="G3936"/>
      <c r="H3936" s="12"/>
      <c r="I3936" s="12"/>
      <c r="J3936" s="12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</row>
    <row r="3937" spans="1:26">
      <c r="A3937"/>
      <c r="B3937" s="13"/>
      <c r="C3937"/>
      <c r="D3937"/>
      <c r="E3937"/>
      <c r="F3937" s="12"/>
      <c r="G3937"/>
      <c r="H3937" s="12"/>
      <c r="I3937" s="12"/>
      <c r="J3937" s="12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</row>
    <row r="3938" spans="1:26">
      <c r="A3938"/>
      <c r="B3938" s="13"/>
      <c r="C3938"/>
      <c r="D3938"/>
      <c r="E3938"/>
      <c r="F3938" s="12"/>
      <c r="G3938"/>
      <c r="H3938" s="12"/>
      <c r="I3938" s="12"/>
      <c r="J3938" s="12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</row>
    <row r="3939" spans="1:26">
      <c r="A3939"/>
      <c r="B3939" s="13"/>
      <c r="C3939"/>
      <c r="D3939"/>
      <c r="E3939"/>
      <c r="F3939" s="12"/>
      <c r="G3939"/>
      <c r="H3939" s="12"/>
      <c r="I3939" s="12"/>
      <c r="J3939" s="12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</row>
    <row r="3940" spans="1:26">
      <c r="A3940"/>
      <c r="B3940" s="13"/>
      <c r="C3940"/>
      <c r="D3940"/>
      <c r="E3940"/>
      <c r="F3940" s="12"/>
      <c r="G3940"/>
      <c r="H3940" s="12"/>
      <c r="I3940" s="12"/>
      <c r="J3940" s="12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</row>
    <row r="3941" spans="1:26">
      <c r="A3941"/>
      <c r="B3941" s="13"/>
      <c r="C3941"/>
      <c r="D3941"/>
      <c r="E3941"/>
      <c r="F3941" s="12"/>
      <c r="G3941"/>
      <c r="H3941" s="12"/>
      <c r="I3941" s="12"/>
      <c r="J3941" s="12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</row>
    <row r="3942" spans="1:26">
      <c r="A3942"/>
      <c r="B3942" s="13"/>
      <c r="C3942"/>
      <c r="D3942"/>
      <c r="E3942"/>
      <c r="F3942" s="12"/>
      <c r="G3942"/>
      <c r="H3942" s="12"/>
      <c r="I3942" s="12"/>
      <c r="J3942" s="12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</row>
    <row r="3943" spans="1:26">
      <c r="A3943"/>
      <c r="B3943" s="13"/>
      <c r="C3943"/>
      <c r="D3943"/>
      <c r="E3943"/>
      <c r="F3943" s="12"/>
      <c r="G3943"/>
      <c r="H3943" s="12"/>
      <c r="I3943" s="12"/>
      <c r="J3943" s="12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</row>
    <row r="3944" spans="1:26">
      <c r="A3944"/>
      <c r="B3944" s="13"/>
      <c r="C3944"/>
      <c r="D3944"/>
      <c r="E3944"/>
      <c r="F3944" s="12"/>
      <c r="G3944"/>
      <c r="H3944" s="12"/>
      <c r="I3944" s="12"/>
      <c r="J3944" s="12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</row>
    <row r="3945" spans="1:26">
      <c r="A3945"/>
      <c r="B3945" s="13"/>
      <c r="C3945"/>
      <c r="D3945"/>
      <c r="E3945"/>
      <c r="F3945" s="12"/>
      <c r="G3945"/>
      <c r="H3945" s="12"/>
      <c r="I3945" s="12"/>
      <c r="J3945" s="12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</row>
    <row r="3946" spans="1:26">
      <c r="A3946"/>
      <c r="B3946" s="13"/>
      <c r="C3946"/>
      <c r="D3946"/>
      <c r="E3946"/>
      <c r="F3946" s="12"/>
      <c r="G3946"/>
      <c r="H3946" s="12"/>
      <c r="I3946" s="12"/>
      <c r="J3946" s="12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</row>
    <row r="3947" spans="1:26">
      <c r="A3947"/>
      <c r="B3947" s="13"/>
      <c r="C3947"/>
      <c r="D3947"/>
      <c r="E3947"/>
      <c r="F3947" s="12"/>
      <c r="G3947"/>
      <c r="H3947" s="12"/>
      <c r="I3947" s="12"/>
      <c r="J3947" s="12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</row>
    <row r="3948" spans="1:26">
      <c r="A3948"/>
      <c r="B3948" s="13"/>
      <c r="C3948"/>
      <c r="D3948"/>
      <c r="E3948"/>
      <c r="F3948" s="12"/>
      <c r="G3948"/>
      <c r="H3948" s="12"/>
      <c r="I3948" s="12"/>
      <c r="J3948" s="12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</row>
    <row r="3949" spans="1:26">
      <c r="A3949"/>
      <c r="B3949" s="13"/>
      <c r="C3949"/>
      <c r="D3949"/>
      <c r="E3949"/>
      <c r="F3949" s="12"/>
      <c r="G3949"/>
      <c r="H3949" s="12"/>
      <c r="I3949" s="12"/>
      <c r="J3949" s="12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</row>
    <row r="3950" spans="1:26">
      <c r="A3950"/>
      <c r="B3950" s="13"/>
      <c r="C3950"/>
      <c r="D3950"/>
      <c r="E3950"/>
      <c r="F3950" s="12"/>
      <c r="G3950"/>
      <c r="H3950" s="12"/>
      <c r="I3950" s="12"/>
      <c r="J3950" s="12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</row>
    <row r="3951" spans="1:26">
      <c r="A3951"/>
      <c r="B3951" s="13"/>
      <c r="C3951"/>
      <c r="D3951"/>
      <c r="E3951"/>
      <c r="F3951" s="12"/>
      <c r="G3951"/>
      <c r="H3951" s="12"/>
      <c r="I3951" s="12"/>
      <c r="J3951" s="12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</row>
    <row r="3952" spans="1:26">
      <c r="A3952"/>
      <c r="B3952" s="13"/>
      <c r="C3952"/>
      <c r="D3952"/>
      <c r="E3952"/>
      <c r="F3952" s="12"/>
      <c r="G3952"/>
      <c r="H3952" s="12"/>
      <c r="I3952" s="12"/>
      <c r="J3952" s="12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</row>
    <row r="3953" spans="1:26">
      <c r="A3953"/>
      <c r="B3953" s="13"/>
      <c r="C3953"/>
      <c r="D3953"/>
      <c r="E3953"/>
      <c r="F3953" s="12"/>
      <c r="G3953"/>
      <c r="H3953" s="12"/>
      <c r="I3953" s="12"/>
      <c r="J3953" s="12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</row>
    <row r="3954" spans="1:26">
      <c r="A3954"/>
      <c r="B3954" s="13"/>
      <c r="C3954"/>
      <c r="D3954"/>
      <c r="E3954"/>
      <c r="F3954" s="12"/>
      <c r="G3954"/>
      <c r="H3954" s="12"/>
      <c r="I3954" s="12"/>
      <c r="J3954" s="12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</row>
    <row r="3955" spans="1:26">
      <c r="A3955"/>
      <c r="B3955" s="13"/>
      <c r="C3955"/>
      <c r="D3955"/>
      <c r="E3955"/>
      <c r="F3955" s="12"/>
      <c r="G3955"/>
      <c r="H3955" s="12"/>
      <c r="I3955" s="12"/>
      <c r="J3955" s="12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</row>
    <row r="3956" spans="1:26">
      <c r="A3956"/>
      <c r="B3956" s="13"/>
      <c r="C3956"/>
      <c r="D3956"/>
      <c r="E3956"/>
      <c r="F3956" s="12"/>
      <c r="G3956"/>
      <c r="H3956" s="12"/>
      <c r="I3956" s="12"/>
      <c r="J3956" s="12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</row>
    <row r="3957" spans="1:26">
      <c r="A3957"/>
      <c r="B3957" s="13"/>
      <c r="C3957"/>
      <c r="D3957"/>
      <c r="E3957"/>
      <c r="F3957" s="12"/>
      <c r="G3957"/>
      <c r="H3957" s="12"/>
      <c r="I3957" s="12"/>
      <c r="J3957" s="12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</row>
    <row r="3958" spans="1:26">
      <c r="A3958"/>
      <c r="B3958" s="13"/>
      <c r="C3958"/>
      <c r="D3958"/>
      <c r="E3958"/>
      <c r="F3958" s="12"/>
      <c r="G3958"/>
      <c r="H3958" s="12"/>
      <c r="I3958" s="12"/>
      <c r="J3958" s="12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</row>
    <row r="3959" spans="1:26">
      <c r="A3959"/>
      <c r="B3959" s="13"/>
      <c r="C3959"/>
      <c r="D3959"/>
      <c r="E3959"/>
      <c r="F3959" s="12"/>
      <c r="G3959"/>
      <c r="H3959" s="12"/>
      <c r="I3959" s="12"/>
      <c r="J3959" s="12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</row>
    <row r="3960" spans="1:26">
      <c r="A3960"/>
      <c r="B3960" s="13"/>
      <c r="C3960"/>
      <c r="D3960"/>
      <c r="E3960"/>
      <c r="F3960" s="12"/>
      <c r="G3960"/>
      <c r="H3960" s="12"/>
      <c r="I3960" s="12"/>
      <c r="J3960" s="12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</row>
    <row r="3961" spans="1:26">
      <c r="A3961"/>
      <c r="B3961" s="13"/>
      <c r="C3961"/>
      <c r="D3961"/>
      <c r="E3961"/>
      <c r="F3961" s="12"/>
      <c r="G3961"/>
      <c r="H3961" s="12"/>
      <c r="I3961" s="12"/>
      <c r="J3961" s="12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</row>
    <row r="3962" spans="1:26">
      <c r="A3962"/>
      <c r="B3962" s="13"/>
      <c r="C3962"/>
      <c r="D3962"/>
      <c r="E3962"/>
      <c r="F3962" s="12"/>
      <c r="G3962"/>
      <c r="H3962" s="12"/>
      <c r="I3962" s="12"/>
      <c r="J3962" s="12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</row>
    <row r="3963" spans="1:26">
      <c r="A3963"/>
      <c r="B3963" s="13"/>
      <c r="C3963"/>
      <c r="D3963"/>
      <c r="E3963"/>
      <c r="F3963" s="12"/>
      <c r="G3963"/>
      <c r="H3963" s="12"/>
      <c r="I3963" s="12"/>
      <c r="J3963" s="12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</row>
    <row r="3964" spans="1:26">
      <c r="A3964"/>
      <c r="B3964" s="13"/>
      <c r="C3964"/>
      <c r="D3964"/>
      <c r="E3964"/>
      <c r="F3964" s="12"/>
      <c r="G3964"/>
      <c r="H3964" s="12"/>
      <c r="I3964" s="12"/>
      <c r="J3964" s="12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</row>
    <row r="3965" spans="1:26">
      <c r="A3965"/>
      <c r="B3965" s="13"/>
      <c r="C3965"/>
      <c r="D3965"/>
      <c r="E3965"/>
      <c r="F3965" s="12"/>
      <c r="G3965"/>
      <c r="H3965" s="12"/>
      <c r="I3965" s="12"/>
      <c r="J3965" s="12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</row>
    <row r="3966" spans="1:26">
      <c r="A3966"/>
      <c r="B3966" s="13"/>
      <c r="C3966"/>
      <c r="D3966"/>
      <c r="E3966"/>
      <c r="F3966" s="12"/>
      <c r="G3966"/>
      <c r="H3966" s="12"/>
      <c r="I3966" s="12"/>
      <c r="J3966" s="12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</row>
    <row r="3967" spans="1:26">
      <c r="A3967"/>
      <c r="B3967" s="13"/>
      <c r="C3967"/>
      <c r="D3967"/>
      <c r="E3967"/>
      <c r="F3967" s="12"/>
      <c r="G3967"/>
      <c r="H3967" s="12"/>
      <c r="I3967" s="12"/>
      <c r="J3967" s="12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</row>
    <row r="3968" spans="1:26">
      <c r="A3968"/>
      <c r="B3968" s="13"/>
      <c r="C3968"/>
      <c r="D3968"/>
      <c r="E3968"/>
      <c r="F3968" s="12"/>
      <c r="G3968"/>
      <c r="H3968" s="12"/>
      <c r="I3968" s="12"/>
      <c r="J3968" s="12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</row>
    <row r="3969" spans="1:26">
      <c r="A3969"/>
      <c r="B3969" s="13"/>
      <c r="C3969"/>
      <c r="D3969"/>
      <c r="E3969"/>
      <c r="F3969" s="12"/>
      <c r="G3969"/>
      <c r="H3969" s="12"/>
      <c r="I3969" s="12"/>
      <c r="J3969" s="12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</row>
    <row r="3970" spans="1:26">
      <c r="A3970"/>
      <c r="B3970" s="13"/>
      <c r="C3970"/>
      <c r="D3970"/>
      <c r="E3970"/>
      <c r="F3970" s="12"/>
      <c r="G3970"/>
      <c r="H3970" s="12"/>
      <c r="I3970" s="12"/>
      <c r="J3970" s="12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</row>
    <row r="3971" spans="1:26">
      <c r="A3971"/>
      <c r="B3971" s="13"/>
      <c r="C3971"/>
      <c r="D3971"/>
      <c r="E3971"/>
      <c r="F3971" s="12"/>
      <c r="G3971"/>
      <c r="H3971" s="12"/>
      <c r="I3971" s="12"/>
      <c r="J3971" s="12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</row>
    <row r="3972" spans="1:26">
      <c r="A3972"/>
      <c r="B3972" s="13"/>
      <c r="C3972"/>
      <c r="D3972"/>
      <c r="E3972"/>
      <c r="F3972" s="12"/>
      <c r="G3972"/>
      <c r="H3972" s="12"/>
      <c r="I3972" s="12"/>
      <c r="J3972" s="12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</row>
    <row r="3973" spans="1:26">
      <c r="A3973"/>
      <c r="B3973" s="13"/>
      <c r="C3973"/>
      <c r="D3973"/>
      <c r="E3973"/>
      <c r="F3973" s="12"/>
      <c r="G3973"/>
      <c r="H3973" s="12"/>
      <c r="I3973" s="12"/>
      <c r="J3973" s="12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</row>
    <row r="3974" spans="1:26">
      <c r="A3974"/>
      <c r="B3974" s="13"/>
      <c r="C3974"/>
      <c r="D3974"/>
      <c r="E3974"/>
      <c r="F3974" s="12"/>
      <c r="G3974"/>
      <c r="H3974" s="12"/>
      <c r="I3974" s="12"/>
      <c r="J3974" s="12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</row>
    <row r="3975" spans="1:26">
      <c r="A3975"/>
      <c r="B3975" s="13"/>
      <c r="C3975"/>
      <c r="D3975"/>
      <c r="E3975"/>
      <c r="F3975" s="12"/>
      <c r="G3975"/>
      <c r="H3975" s="12"/>
      <c r="I3975" s="12"/>
      <c r="J3975" s="12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</row>
    <row r="3976" spans="1:26">
      <c r="A3976"/>
      <c r="B3976" s="13"/>
      <c r="C3976"/>
      <c r="D3976"/>
      <c r="E3976"/>
      <c r="F3976" s="12"/>
      <c r="G3976"/>
      <c r="H3976" s="12"/>
      <c r="I3976" s="12"/>
      <c r="J3976" s="12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</row>
    <row r="3977" spans="1:26">
      <c r="A3977"/>
      <c r="B3977" s="13"/>
      <c r="C3977"/>
      <c r="D3977"/>
      <c r="E3977"/>
      <c r="F3977" s="12"/>
      <c r="G3977"/>
      <c r="H3977" s="12"/>
      <c r="I3977" s="12"/>
      <c r="J3977" s="12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</row>
    <row r="3978" spans="1:26">
      <c r="A3978"/>
      <c r="B3978" s="13"/>
      <c r="C3978"/>
      <c r="D3978"/>
      <c r="E3978"/>
      <c r="F3978" s="12"/>
      <c r="G3978"/>
      <c r="H3978" s="12"/>
      <c r="I3978" s="12"/>
      <c r="J3978" s="12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</row>
    <row r="3979" spans="1:26">
      <c r="A3979"/>
      <c r="B3979" s="13"/>
      <c r="C3979"/>
      <c r="D3979"/>
      <c r="E3979"/>
      <c r="F3979" s="12"/>
      <c r="G3979"/>
      <c r="H3979" s="12"/>
      <c r="I3979" s="12"/>
      <c r="J3979" s="12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</row>
    <row r="3980" spans="1:26">
      <c r="A3980"/>
      <c r="B3980" s="13"/>
      <c r="C3980"/>
      <c r="D3980"/>
      <c r="E3980"/>
      <c r="F3980" s="12"/>
      <c r="G3980"/>
      <c r="H3980" s="12"/>
      <c r="I3980" s="12"/>
      <c r="J3980" s="12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</row>
    <row r="3981" spans="1:26">
      <c r="A3981"/>
      <c r="B3981" s="13"/>
      <c r="C3981"/>
      <c r="D3981"/>
      <c r="E3981"/>
      <c r="F3981" s="12"/>
      <c r="G3981"/>
      <c r="H3981" s="12"/>
      <c r="I3981" s="12"/>
      <c r="J3981" s="12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</row>
    <row r="3982" spans="1:26">
      <c r="A3982"/>
      <c r="B3982" s="13"/>
      <c r="C3982"/>
      <c r="D3982"/>
      <c r="E3982"/>
      <c r="F3982" s="12"/>
      <c r="G3982"/>
      <c r="H3982" s="12"/>
      <c r="I3982" s="12"/>
      <c r="J3982" s="12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</row>
    <row r="3983" spans="1:26">
      <c r="A3983"/>
      <c r="B3983" s="13"/>
      <c r="C3983"/>
      <c r="D3983"/>
      <c r="E3983"/>
      <c r="F3983" s="12"/>
      <c r="G3983"/>
      <c r="H3983" s="12"/>
      <c r="I3983" s="12"/>
      <c r="J3983" s="12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</row>
    <row r="3984" spans="1:26">
      <c r="A3984"/>
      <c r="B3984" s="13"/>
      <c r="C3984"/>
      <c r="D3984"/>
      <c r="E3984"/>
      <c r="F3984" s="12"/>
      <c r="G3984"/>
      <c r="H3984" s="12"/>
      <c r="I3984" s="12"/>
      <c r="J3984" s="12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</row>
    <row r="3985" spans="1:26">
      <c r="A3985"/>
      <c r="B3985" s="13"/>
      <c r="C3985"/>
      <c r="D3985"/>
      <c r="E3985"/>
      <c r="F3985" s="12"/>
      <c r="G3985"/>
      <c r="H3985" s="12"/>
      <c r="I3985" s="12"/>
      <c r="J3985" s="12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</row>
    <row r="3986" spans="1:26">
      <c r="A3986"/>
      <c r="B3986" s="13"/>
      <c r="C3986"/>
      <c r="D3986"/>
      <c r="E3986"/>
      <c r="F3986" s="12"/>
      <c r="G3986"/>
      <c r="H3986" s="12"/>
      <c r="I3986" s="12"/>
      <c r="J3986" s="12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</row>
    <row r="3987" spans="1:26">
      <c r="A3987"/>
      <c r="B3987" s="13"/>
      <c r="C3987"/>
      <c r="D3987"/>
      <c r="E3987"/>
      <c r="F3987" s="12"/>
      <c r="G3987"/>
      <c r="H3987" s="12"/>
      <c r="I3987" s="12"/>
      <c r="J3987" s="12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</row>
    <row r="3988" spans="1:26">
      <c r="A3988"/>
      <c r="B3988" s="13"/>
      <c r="C3988"/>
      <c r="D3988"/>
      <c r="E3988"/>
      <c r="F3988" s="12"/>
      <c r="G3988"/>
      <c r="H3988" s="12"/>
      <c r="I3988" s="12"/>
      <c r="J3988" s="12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</row>
    <row r="3989" spans="1:26">
      <c r="A3989"/>
      <c r="B3989" s="13"/>
      <c r="C3989"/>
      <c r="D3989"/>
      <c r="E3989"/>
      <c r="F3989" s="12"/>
      <c r="G3989"/>
      <c r="H3989" s="12"/>
      <c r="I3989" s="12"/>
      <c r="J3989" s="12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</row>
    <row r="3990" spans="1:26">
      <c r="A3990"/>
      <c r="B3990" s="13"/>
      <c r="C3990"/>
      <c r="D3990"/>
      <c r="E3990"/>
      <c r="F3990" s="12"/>
      <c r="G3990"/>
      <c r="H3990" s="12"/>
      <c r="I3990" s="12"/>
      <c r="J3990" s="12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</row>
    <row r="3991" spans="1:26">
      <c r="A3991"/>
      <c r="B3991" s="13"/>
      <c r="C3991"/>
      <c r="D3991"/>
      <c r="E3991"/>
      <c r="F3991" s="12"/>
      <c r="G3991"/>
      <c r="H3991" s="12"/>
      <c r="I3991" s="12"/>
      <c r="J3991" s="12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</row>
    <row r="3992" spans="1:26">
      <c r="A3992"/>
      <c r="B3992" s="13"/>
      <c r="C3992"/>
      <c r="D3992"/>
      <c r="E3992"/>
      <c r="F3992" s="12"/>
      <c r="G3992"/>
      <c r="H3992" s="12"/>
      <c r="I3992" s="12"/>
      <c r="J3992" s="12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</row>
    <row r="3993" spans="1:26">
      <c r="A3993"/>
      <c r="B3993" s="13"/>
      <c r="C3993"/>
      <c r="D3993"/>
      <c r="E3993"/>
      <c r="F3993" s="12"/>
      <c r="G3993"/>
      <c r="H3993" s="12"/>
      <c r="I3993" s="12"/>
      <c r="J3993" s="12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</row>
    <row r="3994" spans="1:26">
      <c r="A3994"/>
      <c r="B3994" s="13"/>
      <c r="C3994"/>
      <c r="D3994"/>
      <c r="E3994"/>
      <c r="F3994" s="12"/>
      <c r="G3994"/>
      <c r="H3994" s="12"/>
      <c r="I3994" s="12"/>
      <c r="J3994" s="12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</row>
    <row r="3995" spans="1:26">
      <c r="A3995"/>
      <c r="B3995" s="13"/>
      <c r="C3995"/>
      <c r="D3995"/>
      <c r="E3995"/>
      <c r="F3995" s="12"/>
      <c r="G3995"/>
      <c r="H3995" s="12"/>
      <c r="I3995" s="12"/>
      <c r="J3995" s="12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</row>
    <row r="3996" spans="1:26">
      <c r="A3996"/>
      <c r="B3996" s="13"/>
      <c r="C3996"/>
      <c r="D3996"/>
      <c r="E3996"/>
      <c r="F3996" s="12"/>
      <c r="G3996"/>
      <c r="H3996" s="12"/>
      <c r="I3996" s="12"/>
      <c r="J3996" s="12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</row>
    <row r="3997" spans="1:26">
      <c r="A3997"/>
      <c r="B3997" s="13"/>
      <c r="C3997"/>
      <c r="D3997"/>
      <c r="E3997"/>
      <c r="F3997" s="12"/>
      <c r="G3997"/>
      <c r="H3997" s="12"/>
      <c r="I3997" s="12"/>
      <c r="J3997" s="12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</row>
    <row r="3998" spans="1:26">
      <c r="A3998"/>
      <c r="B3998" s="13"/>
      <c r="C3998"/>
      <c r="D3998"/>
      <c r="E3998"/>
      <c r="F3998" s="12"/>
      <c r="G3998"/>
      <c r="H3998" s="12"/>
      <c r="I3998" s="12"/>
      <c r="J3998" s="12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</row>
    <row r="3999" spans="1:26">
      <c r="A3999"/>
      <c r="B3999" s="13"/>
      <c r="C3999"/>
      <c r="D3999"/>
      <c r="E3999"/>
      <c r="F3999" s="12"/>
      <c r="G3999"/>
      <c r="H3999" s="12"/>
      <c r="I3999" s="12"/>
      <c r="J3999" s="12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</row>
    <row r="4000" spans="1:26">
      <c r="A4000"/>
      <c r="B4000" s="13"/>
      <c r="C4000"/>
      <c r="D4000"/>
      <c r="E4000"/>
      <c r="F4000" s="12"/>
      <c r="G4000"/>
      <c r="H4000" s="12"/>
      <c r="I4000" s="12"/>
      <c r="J4000" s="12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</row>
    <row r="4001" spans="1:26">
      <c r="A4001"/>
      <c r="B4001" s="13"/>
      <c r="C4001"/>
      <c r="D4001"/>
      <c r="E4001"/>
      <c r="F4001" s="12"/>
      <c r="G4001"/>
      <c r="H4001" s="12"/>
      <c r="I4001" s="12"/>
      <c r="J4001" s="12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</row>
    <row r="4002" spans="1:26">
      <c r="A4002"/>
      <c r="B4002" s="13"/>
      <c r="C4002"/>
      <c r="D4002"/>
      <c r="E4002"/>
      <c r="F4002" s="12"/>
      <c r="G4002"/>
      <c r="H4002" s="12"/>
      <c r="I4002" s="12"/>
      <c r="J4002" s="12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</row>
    <row r="4003" spans="1:26">
      <c r="A4003"/>
      <c r="B4003" s="13"/>
      <c r="C4003"/>
      <c r="D4003"/>
      <c r="E4003"/>
      <c r="F4003" s="12"/>
      <c r="G4003"/>
      <c r="H4003" s="12"/>
      <c r="I4003" s="12"/>
      <c r="J4003" s="12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</row>
    <row r="4004" spans="1:26">
      <c r="A4004"/>
      <c r="B4004" s="13"/>
      <c r="C4004"/>
      <c r="D4004"/>
      <c r="E4004"/>
      <c r="F4004" s="12"/>
      <c r="G4004"/>
      <c r="H4004" s="12"/>
      <c r="I4004" s="12"/>
      <c r="J4004" s="12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</row>
    <row r="4005" spans="1:26">
      <c r="A4005"/>
      <c r="B4005" s="13"/>
      <c r="C4005"/>
      <c r="D4005"/>
      <c r="E4005"/>
      <c r="F4005" s="12"/>
      <c r="G4005"/>
      <c r="H4005" s="12"/>
      <c r="I4005" s="12"/>
      <c r="J4005" s="12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</row>
    <row r="4006" spans="1:26">
      <c r="A4006"/>
      <c r="B4006" s="13"/>
      <c r="C4006"/>
      <c r="D4006"/>
      <c r="E4006"/>
      <c r="F4006" s="12"/>
      <c r="G4006"/>
      <c r="H4006" s="12"/>
      <c r="I4006" s="12"/>
      <c r="J4006" s="12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</row>
    <row r="4007" spans="1:26">
      <c r="A4007"/>
      <c r="B4007" s="13"/>
      <c r="C4007"/>
      <c r="D4007"/>
      <c r="E4007"/>
      <c r="F4007" s="12"/>
      <c r="G4007"/>
      <c r="H4007" s="12"/>
      <c r="I4007" s="12"/>
      <c r="J4007" s="12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</row>
    <row r="4008" spans="1:26">
      <c r="A4008"/>
      <c r="B4008" s="13"/>
      <c r="C4008"/>
      <c r="D4008"/>
      <c r="E4008"/>
      <c r="F4008" s="12"/>
      <c r="G4008"/>
      <c r="H4008" s="12"/>
      <c r="I4008" s="12"/>
      <c r="J4008" s="12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</row>
    <row r="4009" spans="1:26">
      <c r="A4009"/>
      <c r="B4009" s="13"/>
      <c r="C4009"/>
      <c r="D4009"/>
      <c r="E4009"/>
      <c r="F4009" s="12"/>
      <c r="G4009"/>
      <c r="H4009" s="12"/>
      <c r="I4009" s="12"/>
      <c r="J4009" s="12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</row>
    <row r="4010" spans="1:26">
      <c r="A4010"/>
      <c r="B4010" s="13"/>
      <c r="C4010"/>
      <c r="D4010"/>
      <c r="E4010"/>
      <c r="F4010" s="12"/>
      <c r="G4010"/>
      <c r="H4010" s="12"/>
      <c r="I4010" s="12"/>
      <c r="J4010" s="12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</row>
    <row r="4011" spans="1:26">
      <c r="A4011"/>
      <c r="B4011" s="13"/>
      <c r="C4011"/>
      <c r="D4011"/>
      <c r="E4011"/>
      <c r="F4011" s="12"/>
      <c r="G4011"/>
      <c r="H4011" s="12"/>
      <c r="I4011" s="12"/>
      <c r="J4011" s="12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</row>
    <row r="4012" spans="1:26">
      <c r="A4012"/>
      <c r="B4012" s="13"/>
      <c r="C4012"/>
      <c r="D4012"/>
      <c r="E4012"/>
      <c r="F4012" s="12"/>
      <c r="G4012"/>
      <c r="H4012" s="12"/>
      <c r="I4012" s="12"/>
      <c r="J4012" s="12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</row>
    <row r="4013" spans="1:26">
      <c r="A4013"/>
      <c r="B4013" s="13"/>
      <c r="C4013"/>
      <c r="D4013"/>
      <c r="E4013"/>
      <c r="F4013" s="12"/>
      <c r="G4013"/>
      <c r="H4013" s="12"/>
      <c r="I4013" s="12"/>
      <c r="J4013" s="12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</row>
    <row r="4014" spans="1:26">
      <c r="A4014"/>
      <c r="B4014" s="13"/>
      <c r="C4014"/>
      <c r="D4014"/>
      <c r="E4014"/>
      <c r="F4014" s="12"/>
      <c r="G4014"/>
      <c r="H4014" s="12"/>
      <c r="I4014" s="12"/>
      <c r="J4014" s="12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</row>
    <row r="4015" spans="1:26">
      <c r="A4015"/>
      <c r="B4015" s="13"/>
      <c r="C4015"/>
      <c r="D4015"/>
      <c r="E4015"/>
      <c r="F4015" s="12"/>
      <c r="G4015"/>
      <c r="H4015" s="12"/>
      <c r="I4015" s="12"/>
      <c r="J4015" s="12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</row>
    <row r="4016" spans="1:26">
      <c r="A4016"/>
      <c r="B4016" s="13"/>
      <c r="C4016"/>
      <c r="D4016"/>
      <c r="E4016"/>
      <c r="F4016" s="12"/>
      <c r="G4016"/>
      <c r="H4016" s="12"/>
      <c r="I4016" s="12"/>
      <c r="J4016" s="12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</row>
    <row r="4017" spans="1:26">
      <c r="A4017"/>
      <c r="B4017" s="13"/>
      <c r="C4017"/>
      <c r="D4017"/>
      <c r="E4017"/>
      <c r="F4017" s="12"/>
      <c r="G4017"/>
      <c r="H4017" s="12"/>
      <c r="I4017" s="12"/>
      <c r="J4017" s="12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</row>
    <row r="4018" spans="1:26">
      <c r="A4018"/>
      <c r="B4018" s="13"/>
      <c r="C4018"/>
      <c r="D4018"/>
      <c r="E4018"/>
      <c r="F4018" s="12"/>
      <c r="G4018"/>
      <c r="H4018" s="12"/>
      <c r="I4018" s="12"/>
      <c r="J4018" s="12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</row>
    <row r="4019" spans="1:26">
      <c r="A4019"/>
      <c r="B4019" s="13"/>
      <c r="C4019"/>
      <c r="D4019"/>
      <c r="E4019"/>
      <c r="F4019" s="12"/>
      <c r="G4019"/>
      <c r="H4019" s="12"/>
      <c r="I4019" s="12"/>
      <c r="J4019" s="12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</row>
    <row r="4020" spans="1:26">
      <c r="A4020"/>
      <c r="B4020" s="13"/>
      <c r="C4020"/>
      <c r="D4020"/>
      <c r="E4020"/>
      <c r="F4020" s="12"/>
      <c r="G4020"/>
      <c r="H4020" s="12"/>
      <c r="I4020" s="12"/>
      <c r="J4020" s="12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</row>
    <row r="4021" spans="1:26">
      <c r="A4021"/>
      <c r="B4021" s="13"/>
      <c r="C4021"/>
      <c r="D4021"/>
      <c r="E4021"/>
      <c r="F4021" s="12"/>
      <c r="G4021"/>
      <c r="H4021" s="12"/>
      <c r="I4021" s="12"/>
      <c r="J4021" s="12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</row>
    <row r="4022" spans="1:26">
      <c r="A4022"/>
      <c r="B4022" s="13"/>
      <c r="C4022"/>
      <c r="D4022"/>
      <c r="E4022"/>
      <c r="F4022" s="12"/>
      <c r="G4022"/>
      <c r="H4022" s="12"/>
      <c r="I4022" s="12"/>
      <c r="J4022" s="12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</row>
    <row r="4023" spans="1:26">
      <c r="A4023"/>
      <c r="B4023" s="13"/>
      <c r="C4023"/>
      <c r="D4023"/>
      <c r="E4023"/>
      <c r="F4023" s="12"/>
      <c r="G4023"/>
      <c r="H4023" s="12"/>
      <c r="I4023" s="12"/>
      <c r="J4023" s="12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</row>
    <row r="4024" spans="1:26">
      <c r="A4024"/>
      <c r="B4024" s="13"/>
      <c r="C4024"/>
      <c r="D4024"/>
      <c r="E4024"/>
      <c r="F4024" s="12"/>
      <c r="G4024"/>
      <c r="H4024" s="12"/>
      <c r="I4024" s="12"/>
      <c r="J4024" s="12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</row>
    <row r="4025" spans="1:26">
      <c r="A4025"/>
      <c r="B4025" s="13"/>
      <c r="C4025"/>
      <c r="D4025"/>
      <c r="E4025"/>
      <c r="F4025" s="12"/>
      <c r="G4025"/>
      <c r="H4025" s="12"/>
      <c r="I4025" s="12"/>
      <c r="J4025" s="12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</row>
    <row r="4026" spans="1:26">
      <c r="A4026"/>
      <c r="B4026" s="13"/>
      <c r="C4026"/>
      <c r="D4026"/>
      <c r="E4026"/>
      <c r="F4026" s="12"/>
      <c r="G4026"/>
      <c r="H4026" s="12"/>
      <c r="I4026" s="12"/>
      <c r="J4026" s="12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</row>
    <row r="4027" spans="1:26">
      <c r="A4027"/>
      <c r="B4027" s="13"/>
      <c r="C4027"/>
      <c r="D4027"/>
      <c r="E4027"/>
      <c r="F4027" s="12"/>
      <c r="G4027"/>
      <c r="H4027" s="12"/>
      <c r="I4027" s="12"/>
      <c r="J4027" s="12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</row>
    <row r="4028" spans="1:26">
      <c r="A4028"/>
      <c r="B4028" s="13"/>
      <c r="C4028"/>
      <c r="D4028"/>
      <c r="E4028"/>
      <c r="F4028" s="12"/>
      <c r="G4028"/>
      <c r="H4028" s="12"/>
      <c r="I4028" s="12"/>
      <c r="J4028" s="12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</row>
    <row r="4029" spans="1:26">
      <c r="A4029"/>
      <c r="B4029" s="13"/>
      <c r="C4029"/>
      <c r="D4029"/>
      <c r="E4029"/>
      <c r="F4029" s="12"/>
      <c r="G4029"/>
      <c r="H4029" s="12"/>
      <c r="I4029" s="12"/>
      <c r="J4029" s="12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</row>
    <row r="4030" spans="1:26">
      <c r="A4030"/>
      <c r="B4030" s="13"/>
      <c r="C4030"/>
      <c r="D4030"/>
      <c r="E4030"/>
      <c r="F4030" s="12"/>
      <c r="G4030"/>
      <c r="H4030" s="12"/>
      <c r="I4030" s="12"/>
      <c r="J4030" s="12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</row>
    <row r="4031" spans="1:26">
      <c r="A4031"/>
      <c r="B4031" s="13"/>
      <c r="C4031"/>
      <c r="D4031"/>
      <c r="E4031"/>
      <c r="F4031" s="12"/>
      <c r="G4031"/>
      <c r="H4031" s="12"/>
      <c r="I4031" s="12"/>
      <c r="J4031" s="12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</row>
    <row r="4032" spans="1:26">
      <c r="A4032"/>
      <c r="B4032" s="13"/>
      <c r="C4032"/>
      <c r="D4032"/>
      <c r="E4032"/>
      <c r="F4032" s="12"/>
      <c r="G4032"/>
      <c r="H4032" s="12"/>
      <c r="I4032" s="12"/>
      <c r="J4032" s="12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</row>
    <row r="4033" spans="1:26">
      <c r="A4033"/>
      <c r="B4033" s="13"/>
      <c r="C4033"/>
      <c r="D4033"/>
      <c r="E4033"/>
      <c r="F4033" s="12"/>
      <c r="G4033"/>
      <c r="H4033" s="12"/>
      <c r="I4033" s="12"/>
      <c r="J4033" s="12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</row>
    <row r="4034" spans="1:26">
      <c r="A4034"/>
      <c r="B4034" s="13"/>
      <c r="C4034"/>
      <c r="D4034"/>
      <c r="E4034"/>
      <c r="F4034" s="12"/>
      <c r="G4034"/>
      <c r="H4034" s="12"/>
      <c r="I4034" s="12"/>
      <c r="J4034" s="12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</row>
    <row r="4035" spans="1:26">
      <c r="A4035"/>
      <c r="B4035" s="13"/>
      <c r="C4035"/>
      <c r="D4035"/>
      <c r="E4035"/>
      <c r="F4035" s="12"/>
      <c r="G4035"/>
      <c r="H4035" s="12"/>
      <c r="I4035" s="12"/>
      <c r="J4035" s="12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</row>
    <row r="4036" spans="1:26">
      <c r="A4036"/>
      <c r="B4036" s="13"/>
      <c r="C4036"/>
      <c r="D4036"/>
      <c r="E4036"/>
      <c r="F4036" s="12"/>
      <c r="G4036"/>
      <c r="H4036" s="12"/>
      <c r="I4036" s="12"/>
      <c r="J4036" s="12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</row>
    <row r="4037" spans="1:26">
      <c r="A4037"/>
      <c r="B4037" s="13"/>
      <c r="C4037"/>
      <c r="D4037"/>
      <c r="E4037"/>
      <c r="F4037" s="12"/>
      <c r="G4037"/>
      <c r="H4037" s="12"/>
      <c r="I4037" s="12"/>
      <c r="J4037" s="12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</row>
    <row r="4038" spans="1:26">
      <c r="A4038"/>
      <c r="B4038" s="13"/>
      <c r="C4038"/>
      <c r="D4038"/>
      <c r="E4038"/>
      <c r="F4038" s="12"/>
      <c r="G4038"/>
      <c r="H4038" s="12"/>
      <c r="I4038" s="12"/>
      <c r="J4038" s="12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</row>
    <row r="4039" spans="1:26">
      <c r="A4039"/>
      <c r="B4039" s="13"/>
      <c r="C4039"/>
      <c r="D4039"/>
      <c r="E4039"/>
      <c r="F4039" s="12"/>
      <c r="G4039"/>
      <c r="H4039" s="12"/>
      <c r="I4039" s="12"/>
      <c r="J4039" s="12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</row>
    <row r="4040" spans="1:26">
      <c r="A4040"/>
      <c r="B4040" s="13"/>
      <c r="C4040"/>
      <c r="D4040"/>
      <c r="E4040"/>
      <c r="F4040" s="12"/>
      <c r="G4040"/>
      <c r="H4040" s="12"/>
      <c r="I4040" s="12"/>
      <c r="J4040" s="12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</row>
    <row r="4041" spans="1:26">
      <c r="A4041"/>
      <c r="B4041" s="13"/>
      <c r="C4041"/>
      <c r="D4041"/>
      <c r="E4041"/>
      <c r="F4041" s="12"/>
      <c r="G4041"/>
      <c r="H4041" s="12"/>
      <c r="I4041" s="12"/>
      <c r="J4041" s="12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</row>
    <row r="4042" spans="1:26">
      <c r="A4042"/>
      <c r="B4042" s="13"/>
      <c r="C4042"/>
      <c r="D4042"/>
      <c r="E4042"/>
      <c r="F4042" s="12"/>
      <c r="G4042"/>
      <c r="H4042" s="12"/>
      <c r="I4042" s="12"/>
      <c r="J4042" s="12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</row>
    <row r="4043" spans="1:26">
      <c r="A4043"/>
      <c r="B4043" s="13"/>
      <c r="C4043"/>
      <c r="D4043"/>
      <c r="E4043"/>
      <c r="F4043" s="12"/>
      <c r="G4043"/>
      <c r="H4043" s="12"/>
      <c r="I4043" s="12"/>
      <c r="J4043" s="12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</row>
    <row r="4044" spans="1:26">
      <c r="A4044"/>
      <c r="B4044" s="13"/>
      <c r="C4044"/>
      <c r="D4044"/>
      <c r="E4044"/>
      <c r="F4044" s="12"/>
      <c r="G4044"/>
      <c r="H4044" s="12"/>
      <c r="I4044" s="12"/>
      <c r="J4044" s="12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</row>
    <row r="4045" spans="1:26">
      <c r="A4045"/>
      <c r="B4045" s="13"/>
      <c r="C4045"/>
      <c r="D4045"/>
      <c r="E4045"/>
      <c r="F4045" s="12"/>
      <c r="G4045"/>
      <c r="H4045" s="12"/>
      <c r="I4045" s="12"/>
      <c r="J4045" s="12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</row>
    <row r="4046" spans="1:26">
      <c r="A4046"/>
      <c r="B4046" s="13"/>
      <c r="C4046"/>
      <c r="D4046"/>
      <c r="E4046"/>
      <c r="F4046" s="12"/>
      <c r="G4046"/>
      <c r="H4046" s="12"/>
      <c r="I4046" s="12"/>
      <c r="J4046" s="12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</row>
    <row r="4047" spans="1:26">
      <c r="A4047"/>
      <c r="B4047" s="13"/>
      <c r="C4047"/>
      <c r="D4047"/>
      <c r="E4047"/>
      <c r="F4047" s="12"/>
      <c r="G4047"/>
      <c r="H4047" s="12"/>
      <c r="I4047" s="12"/>
      <c r="J4047" s="12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</row>
    <row r="4048" spans="1:26">
      <c r="A4048"/>
      <c r="B4048" s="13"/>
      <c r="C4048"/>
      <c r="D4048"/>
      <c r="E4048"/>
      <c r="F4048" s="12"/>
      <c r="G4048"/>
      <c r="H4048" s="12"/>
      <c r="I4048" s="12"/>
      <c r="J4048" s="12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</row>
    <row r="4049" spans="1:26">
      <c r="A4049"/>
      <c r="B4049" s="13"/>
      <c r="C4049"/>
      <c r="D4049"/>
      <c r="E4049"/>
      <c r="F4049" s="12"/>
      <c r="G4049"/>
      <c r="H4049" s="12"/>
      <c r="I4049" s="12"/>
      <c r="J4049" s="12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</row>
    <row r="4050" spans="1:26">
      <c r="A4050"/>
      <c r="B4050" s="13"/>
      <c r="C4050"/>
      <c r="D4050"/>
      <c r="E4050"/>
      <c r="F4050" s="12"/>
      <c r="G4050"/>
      <c r="H4050" s="12"/>
      <c r="I4050" s="12"/>
      <c r="J4050" s="12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</row>
    <row r="4051" spans="1:26">
      <c r="A4051"/>
      <c r="B4051" s="13"/>
      <c r="C4051"/>
      <c r="D4051"/>
      <c r="E4051"/>
      <c r="F4051" s="12"/>
      <c r="G4051"/>
      <c r="H4051" s="12"/>
      <c r="I4051" s="12"/>
      <c r="J4051" s="12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</row>
    <row r="4052" spans="1:26">
      <c r="A4052"/>
      <c r="B4052" s="13"/>
      <c r="C4052"/>
      <c r="D4052"/>
      <c r="E4052"/>
      <c r="F4052" s="12"/>
      <c r="G4052"/>
      <c r="H4052" s="12"/>
      <c r="I4052" s="12"/>
      <c r="J4052" s="12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</row>
    <row r="4053" spans="1:26">
      <c r="A4053"/>
      <c r="B4053" s="13"/>
      <c r="C4053"/>
      <c r="D4053"/>
      <c r="E4053"/>
      <c r="F4053" s="12"/>
      <c r="G4053"/>
      <c r="H4053" s="12"/>
      <c r="I4053" s="12"/>
      <c r="J4053" s="12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</row>
    <row r="4054" spans="1:26">
      <c r="A4054"/>
      <c r="B4054" s="13"/>
      <c r="C4054"/>
      <c r="D4054"/>
      <c r="E4054"/>
      <c r="F4054" s="12"/>
      <c r="G4054"/>
      <c r="H4054" s="12"/>
      <c r="I4054" s="12"/>
      <c r="J4054" s="12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</row>
    <row r="4055" spans="1:26">
      <c r="A4055"/>
      <c r="B4055" s="13"/>
      <c r="C4055"/>
      <c r="D4055"/>
      <c r="E4055"/>
      <c r="F4055" s="12"/>
      <c r="G4055"/>
      <c r="H4055" s="12"/>
      <c r="I4055" s="12"/>
      <c r="J4055" s="12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</row>
    <row r="4056" spans="1:26">
      <c r="A4056"/>
      <c r="B4056" s="13"/>
      <c r="C4056"/>
      <c r="D4056"/>
      <c r="E4056"/>
      <c r="F4056" s="12"/>
      <c r="G4056"/>
      <c r="H4056" s="12"/>
      <c r="I4056" s="12"/>
      <c r="J4056" s="12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</row>
    <row r="4057" spans="1:26">
      <c r="A4057"/>
      <c r="B4057" s="13"/>
      <c r="C4057"/>
      <c r="D4057"/>
      <c r="E4057"/>
      <c r="F4057" s="12"/>
      <c r="G4057"/>
      <c r="H4057" s="12"/>
      <c r="I4057" s="12"/>
      <c r="J4057" s="12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</row>
    <row r="4058" spans="1:26">
      <c r="A4058"/>
      <c r="B4058" s="13"/>
      <c r="C4058"/>
      <c r="D4058"/>
      <c r="E4058"/>
      <c r="F4058" s="12"/>
      <c r="G4058"/>
      <c r="H4058" s="12"/>
      <c r="I4058" s="12"/>
      <c r="J4058" s="12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</row>
    <row r="4059" spans="1:26">
      <c r="A4059"/>
      <c r="B4059" s="13"/>
      <c r="C4059"/>
      <c r="D4059"/>
      <c r="E4059"/>
      <c r="F4059" s="12"/>
      <c r="G4059"/>
      <c r="H4059" s="12"/>
      <c r="I4059" s="12"/>
      <c r="J4059" s="12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</row>
    <row r="4060" spans="1:26">
      <c r="A4060"/>
      <c r="B4060" s="13"/>
      <c r="C4060"/>
      <c r="D4060"/>
      <c r="E4060"/>
      <c r="F4060" s="12"/>
      <c r="G4060"/>
      <c r="H4060" s="12"/>
      <c r="I4060" s="12"/>
      <c r="J4060" s="12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</row>
    <row r="4061" spans="1:26">
      <c r="A4061"/>
      <c r="B4061" s="13"/>
      <c r="C4061"/>
      <c r="D4061"/>
      <c r="E4061"/>
      <c r="F4061" s="12"/>
      <c r="G4061"/>
      <c r="H4061" s="12"/>
      <c r="I4061" s="12"/>
      <c r="J4061" s="12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</row>
    <row r="4062" spans="1:26">
      <c r="A4062"/>
      <c r="B4062" s="13"/>
      <c r="C4062"/>
      <c r="D4062"/>
      <c r="E4062"/>
      <c r="F4062" s="12"/>
      <c r="G4062"/>
      <c r="H4062" s="12"/>
      <c r="I4062" s="12"/>
      <c r="J4062" s="12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</row>
    <row r="4063" spans="1:26">
      <c r="A4063"/>
      <c r="B4063" s="13"/>
      <c r="C4063"/>
      <c r="D4063"/>
      <c r="E4063"/>
      <c r="F4063" s="12"/>
      <c r="G4063"/>
      <c r="H4063" s="12"/>
      <c r="I4063" s="12"/>
      <c r="J4063" s="12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</row>
    <row r="4064" spans="1:26">
      <c r="A4064"/>
      <c r="B4064" s="13"/>
      <c r="C4064"/>
      <c r="D4064"/>
      <c r="E4064"/>
      <c r="F4064" s="12"/>
      <c r="G4064"/>
      <c r="H4064" s="12"/>
      <c r="I4064" s="12"/>
      <c r="J4064" s="12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</row>
    <row r="4065" spans="1:26">
      <c r="A4065"/>
      <c r="B4065" s="13"/>
      <c r="C4065"/>
      <c r="D4065"/>
      <c r="E4065"/>
      <c r="F4065" s="12"/>
      <c r="G4065"/>
      <c r="H4065" s="12"/>
      <c r="I4065" s="12"/>
      <c r="J4065" s="12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</row>
    <row r="4066" spans="1:26">
      <c r="A4066"/>
      <c r="B4066" s="13"/>
      <c r="C4066"/>
      <c r="D4066"/>
      <c r="E4066"/>
      <c r="F4066" s="12"/>
      <c r="G4066"/>
      <c r="H4066" s="12"/>
      <c r="I4066" s="12"/>
      <c r="J4066" s="12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</row>
    <row r="4067" spans="1:26">
      <c r="A4067"/>
      <c r="B4067" s="13"/>
      <c r="C4067"/>
      <c r="D4067"/>
      <c r="E4067"/>
      <c r="F4067" s="12"/>
      <c r="G4067"/>
      <c r="H4067" s="12"/>
      <c r="I4067" s="12"/>
      <c r="J4067" s="12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</row>
    <row r="4068" spans="1:26">
      <c r="A4068"/>
      <c r="B4068" s="13"/>
      <c r="C4068"/>
      <c r="D4068"/>
      <c r="E4068"/>
      <c r="F4068" s="12"/>
      <c r="G4068"/>
      <c r="H4068" s="12"/>
      <c r="I4068" s="12"/>
      <c r="J4068" s="12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</row>
    <row r="4069" spans="1:26">
      <c r="A4069"/>
      <c r="B4069" s="13"/>
      <c r="C4069"/>
      <c r="D4069"/>
      <c r="E4069"/>
      <c r="F4069" s="12"/>
      <c r="G4069"/>
      <c r="H4069" s="12"/>
      <c r="I4069" s="12"/>
      <c r="J4069" s="12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</row>
    <row r="4070" spans="1:26">
      <c r="A4070"/>
      <c r="B4070" s="13"/>
      <c r="C4070"/>
      <c r="D4070"/>
      <c r="E4070"/>
      <c r="F4070" s="12"/>
      <c r="G4070"/>
      <c r="H4070" s="12"/>
      <c r="I4070" s="12"/>
      <c r="J4070" s="12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</row>
    <row r="4071" spans="1:26">
      <c r="A4071"/>
      <c r="B4071" s="13"/>
      <c r="C4071"/>
      <c r="D4071"/>
      <c r="E4071"/>
      <c r="F4071" s="12"/>
      <c r="G4071"/>
      <c r="H4071" s="12"/>
      <c r="I4071" s="12"/>
      <c r="J4071" s="12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</row>
    <row r="4072" spans="1:26">
      <c r="A4072"/>
      <c r="B4072" s="13"/>
      <c r="C4072"/>
      <c r="D4072"/>
      <c r="E4072"/>
      <c r="F4072" s="12"/>
      <c r="G4072"/>
      <c r="H4072" s="12"/>
      <c r="I4072" s="12"/>
      <c r="J4072" s="12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</row>
    <row r="4073" spans="1:26">
      <c r="A4073"/>
      <c r="B4073" s="13"/>
      <c r="C4073"/>
      <c r="D4073"/>
      <c r="E4073"/>
      <c r="F4073" s="12"/>
      <c r="G4073"/>
      <c r="H4073" s="12"/>
      <c r="I4073" s="12"/>
      <c r="J4073" s="12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</row>
    <row r="4074" spans="1:26">
      <c r="A4074"/>
      <c r="B4074" s="13"/>
      <c r="C4074"/>
      <c r="D4074"/>
      <c r="E4074"/>
      <c r="F4074" s="12"/>
      <c r="G4074"/>
      <c r="H4074" s="12"/>
      <c r="I4074" s="12"/>
      <c r="J4074" s="12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</row>
    <row r="4075" spans="1:26">
      <c r="A4075"/>
      <c r="B4075" s="13"/>
      <c r="C4075"/>
      <c r="D4075"/>
      <c r="E4075"/>
      <c r="F4075" s="12"/>
      <c r="G4075"/>
      <c r="H4075" s="12"/>
      <c r="I4075" s="12"/>
      <c r="J4075" s="12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</row>
    <row r="4076" spans="1:26">
      <c r="A4076"/>
      <c r="B4076" s="13"/>
      <c r="C4076"/>
      <c r="D4076"/>
      <c r="E4076"/>
      <c r="F4076" s="12"/>
      <c r="G4076"/>
      <c r="H4076" s="12"/>
      <c r="I4076" s="12"/>
      <c r="J4076" s="12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</row>
    <row r="4077" spans="1:26">
      <c r="A4077"/>
      <c r="B4077" s="13"/>
      <c r="C4077"/>
      <c r="D4077"/>
      <c r="E4077"/>
      <c r="F4077" s="12"/>
      <c r="G4077"/>
      <c r="H4077" s="12"/>
      <c r="I4077" s="12"/>
      <c r="J4077" s="12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</row>
    <row r="4078" spans="1:26">
      <c r="A4078"/>
      <c r="B4078" s="13"/>
      <c r="C4078"/>
      <c r="D4078"/>
      <c r="E4078"/>
      <c r="F4078" s="12"/>
      <c r="G4078"/>
      <c r="H4078" s="12"/>
      <c r="I4078" s="12"/>
      <c r="J4078" s="12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</row>
    <row r="4079" spans="1:26">
      <c r="A4079"/>
      <c r="B4079" s="13"/>
      <c r="C4079"/>
      <c r="D4079"/>
      <c r="E4079"/>
      <c r="F4079" s="12"/>
      <c r="G4079"/>
      <c r="H4079" s="12"/>
      <c r="I4079" s="12"/>
      <c r="J4079" s="12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</row>
    <row r="4080" spans="1:26">
      <c r="A4080"/>
      <c r="B4080" s="13"/>
      <c r="C4080"/>
      <c r="D4080"/>
      <c r="E4080"/>
      <c r="F4080" s="12"/>
      <c r="G4080"/>
      <c r="H4080" s="12"/>
      <c r="I4080" s="12"/>
      <c r="J4080" s="12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</row>
    <row r="4081" spans="1:26">
      <c r="A4081"/>
      <c r="B4081" s="13"/>
      <c r="C4081"/>
      <c r="D4081"/>
      <c r="E4081"/>
      <c r="F4081" s="12"/>
      <c r="G4081"/>
      <c r="H4081" s="12"/>
      <c r="I4081" s="12"/>
      <c r="J4081" s="12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</row>
    <row r="4082" spans="1:26">
      <c r="A4082"/>
      <c r="B4082" s="13"/>
      <c r="C4082"/>
      <c r="D4082"/>
      <c r="E4082"/>
      <c r="F4082" s="12"/>
      <c r="G4082"/>
      <c r="H4082" s="12"/>
      <c r="I4082" s="12"/>
      <c r="J4082" s="12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</row>
    <row r="4083" spans="1:26">
      <c r="A4083"/>
      <c r="B4083" s="13"/>
      <c r="C4083"/>
      <c r="D4083"/>
      <c r="E4083"/>
      <c r="F4083" s="12"/>
      <c r="G4083"/>
      <c r="H4083" s="12"/>
      <c r="I4083" s="12"/>
      <c r="J4083" s="12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</row>
    <row r="4084" spans="1:26">
      <c r="A4084"/>
      <c r="B4084" s="13"/>
      <c r="C4084"/>
      <c r="D4084"/>
      <c r="E4084"/>
      <c r="F4084" s="12"/>
      <c r="G4084"/>
      <c r="H4084" s="12"/>
      <c r="I4084" s="12"/>
      <c r="J4084" s="12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</row>
    <row r="4085" spans="1:26">
      <c r="A4085"/>
      <c r="B4085" s="13"/>
      <c r="C4085"/>
      <c r="D4085"/>
      <c r="E4085"/>
      <c r="F4085" s="12"/>
      <c r="G4085"/>
      <c r="H4085" s="12"/>
      <c r="I4085" s="12"/>
      <c r="J4085" s="12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</row>
    <row r="4086" spans="1:26">
      <c r="A4086"/>
      <c r="B4086" s="13"/>
      <c r="C4086"/>
      <c r="D4086"/>
      <c r="E4086"/>
      <c r="F4086" s="12"/>
      <c r="G4086"/>
      <c r="H4086" s="12"/>
      <c r="I4086" s="12"/>
      <c r="J4086" s="12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</row>
    <row r="4087" spans="1:26">
      <c r="A4087"/>
      <c r="B4087" s="13"/>
      <c r="C4087"/>
      <c r="D4087"/>
      <c r="E4087"/>
      <c r="F4087" s="12"/>
      <c r="G4087"/>
      <c r="H4087" s="12"/>
      <c r="I4087" s="12"/>
      <c r="J4087" s="12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</row>
    <row r="4088" spans="1:26">
      <c r="A4088"/>
      <c r="B4088" s="13"/>
      <c r="C4088"/>
      <c r="D4088"/>
      <c r="E4088"/>
      <c r="F4088" s="12"/>
      <c r="G4088"/>
      <c r="H4088" s="12"/>
      <c r="I4088" s="12"/>
      <c r="J4088" s="12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</row>
    <row r="4089" spans="1:26">
      <c r="A4089"/>
      <c r="B4089" s="13"/>
      <c r="C4089"/>
      <c r="D4089"/>
      <c r="E4089"/>
      <c r="F4089" s="12"/>
      <c r="G4089"/>
      <c r="H4089" s="12"/>
      <c r="I4089" s="12"/>
      <c r="J4089" s="12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</row>
    <row r="4090" spans="1:26">
      <c r="A4090"/>
      <c r="B4090" s="13"/>
      <c r="C4090"/>
      <c r="D4090"/>
      <c r="E4090"/>
      <c r="F4090" s="12"/>
      <c r="G4090"/>
      <c r="H4090" s="12"/>
      <c r="I4090" s="12"/>
      <c r="J4090" s="12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</row>
    <row r="4091" spans="1:26">
      <c r="A4091"/>
      <c r="B4091" s="13"/>
      <c r="C4091"/>
      <c r="D4091"/>
      <c r="E4091"/>
      <c r="F4091" s="12"/>
      <c r="G4091"/>
      <c r="H4091" s="12"/>
      <c r="I4091" s="12"/>
      <c r="J4091" s="12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</row>
    <row r="4092" spans="1:26">
      <c r="A4092"/>
      <c r="B4092" s="13"/>
      <c r="C4092"/>
      <c r="D4092"/>
      <c r="E4092"/>
      <c r="F4092" s="12"/>
      <c r="G4092"/>
      <c r="H4092" s="12"/>
      <c r="I4092" s="12"/>
      <c r="J4092" s="12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</row>
    <row r="4093" spans="1:26">
      <c r="A4093"/>
      <c r="B4093" s="13"/>
      <c r="C4093"/>
      <c r="D4093"/>
      <c r="E4093"/>
      <c r="F4093" s="12"/>
      <c r="G4093"/>
      <c r="H4093" s="12"/>
      <c r="I4093" s="12"/>
      <c r="J4093" s="12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</row>
    <row r="4094" spans="1:26">
      <c r="A4094"/>
      <c r="B4094" s="13"/>
      <c r="C4094"/>
      <c r="D4094"/>
      <c r="E4094"/>
      <c r="F4094" s="12"/>
      <c r="G4094"/>
      <c r="H4094" s="12"/>
      <c r="I4094" s="12"/>
      <c r="J4094" s="12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</row>
    <row r="4095" spans="1:26">
      <c r="A4095"/>
      <c r="B4095" s="13"/>
      <c r="C4095"/>
      <c r="D4095"/>
      <c r="E4095"/>
      <c r="F4095" s="12"/>
      <c r="G4095"/>
      <c r="H4095" s="12"/>
      <c r="I4095" s="12"/>
      <c r="J4095" s="12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</row>
    <row r="4096" spans="1:26">
      <c r="A4096"/>
      <c r="B4096" s="13"/>
      <c r="C4096"/>
      <c r="D4096"/>
      <c r="E4096"/>
      <c r="F4096" s="12"/>
      <c r="G4096"/>
      <c r="H4096" s="12"/>
      <c r="I4096" s="12"/>
      <c r="J4096" s="12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</row>
    <row r="4097" spans="1:26">
      <c r="A4097"/>
      <c r="B4097" s="13"/>
      <c r="C4097"/>
      <c r="D4097"/>
      <c r="E4097"/>
      <c r="F4097" s="12"/>
      <c r="G4097"/>
      <c r="H4097" s="12"/>
      <c r="I4097" s="12"/>
      <c r="J4097" s="12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</row>
    <row r="4098" spans="1:26">
      <c r="A4098"/>
      <c r="B4098" s="13"/>
      <c r="C4098"/>
      <c r="D4098"/>
      <c r="E4098"/>
      <c r="F4098" s="12"/>
      <c r="G4098"/>
      <c r="H4098" s="12"/>
      <c r="I4098" s="12"/>
      <c r="J4098" s="12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</row>
    <row r="4099" spans="1:26">
      <c r="A4099"/>
      <c r="B4099" s="13"/>
      <c r="C4099"/>
      <c r="D4099"/>
      <c r="E4099"/>
      <c r="F4099" s="12"/>
      <c r="G4099"/>
      <c r="H4099" s="12"/>
      <c r="I4099" s="12"/>
      <c r="J4099" s="12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</row>
    <row r="4100" spans="1:26">
      <c r="A4100"/>
      <c r="B4100" s="13"/>
      <c r="C4100"/>
      <c r="D4100"/>
      <c r="E4100"/>
      <c r="F4100" s="12"/>
      <c r="G4100"/>
      <c r="H4100" s="12"/>
      <c r="I4100" s="12"/>
      <c r="J4100" s="12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</row>
    <row r="4101" spans="1:26">
      <c r="A4101"/>
      <c r="B4101" s="13"/>
      <c r="C4101"/>
      <c r="D4101"/>
      <c r="E4101"/>
      <c r="F4101" s="12"/>
      <c r="G4101"/>
      <c r="H4101" s="12"/>
      <c r="I4101" s="12"/>
      <c r="J4101" s="12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</row>
    <row r="4102" spans="1:26">
      <c r="A4102"/>
      <c r="B4102" s="13"/>
      <c r="C4102"/>
      <c r="D4102"/>
      <c r="E4102"/>
      <c r="F4102" s="12"/>
      <c r="G4102"/>
      <c r="H4102" s="12"/>
      <c r="I4102" s="12"/>
      <c r="J4102" s="12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</row>
    <row r="4103" spans="1:26">
      <c r="A4103"/>
      <c r="B4103" s="13"/>
      <c r="C4103"/>
      <c r="D4103"/>
      <c r="E4103"/>
      <c r="F4103" s="12"/>
      <c r="G4103"/>
      <c r="H4103" s="12"/>
      <c r="I4103" s="12"/>
      <c r="J4103" s="12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</row>
    <row r="4104" spans="1:26">
      <c r="A4104"/>
      <c r="B4104" s="13"/>
      <c r="C4104"/>
      <c r="D4104"/>
      <c r="E4104"/>
      <c r="F4104" s="12"/>
      <c r="G4104"/>
      <c r="H4104" s="12"/>
      <c r="I4104" s="12"/>
      <c r="J4104" s="12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</row>
    <row r="4105" spans="1:26">
      <c r="A4105"/>
      <c r="B4105" s="13"/>
      <c r="C4105"/>
      <c r="D4105"/>
      <c r="E4105"/>
      <c r="F4105" s="12"/>
      <c r="G4105"/>
      <c r="H4105" s="12"/>
      <c r="I4105" s="12"/>
      <c r="J4105" s="12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</row>
    <row r="4106" spans="1:26">
      <c r="A4106"/>
      <c r="B4106" s="13"/>
      <c r="C4106"/>
      <c r="D4106"/>
      <c r="E4106"/>
      <c r="F4106" s="12"/>
      <c r="G4106"/>
      <c r="H4106" s="12"/>
      <c r="I4106" s="12"/>
      <c r="J4106" s="12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</row>
    <row r="4107" spans="1:26">
      <c r="A4107"/>
      <c r="B4107" s="13"/>
      <c r="C4107"/>
      <c r="D4107"/>
      <c r="E4107"/>
      <c r="F4107" s="12"/>
      <c r="G4107"/>
      <c r="H4107" s="12"/>
      <c r="I4107" s="12"/>
      <c r="J4107" s="12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</row>
    <row r="4108" spans="1:26">
      <c r="A4108"/>
      <c r="B4108" s="13"/>
      <c r="C4108"/>
      <c r="D4108"/>
      <c r="E4108"/>
      <c r="F4108" s="12"/>
      <c r="G4108"/>
      <c r="H4108" s="12"/>
      <c r="I4108" s="12"/>
      <c r="J4108" s="12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</row>
    <row r="4109" spans="1:26">
      <c r="A4109"/>
      <c r="B4109" s="13"/>
      <c r="C4109"/>
      <c r="D4109"/>
      <c r="E4109"/>
      <c r="F4109" s="12"/>
      <c r="G4109"/>
      <c r="H4109" s="12"/>
      <c r="I4109" s="12"/>
      <c r="J4109" s="12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</row>
    <row r="4110" spans="1:26">
      <c r="A4110"/>
      <c r="B4110" s="13"/>
      <c r="C4110"/>
      <c r="D4110"/>
      <c r="E4110"/>
      <c r="F4110" s="12"/>
      <c r="G4110"/>
      <c r="H4110" s="12"/>
      <c r="I4110" s="12"/>
      <c r="J4110" s="12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</row>
    <row r="4111" spans="1:26">
      <c r="A4111"/>
      <c r="B4111" s="13"/>
      <c r="C4111"/>
      <c r="D4111"/>
      <c r="E4111"/>
      <c r="F4111" s="12"/>
      <c r="G4111"/>
      <c r="H4111" s="12"/>
      <c r="I4111" s="12"/>
      <c r="J4111" s="12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</row>
    <row r="4112" spans="1:26">
      <c r="A4112"/>
      <c r="B4112" s="13"/>
      <c r="C4112"/>
      <c r="D4112"/>
      <c r="E4112"/>
      <c r="F4112" s="12"/>
      <c r="G4112"/>
      <c r="H4112" s="12"/>
      <c r="I4112" s="12"/>
      <c r="J4112" s="12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</row>
    <row r="4113" spans="1:26">
      <c r="A4113"/>
      <c r="B4113" s="13"/>
      <c r="C4113"/>
      <c r="D4113"/>
      <c r="E4113"/>
      <c r="F4113" s="12"/>
      <c r="G4113"/>
      <c r="H4113" s="12"/>
      <c r="I4113" s="12"/>
      <c r="J4113" s="12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</row>
    <row r="4114" spans="1:26">
      <c r="A4114"/>
      <c r="B4114" s="13"/>
      <c r="C4114"/>
      <c r="D4114"/>
      <c r="E4114"/>
      <c r="F4114" s="12"/>
      <c r="G4114"/>
      <c r="H4114" s="12"/>
      <c r="I4114" s="12"/>
      <c r="J4114" s="12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</row>
    <row r="4115" spans="1:26">
      <c r="A4115"/>
      <c r="B4115" s="13"/>
      <c r="C4115"/>
      <c r="D4115"/>
      <c r="E4115"/>
      <c r="F4115" s="12"/>
      <c r="G4115"/>
      <c r="H4115" s="12"/>
      <c r="I4115" s="12"/>
      <c r="J4115" s="12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</row>
    <row r="4116" spans="1:26">
      <c r="A4116"/>
      <c r="B4116" s="13"/>
      <c r="C4116"/>
      <c r="D4116"/>
      <c r="E4116"/>
      <c r="F4116" s="12"/>
      <c r="G4116"/>
      <c r="H4116" s="12"/>
      <c r="I4116" s="12"/>
      <c r="J4116" s="12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</row>
    <row r="4117" spans="1:26">
      <c r="A4117"/>
      <c r="B4117" s="13"/>
      <c r="C4117"/>
      <c r="D4117"/>
      <c r="E4117"/>
      <c r="F4117" s="12"/>
      <c r="G4117"/>
      <c r="H4117" s="12"/>
      <c r="I4117" s="12"/>
      <c r="J4117" s="12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</row>
    <row r="4118" spans="1:26">
      <c r="A4118"/>
      <c r="B4118" s="13"/>
      <c r="C4118"/>
      <c r="D4118"/>
      <c r="E4118"/>
      <c r="F4118" s="12"/>
      <c r="G4118"/>
      <c r="H4118" s="12"/>
      <c r="I4118" s="12"/>
      <c r="J4118" s="12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</row>
    <row r="4119" spans="1:26">
      <c r="A4119"/>
      <c r="B4119" s="13"/>
      <c r="C4119"/>
      <c r="D4119"/>
      <c r="E4119"/>
      <c r="F4119" s="12"/>
      <c r="G4119"/>
      <c r="H4119" s="12"/>
      <c r="I4119" s="12"/>
      <c r="J4119" s="12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</row>
    <row r="4120" spans="1:26">
      <c r="A4120"/>
      <c r="B4120" s="13"/>
      <c r="C4120"/>
      <c r="D4120"/>
      <c r="E4120"/>
      <c r="F4120" s="12"/>
      <c r="G4120"/>
      <c r="H4120" s="12"/>
      <c r="I4120" s="12"/>
      <c r="J4120" s="12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</row>
    <row r="4121" spans="1:26">
      <c r="A4121"/>
      <c r="B4121" s="13"/>
      <c r="C4121"/>
      <c r="D4121"/>
      <c r="E4121"/>
      <c r="F4121" s="12"/>
      <c r="G4121"/>
      <c r="H4121" s="12"/>
      <c r="I4121" s="12"/>
      <c r="J4121" s="12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</row>
    <row r="4122" spans="1:26">
      <c r="A4122"/>
      <c r="B4122" s="13"/>
      <c r="C4122"/>
      <c r="D4122"/>
      <c r="E4122"/>
      <c r="F4122" s="12"/>
      <c r="G4122"/>
      <c r="H4122" s="12"/>
      <c r="I4122" s="12"/>
      <c r="J4122" s="12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</row>
    <row r="4123" spans="1:26">
      <c r="A4123"/>
      <c r="B4123" s="13"/>
      <c r="C4123"/>
      <c r="D4123"/>
      <c r="E4123"/>
      <c r="F4123" s="12"/>
      <c r="G4123"/>
      <c r="H4123" s="12"/>
      <c r="I4123" s="12"/>
      <c r="J4123" s="12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</row>
    <row r="4124" spans="1:26">
      <c r="A4124"/>
      <c r="B4124" s="13"/>
      <c r="C4124"/>
      <c r="D4124"/>
      <c r="E4124"/>
      <c r="F4124" s="12"/>
      <c r="G4124"/>
      <c r="H4124" s="12"/>
      <c r="I4124" s="12"/>
      <c r="J4124" s="12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</row>
    <row r="4125" spans="1:26">
      <c r="A4125"/>
      <c r="B4125" s="13"/>
      <c r="C4125"/>
      <c r="D4125"/>
      <c r="E4125"/>
      <c r="F4125" s="12"/>
      <c r="G4125"/>
      <c r="H4125" s="12"/>
      <c r="I4125" s="12"/>
      <c r="J4125" s="12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</row>
    <row r="4126" spans="1:26">
      <c r="A4126"/>
      <c r="B4126" s="13"/>
      <c r="C4126"/>
      <c r="D4126"/>
      <c r="E4126"/>
      <c r="F4126" s="12"/>
      <c r="G4126"/>
      <c r="H4126" s="12"/>
      <c r="I4126" s="12"/>
      <c r="J4126" s="12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</row>
    <row r="4127" spans="1:26">
      <c r="A4127"/>
      <c r="B4127" s="13"/>
      <c r="C4127"/>
      <c r="D4127"/>
      <c r="E4127"/>
      <c r="F4127" s="12"/>
      <c r="G4127"/>
      <c r="H4127" s="12"/>
      <c r="I4127" s="12"/>
      <c r="J4127" s="12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</row>
    <row r="4128" spans="1:26">
      <c r="A4128"/>
      <c r="B4128" s="13"/>
      <c r="C4128"/>
      <c r="D4128"/>
      <c r="E4128"/>
      <c r="F4128" s="12"/>
      <c r="G4128"/>
      <c r="H4128" s="12"/>
      <c r="I4128" s="12"/>
      <c r="J4128" s="12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</row>
    <row r="4129" spans="1:26">
      <c r="A4129"/>
      <c r="B4129" s="13"/>
      <c r="C4129"/>
      <c r="D4129"/>
      <c r="E4129"/>
      <c r="F4129" s="12"/>
      <c r="G4129"/>
      <c r="H4129" s="12"/>
      <c r="I4129" s="12"/>
      <c r="J4129" s="12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</row>
    <row r="4130" spans="1:26">
      <c r="A4130"/>
      <c r="B4130" s="13"/>
      <c r="C4130"/>
      <c r="D4130"/>
      <c r="E4130"/>
      <c r="F4130" s="12"/>
      <c r="G4130"/>
      <c r="H4130" s="12"/>
      <c r="I4130" s="12"/>
      <c r="J4130" s="12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</row>
    <row r="4131" spans="1:26">
      <c r="A4131"/>
      <c r="B4131" s="13"/>
      <c r="C4131"/>
      <c r="D4131"/>
      <c r="E4131"/>
      <c r="F4131" s="12"/>
      <c r="G4131"/>
      <c r="H4131" s="12"/>
      <c r="I4131" s="12"/>
      <c r="J4131" s="12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</row>
    <row r="4132" spans="1:26">
      <c r="A4132"/>
      <c r="B4132" s="13"/>
      <c r="C4132"/>
      <c r="D4132"/>
      <c r="E4132"/>
      <c r="F4132" s="12"/>
      <c r="G4132"/>
      <c r="H4132" s="12"/>
      <c r="I4132" s="12"/>
      <c r="J4132" s="12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</row>
    <row r="4133" spans="1:26">
      <c r="A4133"/>
      <c r="B4133" s="13"/>
      <c r="C4133"/>
      <c r="D4133"/>
      <c r="E4133"/>
      <c r="F4133" s="12"/>
      <c r="G4133"/>
      <c r="H4133" s="12"/>
      <c r="I4133" s="12"/>
      <c r="J4133" s="12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</row>
    <row r="4134" spans="1:26">
      <c r="A4134"/>
      <c r="B4134" s="13"/>
      <c r="C4134"/>
      <c r="D4134"/>
      <c r="E4134"/>
      <c r="F4134" s="12"/>
      <c r="G4134"/>
      <c r="H4134" s="12"/>
      <c r="I4134" s="12"/>
      <c r="J4134" s="12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</row>
    <row r="4135" spans="1:26">
      <c r="A4135"/>
      <c r="B4135" s="13"/>
      <c r="C4135"/>
      <c r="D4135"/>
      <c r="E4135"/>
      <c r="F4135" s="12"/>
      <c r="G4135"/>
      <c r="H4135" s="12"/>
      <c r="I4135" s="12"/>
      <c r="J4135" s="12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</row>
    <row r="4136" spans="1:26">
      <c r="A4136"/>
      <c r="B4136" s="13"/>
      <c r="C4136"/>
      <c r="D4136"/>
      <c r="E4136"/>
      <c r="F4136" s="12"/>
      <c r="G4136"/>
      <c r="H4136" s="12"/>
      <c r="I4136" s="12"/>
      <c r="J4136" s="12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</row>
    <row r="4137" spans="1:26">
      <c r="A4137"/>
      <c r="B4137" s="13"/>
      <c r="C4137"/>
      <c r="D4137"/>
      <c r="E4137"/>
      <c r="F4137" s="12"/>
      <c r="G4137"/>
      <c r="H4137" s="12"/>
      <c r="I4137" s="12"/>
      <c r="J4137" s="12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</row>
    <row r="4138" spans="1:26">
      <c r="A4138"/>
      <c r="B4138" s="13"/>
      <c r="C4138"/>
      <c r="D4138"/>
      <c r="E4138"/>
      <c r="F4138" s="12"/>
      <c r="G4138"/>
      <c r="H4138" s="12"/>
      <c r="I4138" s="12"/>
      <c r="J4138" s="12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</row>
    <row r="4139" spans="1:26">
      <c r="A4139"/>
      <c r="B4139" s="13"/>
      <c r="C4139"/>
      <c r="D4139"/>
      <c r="E4139"/>
      <c r="F4139" s="12"/>
      <c r="G4139"/>
      <c r="H4139" s="12"/>
      <c r="I4139" s="12"/>
      <c r="J4139" s="12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</row>
    <row r="4140" spans="1:26">
      <c r="A4140"/>
      <c r="B4140" s="13"/>
      <c r="C4140"/>
      <c r="D4140"/>
      <c r="E4140"/>
      <c r="F4140" s="12"/>
      <c r="G4140"/>
      <c r="H4140" s="12"/>
      <c r="I4140" s="12"/>
      <c r="J4140" s="12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</row>
    <row r="4141" spans="1:26">
      <c r="A4141"/>
      <c r="B4141" s="13"/>
      <c r="C4141"/>
      <c r="D4141"/>
      <c r="E4141"/>
      <c r="F4141" s="12"/>
      <c r="G4141"/>
      <c r="H4141" s="12"/>
      <c r="I4141" s="12"/>
      <c r="J4141" s="12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</row>
    <row r="4142" spans="1:26">
      <c r="A4142"/>
      <c r="B4142" s="13"/>
      <c r="C4142"/>
      <c r="D4142"/>
      <c r="E4142"/>
      <c r="F4142" s="12"/>
      <c r="G4142"/>
      <c r="H4142" s="12"/>
      <c r="I4142" s="12"/>
      <c r="J4142" s="12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</row>
    <row r="4143" spans="1:26">
      <c r="A4143"/>
      <c r="B4143" s="13"/>
      <c r="C4143"/>
      <c r="D4143"/>
      <c r="E4143"/>
      <c r="F4143" s="12"/>
      <c r="G4143"/>
      <c r="H4143" s="12"/>
      <c r="I4143" s="12"/>
      <c r="J4143" s="12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</row>
    <row r="4144" spans="1:26">
      <c r="A4144"/>
      <c r="B4144" s="13"/>
      <c r="C4144"/>
      <c r="D4144"/>
      <c r="E4144"/>
      <c r="F4144" s="12"/>
      <c r="G4144"/>
      <c r="H4144" s="12"/>
      <c r="I4144" s="12"/>
      <c r="J4144" s="12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</row>
    <row r="4145" spans="1:26">
      <c r="A4145"/>
      <c r="B4145" s="13"/>
      <c r="C4145"/>
      <c r="D4145"/>
      <c r="E4145"/>
      <c r="F4145" s="12"/>
      <c r="G4145"/>
      <c r="H4145" s="12"/>
      <c r="I4145" s="12"/>
      <c r="J4145" s="12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</row>
    <row r="4146" spans="1:26">
      <c r="A4146"/>
      <c r="B4146" s="13"/>
      <c r="C4146"/>
      <c r="D4146"/>
      <c r="E4146"/>
      <c r="F4146" s="12"/>
      <c r="G4146"/>
      <c r="H4146" s="12"/>
      <c r="I4146" s="12"/>
      <c r="J4146" s="12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</row>
    <row r="4147" spans="1:26">
      <c r="A4147"/>
      <c r="B4147" s="13"/>
      <c r="C4147"/>
      <c r="D4147"/>
      <c r="E4147"/>
      <c r="F4147" s="12"/>
      <c r="G4147"/>
      <c r="H4147" s="12"/>
      <c r="I4147" s="12"/>
      <c r="J4147" s="12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</row>
    <row r="4148" spans="1:26">
      <c r="A4148"/>
      <c r="B4148" s="13"/>
      <c r="C4148"/>
      <c r="D4148"/>
      <c r="E4148"/>
      <c r="F4148" s="12"/>
      <c r="G4148"/>
      <c r="H4148" s="12"/>
      <c r="I4148" s="12"/>
      <c r="J4148" s="12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</row>
    <row r="4149" spans="1:26">
      <c r="A4149"/>
      <c r="B4149" s="13"/>
      <c r="C4149"/>
      <c r="D4149"/>
      <c r="E4149"/>
      <c r="F4149" s="12"/>
      <c r="G4149"/>
      <c r="H4149" s="12"/>
      <c r="I4149" s="12"/>
      <c r="J4149" s="12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</row>
    <row r="4150" spans="1:26">
      <c r="A4150"/>
      <c r="B4150" s="13"/>
      <c r="C4150"/>
      <c r="D4150"/>
      <c r="E4150"/>
      <c r="F4150" s="12"/>
      <c r="G4150"/>
      <c r="H4150" s="12"/>
      <c r="I4150" s="12"/>
      <c r="J4150" s="12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</row>
    <row r="4151" spans="1:26">
      <c r="A4151"/>
      <c r="B4151" s="13"/>
      <c r="C4151"/>
      <c r="D4151"/>
      <c r="E4151"/>
      <c r="F4151" s="12"/>
      <c r="G4151"/>
      <c r="H4151" s="12"/>
      <c r="I4151" s="12"/>
      <c r="J4151" s="12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</row>
    <row r="4152" spans="1:26">
      <c r="A4152"/>
      <c r="B4152" s="13"/>
      <c r="C4152"/>
      <c r="D4152"/>
      <c r="E4152"/>
      <c r="F4152" s="12"/>
      <c r="G4152"/>
      <c r="H4152" s="12"/>
      <c r="I4152" s="12"/>
      <c r="J4152" s="12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</row>
    <row r="4153" spans="1:26">
      <c r="A4153"/>
      <c r="B4153" s="13"/>
      <c r="C4153"/>
      <c r="D4153"/>
      <c r="E4153"/>
      <c r="F4153" s="12"/>
      <c r="G4153"/>
      <c r="H4153" s="12"/>
      <c r="I4153" s="12"/>
      <c r="J4153" s="12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</row>
    <row r="4154" spans="1:26">
      <c r="A4154"/>
      <c r="B4154" s="13"/>
      <c r="C4154"/>
      <c r="D4154"/>
      <c r="E4154"/>
      <c r="F4154" s="12"/>
      <c r="G4154"/>
      <c r="H4154" s="12"/>
      <c r="I4154" s="12"/>
      <c r="J4154" s="12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</row>
    <row r="4155" spans="1:26">
      <c r="A4155"/>
      <c r="B4155" s="13"/>
      <c r="C4155"/>
      <c r="D4155"/>
      <c r="E4155"/>
      <c r="F4155" s="12"/>
      <c r="G4155"/>
      <c r="H4155" s="12"/>
      <c r="I4155" s="12"/>
      <c r="J4155" s="12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</row>
    <row r="4156" spans="1:26">
      <c r="A4156"/>
      <c r="B4156" s="13"/>
      <c r="C4156"/>
      <c r="D4156"/>
      <c r="E4156"/>
      <c r="F4156" s="12"/>
      <c r="G4156"/>
      <c r="H4156" s="12"/>
      <c r="I4156" s="12"/>
      <c r="J4156" s="12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</row>
    <row r="4157" spans="1:26">
      <c r="A4157"/>
      <c r="B4157" s="13"/>
      <c r="C4157"/>
      <c r="D4157"/>
      <c r="E4157"/>
      <c r="F4157" s="12"/>
      <c r="G4157"/>
      <c r="H4157" s="12"/>
      <c r="I4157" s="12"/>
      <c r="J4157" s="12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</row>
    <row r="4158" spans="1:26">
      <c r="A4158"/>
      <c r="B4158" s="13"/>
      <c r="C4158"/>
      <c r="D4158"/>
      <c r="E4158"/>
      <c r="F4158" s="12"/>
      <c r="G4158"/>
      <c r="H4158" s="12"/>
      <c r="I4158" s="12"/>
      <c r="J4158" s="12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</row>
    <row r="4159" spans="1:26">
      <c r="A4159"/>
      <c r="B4159" s="13"/>
      <c r="C4159"/>
      <c r="D4159"/>
      <c r="E4159"/>
      <c r="F4159" s="12"/>
      <c r="G4159"/>
      <c r="H4159" s="12"/>
      <c r="I4159" s="12"/>
      <c r="J4159" s="12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</row>
    <row r="4160" spans="1:26">
      <c r="A4160"/>
      <c r="B4160" s="13"/>
      <c r="C4160"/>
      <c r="D4160"/>
      <c r="E4160"/>
      <c r="F4160" s="12"/>
      <c r="G4160"/>
      <c r="H4160" s="12"/>
      <c r="I4160" s="12"/>
      <c r="J4160" s="12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</row>
    <row r="4161" spans="1:26">
      <c r="A4161"/>
      <c r="B4161" s="13"/>
      <c r="C4161"/>
      <c r="D4161"/>
      <c r="E4161"/>
      <c r="F4161" s="12"/>
      <c r="G4161"/>
      <c r="H4161" s="12"/>
      <c r="I4161" s="12"/>
      <c r="J4161" s="12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</row>
    <row r="4162" spans="1:26">
      <c r="A4162"/>
      <c r="B4162" s="13"/>
      <c r="C4162"/>
      <c r="D4162"/>
      <c r="E4162"/>
      <c r="F4162" s="12"/>
      <c r="G4162"/>
      <c r="H4162" s="12"/>
      <c r="I4162" s="12"/>
      <c r="J4162" s="12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</row>
    <row r="4163" spans="1:26">
      <c r="A4163"/>
      <c r="B4163" s="13"/>
      <c r="C4163"/>
      <c r="D4163"/>
      <c r="E4163"/>
      <c r="F4163" s="12"/>
      <c r="G4163"/>
      <c r="H4163" s="12"/>
      <c r="I4163" s="12"/>
      <c r="J4163" s="12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</row>
    <row r="4164" spans="1:26">
      <c r="A4164"/>
      <c r="B4164" s="13"/>
      <c r="C4164"/>
      <c r="D4164"/>
      <c r="E4164"/>
      <c r="F4164" s="12"/>
      <c r="G4164"/>
      <c r="H4164" s="12"/>
      <c r="I4164" s="12"/>
      <c r="J4164" s="12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</row>
    <row r="4165" spans="1:26">
      <c r="A4165"/>
      <c r="B4165" s="13"/>
      <c r="C4165"/>
      <c r="D4165"/>
      <c r="E4165"/>
      <c r="F4165" s="12"/>
      <c r="G4165"/>
      <c r="H4165" s="12"/>
      <c r="I4165" s="12"/>
      <c r="J4165" s="12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</row>
    <row r="4166" spans="1:26">
      <c r="A4166"/>
      <c r="B4166" s="13"/>
      <c r="C4166"/>
      <c r="D4166"/>
      <c r="E4166"/>
      <c r="F4166" s="12"/>
      <c r="G4166"/>
      <c r="H4166" s="12"/>
      <c r="I4166" s="12"/>
      <c r="J4166" s="12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</row>
    <row r="4167" spans="1:26">
      <c r="A4167"/>
      <c r="B4167" s="13"/>
      <c r="C4167"/>
      <c r="D4167"/>
      <c r="E4167"/>
      <c r="F4167" s="12"/>
      <c r="G4167"/>
      <c r="H4167" s="12"/>
      <c r="I4167" s="12"/>
      <c r="J4167" s="12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</row>
    <row r="4168" spans="1:26">
      <c r="A4168"/>
      <c r="B4168" s="13"/>
      <c r="C4168"/>
      <c r="D4168"/>
      <c r="E4168"/>
      <c r="F4168" s="12"/>
      <c r="G4168"/>
      <c r="H4168" s="12"/>
      <c r="I4168" s="12"/>
      <c r="J4168" s="12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</row>
    <row r="4169" spans="1:26">
      <c r="A4169"/>
      <c r="B4169" s="13"/>
      <c r="C4169"/>
      <c r="D4169"/>
      <c r="E4169"/>
      <c r="F4169" s="12"/>
      <c r="G4169"/>
      <c r="H4169" s="12"/>
      <c r="I4169" s="12"/>
      <c r="J4169" s="12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</row>
    <row r="4170" spans="1:26">
      <c r="A4170"/>
      <c r="B4170" s="13"/>
      <c r="C4170"/>
      <c r="D4170"/>
      <c r="E4170"/>
      <c r="F4170" s="12"/>
      <c r="G4170"/>
      <c r="H4170" s="12"/>
      <c r="I4170" s="12"/>
      <c r="J4170" s="12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</row>
    <row r="4171" spans="1:26">
      <c r="A4171"/>
      <c r="B4171" s="13"/>
      <c r="C4171"/>
      <c r="D4171"/>
      <c r="E4171"/>
      <c r="F4171" s="12"/>
      <c r="G4171"/>
      <c r="H4171" s="12"/>
      <c r="I4171" s="12"/>
      <c r="J4171" s="12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</row>
    <row r="4172" spans="1:26">
      <c r="A4172"/>
      <c r="B4172" s="13"/>
      <c r="C4172"/>
      <c r="D4172"/>
      <c r="E4172"/>
      <c r="F4172" s="12"/>
      <c r="G4172"/>
      <c r="H4172" s="12"/>
      <c r="I4172" s="12"/>
      <c r="J4172" s="12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</row>
    <row r="4173" spans="1:26">
      <c r="A4173"/>
      <c r="B4173" s="13"/>
      <c r="C4173"/>
      <c r="D4173"/>
      <c r="E4173"/>
      <c r="F4173" s="12"/>
      <c r="G4173"/>
      <c r="H4173" s="12"/>
      <c r="I4173" s="12"/>
      <c r="J4173" s="12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</row>
    <row r="4174" spans="1:26">
      <c r="A4174"/>
      <c r="B4174" s="13"/>
      <c r="C4174"/>
      <c r="D4174"/>
      <c r="E4174"/>
      <c r="F4174" s="12"/>
      <c r="G4174"/>
      <c r="H4174" s="12"/>
      <c r="I4174" s="12"/>
      <c r="J4174" s="12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</row>
    <row r="4175" spans="1:26">
      <c r="A4175"/>
      <c r="B4175" s="13"/>
      <c r="C4175"/>
      <c r="D4175"/>
      <c r="E4175"/>
      <c r="F4175" s="12"/>
      <c r="G4175"/>
      <c r="H4175" s="12"/>
      <c r="I4175" s="12"/>
      <c r="J4175" s="12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</row>
    <row r="4176" spans="1:26">
      <c r="A4176"/>
      <c r="B4176" s="13"/>
      <c r="C4176"/>
      <c r="D4176"/>
      <c r="E4176"/>
      <c r="F4176" s="12"/>
      <c r="G4176"/>
      <c r="H4176" s="12"/>
      <c r="I4176" s="12"/>
      <c r="J4176" s="12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</row>
    <row r="4177" spans="1:26">
      <c r="A4177"/>
      <c r="B4177" s="13"/>
      <c r="C4177"/>
      <c r="D4177"/>
      <c r="E4177"/>
      <c r="F4177" s="12"/>
      <c r="G4177"/>
      <c r="H4177" s="12"/>
      <c r="I4177" s="12"/>
      <c r="J4177" s="12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</row>
    <row r="4178" spans="1:26">
      <c r="A4178"/>
      <c r="B4178" s="13"/>
      <c r="C4178"/>
      <c r="D4178"/>
      <c r="E4178"/>
      <c r="F4178" s="12"/>
      <c r="G4178"/>
      <c r="H4178" s="12"/>
      <c r="I4178" s="12"/>
      <c r="J4178" s="12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</row>
    <row r="4179" spans="1:26">
      <c r="A4179"/>
      <c r="B4179" s="13"/>
      <c r="C4179"/>
      <c r="D4179"/>
      <c r="E4179"/>
      <c r="F4179" s="12"/>
      <c r="G4179"/>
      <c r="H4179" s="12"/>
      <c r="I4179" s="12"/>
      <c r="J4179" s="12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</row>
    <row r="4180" spans="1:26">
      <c r="A4180"/>
      <c r="B4180" s="13"/>
      <c r="C4180"/>
      <c r="D4180"/>
      <c r="E4180"/>
      <c r="F4180" s="12"/>
      <c r="G4180"/>
      <c r="H4180" s="12"/>
      <c r="I4180" s="12"/>
      <c r="J4180" s="12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</row>
    <row r="4181" spans="1:26">
      <c r="A4181"/>
      <c r="B4181" s="13"/>
      <c r="C4181"/>
      <c r="D4181"/>
      <c r="E4181"/>
      <c r="F4181" s="12"/>
      <c r="G4181"/>
      <c r="H4181" s="12"/>
      <c r="I4181" s="12"/>
      <c r="J4181" s="12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</row>
    <row r="4182" spans="1:26">
      <c r="A4182"/>
      <c r="B4182" s="13"/>
      <c r="C4182"/>
      <c r="D4182"/>
      <c r="E4182"/>
      <c r="F4182" s="12"/>
      <c r="G4182"/>
      <c r="H4182" s="12"/>
      <c r="I4182" s="12"/>
      <c r="J4182" s="12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</row>
    <row r="4183" spans="1:26">
      <c r="A4183"/>
      <c r="B4183" s="13"/>
      <c r="C4183"/>
      <c r="D4183"/>
      <c r="E4183"/>
      <c r="F4183" s="12"/>
      <c r="G4183"/>
      <c r="H4183" s="12"/>
      <c r="I4183" s="12"/>
      <c r="J4183" s="12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</row>
    <row r="4184" spans="1:26">
      <c r="A4184"/>
      <c r="B4184" s="13"/>
      <c r="C4184"/>
      <c r="D4184"/>
      <c r="E4184"/>
      <c r="F4184" s="12"/>
      <c r="G4184"/>
      <c r="H4184" s="12"/>
      <c r="I4184" s="12"/>
      <c r="J4184" s="12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</row>
    <row r="4185" spans="1:26">
      <c r="A4185"/>
      <c r="B4185" s="13"/>
      <c r="C4185"/>
      <c r="D4185"/>
      <c r="E4185"/>
      <c r="F4185" s="12"/>
      <c r="G4185"/>
      <c r="H4185" s="12"/>
      <c r="I4185" s="12"/>
      <c r="J4185" s="12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</row>
    <row r="4186" spans="1:26">
      <c r="A4186"/>
      <c r="B4186" s="13"/>
      <c r="C4186"/>
      <c r="D4186"/>
      <c r="E4186"/>
      <c r="F4186" s="12"/>
      <c r="G4186"/>
      <c r="H4186" s="12"/>
      <c r="I4186" s="12"/>
      <c r="J4186" s="12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</row>
    <row r="4187" spans="1:26">
      <c r="A4187"/>
      <c r="B4187" s="13"/>
      <c r="C4187"/>
      <c r="D4187"/>
      <c r="E4187"/>
      <c r="F4187" s="12"/>
      <c r="G4187"/>
      <c r="H4187" s="12"/>
      <c r="I4187" s="12"/>
      <c r="J4187" s="12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</row>
    <row r="4188" spans="1:26">
      <c r="A4188"/>
      <c r="B4188" s="13"/>
      <c r="C4188"/>
      <c r="D4188"/>
      <c r="E4188"/>
      <c r="F4188" s="12"/>
      <c r="G4188"/>
      <c r="H4188" s="12"/>
      <c r="I4188" s="12"/>
      <c r="J4188" s="12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</row>
    <row r="4189" spans="1:26">
      <c r="A4189"/>
      <c r="B4189" s="13"/>
      <c r="C4189"/>
      <c r="D4189"/>
      <c r="E4189"/>
      <c r="F4189" s="12"/>
      <c r="G4189"/>
      <c r="H4189" s="12"/>
      <c r="I4189" s="12"/>
      <c r="J4189" s="12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</row>
    <row r="4190" spans="1:26">
      <c r="A4190"/>
      <c r="B4190" s="13"/>
      <c r="C4190"/>
      <c r="D4190"/>
      <c r="E4190"/>
      <c r="F4190" s="12"/>
      <c r="G4190"/>
      <c r="H4190" s="12"/>
      <c r="I4190" s="12"/>
      <c r="J4190" s="12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</row>
    <row r="4191" spans="1:26">
      <c r="A4191"/>
      <c r="B4191" s="13"/>
      <c r="C4191"/>
      <c r="D4191"/>
      <c r="E4191"/>
      <c r="F4191" s="12"/>
      <c r="G4191"/>
      <c r="H4191" s="12"/>
      <c r="I4191" s="12"/>
      <c r="J4191" s="12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</row>
    <row r="4192" spans="1:26">
      <c r="A4192"/>
      <c r="B4192" s="13"/>
      <c r="C4192"/>
      <c r="D4192"/>
      <c r="E4192"/>
      <c r="F4192" s="12"/>
      <c r="G4192"/>
      <c r="H4192" s="12"/>
      <c r="I4192" s="12"/>
      <c r="J4192" s="12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</row>
    <row r="4193" spans="1:26">
      <c r="A4193"/>
      <c r="B4193" s="13"/>
      <c r="C4193"/>
      <c r="D4193"/>
      <c r="E4193"/>
      <c r="F4193" s="12"/>
      <c r="G4193"/>
      <c r="H4193" s="12"/>
      <c r="I4193" s="12"/>
      <c r="J4193" s="12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</row>
    <row r="4194" spans="1:26">
      <c r="A4194"/>
      <c r="B4194" s="13"/>
      <c r="C4194"/>
      <c r="D4194"/>
      <c r="E4194"/>
      <c r="F4194" s="12"/>
      <c r="G4194"/>
      <c r="H4194" s="12"/>
      <c r="I4194" s="12"/>
      <c r="J4194" s="12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</row>
    <row r="4195" spans="1:26">
      <c r="A4195"/>
      <c r="B4195" s="13"/>
      <c r="C4195"/>
      <c r="D4195"/>
      <c r="E4195"/>
      <c r="F4195" s="12"/>
      <c r="G4195"/>
      <c r="H4195" s="12"/>
      <c r="I4195" s="12"/>
      <c r="J4195" s="12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</row>
    <row r="4196" spans="1:26">
      <c r="A4196"/>
      <c r="B4196" s="13"/>
      <c r="C4196"/>
      <c r="D4196"/>
      <c r="E4196"/>
      <c r="F4196" s="12"/>
      <c r="G4196"/>
      <c r="H4196" s="12"/>
      <c r="I4196" s="12"/>
      <c r="J4196" s="12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</row>
    <row r="4197" spans="1:26">
      <c r="A4197"/>
      <c r="B4197" s="13"/>
      <c r="C4197"/>
      <c r="D4197"/>
      <c r="E4197"/>
      <c r="F4197" s="12"/>
      <c r="G4197"/>
      <c r="H4197" s="12"/>
      <c r="I4197" s="12"/>
      <c r="J4197" s="12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</row>
    <row r="4198" spans="1:26">
      <c r="A4198"/>
      <c r="B4198" s="13"/>
      <c r="C4198"/>
      <c r="D4198"/>
      <c r="E4198"/>
      <c r="F4198" s="12"/>
      <c r="G4198"/>
      <c r="H4198" s="12"/>
      <c r="I4198" s="12"/>
      <c r="J4198" s="12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</row>
    <row r="4199" spans="1:26">
      <c r="A4199"/>
      <c r="B4199" s="13"/>
      <c r="C4199"/>
      <c r="D4199"/>
      <c r="E4199"/>
      <c r="F4199" s="12"/>
      <c r="G4199"/>
      <c r="H4199" s="12"/>
      <c r="I4199" s="12"/>
      <c r="J4199" s="12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</row>
    <row r="4200" spans="1:26">
      <c r="A4200"/>
      <c r="B4200" s="13"/>
      <c r="C4200"/>
      <c r="D4200"/>
      <c r="E4200"/>
      <c r="F4200" s="12"/>
      <c r="G4200"/>
      <c r="H4200" s="12"/>
      <c r="I4200" s="12"/>
      <c r="J4200" s="12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</row>
    <row r="4201" spans="1:26">
      <c r="A4201"/>
      <c r="B4201" s="13"/>
      <c r="C4201"/>
      <c r="D4201"/>
      <c r="E4201"/>
      <c r="F4201" s="12"/>
      <c r="G4201"/>
      <c r="H4201" s="12"/>
      <c r="I4201" s="12"/>
      <c r="J4201" s="12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</row>
    <row r="4202" spans="1:26">
      <c r="A4202"/>
      <c r="B4202" s="13"/>
      <c r="C4202"/>
      <c r="D4202"/>
      <c r="E4202"/>
      <c r="F4202" s="12"/>
      <c r="G4202"/>
      <c r="H4202" s="12"/>
      <c r="I4202" s="12"/>
      <c r="J4202" s="12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</row>
    <row r="4203" spans="1:26">
      <c r="A4203"/>
      <c r="B4203" s="13"/>
      <c r="C4203"/>
      <c r="D4203"/>
      <c r="E4203"/>
      <c r="F4203" s="12"/>
      <c r="G4203"/>
      <c r="H4203" s="12"/>
      <c r="I4203" s="12"/>
      <c r="J4203" s="12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</row>
    <row r="4204" spans="1:26">
      <c r="A4204"/>
      <c r="B4204" s="13"/>
      <c r="C4204"/>
      <c r="D4204"/>
      <c r="E4204"/>
      <c r="F4204" s="12"/>
      <c r="G4204"/>
      <c r="H4204" s="12"/>
      <c r="I4204" s="12"/>
      <c r="J4204" s="12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</row>
    <row r="4205" spans="1:26">
      <c r="A4205"/>
      <c r="B4205" s="13"/>
      <c r="C4205"/>
      <c r="D4205"/>
      <c r="E4205"/>
      <c r="F4205" s="12"/>
      <c r="G4205"/>
      <c r="H4205" s="12"/>
      <c r="I4205" s="12"/>
      <c r="J4205" s="12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</row>
    <row r="4206" spans="1:26">
      <c r="A4206"/>
      <c r="B4206" s="13"/>
      <c r="C4206"/>
      <c r="D4206"/>
      <c r="E4206"/>
      <c r="F4206" s="12"/>
      <c r="G4206"/>
      <c r="H4206" s="12"/>
      <c r="I4206" s="12"/>
      <c r="J4206" s="12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</row>
    <row r="4207" spans="1:26">
      <c r="A4207"/>
      <c r="B4207" s="13"/>
      <c r="C4207"/>
      <c r="D4207"/>
      <c r="E4207"/>
      <c r="F4207" s="12"/>
      <c r="G4207"/>
      <c r="H4207" s="12"/>
      <c r="I4207" s="12"/>
      <c r="J4207" s="12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</row>
    <row r="4208" spans="1:26">
      <c r="A4208"/>
      <c r="B4208" s="13"/>
      <c r="C4208"/>
      <c r="D4208"/>
      <c r="E4208"/>
      <c r="F4208" s="12"/>
      <c r="G4208"/>
      <c r="H4208" s="12"/>
      <c r="I4208" s="12"/>
      <c r="J4208" s="12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</row>
    <row r="4209" spans="1:26">
      <c r="A4209"/>
      <c r="B4209" s="13"/>
      <c r="C4209"/>
      <c r="D4209"/>
      <c r="E4209"/>
      <c r="F4209" s="12"/>
      <c r="G4209"/>
      <c r="H4209" s="12"/>
      <c r="I4209" s="12"/>
      <c r="J4209" s="12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</row>
    <row r="4210" spans="1:26">
      <c r="A4210"/>
      <c r="B4210" s="13"/>
      <c r="C4210"/>
      <c r="D4210"/>
      <c r="E4210"/>
      <c r="F4210" s="12"/>
      <c r="G4210"/>
      <c r="H4210" s="12"/>
      <c r="I4210" s="12"/>
      <c r="J4210" s="12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</row>
    <row r="4211" spans="1:26">
      <c r="A4211"/>
      <c r="B4211" s="13"/>
      <c r="C4211"/>
      <c r="D4211"/>
      <c r="E4211"/>
      <c r="F4211" s="12"/>
      <c r="G4211"/>
      <c r="H4211" s="12"/>
      <c r="I4211" s="12"/>
      <c r="J4211" s="12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</row>
    <row r="4212" spans="1:26">
      <c r="A4212"/>
      <c r="B4212" s="13"/>
      <c r="C4212"/>
      <c r="D4212"/>
      <c r="E4212"/>
      <c r="F4212" s="12"/>
      <c r="G4212"/>
      <c r="H4212" s="12"/>
      <c r="I4212" s="12"/>
      <c r="J4212" s="12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</row>
    <row r="4213" spans="1:26">
      <c r="A4213"/>
      <c r="B4213" s="13"/>
      <c r="C4213"/>
      <c r="D4213"/>
      <c r="E4213"/>
      <c r="F4213" s="12"/>
      <c r="G4213"/>
      <c r="H4213" s="12"/>
      <c r="I4213" s="12"/>
      <c r="J4213" s="12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</row>
    <row r="4214" spans="1:26">
      <c r="A4214"/>
      <c r="B4214" s="13"/>
      <c r="C4214"/>
      <c r="D4214"/>
      <c r="E4214"/>
      <c r="F4214" s="12"/>
      <c r="G4214"/>
      <c r="H4214" s="12"/>
      <c r="I4214" s="12"/>
      <c r="J4214" s="12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</row>
    <row r="4215" spans="1:26">
      <c r="A4215"/>
      <c r="B4215" s="13"/>
      <c r="C4215"/>
      <c r="D4215"/>
      <c r="E4215"/>
      <c r="F4215" s="12"/>
      <c r="G4215"/>
      <c r="H4215" s="12"/>
      <c r="I4215" s="12"/>
      <c r="J4215" s="12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</row>
    <row r="4216" spans="1:26">
      <c r="A4216"/>
      <c r="B4216" s="13"/>
      <c r="C4216"/>
      <c r="D4216"/>
      <c r="E4216"/>
      <c r="F4216" s="12"/>
      <c r="G4216"/>
      <c r="H4216" s="12"/>
      <c r="I4216" s="12"/>
      <c r="J4216" s="12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</row>
    <row r="4217" spans="1:26">
      <c r="A4217"/>
      <c r="B4217" s="13"/>
      <c r="C4217"/>
      <c r="D4217"/>
      <c r="E4217"/>
      <c r="F4217" s="12"/>
      <c r="G4217"/>
      <c r="H4217" s="12"/>
      <c r="I4217" s="12"/>
      <c r="J4217" s="12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</row>
    <row r="4218" spans="1:26">
      <c r="A4218"/>
      <c r="B4218" s="13"/>
      <c r="C4218"/>
      <c r="D4218"/>
      <c r="E4218"/>
      <c r="F4218" s="12"/>
      <c r="G4218"/>
      <c r="H4218" s="12"/>
      <c r="I4218" s="12"/>
      <c r="J4218" s="12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</row>
    <row r="4219" spans="1:26">
      <c r="A4219"/>
      <c r="B4219" s="13"/>
      <c r="C4219"/>
      <c r="D4219"/>
      <c r="E4219"/>
      <c r="F4219" s="12"/>
      <c r="G4219"/>
      <c r="H4219" s="12"/>
      <c r="I4219" s="12"/>
      <c r="J4219" s="12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</row>
    <row r="4220" spans="1:26">
      <c r="A4220"/>
      <c r="B4220" s="13"/>
      <c r="C4220"/>
      <c r="D4220"/>
      <c r="E4220"/>
      <c r="F4220" s="12"/>
      <c r="G4220"/>
      <c r="H4220" s="12"/>
      <c r="I4220" s="12"/>
      <c r="J4220" s="12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</row>
    <row r="4221" spans="1:26">
      <c r="A4221"/>
      <c r="B4221" s="13"/>
      <c r="C4221"/>
      <c r="D4221"/>
      <c r="E4221"/>
      <c r="F4221" s="12"/>
      <c r="G4221"/>
      <c r="H4221" s="12"/>
      <c r="I4221" s="12"/>
      <c r="J4221" s="12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</row>
    <row r="4222" spans="1:26">
      <c r="A4222"/>
      <c r="B4222" s="13"/>
      <c r="C4222"/>
      <c r="D4222"/>
      <c r="E4222"/>
      <c r="F4222" s="12"/>
      <c r="G4222"/>
      <c r="H4222" s="12"/>
      <c r="I4222" s="12"/>
      <c r="J4222" s="12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</row>
    <row r="4223" spans="1:26">
      <c r="A4223"/>
      <c r="B4223" s="13"/>
      <c r="C4223"/>
      <c r="D4223"/>
      <c r="E4223"/>
      <c r="F4223" s="12"/>
      <c r="G4223"/>
      <c r="H4223" s="12"/>
      <c r="I4223" s="12"/>
      <c r="J4223" s="12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</row>
    <row r="4224" spans="1:26">
      <c r="A4224"/>
      <c r="B4224" s="13"/>
      <c r="C4224"/>
      <c r="D4224"/>
      <c r="E4224"/>
      <c r="F4224" s="12"/>
      <c r="G4224"/>
      <c r="H4224" s="12"/>
      <c r="I4224" s="12"/>
      <c r="J4224" s="12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</row>
    <row r="4225" spans="1:26">
      <c r="A4225"/>
      <c r="B4225" s="13"/>
      <c r="C4225"/>
      <c r="D4225"/>
      <c r="E4225"/>
      <c r="F4225" s="12"/>
      <c r="G4225"/>
      <c r="H4225" s="12"/>
      <c r="I4225" s="12"/>
      <c r="J4225" s="12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</row>
    <row r="4226" spans="1:26">
      <c r="A4226"/>
      <c r="B4226" s="13"/>
      <c r="C4226"/>
      <c r="D4226"/>
      <c r="E4226"/>
      <c r="F4226" s="12"/>
      <c r="G4226"/>
      <c r="H4226" s="12"/>
      <c r="I4226" s="12"/>
      <c r="J4226" s="12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</row>
    <row r="4227" spans="1:26">
      <c r="A4227"/>
      <c r="B4227" s="13"/>
      <c r="C4227"/>
      <c r="D4227"/>
      <c r="E4227"/>
      <c r="F4227" s="12"/>
      <c r="G4227"/>
      <c r="H4227" s="12"/>
      <c r="I4227" s="12"/>
      <c r="J4227" s="12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</row>
    <row r="4228" spans="1:26">
      <c r="A4228"/>
      <c r="B4228" s="13"/>
      <c r="C4228"/>
      <c r="D4228"/>
      <c r="E4228"/>
      <c r="F4228" s="12"/>
      <c r="G4228"/>
      <c r="H4228" s="12"/>
      <c r="I4228" s="12"/>
      <c r="J4228" s="12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</row>
    <row r="4229" spans="1:26">
      <c r="A4229"/>
      <c r="B4229" s="13"/>
      <c r="C4229"/>
      <c r="D4229"/>
      <c r="E4229"/>
      <c r="F4229" s="12"/>
      <c r="G4229"/>
      <c r="H4229" s="12"/>
      <c r="I4229" s="12"/>
      <c r="J4229" s="12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</row>
    <row r="4230" spans="1:26">
      <c r="A4230"/>
      <c r="B4230" s="13"/>
      <c r="C4230"/>
      <c r="D4230"/>
      <c r="E4230"/>
      <c r="F4230" s="12"/>
      <c r="G4230"/>
      <c r="H4230" s="12"/>
      <c r="I4230" s="12"/>
      <c r="J4230" s="12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</row>
    <row r="4231" spans="1:26">
      <c r="A4231"/>
      <c r="B4231" s="13"/>
      <c r="C4231"/>
      <c r="D4231"/>
      <c r="E4231"/>
      <c r="F4231" s="12"/>
      <c r="G4231"/>
      <c r="H4231" s="12"/>
      <c r="I4231" s="12"/>
      <c r="J4231" s="12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</row>
    <row r="4232" spans="1:26">
      <c r="A4232"/>
      <c r="B4232" s="13"/>
      <c r="C4232"/>
      <c r="D4232"/>
      <c r="E4232"/>
      <c r="F4232" s="12"/>
      <c r="G4232"/>
      <c r="H4232" s="12"/>
      <c r="I4232" s="12"/>
      <c r="J4232" s="12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</row>
    <row r="4233" spans="1:26">
      <c r="A4233"/>
      <c r="B4233" s="13"/>
      <c r="C4233"/>
      <c r="D4233"/>
      <c r="E4233"/>
      <c r="F4233" s="12"/>
      <c r="G4233"/>
      <c r="H4233" s="12"/>
      <c r="I4233" s="12"/>
      <c r="J4233" s="12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</row>
    <row r="4234" spans="1:26">
      <c r="A4234"/>
      <c r="B4234" s="13"/>
      <c r="C4234"/>
      <c r="D4234"/>
      <c r="E4234"/>
      <c r="F4234" s="12"/>
      <c r="G4234"/>
      <c r="H4234" s="12"/>
      <c r="I4234" s="12"/>
      <c r="J4234" s="12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</row>
    <row r="4235" spans="1:26">
      <c r="A4235"/>
      <c r="B4235" s="13"/>
      <c r="C4235"/>
      <c r="D4235"/>
      <c r="E4235"/>
      <c r="F4235" s="12"/>
      <c r="G4235"/>
      <c r="H4235" s="12"/>
      <c r="I4235" s="12"/>
      <c r="J4235" s="12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</row>
    <row r="4236" spans="1:26">
      <c r="A4236"/>
      <c r="B4236" s="13"/>
      <c r="C4236"/>
      <c r="D4236"/>
      <c r="E4236"/>
      <c r="F4236" s="12"/>
      <c r="G4236"/>
      <c r="H4236" s="12"/>
      <c r="I4236" s="12"/>
      <c r="J4236" s="12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</row>
    <row r="4237" spans="1:26">
      <c r="A4237"/>
      <c r="B4237" s="13"/>
      <c r="C4237"/>
      <c r="D4237"/>
      <c r="E4237"/>
      <c r="F4237" s="12"/>
      <c r="G4237"/>
      <c r="H4237" s="12"/>
      <c r="I4237" s="12"/>
      <c r="J4237" s="12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</row>
    <row r="4238" spans="1:26">
      <c r="A4238"/>
      <c r="B4238" s="13"/>
      <c r="C4238"/>
      <c r="D4238"/>
      <c r="E4238"/>
      <c r="F4238" s="12"/>
      <c r="G4238"/>
      <c r="H4238" s="12"/>
      <c r="I4238" s="12"/>
      <c r="J4238" s="12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</row>
    <row r="4239" spans="1:26">
      <c r="A4239"/>
      <c r="B4239" s="13"/>
      <c r="C4239"/>
      <c r="D4239"/>
      <c r="E4239"/>
      <c r="F4239" s="12"/>
      <c r="G4239"/>
      <c r="H4239" s="12"/>
      <c r="I4239" s="12"/>
      <c r="J4239" s="12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</row>
    <row r="4240" spans="1:26">
      <c r="A4240"/>
      <c r="B4240" s="13"/>
      <c r="C4240"/>
      <c r="D4240"/>
      <c r="E4240"/>
      <c r="F4240" s="12"/>
      <c r="G4240"/>
      <c r="H4240" s="12"/>
      <c r="I4240" s="12"/>
      <c r="J4240" s="12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</row>
    <row r="4241" spans="1:26">
      <c r="A4241"/>
      <c r="B4241" s="13"/>
      <c r="C4241"/>
      <c r="D4241"/>
      <c r="E4241"/>
      <c r="F4241" s="12"/>
      <c r="G4241"/>
      <c r="H4241" s="12"/>
      <c r="I4241" s="12"/>
      <c r="J4241" s="12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</row>
    <row r="4242" spans="1:26">
      <c r="A4242"/>
      <c r="B4242" s="13"/>
      <c r="C4242"/>
      <c r="D4242"/>
      <c r="E4242"/>
      <c r="F4242" s="12"/>
      <c r="G4242"/>
      <c r="H4242" s="12"/>
      <c r="I4242" s="12"/>
      <c r="J4242" s="12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</row>
    <row r="4243" spans="1:26">
      <c r="A4243"/>
      <c r="B4243" s="13"/>
      <c r="C4243"/>
      <c r="D4243"/>
      <c r="E4243"/>
      <c r="F4243" s="12"/>
      <c r="G4243"/>
      <c r="H4243" s="12"/>
      <c r="I4243" s="12"/>
      <c r="J4243" s="12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</row>
    <row r="4244" spans="1:26">
      <c r="A4244"/>
      <c r="B4244" s="13"/>
      <c r="C4244"/>
      <c r="D4244"/>
      <c r="E4244"/>
      <c r="F4244" s="12"/>
      <c r="G4244"/>
      <c r="H4244" s="12"/>
      <c r="I4244" s="12"/>
      <c r="J4244" s="12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</row>
    <row r="4245" spans="1:26">
      <c r="A4245"/>
      <c r="B4245" s="13"/>
      <c r="C4245"/>
      <c r="D4245"/>
      <c r="E4245"/>
      <c r="F4245" s="12"/>
      <c r="G4245"/>
      <c r="H4245" s="12"/>
      <c r="I4245" s="12"/>
      <c r="J4245" s="12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</row>
    <row r="4246" spans="1:26">
      <c r="A4246"/>
      <c r="B4246" s="13"/>
      <c r="C4246"/>
      <c r="D4246"/>
      <c r="E4246"/>
      <c r="F4246" s="12"/>
      <c r="G4246"/>
      <c r="H4246" s="12"/>
      <c r="I4246" s="12"/>
      <c r="J4246" s="12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</row>
    <row r="4247" spans="1:26">
      <c r="A4247"/>
      <c r="B4247" s="13"/>
      <c r="C4247"/>
      <c r="D4247"/>
      <c r="E4247"/>
      <c r="F4247" s="12"/>
      <c r="G4247"/>
      <c r="H4247" s="12"/>
      <c r="I4247" s="12"/>
      <c r="J4247" s="12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</row>
    <row r="4248" spans="1:26">
      <c r="A4248"/>
      <c r="B4248" s="13"/>
      <c r="C4248"/>
      <c r="D4248"/>
      <c r="E4248"/>
      <c r="F4248" s="12"/>
      <c r="G4248"/>
      <c r="H4248" s="12"/>
      <c r="I4248" s="12"/>
      <c r="J4248" s="12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</row>
    <row r="4249" spans="1:26">
      <c r="A4249"/>
      <c r="B4249" s="13"/>
      <c r="C4249"/>
      <c r="D4249"/>
      <c r="E4249"/>
      <c r="F4249" s="12"/>
      <c r="G4249"/>
      <c r="H4249" s="12"/>
      <c r="I4249" s="12"/>
      <c r="J4249" s="12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</row>
    <row r="4250" spans="1:26">
      <c r="A4250"/>
      <c r="B4250" s="13"/>
      <c r="C4250"/>
      <c r="D4250"/>
      <c r="E4250"/>
      <c r="F4250" s="12"/>
      <c r="G4250"/>
      <c r="H4250" s="12"/>
      <c r="I4250" s="12"/>
      <c r="J4250" s="12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</row>
    <row r="4251" spans="1:26">
      <c r="A4251"/>
      <c r="B4251" s="13"/>
      <c r="C4251"/>
      <c r="D4251"/>
      <c r="E4251"/>
      <c r="F4251" s="12"/>
      <c r="G4251"/>
      <c r="H4251" s="12"/>
      <c r="I4251" s="12"/>
      <c r="J4251" s="12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</row>
    <row r="4252" spans="1:26">
      <c r="A4252"/>
      <c r="B4252" s="13"/>
      <c r="C4252"/>
      <c r="D4252"/>
      <c r="E4252"/>
      <c r="F4252" s="12"/>
      <c r="G4252"/>
      <c r="H4252" s="12"/>
      <c r="I4252" s="12"/>
      <c r="J4252" s="12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</row>
    <row r="4253" spans="1:26">
      <c r="A4253"/>
      <c r="B4253" s="13"/>
      <c r="C4253"/>
      <c r="D4253"/>
      <c r="E4253"/>
      <c r="F4253" s="12"/>
      <c r="G4253"/>
      <c r="H4253" s="12"/>
      <c r="I4253" s="12"/>
      <c r="J4253" s="12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</row>
    <row r="4254" spans="1:26">
      <c r="A4254"/>
      <c r="B4254" s="13"/>
      <c r="C4254"/>
      <c r="D4254"/>
      <c r="E4254"/>
      <c r="F4254" s="12"/>
      <c r="G4254"/>
      <c r="H4254" s="12"/>
      <c r="I4254" s="12"/>
      <c r="J4254" s="12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</row>
    <row r="4255" spans="1:26">
      <c r="A4255"/>
      <c r="B4255" s="13"/>
      <c r="C4255"/>
      <c r="D4255"/>
      <c r="E4255"/>
      <c r="F4255" s="12"/>
      <c r="G4255"/>
      <c r="H4255" s="12"/>
      <c r="I4255" s="12"/>
      <c r="J4255" s="12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</row>
    <row r="4256" spans="1:26">
      <c r="A4256"/>
      <c r="B4256" s="13"/>
      <c r="C4256"/>
      <c r="D4256"/>
      <c r="E4256"/>
      <c r="F4256" s="12"/>
      <c r="G4256"/>
      <c r="H4256" s="12"/>
      <c r="I4256" s="12"/>
      <c r="J4256" s="12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</row>
    <row r="4257" spans="1:26">
      <c r="A4257"/>
      <c r="B4257" s="13"/>
      <c r="C4257"/>
      <c r="D4257"/>
      <c r="E4257"/>
      <c r="F4257" s="12"/>
      <c r="G4257"/>
      <c r="H4257" s="12"/>
      <c r="I4257" s="12"/>
      <c r="J4257" s="12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</row>
    <row r="4258" spans="1:26">
      <c r="A4258"/>
      <c r="B4258" s="13"/>
      <c r="C4258"/>
      <c r="D4258"/>
      <c r="E4258"/>
      <c r="F4258" s="12"/>
      <c r="G4258"/>
      <c r="H4258" s="12"/>
      <c r="I4258" s="12"/>
      <c r="J4258" s="12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</row>
    <row r="4259" spans="1:26">
      <c r="A4259"/>
      <c r="B4259" s="13"/>
      <c r="C4259"/>
      <c r="D4259"/>
      <c r="E4259"/>
      <c r="F4259" s="12"/>
      <c r="G4259"/>
      <c r="H4259" s="12"/>
      <c r="I4259" s="12"/>
      <c r="J4259" s="12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</row>
    <row r="4260" spans="1:26">
      <c r="A4260"/>
      <c r="B4260" s="13"/>
      <c r="C4260"/>
      <c r="D4260"/>
      <c r="E4260"/>
      <c r="F4260" s="12"/>
      <c r="G4260"/>
      <c r="H4260" s="12"/>
      <c r="I4260" s="12"/>
      <c r="J4260" s="12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</row>
    <row r="4261" spans="1:26">
      <c r="A4261"/>
      <c r="B4261" s="13"/>
      <c r="C4261"/>
      <c r="D4261"/>
      <c r="E4261"/>
      <c r="F4261" s="12"/>
      <c r="G4261"/>
      <c r="H4261" s="12"/>
      <c r="I4261" s="12"/>
      <c r="J4261" s="12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</row>
    <row r="4262" spans="1:26">
      <c r="A4262"/>
      <c r="B4262" s="13"/>
      <c r="C4262"/>
      <c r="D4262"/>
      <c r="E4262"/>
      <c r="F4262" s="12"/>
      <c r="G4262"/>
      <c r="H4262" s="12"/>
      <c r="I4262" s="12"/>
      <c r="J4262" s="12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</row>
    <row r="4263" spans="1:26">
      <c r="A4263"/>
      <c r="B4263" s="13"/>
      <c r="C4263"/>
      <c r="D4263"/>
      <c r="E4263"/>
      <c r="F4263" s="12"/>
      <c r="G4263"/>
      <c r="H4263" s="12"/>
      <c r="I4263" s="12"/>
      <c r="J4263" s="12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</row>
    <row r="4264" spans="1:26">
      <c r="A4264"/>
      <c r="B4264" s="13"/>
      <c r="C4264"/>
      <c r="D4264"/>
      <c r="E4264"/>
      <c r="F4264" s="12"/>
      <c r="G4264"/>
      <c r="H4264" s="12"/>
      <c r="I4264" s="12"/>
      <c r="J4264" s="12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</row>
    <row r="4265" spans="1:26">
      <c r="A4265"/>
      <c r="B4265" s="13"/>
      <c r="C4265"/>
      <c r="D4265"/>
      <c r="E4265"/>
      <c r="F4265" s="12"/>
      <c r="G4265"/>
      <c r="H4265" s="12"/>
      <c r="I4265" s="12"/>
      <c r="J4265" s="12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</row>
    <row r="4266" spans="1:26">
      <c r="A4266"/>
      <c r="B4266" s="13"/>
      <c r="C4266"/>
      <c r="D4266"/>
      <c r="E4266"/>
      <c r="F4266" s="12"/>
      <c r="G4266"/>
      <c r="H4266" s="12"/>
      <c r="I4266" s="12"/>
      <c r="J4266" s="12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</row>
    <row r="4267" spans="1:26">
      <c r="A4267"/>
      <c r="B4267" s="13"/>
      <c r="C4267"/>
      <c r="D4267"/>
      <c r="E4267"/>
      <c r="F4267" s="12"/>
      <c r="G4267"/>
      <c r="H4267" s="12"/>
      <c r="I4267" s="12"/>
      <c r="J4267" s="12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</row>
    <row r="4268" spans="1:26">
      <c r="A4268"/>
      <c r="B4268" s="13"/>
      <c r="C4268"/>
      <c r="D4268"/>
      <c r="E4268"/>
      <c r="F4268" s="12"/>
      <c r="G4268"/>
      <c r="H4268" s="12"/>
      <c r="I4268" s="12"/>
      <c r="J4268" s="12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</row>
    <row r="4269" spans="1:26">
      <c r="A4269"/>
      <c r="B4269" s="13"/>
      <c r="C4269"/>
      <c r="D4269"/>
      <c r="E4269"/>
      <c r="F4269" s="12"/>
      <c r="G4269"/>
      <c r="H4269" s="12"/>
      <c r="I4269" s="12"/>
      <c r="J4269" s="12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</row>
    <row r="4270" spans="1:26">
      <c r="A4270"/>
      <c r="B4270" s="13"/>
      <c r="C4270"/>
      <c r="D4270"/>
      <c r="E4270"/>
      <c r="F4270" s="12"/>
      <c r="G4270"/>
      <c r="H4270" s="12"/>
      <c r="I4270" s="12"/>
      <c r="J4270" s="12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</row>
    <row r="4271" spans="1:26">
      <c r="A4271"/>
      <c r="B4271" s="13"/>
      <c r="C4271"/>
      <c r="D4271"/>
      <c r="E4271"/>
      <c r="F4271" s="12"/>
      <c r="G4271"/>
      <c r="H4271" s="12"/>
      <c r="I4271" s="12"/>
      <c r="J4271" s="12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</row>
    <row r="4272" spans="1:26">
      <c r="A4272"/>
      <c r="B4272" s="13"/>
      <c r="C4272"/>
      <c r="D4272"/>
      <c r="E4272"/>
      <c r="F4272" s="12"/>
      <c r="G4272"/>
      <c r="H4272" s="12"/>
      <c r="I4272" s="12"/>
      <c r="J4272" s="12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</row>
    <row r="4273" spans="1:26">
      <c r="A4273"/>
      <c r="B4273" s="13"/>
      <c r="C4273"/>
      <c r="D4273"/>
      <c r="E4273"/>
      <c r="F4273" s="12"/>
      <c r="G4273"/>
      <c r="H4273" s="12"/>
      <c r="I4273" s="12"/>
      <c r="J4273" s="12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</row>
    <row r="4274" spans="1:26">
      <c r="A4274"/>
      <c r="B4274" s="13"/>
      <c r="C4274"/>
      <c r="D4274"/>
      <c r="E4274"/>
      <c r="F4274" s="12"/>
      <c r="G4274"/>
      <c r="H4274" s="12"/>
      <c r="I4274" s="12"/>
      <c r="J4274" s="12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</row>
    <row r="4275" spans="1:26">
      <c r="A4275"/>
      <c r="B4275" s="13"/>
      <c r="C4275"/>
      <c r="D4275"/>
      <c r="E4275"/>
      <c r="F4275" s="12"/>
      <c r="G4275"/>
      <c r="H4275" s="12"/>
      <c r="I4275" s="12"/>
      <c r="J4275" s="12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</row>
    <row r="4276" spans="1:26">
      <c r="A4276"/>
      <c r="B4276" s="13"/>
      <c r="C4276"/>
      <c r="D4276"/>
      <c r="E4276"/>
      <c r="F4276" s="12"/>
      <c r="G4276"/>
      <c r="H4276" s="12"/>
      <c r="I4276" s="12"/>
      <c r="J4276" s="12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</row>
    <row r="4277" spans="1:26">
      <c r="A4277"/>
      <c r="B4277" s="13"/>
      <c r="C4277"/>
      <c r="D4277"/>
      <c r="E4277"/>
      <c r="F4277" s="12"/>
      <c r="G4277"/>
      <c r="H4277" s="12"/>
      <c r="I4277" s="12"/>
      <c r="J4277" s="12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</row>
    <row r="4278" spans="1:26">
      <c r="A4278"/>
      <c r="B4278" s="13"/>
      <c r="C4278"/>
      <c r="D4278"/>
      <c r="E4278"/>
      <c r="F4278" s="12"/>
      <c r="G4278"/>
      <c r="H4278" s="12"/>
      <c r="I4278" s="12"/>
      <c r="J4278" s="12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</row>
    <row r="4279" spans="1:26">
      <c r="A4279"/>
      <c r="B4279" s="13"/>
      <c r="C4279"/>
      <c r="D4279"/>
      <c r="E4279"/>
      <c r="F4279" s="12"/>
      <c r="G4279"/>
      <c r="H4279" s="12"/>
      <c r="I4279" s="12"/>
      <c r="J4279" s="12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</row>
    <row r="4280" spans="1:26">
      <c r="A4280"/>
      <c r="B4280" s="13"/>
      <c r="C4280"/>
      <c r="D4280"/>
      <c r="E4280"/>
      <c r="F4280" s="12"/>
      <c r="G4280"/>
      <c r="H4280" s="12"/>
      <c r="I4280" s="12"/>
      <c r="J4280" s="12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</row>
    <row r="4281" spans="1:26">
      <c r="A4281"/>
      <c r="B4281" s="13"/>
      <c r="C4281"/>
      <c r="D4281"/>
      <c r="E4281"/>
      <c r="F4281" s="12"/>
      <c r="G4281"/>
      <c r="H4281" s="12"/>
      <c r="I4281" s="12"/>
      <c r="J4281" s="12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</row>
    <row r="4282" spans="1:26">
      <c r="A4282"/>
      <c r="B4282" s="13"/>
      <c r="C4282"/>
      <c r="D4282"/>
      <c r="E4282"/>
      <c r="F4282" s="12"/>
      <c r="G4282"/>
      <c r="H4282" s="12"/>
      <c r="I4282" s="12"/>
      <c r="J4282" s="12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</row>
    <row r="4283" spans="1:26">
      <c r="A4283"/>
      <c r="B4283" s="13"/>
      <c r="C4283"/>
      <c r="D4283"/>
      <c r="E4283"/>
      <c r="F4283" s="12"/>
      <c r="G4283"/>
      <c r="H4283" s="12"/>
      <c r="I4283" s="12"/>
      <c r="J4283" s="12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</row>
    <row r="4284" spans="1:26">
      <c r="A4284"/>
      <c r="B4284" s="13"/>
      <c r="C4284"/>
      <c r="D4284"/>
      <c r="E4284"/>
      <c r="F4284" s="12"/>
      <c r="G4284"/>
      <c r="H4284" s="12"/>
      <c r="I4284" s="12"/>
      <c r="J4284" s="12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</row>
    <row r="4285" spans="1:26">
      <c r="A4285"/>
      <c r="B4285" s="13"/>
      <c r="C4285"/>
      <c r="D4285"/>
      <c r="E4285"/>
      <c r="F4285" s="12"/>
      <c r="G4285"/>
      <c r="H4285" s="12"/>
      <c r="I4285" s="12"/>
      <c r="J4285" s="12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</row>
    <row r="4286" spans="1:26">
      <c r="A4286"/>
      <c r="B4286" s="13"/>
      <c r="C4286"/>
      <c r="D4286"/>
      <c r="E4286"/>
      <c r="F4286" s="12"/>
      <c r="G4286"/>
      <c r="H4286" s="12"/>
      <c r="I4286" s="12"/>
      <c r="J4286" s="12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</row>
    <row r="4287" spans="1:26">
      <c r="A4287"/>
      <c r="B4287" s="13"/>
      <c r="C4287"/>
      <c r="D4287"/>
      <c r="E4287"/>
      <c r="F4287" s="12"/>
      <c r="G4287"/>
      <c r="H4287" s="12"/>
      <c r="I4287" s="12"/>
      <c r="J4287" s="12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</row>
    <row r="4288" spans="1:26">
      <c r="A4288"/>
      <c r="B4288" s="13"/>
      <c r="C4288"/>
      <c r="D4288"/>
      <c r="E4288"/>
      <c r="F4288" s="12"/>
      <c r="G4288"/>
      <c r="H4288" s="12"/>
      <c r="I4288" s="12"/>
      <c r="J4288" s="12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</row>
    <row r="4289" spans="1:26">
      <c r="A4289"/>
      <c r="B4289" s="13"/>
      <c r="C4289"/>
      <c r="D4289"/>
      <c r="E4289"/>
      <c r="F4289" s="12"/>
      <c r="G4289"/>
      <c r="H4289" s="12"/>
      <c r="I4289" s="12"/>
      <c r="J4289" s="12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</row>
    <row r="4290" spans="1:26">
      <c r="A4290"/>
      <c r="B4290" s="13"/>
      <c r="C4290"/>
      <c r="D4290"/>
      <c r="E4290"/>
      <c r="F4290" s="12"/>
      <c r="G4290"/>
      <c r="H4290" s="12"/>
      <c r="I4290" s="12"/>
      <c r="J4290" s="12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</row>
    <row r="4291" spans="1:26">
      <c r="A4291"/>
      <c r="B4291" s="13"/>
      <c r="C4291"/>
      <c r="D4291"/>
      <c r="E4291"/>
      <c r="F4291" s="12"/>
      <c r="G4291"/>
      <c r="H4291" s="12"/>
      <c r="I4291" s="12"/>
      <c r="J4291" s="12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</row>
    <row r="4292" spans="1:26">
      <c r="A4292"/>
      <c r="B4292" s="13"/>
      <c r="C4292"/>
      <c r="D4292"/>
      <c r="E4292"/>
      <c r="F4292" s="12"/>
      <c r="G4292"/>
      <c r="H4292" s="12"/>
      <c r="I4292" s="12"/>
      <c r="J4292" s="12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</row>
    <row r="4293" spans="1:26">
      <c r="A4293"/>
      <c r="B4293" s="13"/>
      <c r="C4293"/>
      <c r="D4293"/>
      <c r="E4293"/>
      <c r="F4293" s="12"/>
      <c r="G4293"/>
      <c r="H4293" s="12"/>
      <c r="I4293" s="12"/>
      <c r="J4293" s="12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</row>
    <row r="4294" spans="1:26">
      <c r="A4294"/>
      <c r="B4294" s="13"/>
      <c r="C4294"/>
      <c r="D4294"/>
      <c r="E4294"/>
      <c r="F4294" s="12"/>
      <c r="G4294"/>
      <c r="H4294" s="12"/>
      <c r="I4294" s="12"/>
      <c r="J4294" s="12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</row>
    <row r="4295" spans="1:26">
      <c r="A4295"/>
      <c r="B4295" s="13"/>
      <c r="C4295"/>
      <c r="D4295"/>
      <c r="E4295"/>
      <c r="F4295" s="12"/>
      <c r="G4295"/>
      <c r="H4295" s="12"/>
      <c r="I4295" s="12"/>
      <c r="J4295" s="12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</row>
    <row r="4296" spans="1:26">
      <c r="A4296"/>
      <c r="B4296" s="13"/>
      <c r="C4296"/>
      <c r="D4296"/>
      <c r="E4296"/>
      <c r="F4296" s="12"/>
      <c r="G4296"/>
      <c r="H4296" s="12"/>
      <c r="I4296" s="12"/>
      <c r="J4296" s="12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</row>
    <row r="4297" spans="1:26">
      <c r="A4297"/>
      <c r="B4297" s="13"/>
      <c r="C4297"/>
      <c r="D4297"/>
      <c r="E4297"/>
      <c r="F4297" s="12"/>
      <c r="G4297"/>
      <c r="H4297" s="12"/>
      <c r="I4297" s="12"/>
      <c r="J4297" s="12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</row>
    <row r="4298" spans="1:26">
      <c r="A4298"/>
      <c r="B4298" s="13"/>
      <c r="C4298"/>
      <c r="D4298"/>
      <c r="E4298"/>
      <c r="F4298" s="12"/>
      <c r="G4298"/>
      <c r="H4298" s="12"/>
      <c r="I4298" s="12"/>
      <c r="J4298" s="12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</row>
    <row r="4299" spans="1:26">
      <c r="A4299"/>
      <c r="B4299" s="13"/>
      <c r="C4299"/>
      <c r="D4299"/>
      <c r="E4299"/>
      <c r="F4299" s="12"/>
      <c r="G4299"/>
      <c r="H4299" s="12"/>
      <c r="I4299" s="12"/>
      <c r="J4299" s="12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</row>
    <row r="4300" spans="1:26">
      <c r="A4300"/>
      <c r="B4300" s="13"/>
      <c r="C4300"/>
      <c r="D4300"/>
      <c r="E4300"/>
      <c r="F4300" s="12"/>
      <c r="G4300"/>
      <c r="H4300" s="12"/>
      <c r="I4300" s="12"/>
      <c r="J4300" s="12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</row>
    <row r="4301" spans="1:26">
      <c r="A4301"/>
      <c r="B4301" s="13"/>
      <c r="C4301"/>
      <c r="D4301"/>
      <c r="E4301"/>
      <c r="F4301" s="12"/>
      <c r="G4301"/>
      <c r="H4301" s="12"/>
      <c r="I4301" s="12"/>
      <c r="J4301" s="12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</row>
    <row r="4302" spans="1:26">
      <c r="A4302"/>
      <c r="B4302" s="13"/>
      <c r="C4302"/>
      <c r="D4302"/>
      <c r="E4302"/>
      <c r="F4302" s="12"/>
      <c r="G4302"/>
      <c r="H4302" s="12"/>
      <c r="I4302" s="12"/>
      <c r="J4302" s="12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</row>
    <row r="4303" spans="1:26">
      <c r="A4303"/>
      <c r="B4303" s="13"/>
      <c r="C4303"/>
      <c r="D4303"/>
      <c r="E4303"/>
      <c r="F4303" s="12"/>
      <c r="G4303"/>
      <c r="H4303" s="12"/>
      <c r="I4303" s="12"/>
      <c r="J4303" s="12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</row>
    <row r="4304" spans="1:26">
      <c r="A4304"/>
      <c r="B4304" s="13"/>
      <c r="C4304"/>
      <c r="D4304"/>
      <c r="E4304"/>
      <c r="F4304" s="12"/>
      <c r="G4304"/>
      <c r="H4304" s="12"/>
      <c r="I4304" s="12"/>
      <c r="J4304" s="12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</row>
    <row r="4305" spans="1:26">
      <c r="A4305"/>
      <c r="B4305" s="13"/>
      <c r="C4305"/>
      <c r="D4305"/>
      <c r="E4305"/>
      <c r="F4305" s="12"/>
      <c r="G4305"/>
      <c r="H4305" s="12"/>
      <c r="I4305" s="12"/>
      <c r="J4305" s="12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</row>
    <row r="4306" spans="1:26">
      <c r="A4306"/>
      <c r="B4306" s="13"/>
      <c r="C4306"/>
      <c r="D4306"/>
      <c r="E4306"/>
      <c r="F4306" s="12"/>
      <c r="G4306"/>
      <c r="H4306" s="12"/>
      <c r="I4306" s="12"/>
      <c r="J4306" s="12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</row>
    <row r="4307" spans="1:26">
      <c r="A4307"/>
      <c r="B4307" s="13"/>
      <c r="C4307"/>
      <c r="D4307"/>
      <c r="E4307"/>
      <c r="F4307" s="12"/>
      <c r="G4307"/>
      <c r="H4307" s="12"/>
      <c r="I4307" s="12"/>
      <c r="J4307" s="12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</row>
    <row r="4308" spans="1:26">
      <c r="A4308"/>
      <c r="B4308" s="13"/>
      <c r="C4308"/>
      <c r="D4308"/>
      <c r="E4308"/>
      <c r="F4308" s="12"/>
      <c r="G4308"/>
      <c r="H4308" s="12"/>
      <c r="I4308" s="12"/>
      <c r="J4308" s="12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</row>
    <row r="4309" spans="1:26">
      <c r="A4309"/>
      <c r="B4309" s="13"/>
      <c r="C4309"/>
      <c r="D4309"/>
      <c r="E4309"/>
      <c r="F4309" s="12"/>
      <c r="G4309"/>
      <c r="H4309" s="12"/>
      <c r="I4309" s="12"/>
      <c r="J4309" s="12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</row>
    <row r="4310" spans="1:26">
      <c r="A4310"/>
      <c r="B4310" s="13"/>
      <c r="C4310"/>
      <c r="D4310"/>
      <c r="E4310"/>
      <c r="F4310" s="12"/>
      <c r="G4310"/>
      <c r="H4310" s="12"/>
      <c r="I4310" s="12"/>
      <c r="J4310" s="12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</row>
    <row r="4311" spans="1:26">
      <c r="A4311"/>
      <c r="B4311" s="13"/>
      <c r="C4311"/>
      <c r="D4311"/>
      <c r="E4311"/>
      <c r="F4311" s="12"/>
      <c r="G4311"/>
      <c r="H4311" s="12"/>
      <c r="I4311" s="12"/>
      <c r="J4311" s="12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</row>
    <row r="4312" spans="1:26">
      <c r="A4312"/>
      <c r="B4312" s="13"/>
      <c r="C4312"/>
      <c r="D4312"/>
      <c r="E4312"/>
      <c r="F4312" s="12"/>
      <c r="G4312"/>
      <c r="H4312" s="12"/>
      <c r="I4312" s="12"/>
      <c r="J4312" s="12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</row>
    <row r="4313" spans="1:26">
      <c r="A4313"/>
      <c r="B4313" s="13"/>
      <c r="C4313"/>
      <c r="D4313"/>
      <c r="E4313"/>
      <c r="F4313" s="12"/>
      <c r="G4313"/>
      <c r="H4313" s="12"/>
      <c r="I4313" s="12"/>
      <c r="J4313" s="12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</row>
    <row r="4314" spans="1:26">
      <c r="A4314"/>
      <c r="B4314" s="13"/>
      <c r="C4314"/>
      <c r="D4314"/>
      <c r="E4314"/>
      <c r="F4314" s="12"/>
      <c r="G4314"/>
      <c r="H4314" s="12"/>
      <c r="I4314" s="12"/>
      <c r="J4314" s="12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</row>
    <row r="4315" spans="1:26">
      <c r="A4315"/>
      <c r="B4315" s="13"/>
      <c r="C4315"/>
      <c r="D4315"/>
      <c r="E4315"/>
      <c r="F4315" s="12"/>
      <c r="G4315"/>
      <c r="H4315" s="12"/>
      <c r="I4315" s="12"/>
      <c r="J4315" s="12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</row>
    <row r="4316" spans="1:26">
      <c r="A4316"/>
      <c r="B4316" s="13"/>
      <c r="C4316"/>
      <c r="D4316"/>
      <c r="E4316"/>
      <c r="F4316" s="12"/>
      <c r="G4316"/>
      <c r="H4316" s="12"/>
      <c r="I4316" s="12"/>
      <c r="J4316" s="12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</row>
    <row r="4317" spans="1:26">
      <c r="A4317"/>
      <c r="B4317" s="13"/>
      <c r="C4317"/>
      <c r="D4317"/>
      <c r="E4317"/>
      <c r="F4317" s="12"/>
      <c r="G4317"/>
      <c r="H4317" s="12"/>
      <c r="I4317" s="12"/>
      <c r="J4317" s="12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</row>
    <row r="4318" spans="1:26">
      <c r="A4318"/>
      <c r="B4318" s="13"/>
      <c r="C4318"/>
      <c r="D4318"/>
      <c r="E4318"/>
      <c r="F4318" s="12"/>
      <c r="G4318"/>
      <c r="H4318" s="12"/>
      <c r="I4318" s="12"/>
      <c r="J4318" s="12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</row>
    <row r="4319" spans="1:26">
      <c r="A4319"/>
      <c r="B4319" s="13"/>
      <c r="C4319"/>
      <c r="D4319"/>
      <c r="E4319"/>
      <c r="F4319" s="12"/>
      <c r="G4319"/>
      <c r="H4319" s="12"/>
      <c r="I4319" s="12"/>
      <c r="J4319" s="12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</row>
    <row r="4320" spans="1:26">
      <c r="A4320"/>
      <c r="B4320" s="13"/>
      <c r="C4320"/>
      <c r="D4320"/>
      <c r="E4320"/>
      <c r="F4320" s="12"/>
      <c r="G4320"/>
      <c r="H4320" s="12"/>
      <c r="I4320" s="12"/>
      <c r="J4320" s="12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</row>
    <row r="4321" spans="1:26">
      <c r="A4321"/>
      <c r="B4321" s="13"/>
      <c r="C4321"/>
      <c r="D4321"/>
      <c r="E4321"/>
      <c r="F4321" s="12"/>
      <c r="G4321"/>
      <c r="H4321" s="12"/>
      <c r="I4321" s="12"/>
      <c r="J4321" s="12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</row>
    <row r="4322" spans="1:26">
      <c r="A4322"/>
      <c r="B4322" s="13"/>
      <c r="C4322"/>
      <c r="D4322"/>
      <c r="E4322"/>
      <c r="F4322" s="12"/>
      <c r="G4322"/>
      <c r="H4322" s="12"/>
      <c r="I4322" s="12"/>
      <c r="J4322" s="12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</row>
    <row r="4323" spans="1:26">
      <c r="A4323"/>
      <c r="B4323" s="13"/>
      <c r="C4323"/>
      <c r="D4323"/>
      <c r="E4323"/>
      <c r="F4323" s="12"/>
      <c r="G4323"/>
      <c r="H4323" s="12"/>
      <c r="I4323" s="12"/>
      <c r="J4323" s="12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</row>
    <row r="4324" spans="1:26">
      <c r="A4324"/>
      <c r="B4324" s="13"/>
      <c r="C4324"/>
      <c r="D4324"/>
      <c r="E4324"/>
      <c r="F4324" s="12"/>
      <c r="G4324"/>
      <c r="H4324" s="12"/>
      <c r="I4324" s="12"/>
      <c r="J4324" s="12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</row>
    <row r="4325" spans="1:26">
      <c r="A4325"/>
      <c r="B4325" s="13"/>
      <c r="C4325"/>
      <c r="D4325"/>
      <c r="E4325"/>
      <c r="F4325" s="12"/>
      <c r="G4325"/>
      <c r="H4325" s="12"/>
      <c r="I4325" s="12"/>
      <c r="J4325" s="12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</row>
    <row r="4326" spans="1:26">
      <c r="A4326"/>
      <c r="B4326" s="13"/>
      <c r="C4326"/>
      <c r="D4326"/>
      <c r="E4326"/>
      <c r="F4326" s="12"/>
      <c r="G4326"/>
      <c r="H4326" s="12"/>
      <c r="I4326" s="12"/>
      <c r="J4326" s="12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</row>
    <row r="4327" spans="1:26">
      <c r="A4327"/>
      <c r="B4327" s="13"/>
      <c r="C4327"/>
      <c r="D4327"/>
      <c r="E4327"/>
      <c r="F4327" s="12"/>
      <c r="G4327"/>
      <c r="H4327" s="12"/>
      <c r="I4327" s="12"/>
      <c r="J4327" s="12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</row>
    <row r="4328" spans="1:26">
      <c r="A4328"/>
      <c r="B4328" s="13"/>
      <c r="C4328"/>
      <c r="D4328"/>
      <c r="E4328"/>
      <c r="F4328" s="12"/>
      <c r="G4328"/>
      <c r="H4328" s="12"/>
      <c r="I4328" s="12"/>
      <c r="J4328" s="12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</row>
    <row r="4329" spans="1:26">
      <c r="A4329"/>
      <c r="B4329" s="13"/>
      <c r="C4329"/>
      <c r="D4329"/>
      <c r="E4329"/>
      <c r="F4329" s="12"/>
      <c r="G4329"/>
      <c r="H4329" s="12"/>
      <c r="I4329" s="12"/>
      <c r="J4329" s="12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</row>
    <row r="4330" spans="1:26">
      <c r="A4330"/>
      <c r="B4330" s="13"/>
      <c r="C4330"/>
      <c r="D4330"/>
      <c r="E4330"/>
      <c r="F4330" s="12"/>
      <c r="G4330"/>
      <c r="H4330" s="12"/>
      <c r="I4330" s="12"/>
      <c r="J4330" s="12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</row>
    <row r="4331" spans="1:26">
      <c r="A4331"/>
      <c r="B4331" s="13"/>
      <c r="C4331"/>
      <c r="D4331"/>
      <c r="E4331"/>
      <c r="F4331" s="12"/>
      <c r="G4331"/>
      <c r="H4331" s="12"/>
      <c r="I4331" s="12"/>
      <c r="J4331" s="12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</row>
    <row r="4332" spans="1:26">
      <c r="A4332"/>
      <c r="B4332" s="13"/>
      <c r="C4332"/>
      <c r="D4332"/>
      <c r="E4332"/>
      <c r="F4332" s="12"/>
      <c r="G4332"/>
      <c r="H4332" s="12"/>
      <c r="I4332" s="12"/>
      <c r="J4332" s="12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</row>
    <row r="4333" spans="1:26">
      <c r="A4333"/>
      <c r="B4333" s="13"/>
      <c r="C4333"/>
      <c r="D4333"/>
      <c r="E4333"/>
      <c r="F4333" s="12"/>
      <c r="G4333"/>
      <c r="H4333" s="12"/>
      <c r="I4333" s="12"/>
      <c r="J4333" s="12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</row>
    <row r="4334" spans="1:26">
      <c r="A4334"/>
      <c r="B4334" s="13"/>
      <c r="C4334"/>
      <c r="D4334"/>
      <c r="E4334"/>
      <c r="F4334" s="12"/>
      <c r="G4334"/>
      <c r="H4334" s="12"/>
      <c r="I4334" s="12"/>
      <c r="J4334" s="12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</row>
    <row r="4335" spans="1:26">
      <c r="A4335"/>
      <c r="B4335" s="13"/>
      <c r="C4335"/>
      <c r="D4335"/>
      <c r="E4335"/>
      <c r="F4335" s="12"/>
      <c r="G4335"/>
      <c r="H4335" s="12"/>
      <c r="I4335" s="12"/>
      <c r="J4335" s="12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</row>
    <row r="4336" spans="1:26">
      <c r="A4336"/>
      <c r="B4336" s="13"/>
      <c r="C4336"/>
      <c r="D4336"/>
      <c r="E4336"/>
      <c r="F4336" s="12"/>
      <c r="G4336"/>
      <c r="H4336" s="12"/>
      <c r="I4336" s="12"/>
      <c r="J4336" s="12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</row>
    <row r="4337" spans="1:26">
      <c r="A4337"/>
      <c r="B4337" s="13"/>
      <c r="C4337"/>
      <c r="D4337"/>
      <c r="E4337"/>
      <c r="F4337" s="12"/>
      <c r="G4337"/>
      <c r="H4337" s="12"/>
      <c r="I4337" s="12"/>
      <c r="J4337" s="12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</row>
    <row r="4338" spans="1:26">
      <c r="A4338"/>
      <c r="B4338" s="13"/>
      <c r="C4338"/>
      <c r="D4338"/>
      <c r="E4338"/>
      <c r="F4338" s="12"/>
      <c r="G4338"/>
      <c r="H4338" s="12"/>
      <c r="I4338" s="12"/>
      <c r="J4338" s="12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</row>
    <row r="4339" spans="1:26">
      <c r="A4339"/>
      <c r="B4339" s="13"/>
      <c r="C4339"/>
      <c r="D4339"/>
      <c r="E4339"/>
      <c r="F4339" s="12"/>
      <c r="G4339"/>
      <c r="H4339" s="12"/>
      <c r="I4339" s="12"/>
      <c r="J4339" s="12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</row>
    <row r="4340" spans="1:26">
      <c r="A4340"/>
      <c r="B4340" s="13"/>
      <c r="C4340"/>
      <c r="D4340"/>
      <c r="E4340"/>
      <c r="F4340" s="12"/>
      <c r="G4340"/>
      <c r="H4340" s="12"/>
      <c r="I4340" s="12"/>
      <c r="J4340" s="12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</row>
    <row r="4341" spans="1:26">
      <c r="A4341"/>
      <c r="B4341" s="13"/>
      <c r="C4341"/>
      <c r="D4341"/>
      <c r="E4341"/>
      <c r="F4341" s="12"/>
      <c r="G4341"/>
      <c r="H4341" s="12"/>
      <c r="I4341" s="12"/>
      <c r="J4341" s="12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</row>
    <row r="4342" spans="1:26">
      <c r="A4342"/>
      <c r="B4342" s="13"/>
      <c r="C4342"/>
      <c r="D4342"/>
      <c r="E4342"/>
      <c r="F4342" s="12"/>
      <c r="G4342"/>
      <c r="H4342" s="12"/>
      <c r="I4342" s="12"/>
      <c r="J4342" s="12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</row>
    <row r="4343" spans="1:26">
      <c r="A4343"/>
      <c r="B4343" s="13"/>
      <c r="C4343"/>
      <c r="D4343"/>
      <c r="E4343"/>
      <c r="F4343" s="12"/>
      <c r="G4343"/>
      <c r="H4343" s="12"/>
      <c r="I4343" s="12"/>
      <c r="J4343" s="12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</row>
    <row r="4344" spans="1:26">
      <c r="A4344"/>
      <c r="B4344" s="13"/>
      <c r="C4344"/>
      <c r="D4344"/>
      <c r="E4344"/>
      <c r="F4344" s="12"/>
      <c r="G4344"/>
      <c r="H4344" s="12"/>
      <c r="I4344" s="12"/>
      <c r="J4344" s="12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</row>
    <row r="4345" spans="1:26">
      <c r="A4345"/>
      <c r="B4345" s="13"/>
      <c r="C4345"/>
      <c r="D4345"/>
      <c r="E4345"/>
      <c r="F4345" s="12"/>
      <c r="G4345"/>
      <c r="H4345" s="12"/>
      <c r="I4345" s="12"/>
      <c r="J4345" s="12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</row>
    <row r="4346" spans="1:26">
      <c r="A4346"/>
      <c r="B4346" s="13"/>
      <c r="C4346"/>
      <c r="D4346"/>
      <c r="E4346"/>
      <c r="F4346" s="12"/>
      <c r="G4346"/>
      <c r="H4346" s="12"/>
      <c r="I4346" s="12"/>
      <c r="J4346" s="12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</row>
    <row r="4347" spans="1:26">
      <c r="A4347"/>
      <c r="B4347" s="13"/>
      <c r="C4347"/>
      <c r="D4347"/>
      <c r="E4347"/>
      <c r="F4347" s="12"/>
      <c r="G4347"/>
      <c r="H4347" s="12"/>
      <c r="I4347" s="12"/>
      <c r="J4347" s="12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</row>
    <row r="4348" spans="1:26">
      <c r="A4348"/>
      <c r="B4348" s="13"/>
      <c r="C4348"/>
      <c r="D4348"/>
      <c r="E4348"/>
      <c r="F4348" s="12"/>
      <c r="G4348"/>
      <c r="H4348" s="12"/>
      <c r="I4348" s="12"/>
      <c r="J4348" s="12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</row>
    <row r="4349" spans="1:26">
      <c r="A4349"/>
      <c r="B4349" s="13"/>
      <c r="C4349"/>
      <c r="D4349"/>
      <c r="E4349"/>
      <c r="F4349" s="12"/>
      <c r="G4349"/>
      <c r="H4349" s="12"/>
      <c r="I4349" s="12"/>
      <c r="J4349" s="12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</row>
    <row r="4350" spans="1:26">
      <c r="A4350"/>
      <c r="B4350" s="13"/>
      <c r="C4350"/>
      <c r="D4350"/>
      <c r="E4350"/>
      <c r="F4350" s="12"/>
      <c r="G4350"/>
      <c r="H4350" s="12"/>
      <c r="I4350" s="12"/>
      <c r="J4350" s="12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</row>
    <row r="4351" spans="1:26">
      <c r="A4351"/>
      <c r="B4351" s="13"/>
      <c r="C4351"/>
      <c r="D4351"/>
      <c r="E4351"/>
      <c r="F4351" s="12"/>
      <c r="G4351"/>
      <c r="H4351" s="12"/>
      <c r="I4351" s="12"/>
      <c r="J4351" s="12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</row>
    <row r="4352" spans="1:26">
      <c r="A4352"/>
      <c r="B4352" s="13"/>
      <c r="C4352"/>
      <c r="D4352"/>
      <c r="E4352"/>
      <c r="F4352" s="12"/>
      <c r="G4352"/>
      <c r="H4352" s="12"/>
      <c r="I4352" s="12"/>
      <c r="J4352" s="12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</row>
    <row r="4353" spans="1:26">
      <c r="A4353"/>
      <c r="B4353" s="13"/>
      <c r="C4353"/>
      <c r="D4353"/>
      <c r="E4353"/>
      <c r="F4353" s="12"/>
      <c r="G4353"/>
      <c r="H4353" s="12"/>
      <c r="I4353" s="12"/>
      <c r="J4353" s="12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</row>
    <row r="4354" spans="1:26">
      <c r="A4354"/>
      <c r="B4354" s="13"/>
      <c r="C4354"/>
      <c r="D4354"/>
      <c r="E4354"/>
      <c r="F4354" s="12"/>
      <c r="G4354"/>
      <c r="H4354" s="12"/>
      <c r="I4354" s="12"/>
      <c r="J4354" s="12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</row>
    <row r="4355" spans="1:26">
      <c r="A4355"/>
      <c r="B4355" s="13"/>
      <c r="C4355"/>
      <c r="D4355"/>
      <c r="E4355"/>
      <c r="F4355" s="12"/>
      <c r="G4355"/>
      <c r="H4355" s="12"/>
      <c r="I4355" s="12"/>
      <c r="J4355" s="12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</row>
    <row r="4356" spans="1:26">
      <c r="A4356"/>
      <c r="B4356" s="13"/>
      <c r="C4356"/>
      <c r="D4356"/>
      <c r="E4356"/>
      <c r="F4356" s="12"/>
      <c r="G4356"/>
      <c r="H4356" s="12"/>
      <c r="I4356" s="12"/>
      <c r="J4356" s="12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</row>
    <row r="4357" spans="1:26">
      <c r="A4357"/>
      <c r="B4357" s="13"/>
      <c r="C4357"/>
      <c r="D4357"/>
      <c r="E4357"/>
      <c r="F4357" s="12"/>
      <c r="G4357"/>
      <c r="H4357" s="12"/>
      <c r="I4357" s="12"/>
      <c r="J4357" s="12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</row>
    <row r="4358" spans="1:26">
      <c r="A4358"/>
      <c r="B4358" s="13"/>
      <c r="C4358"/>
      <c r="D4358"/>
      <c r="E4358"/>
      <c r="F4358" s="12"/>
      <c r="G4358"/>
      <c r="H4358" s="12"/>
      <c r="I4358" s="12"/>
      <c r="J4358" s="12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</row>
    <row r="4359" spans="1:26">
      <c r="A4359"/>
      <c r="B4359" s="13"/>
      <c r="C4359"/>
      <c r="D4359"/>
      <c r="E4359"/>
      <c r="F4359" s="12"/>
      <c r="G4359"/>
      <c r="H4359" s="12"/>
      <c r="I4359" s="12"/>
      <c r="J4359" s="12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</row>
    <row r="4360" spans="1:26">
      <c r="A4360"/>
      <c r="B4360" s="13"/>
      <c r="C4360"/>
      <c r="D4360"/>
      <c r="E4360"/>
      <c r="F4360" s="12"/>
      <c r="G4360"/>
      <c r="H4360" s="12"/>
      <c r="I4360" s="12"/>
      <c r="J4360" s="12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</row>
    <row r="4361" spans="1:26">
      <c r="A4361"/>
      <c r="B4361" s="13"/>
      <c r="C4361"/>
      <c r="D4361"/>
      <c r="E4361"/>
      <c r="F4361" s="12"/>
      <c r="G4361"/>
      <c r="H4361" s="12"/>
      <c r="I4361" s="12"/>
      <c r="J4361" s="12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</row>
    <row r="4362" spans="1:26">
      <c r="A4362"/>
      <c r="B4362" s="13"/>
      <c r="C4362"/>
      <c r="D4362"/>
      <c r="E4362"/>
      <c r="F4362" s="12"/>
      <c r="G4362"/>
      <c r="H4362" s="12"/>
      <c r="I4362" s="12"/>
      <c r="J4362" s="12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</row>
    <row r="4363" spans="1:26">
      <c r="A4363"/>
      <c r="B4363" s="13"/>
      <c r="C4363"/>
      <c r="D4363"/>
      <c r="E4363"/>
      <c r="F4363" s="12"/>
      <c r="G4363"/>
      <c r="H4363" s="12"/>
      <c r="I4363" s="12"/>
      <c r="J4363" s="12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</row>
    <row r="4364" spans="1:26">
      <c r="A4364"/>
      <c r="B4364" s="13"/>
      <c r="C4364"/>
      <c r="D4364"/>
      <c r="E4364"/>
      <c r="F4364" s="12"/>
      <c r="G4364"/>
      <c r="H4364" s="12"/>
      <c r="I4364" s="12"/>
      <c r="J4364" s="12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</row>
    <row r="4365" spans="1:26">
      <c r="A4365"/>
      <c r="B4365" s="13"/>
      <c r="C4365"/>
      <c r="D4365"/>
      <c r="E4365"/>
      <c r="F4365" s="12"/>
      <c r="G4365"/>
      <c r="H4365" s="12"/>
      <c r="I4365" s="12"/>
      <c r="J4365" s="12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</row>
    <row r="4366" spans="1:26">
      <c r="A4366"/>
      <c r="B4366" s="13"/>
      <c r="C4366"/>
      <c r="D4366"/>
      <c r="E4366"/>
      <c r="F4366" s="12"/>
      <c r="G4366"/>
      <c r="H4366" s="12"/>
      <c r="I4366" s="12"/>
      <c r="J4366" s="12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</row>
    <row r="4367" spans="1:26">
      <c r="A4367"/>
      <c r="B4367" s="13"/>
      <c r="C4367"/>
      <c r="D4367"/>
      <c r="E4367"/>
      <c r="F4367" s="12"/>
      <c r="G4367"/>
      <c r="H4367" s="12"/>
      <c r="I4367" s="12"/>
      <c r="J4367" s="12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</row>
    <row r="4368" spans="1:26">
      <c r="A4368"/>
      <c r="B4368" s="13"/>
      <c r="C4368"/>
      <c r="D4368"/>
      <c r="E4368"/>
      <c r="F4368" s="12"/>
      <c r="G4368"/>
      <c r="H4368" s="12"/>
      <c r="I4368" s="12"/>
      <c r="J4368" s="12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</row>
    <row r="4369" spans="1:26">
      <c r="A4369"/>
      <c r="B4369" s="13"/>
      <c r="C4369"/>
      <c r="D4369"/>
      <c r="E4369"/>
      <c r="F4369" s="12"/>
      <c r="G4369"/>
      <c r="H4369" s="12"/>
      <c r="I4369" s="12"/>
      <c r="J4369" s="12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</row>
    <row r="4370" spans="1:26">
      <c r="A4370"/>
      <c r="B4370" s="13"/>
      <c r="C4370"/>
      <c r="D4370"/>
      <c r="E4370"/>
      <c r="F4370" s="12"/>
      <c r="G4370"/>
      <c r="H4370" s="12"/>
      <c r="I4370" s="12"/>
      <c r="J4370" s="12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</row>
    <row r="4371" spans="1:26">
      <c r="A4371"/>
      <c r="B4371" s="13"/>
      <c r="C4371"/>
      <c r="D4371"/>
      <c r="E4371"/>
      <c r="F4371" s="12"/>
      <c r="G4371"/>
      <c r="H4371" s="12"/>
      <c r="I4371" s="12"/>
      <c r="J4371" s="12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</row>
    <row r="4372" spans="1:26">
      <c r="A4372"/>
      <c r="B4372" s="13"/>
      <c r="C4372"/>
      <c r="D4372"/>
      <c r="E4372"/>
      <c r="F4372" s="12"/>
      <c r="G4372"/>
      <c r="H4372" s="12"/>
      <c r="I4372" s="12"/>
      <c r="J4372" s="12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</row>
    <row r="4373" spans="1:26">
      <c r="A4373"/>
      <c r="B4373" s="13"/>
      <c r="C4373"/>
      <c r="D4373"/>
      <c r="E4373"/>
      <c r="F4373" s="12"/>
      <c r="G4373"/>
      <c r="H4373" s="12"/>
      <c r="I4373" s="12"/>
      <c r="J4373" s="12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</row>
    <row r="4374" spans="1:26">
      <c r="A4374"/>
      <c r="B4374" s="13"/>
      <c r="C4374"/>
      <c r="D4374"/>
      <c r="E4374"/>
      <c r="F4374" s="12"/>
      <c r="G4374"/>
      <c r="H4374" s="12"/>
      <c r="I4374" s="12"/>
      <c r="J4374" s="12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</row>
    <row r="4375" spans="1:26">
      <c r="A4375"/>
      <c r="B4375" s="13"/>
      <c r="C4375"/>
      <c r="D4375"/>
      <c r="E4375"/>
      <c r="F4375" s="12"/>
      <c r="G4375"/>
      <c r="H4375" s="12"/>
      <c r="I4375" s="12"/>
      <c r="J4375" s="12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</row>
    <row r="4376" spans="1:26">
      <c r="A4376"/>
      <c r="B4376" s="13"/>
      <c r="C4376"/>
      <c r="D4376"/>
      <c r="E4376"/>
      <c r="F4376" s="12"/>
      <c r="G4376"/>
      <c r="H4376" s="12"/>
      <c r="I4376" s="12"/>
      <c r="J4376" s="12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</row>
    <row r="4377" spans="1:26">
      <c r="A4377"/>
      <c r="B4377" s="13"/>
      <c r="C4377"/>
      <c r="D4377"/>
      <c r="E4377"/>
      <c r="F4377" s="12"/>
      <c r="G4377"/>
      <c r="H4377" s="12"/>
      <c r="I4377" s="12"/>
      <c r="J4377" s="12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</row>
    <row r="4378" spans="1:26">
      <c r="A4378"/>
      <c r="B4378" s="13"/>
      <c r="C4378"/>
      <c r="D4378"/>
      <c r="E4378"/>
      <c r="F4378" s="12"/>
      <c r="G4378"/>
      <c r="H4378" s="12"/>
      <c r="I4378" s="12"/>
      <c r="J4378" s="12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</row>
    <row r="4379" spans="1:26">
      <c r="A4379"/>
      <c r="B4379" s="13"/>
      <c r="C4379"/>
      <c r="D4379"/>
      <c r="E4379"/>
      <c r="F4379" s="12"/>
      <c r="G4379"/>
      <c r="H4379" s="12"/>
      <c r="I4379" s="12"/>
      <c r="J4379" s="12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</row>
    <row r="4380" spans="1:26">
      <c r="A4380"/>
      <c r="B4380" s="13"/>
      <c r="C4380"/>
      <c r="D4380"/>
      <c r="E4380"/>
      <c r="F4380" s="12"/>
      <c r="G4380"/>
      <c r="H4380" s="12"/>
      <c r="I4380" s="12"/>
      <c r="J4380" s="12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</row>
    <row r="4381" spans="1:26">
      <c r="A4381"/>
      <c r="B4381" s="13"/>
      <c r="C4381"/>
      <c r="D4381"/>
      <c r="E4381"/>
      <c r="F4381" s="12"/>
      <c r="G4381"/>
      <c r="H4381" s="12"/>
      <c r="I4381" s="12"/>
      <c r="J4381" s="12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</row>
    <row r="4382" spans="1:26">
      <c r="A4382"/>
      <c r="B4382" s="13"/>
      <c r="C4382"/>
      <c r="D4382"/>
      <c r="E4382"/>
      <c r="F4382" s="12"/>
      <c r="G4382"/>
      <c r="H4382" s="12"/>
      <c r="I4382" s="12"/>
      <c r="J4382" s="12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</row>
    <row r="4383" spans="1:26">
      <c r="A4383"/>
      <c r="B4383" s="13"/>
      <c r="C4383"/>
      <c r="D4383"/>
      <c r="E4383"/>
      <c r="F4383" s="12"/>
      <c r="G4383"/>
      <c r="H4383" s="12"/>
      <c r="I4383" s="12"/>
      <c r="J4383" s="12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</row>
    <row r="4384" spans="1:26">
      <c r="A4384"/>
      <c r="B4384" s="13"/>
      <c r="C4384"/>
      <c r="D4384"/>
      <c r="E4384"/>
      <c r="F4384" s="12"/>
      <c r="G4384"/>
      <c r="H4384" s="12"/>
      <c r="I4384" s="12"/>
      <c r="J4384" s="12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</row>
    <row r="4385" spans="1:26">
      <c r="A4385"/>
      <c r="B4385" s="13"/>
      <c r="C4385"/>
      <c r="D4385"/>
      <c r="E4385"/>
      <c r="F4385" s="12"/>
      <c r="G4385"/>
      <c r="H4385" s="12"/>
      <c r="I4385" s="12"/>
      <c r="J4385" s="12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</row>
    <row r="4386" spans="1:26">
      <c r="A4386"/>
      <c r="B4386" s="13"/>
      <c r="C4386"/>
      <c r="D4386"/>
      <c r="E4386"/>
      <c r="F4386" s="12"/>
      <c r="G4386"/>
      <c r="H4386" s="12"/>
      <c r="I4386" s="12"/>
      <c r="J4386" s="12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</row>
    <row r="4387" spans="1:26">
      <c r="A4387"/>
      <c r="B4387" s="13"/>
      <c r="C4387"/>
      <c r="D4387"/>
      <c r="E4387"/>
      <c r="F4387" s="12"/>
      <c r="G4387"/>
      <c r="H4387" s="12"/>
      <c r="I4387" s="12"/>
      <c r="J4387" s="12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</row>
    <row r="4388" spans="1:26">
      <c r="A4388"/>
      <c r="B4388" s="13"/>
      <c r="C4388"/>
      <c r="D4388"/>
      <c r="E4388"/>
      <c r="F4388" s="12"/>
      <c r="G4388"/>
      <c r="H4388" s="12"/>
      <c r="I4388" s="12"/>
      <c r="J4388" s="12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</row>
    <row r="4389" spans="1:26">
      <c r="A4389"/>
      <c r="B4389" s="13"/>
      <c r="C4389"/>
      <c r="D4389"/>
      <c r="E4389"/>
      <c r="F4389" s="12"/>
      <c r="G4389"/>
      <c r="H4389" s="12"/>
      <c r="I4389" s="12"/>
      <c r="J4389" s="12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</row>
    <row r="4390" spans="1:26">
      <c r="A4390"/>
      <c r="B4390" s="13"/>
      <c r="C4390"/>
      <c r="D4390"/>
      <c r="E4390"/>
      <c r="F4390" s="12"/>
      <c r="G4390"/>
      <c r="H4390" s="12"/>
      <c r="I4390" s="12"/>
      <c r="J4390" s="12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</row>
    <row r="4391" spans="1:26">
      <c r="A4391"/>
      <c r="B4391" s="13"/>
      <c r="C4391"/>
      <c r="D4391"/>
      <c r="E4391"/>
      <c r="F4391" s="12"/>
      <c r="G4391"/>
      <c r="H4391" s="12"/>
      <c r="I4391" s="12"/>
      <c r="J4391" s="12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</row>
    <row r="4392" spans="1:26">
      <c r="A4392"/>
      <c r="B4392" s="13"/>
      <c r="C4392"/>
      <c r="D4392"/>
      <c r="E4392"/>
      <c r="F4392" s="12"/>
      <c r="G4392"/>
      <c r="H4392" s="12"/>
      <c r="I4392" s="12"/>
      <c r="J4392" s="12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</row>
    <row r="4393" spans="1:26">
      <c r="A4393"/>
      <c r="B4393" s="13"/>
      <c r="C4393"/>
      <c r="D4393"/>
      <c r="E4393"/>
      <c r="F4393" s="12"/>
      <c r="G4393"/>
      <c r="H4393" s="12"/>
      <c r="I4393" s="12"/>
      <c r="J4393" s="12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</row>
    <row r="4394" spans="1:26">
      <c r="A4394"/>
      <c r="B4394" s="13"/>
      <c r="C4394"/>
      <c r="D4394"/>
      <c r="E4394"/>
      <c r="F4394" s="12"/>
      <c r="G4394"/>
      <c r="H4394" s="12"/>
      <c r="I4394" s="12"/>
      <c r="J4394" s="12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</row>
    <row r="4395" spans="1:26">
      <c r="A4395"/>
      <c r="B4395" s="13"/>
      <c r="C4395"/>
      <c r="D4395"/>
      <c r="E4395"/>
      <c r="F4395" s="12"/>
      <c r="G4395"/>
      <c r="H4395" s="12"/>
      <c r="I4395" s="12"/>
      <c r="J4395" s="12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</row>
    <row r="4396" spans="1:26">
      <c r="A4396"/>
      <c r="B4396" s="13"/>
      <c r="C4396"/>
      <c r="D4396"/>
      <c r="E4396"/>
      <c r="F4396" s="12"/>
      <c r="G4396"/>
      <c r="H4396" s="12"/>
      <c r="I4396" s="12"/>
      <c r="J4396" s="12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</row>
    <row r="4397" spans="1:26">
      <c r="A4397"/>
      <c r="B4397" s="13"/>
      <c r="C4397"/>
      <c r="D4397"/>
      <c r="E4397"/>
      <c r="F4397" s="12"/>
      <c r="G4397"/>
      <c r="H4397" s="12"/>
      <c r="I4397" s="12"/>
      <c r="J4397" s="12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</row>
    <row r="4398" spans="1:26">
      <c r="A4398"/>
      <c r="B4398" s="13"/>
      <c r="C4398"/>
      <c r="D4398"/>
      <c r="E4398"/>
      <c r="F4398" s="12"/>
      <c r="G4398"/>
      <c r="H4398" s="12"/>
      <c r="I4398" s="12"/>
      <c r="J4398" s="12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</row>
    <row r="4399" spans="1:26">
      <c r="A4399"/>
      <c r="B4399" s="13"/>
      <c r="C4399"/>
      <c r="D4399"/>
      <c r="E4399"/>
      <c r="F4399" s="12"/>
      <c r="G4399"/>
      <c r="H4399" s="12"/>
      <c r="I4399" s="12"/>
      <c r="J4399" s="12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</row>
    <row r="4400" spans="1:26">
      <c r="A4400"/>
      <c r="B4400" s="13"/>
      <c r="C4400"/>
      <c r="D4400"/>
      <c r="E4400"/>
      <c r="F4400" s="12"/>
      <c r="G4400"/>
      <c r="H4400" s="12"/>
      <c r="I4400" s="12"/>
      <c r="J4400" s="12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</row>
    <row r="4401" spans="1:26">
      <c r="A4401"/>
      <c r="B4401" s="13"/>
      <c r="C4401"/>
      <c r="D4401"/>
      <c r="E4401"/>
      <c r="F4401" s="12"/>
      <c r="G4401"/>
      <c r="H4401" s="12"/>
      <c r="I4401" s="12"/>
      <c r="J4401" s="12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</row>
    <row r="4402" spans="1:26">
      <c r="A4402"/>
      <c r="B4402" s="13"/>
      <c r="C4402"/>
      <c r="D4402"/>
      <c r="E4402"/>
      <c r="F4402" s="12"/>
      <c r="G4402"/>
      <c r="H4402" s="12"/>
      <c r="I4402" s="12"/>
      <c r="J4402" s="12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</row>
    <row r="4403" spans="1:26">
      <c r="A4403"/>
      <c r="B4403" s="13"/>
      <c r="C4403"/>
      <c r="D4403"/>
      <c r="E4403"/>
      <c r="F4403" s="12"/>
      <c r="G4403"/>
      <c r="H4403" s="12"/>
      <c r="I4403" s="12"/>
      <c r="J4403" s="12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</row>
    <row r="4404" spans="1:26">
      <c r="A4404"/>
      <c r="B4404" s="13"/>
      <c r="C4404"/>
      <c r="D4404"/>
      <c r="E4404"/>
      <c r="F4404" s="12"/>
      <c r="G4404"/>
      <c r="H4404" s="12"/>
      <c r="I4404" s="12"/>
      <c r="J4404" s="12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</row>
    <row r="4405" spans="1:26">
      <c r="A4405"/>
      <c r="B4405" s="13"/>
      <c r="C4405"/>
      <c r="D4405"/>
      <c r="E4405"/>
      <c r="F4405" s="12"/>
      <c r="G4405"/>
      <c r="H4405" s="12"/>
      <c r="I4405" s="12"/>
      <c r="J4405" s="12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</row>
    <row r="4406" spans="1:26">
      <c r="A4406"/>
      <c r="B4406" s="13"/>
      <c r="C4406"/>
      <c r="D4406"/>
      <c r="E4406"/>
      <c r="F4406" s="12"/>
      <c r="G4406"/>
      <c r="H4406" s="12"/>
      <c r="I4406" s="12"/>
      <c r="J4406" s="12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</row>
    <row r="4407" spans="1:26">
      <c r="A4407"/>
      <c r="B4407" s="13"/>
      <c r="C4407"/>
      <c r="D4407"/>
      <c r="E4407"/>
      <c r="F4407" s="12"/>
      <c r="G4407"/>
      <c r="H4407" s="12"/>
      <c r="I4407" s="12"/>
      <c r="J4407" s="12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</row>
    <row r="4408" spans="1:26">
      <c r="A4408"/>
      <c r="B4408" s="13"/>
      <c r="C4408"/>
      <c r="D4408"/>
      <c r="E4408"/>
      <c r="F4408" s="12"/>
      <c r="G4408"/>
      <c r="H4408" s="12"/>
      <c r="I4408" s="12"/>
      <c r="J4408" s="12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</row>
    <row r="4409" spans="1:26">
      <c r="A4409"/>
      <c r="B4409" s="13"/>
      <c r="C4409"/>
      <c r="D4409"/>
      <c r="E4409"/>
      <c r="F4409" s="12"/>
      <c r="G4409"/>
      <c r="H4409" s="12"/>
      <c r="I4409" s="12"/>
      <c r="J4409" s="12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</row>
    <row r="4410" spans="1:26">
      <c r="A4410"/>
      <c r="B4410" s="13"/>
      <c r="C4410"/>
      <c r="D4410"/>
      <c r="E4410"/>
      <c r="F4410" s="12"/>
      <c r="G4410"/>
      <c r="H4410" s="12"/>
      <c r="I4410" s="12"/>
      <c r="J4410" s="12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</row>
    <row r="4411" spans="1:26">
      <c r="A4411"/>
      <c r="B4411" s="13"/>
      <c r="C4411"/>
      <c r="D4411"/>
      <c r="E4411"/>
      <c r="F4411" s="12"/>
      <c r="G4411"/>
      <c r="H4411" s="12"/>
      <c r="I4411" s="12"/>
      <c r="J4411" s="12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</row>
    <row r="4412" spans="1:26">
      <c r="A4412"/>
      <c r="B4412" s="13"/>
      <c r="C4412"/>
      <c r="D4412"/>
      <c r="E4412"/>
      <c r="F4412" s="12"/>
      <c r="G4412"/>
      <c r="H4412" s="12"/>
      <c r="I4412" s="12"/>
      <c r="J4412" s="12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</row>
    <row r="4413" spans="1:26">
      <c r="A4413"/>
      <c r="B4413" s="13"/>
      <c r="C4413"/>
      <c r="D4413"/>
      <c r="E4413"/>
      <c r="F4413" s="12"/>
      <c r="G4413"/>
      <c r="H4413" s="12"/>
      <c r="I4413" s="12"/>
      <c r="J4413" s="12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</row>
    <row r="4414" spans="1:26">
      <c r="A4414"/>
      <c r="B4414" s="13"/>
      <c r="C4414"/>
      <c r="D4414"/>
      <c r="E4414"/>
      <c r="F4414" s="12"/>
      <c r="G4414"/>
      <c r="H4414" s="12"/>
      <c r="I4414" s="12"/>
      <c r="J4414" s="12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</row>
    <row r="4415" spans="1:26">
      <c r="A4415"/>
      <c r="B4415" s="13"/>
      <c r="C4415"/>
      <c r="D4415"/>
      <c r="E4415"/>
      <c r="F4415" s="12"/>
      <c r="G4415"/>
      <c r="H4415" s="12"/>
      <c r="I4415" s="12"/>
      <c r="J4415" s="12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</row>
    <row r="4416" spans="1:26">
      <c r="A4416"/>
      <c r="B4416" s="13"/>
      <c r="C4416"/>
      <c r="D4416"/>
      <c r="E4416"/>
      <c r="F4416" s="12"/>
      <c r="G4416"/>
      <c r="H4416" s="12"/>
      <c r="I4416" s="12"/>
      <c r="J4416" s="12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</row>
    <row r="4417" spans="1:26">
      <c r="A4417"/>
      <c r="B4417" s="13"/>
      <c r="C4417"/>
      <c r="D4417"/>
      <c r="E4417"/>
      <c r="F4417" s="12"/>
      <c r="G4417"/>
      <c r="H4417" s="12"/>
      <c r="I4417" s="12"/>
      <c r="J4417" s="12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</row>
    <row r="4418" spans="1:26">
      <c r="A4418"/>
      <c r="B4418" s="13"/>
      <c r="C4418"/>
      <c r="D4418"/>
      <c r="E4418"/>
      <c r="F4418" s="12"/>
      <c r="G4418"/>
      <c r="H4418" s="12"/>
      <c r="I4418" s="12"/>
      <c r="J4418" s="12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</row>
    <row r="4419" spans="1:26">
      <c r="A4419"/>
      <c r="B4419" s="13"/>
      <c r="C4419"/>
      <c r="D4419"/>
      <c r="E4419"/>
      <c r="F4419" s="12"/>
      <c r="G4419"/>
      <c r="H4419" s="12"/>
      <c r="I4419" s="12"/>
      <c r="J4419" s="12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</row>
    <row r="4420" spans="1:26">
      <c r="A4420"/>
      <c r="B4420" s="13"/>
      <c r="C4420"/>
      <c r="D4420"/>
      <c r="E4420"/>
      <c r="F4420" s="12"/>
      <c r="G4420"/>
      <c r="H4420" s="12"/>
      <c r="I4420" s="12"/>
      <c r="J4420" s="12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</row>
    <row r="4421" spans="1:26">
      <c r="A4421"/>
      <c r="B4421" s="13"/>
      <c r="C4421"/>
      <c r="D4421"/>
      <c r="E4421"/>
      <c r="F4421" s="12"/>
      <c r="G4421"/>
      <c r="H4421" s="12"/>
      <c r="I4421" s="12"/>
      <c r="J4421" s="12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</row>
    <row r="4422" spans="1:26">
      <c r="A4422"/>
      <c r="B4422" s="13"/>
      <c r="C4422"/>
      <c r="D4422"/>
      <c r="E4422"/>
      <c r="F4422" s="12"/>
      <c r="G4422"/>
      <c r="H4422" s="12"/>
      <c r="I4422" s="12"/>
      <c r="J4422" s="12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</row>
    <row r="4423" spans="1:26">
      <c r="A4423"/>
      <c r="B4423" s="13"/>
      <c r="C4423"/>
      <c r="D4423"/>
      <c r="E4423"/>
      <c r="F4423" s="12"/>
      <c r="G4423"/>
      <c r="H4423" s="12"/>
      <c r="I4423" s="12"/>
      <c r="J4423" s="12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</row>
    <row r="4424" spans="1:26">
      <c r="A4424"/>
      <c r="B4424" s="13"/>
      <c r="C4424"/>
      <c r="D4424"/>
      <c r="E4424"/>
      <c r="F4424" s="12"/>
      <c r="G4424"/>
      <c r="H4424" s="12"/>
      <c r="I4424" s="12"/>
      <c r="J4424" s="12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</row>
    <row r="4425" spans="1:26">
      <c r="A4425"/>
      <c r="B4425" s="13"/>
      <c r="C4425"/>
      <c r="D4425"/>
      <c r="E4425"/>
      <c r="F4425" s="12"/>
      <c r="G4425"/>
      <c r="H4425" s="12"/>
      <c r="I4425" s="12"/>
      <c r="J4425" s="12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</row>
    <row r="4426" spans="1:26">
      <c r="A4426"/>
      <c r="B4426" s="13"/>
      <c r="C4426"/>
      <c r="D4426"/>
      <c r="E4426"/>
      <c r="F4426" s="12"/>
      <c r="G4426"/>
      <c r="H4426" s="12"/>
      <c r="I4426" s="12"/>
      <c r="J4426" s="12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</row>
    <row r="4427" spans="1:26">
      <c r="A4427"/>
      <c r="B4427" s="13"/>
      <c r="C4427"/>
      <c r="D4427"/>
      <c r="E4427"/>
      <c r="F4427" s="12"/>
      <c r="G4427"/>
      <c r="H4427" s="12"/>
      <c r="I4427" s="12"/>
      <c r="J4427" s="12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</row>
    <row r="4428" spans="1:26">
      <c r="A4428"/>
      <c r="B4428" s="13"/>
      <c r="C4428"/>
      <c r="D4428"/>
      <c r="E4428"/>
      <c r="F4428" s="12"/>
      <c r="G4428"/>
      <c r="H4428" s="12"/>
      <c r="I4428" s="12"/>
      <c r="J4428" s="12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</row>
    <row r="4429" spans="1:26">
      <c r="A4429"/>
      <c r="B4429" s="13"/>
      <c r="C4429"/>
      <c r="D4429"/>
      <c r="E4429"/>
      <c r="F4429" s="12"/>
      <c r="G4429"/>
      <c r="H4429" s="12"/>
      <c r="I4429" s="12"/>
      <c r="J4429" s="12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</row>
    <row r="4430" spans="1:26">
      <c r="A4430"/>
      <c r="B4430" s="13"/>
      <c r="C4430"/>
      <c r="D4430"/>
      <c r="E4430"/>
      <c r="F4430" s="12"/>
      <c r="G4430"/>
      <c r="H4430" s="12"/>
      <c r="I4430" s="12"/>
      <c r="J4430" s="12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</row>
    <row r="4431" spans="1:26">
      <c r="A4431"/>
      <c r="B4431" s="13"/>
      <c r="C4431"/>
      <c r="D4431"/>
      <c r="E4431"/>
      <c r="F4431" s="12"/>
      <c r="G4431"/>
      <c r="H4431" s="12"/>
      <c r="I4431" s="12"/>
      <c r="J4431" s="12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</row>
    <row r="4432" spans="1:26">
      <c r="A4432"/>
      <c r="B4432" s="13"/>
      <c r="C4432"/>
      <c r="D4432"/>
      <c r="E4432"/>
      <c r="F4432" s="12"/>
      <c r="G4432"/>
      <c r="H4432" s="12"/>
      <c r="I4432" s="12"/>
      <c r="J4432" s="12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</row>
    <row r="4433" spans="1:26">
      <c r="A4433"/>
      <c r="B4433" s="13"/>
      <c r="C4433"/>
      <c r="D4433"/>
      <c r="E4433"/>
      <c r="F4433" s="12"/>
      <c r="G4433"/>
      <c r="H4433" s="12"/>
      <c r="I4433" s="12"/>
      <c r="J4433" s="12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</row>
    <row r="4434" spans="1:26">
      <c r="A4434"/>
      <c r="B4434" s="13"/>
      <c r="C4434"/>
      <c r="D4434"/>
      <c r="E4434"/>
      <c r="F4434" s="12"/>
      <c r="G4434"/>
      <c r="H4434" s="12"/>
      <c r="I4434" s="12"/>
      <c r="J4434" s="12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</row>
    <row r="4435" spans="1:26">
      <c r="A4435"/>
      <c r="B4435" s="13"/>
      <c r="C4435"/>
      <c r="D4435"/>
      <c r="E4435"/>
      <c r="F4435" s="12"/>
      <c r="G4435"/>
      <c r="H4435" s="12"/>
      <c r="I4435" s="12"/>
      <c r="J4435" s="12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</row>
    <row r="4436" spans="1:26">
      <c r="A4436"/>
      <c r="B4436" s="13"/>
      <c r="C4436"/>
      <c r="D4436"/>
      <c r="E4436"/>
      <c r="F4436" s="12"/>
      <c r="G4436"/>
      <c r="H4436" s="12"/>
      <c r="I4436" s="12"/>
      <c r="J4436" s="12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</row>
    <row r="4437" spans="1:26">
      <c r="A4437"/>
      <c r="B4437" s="13"/>
      <c r="C4437"/>
      <c r="D4437"/>
      <c r="E4437"/>
      <c r="F4437" s="12"/>
      <c r="G4437"/>
      <c r="H4437" s="12"/>
      <c r="I4437" s="12"/>
      <c r="J4437" s="12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</row>
    <row r="4438" spans="1:26">
      <c r="A4438"/>
      <c r="B4438" s="13"/>
      <c r="C4438"/>
      <c r="D4438"/>
      <c r="E4438"/>
      <c r="F4438" s="12"/>
      <c r="G4438"/>
      <c r="H4438" s="12"/>
      <c r="I4438" s="12"/>
      <c r="J4438" s="12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</row>
    <row r="4439" spans="1:26">
      <c r="A4439"/>
      <c r="B4439" s="13"/>
      <c r="C4439"/>
      <c r="D4439"/>
      <c r="E4439"/>
      <c r="F4439" s="12"/>
      <c r="G4439"/>
      <c r="H4439" s="12"/>
      <c r="I4439" s="12"/>
      <c r="J4439" s="12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</row>
    <row r="4440" spans="1:26">
      <c r="A4440"/>
      <c r="B4440" s="13"/>
      <c r="C4440"/>
      <c r="D4440"/>
      <c r="E4440"/>
      <c r="F4440" s="12"/>
      <c r="G4440"/>
      <c r="H4440" s="12"/>
      <c r="I4440" s="12"/>
      <c r="J4440" s="12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</row>
    <row r="4441" spans="1:26">
      <c r="A4441"/>
      <c r="B4441" s="13"/>
      <c r="C4441"/>
      <c r="D4441"/>
      <c r="E4441"/>
      <c r="F4441" s="12"/>
      <c r="G4441"/>
      <c r="H4441" s="12"/>
      <c r="I4441" s="12"/>
      <c r="J4441" s="12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</row>
    <row r="4442" spans="1:26">
      <c r="A4442"/>
      <c r="B4442" s="13"/>
      <c r="C4442"/>
      <c r="D4442"/>
      <c r="E4442"/>
      <c r="F4442" s="12"/>
      <c r="G4442"/>
      <c r="H4442" s="12"/>
      <c r="I4442" s="12"/>
      <c r="J4442" s="12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</row>
    <row r="4443" spans="1:26">
      <c r="A4443"/>
      <c r="B4443" s="13"/>
      <c r="C4443"/>
      <c r="D4443"/>
      <c r="E4443"/>
      <c r="F4443" s="12"/>
      <c r="G4443"/>
      <c r="H4443" s="12"/>
      <c r="I4443" s="12"/>
      <c r="J4443" s="12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</row>
    <row r="4444" spans="1:26">
      <c r="A4444"/>
      <c r="B4444" s="13"/>
      <c r="C4444"/>
      <c r="D4444"/>
      <c r="E4444"/>
      <c r="F4444" s="12"/>
      <c r="G4444"/>
      <c r="H4444" s="12"/>
      <c r="I4444" s="12"/>
      <c r="J4444" s="12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</row>
    <row r="4445" spans="1:26">
      <c r="A4445"/>
      <c r="B4445" s="13"/>
      <c r="C4445"/>
      <c r="D4445"/>
      <c r="E4445"/>
      <c r="F4445" s="12"/>
      <c r="G4445"/>
      <c r="H4445" s="12"/>
      <c r="I4445" s="12"/>
      <c r="J4445" s="12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</row>
    <row r="4446" spans="1:26">
      <c r="A4446"/>
      <c r="B4446" s="13"/>
      <c r="C4446"/>
      <c r="D4446"/>
      <c r="E4446"/>
      <c r="F4446" s="12"/>
      <c r="G4446"/>
      <c r="H4446" s="12"/>
      <c r="I4446" s="12"/>
      <c r="J4446" s="12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</row>
    <row r="4447" spans="1:26">
      <c r="A4447"/>
      <c r="B4447" s="13"/>
      <c r="C4447"/>
      <c r="D4447"/>
      <c r="E4447"/>
      <c r="F4447" s="12"/>
      <c r="G4447"/>
      <c r="H4447" s="12"/>
      <c r="I4447" s="12"/>
      <c r="J4447" s="12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</row>
    <row r="4448" spans="1:26">
      <c r="A4448"/>
      <c r="B4448" s="13"/>
      <c r="C4448"/>
      <c r="D4448"/>
      <c r="E4448"/>
      <c r="F4448" s="12"/>
      <c r="G4448"/>
      <c r="H4448" s="12"/>
      <c r="I4448" s="12"/>
      <c r="J4448" s="12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</row>
    <row r="4449" spans="1:26">
      <c r="A4449"/>
      <c r="B4449" s="13"/>
      <c r="C4449"/>
      <c r="D4449"/>
      <c r="E4449"/>
      <c r="F4449" s="12"/>
      <c r="G4449"/>
      <c r="H4449" s="12"/>
      <c r="I4449" s="12"/>
      <c r="J4449" s="12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</row>
    <row r="4450" spans="1:26">
      <c r="A4450"/>
      <c r="B4450" s="13"/>
      <c r="C4450"/>
      <c r="D4450"/>
      <c r="E4450"/>
      <c r="F4450" s="12"/>
      <c r="G4450"/>
      <c r="H4450" s="12"/>
      <c r="I4450" s="12"/>
      <c r="J4450" s="12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</row>
    <row r="4451" spans="1:26">
      <c r="A4451"/>
      <c r="B4451" s="13"/>
      <c r="C4451"/>
      <c r="D4451"/>
      <c r="E4451"/>
      <c r="F4451" s="12"/>
      <c r="G4451"/>
      <c r="H4451" s="12"/>
      <c r="I4451" s="12"/>
      <c r="J4451" s="12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</row>
    <row r="4452" spans="1:26">
      <c r="A4452"/>
      <c r="B4452" s="13"/>
      <c r="C4452"/>
      <c r="D4452"/>
      <c r="E4452"/>
      <c r="F4452" s="12"/>
      <c r="G4452"/>
      <c r="H4452" s="12"/>
      <c r="I4452" s="12"/>
      <c r="J4452" s="12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</row>
    <row r="4453" spans="1:26">
      <c r="A4453"/>
      <c r="B4453" s="13"/>
      <c r="C4453"/>
      <c r="D4453"/>
      <c r="E4453"/>
      <c r="F4453" s="12"/>
      <c r="G4453"/>
      <c r="H4453" s="12"/>
      <c r="I4453" s="12"/>
      <c r="J4453" s="12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</row>
    <row r="4454" spans="1:26">
      <c r="A4454"/>
      <c r="B4454" s="13"/>
      <c r="C4454"/>
      <c r="D4454"/>
      <c r="E4454"/>
      <c r="F4454" s="12"/>
      <c r="G4454"/>
      <c r="H4454" s="12"/>
      <c r="I4454" s="12"/>
      <c r="J4454" s="12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</row>
    <row r="4455" spans="1:26">
      <c r="A4455"/>
      <c r="B4455" s="13"/>
      <c r="C4455"/>
      <c r="D4455"/>
      <c r="E4455"/>
      <c r="F4455" s="12"/>
      <c r="G4455"/>
      <c r="H4455" s="12"/>
      <c r="I4455" s="12"/>
      <c r="J4455" s="12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</row>
    <row r="4456" spans="1:26">
      <c r="A4456"/>
      <c r="B4456" s="13"/>
      <c r="C4456"/>
      <c r="D4456"/>
      <c r="E4456"/>
      <c r="F4456" s="12"/>
      <c r="G4456"/>
      <c r="H4456" s="12"/>
      <c r="I4456" s="12"/>
      <c r="J4456" s="12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</row>
    <row r="4457" spans="1:26">
      <c r="A4457"/>
      <c r="B4457" s="13"/>
      <c r="C4457"/>
      <c r="D4457"/>
      <c r="E4457"/>
      <c r="F4457" s="12"/>
      <c r="G4457"/>
      <c r="H4457" s="12"/>
      <c r="I4457" s="12"/>
      <c r="J4457" s="12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</row>
    <row r="4458" spans="1:26">
      <c r="A4458"/>
      <c r="B4458" s="13"/>
      <c r="C4458"/>
      <c r="D4458"/>
      <c r="E4458"/>
      <c r="F4458" s="12"/>
      <c r="G4458"/>
      <c r="H4458" s="12"/>
      <c r="I4458" s="12"/>
      <c r="J4458" s="12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</row>
    <row r="4459" spans="1:26">
      <c r="A4459"/>
      <c r="B4459" s="13"/>
      <c r="C4459"/>
      <c r="D4459"/>
      <c r="E4459"/>
      <c r="F4459" s="12"/>
      <c r="G4459"/>
      <c r="H4459" s="12"/>
      <c r="I4459" s="12"/>
      <c r="J4459" s="12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</row>
    <row r="4460" spans="1:26">
      <c r="A4460"/>
      <c r="B4460" s="13"/>
      <c r="C4460"/>
      <c r="D4460"/>
      <c r="E4460"/>
      <c r="F4460" s="12"/>
      <c r="G4460"/>
      <c r="H4460" s="12"/>
      <c r="I4460" s="12"/>
      <c r="J4460" s="12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</row>
    <row r="4461" spans="1:26">
      <c r="A4461"/>
      <c r="B4461" s="13"/>
      <c r="C4461"/>
      <c r="D4461"/>
      <c r="E4461"/>
      <c r="F4461" s="12"/>
      <c r="G4461"/>
      <c r="H4461" s="12"/>
      <c r="I4461" s="12"/>
      <c r="J4461" s="12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</row>
    <row r="4462" spans="1:26">
      <c r="A4462"/>
      <c r="B4462" s="13"/>
      <c r="C4462"/>
      <c r="D4462"/>
      <c r="E4462"/>
      <c r="F4462" s="12"/>
      <c r="G4462"/>
      <c r="H4462" s="12"/>
      <c r="I4462" s="12"/>
      <c r="J4462" s="12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</row>
    <row r="4463" spans="1:26">
      <c r="A4463"/>
      <c r="B4463" s="13"/>
      <c r="C4463"/>
      <c r="D4463"/>
      <c r="E4463"/>
      <c r="F4463" s="12"/>
      <c r="G4463"/>
      <c r="H4463" s="12"/>
      <c r="I4463" s="12"/>
      <c r="J4463" s="12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</row>
    <row r="4464" spans="1:26">
      <c r="A4464"/>
      <c r="B4464" s="13"/>
      <c r="C4464"/>
      <c r="D4464"/>
      <c r="E4464"/>
      <c r="F4464" s="12"/>
      <c r="G4464"/>
      <c r="H4464" s="12"/>
      <c r="I4464" s="12"/>
      <c r="J4464" s="12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</row>
    <row r="4465" spans="1:26">
      <c r="A4465"/>
      <c r="B4465" s="13"/>
      <c r="C4465"/>
      <c r="D4465"/>
      <c r="E4465"/>
      <c r="F4465" s="12"/>
      <c r="G4465"/>
      <c r="H4465" s="12"/>
      <c r="I4465" s="12"/>
      <c r="J4465" s="12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</row>
    <row r="4466" spans="1:26">
      <c r="A4466"/>
      <c r="B4466" s="13"/>
      <c r="C4466"/>
      <c r="D4466"/>
      <c r="E4466"/>
      <c r="F4466" s="12"/>
      <c r="G4466"/>
      <c r="H4466" s="12"/>
      <c r="I4466" s="12"/>
      <c r="J4466" s="12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</row>
    <row r="4467" spans="1:26">
      <c r="A4467"/>
      <c r="B4467" s="13"/>
      <c r="C4467"/>
      <c r="D4467"/>
      <c r="E4467"/>
      <c r="F4467" s="12"/>
      <c r="G4467"/>
      <c r="H4467" s="12"/>
      <c r="I4467" s="12"/>
      <c r="J4467" s="12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</row>
    <row r="4468" spans="1:26">
      <c r="A4468"/>
      <c r="B4468" s="13"/>
      <c r="C4468"/>
      <c r="D4468"/>
      <c r="E4468"/>
      <c r="F4468" s="12"/>
      <c r="G4468"/>
      <c r="H4468" s="12"/>
      <c r="I4468" s="12"/>
      <c r="J4468" s="12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</row>
    <row r="4469" spans="1:26">
      <c r="A4469"/>
      <c r="B4469" s="13"/>
      <c r="C4469"/>
      <c r="D4469"/>
      <c r="E4469"/>
      <c r="F4469" s="12"/>
      <c r="G4469"/>
      <c r="H4469" s="12"/>
      <c r="I4469" s="12"/>
      <c r="J4469" s="12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</row>
    <row r="4470" spans="1:26">
      <c r="A4470"/>
      <c r="B4470" s="13"/>
      <c r="C4470"/>
      <c r="D4470"/>
      <c r="E4470"/>
      <c r="F4470" s="12"/>
      <c r="G4470"/>
      <c r="H4470" s="12"/>
      <c r="I4470" s="12"/>
      <c r="J4470" s="12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</row>
    <row r="4471" spans="1:26">
      <c r="A4471"/>
      <c r="B4471" s="13"/>
      <c r="C4471"/>
      <c r="D4471"/>
      <c r="E4471"/>
      <c r="F4471" s="12"/>
      <c r="G4471"/>
      <c r="H4471" s="12"/>
      <c r="I4471" s="12"/>
      <c r="J4471" s="12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</row>
    <row r="4472" spans="1:26">
      <c r="A4472"/>
      <c r="B4472" s="13"/>
      <c r="C4472"/>
      <c r="D4472"/>
      <c r="E4472"/>
      <c r="F4472" s="12"/>
      <c r="G4472"/>
      <c r="H4472" s="12"/>
      <c r="I4472" s="12"/>
      <c r="J4472" s="12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</row>
    <row r="4473" spans="1:26">
      <c r="A4473"/>
      <c r="B4473" s="13"/>
      <c r="C4473"/>
      <c r="D4473"/>
      <c r="E4473"/>
      <c r="F4473" s="12"/>
      <c r="G4473"/>
      <c r="H4473" s="12"/>
      <c r="I4473" s="12"/>
      <c r="J4473" s="12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</row>
    <row r="4474" spans="1:26">
      <c r="A4474"/>
      <c r="B4474" s="13"/>
      <c r="C4474"/>
      <c r="D4474"/>
      <c r="E4474"/>
      <c r="F4474" s="12"/>
      <c r="G4474"/>
      <c r="H4474" s="12"/>
      <c r="I4474" s="12"/>
      <c r="J4474" s="12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</row>
    <row r="4475" spans="1:26">
      <c r="A4475"/>
      <c r="B4475" s="13"/>
      <c r="C4475"/>
      <c r="D4475"/>
      <c r="E4475"/>
      <c r="F4475" s="12"/>
      <c r="G4475"/>
      <c r="H4475" s="12"/>
      <c r="I4475" s="12"/>
      <c r="J4475" s="12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</row>
    <row r="4476" spans="1:26">
      <c r="A4476"/>
      <c r="B4476" s="13"/>
      <c r="C4476"/>
      <c r="D4476"/>
      <c r="E4476"/>
      <c r="F4476" s="12"/>
      <c r="G4476"/>
      <c r="H4476" s="12"/>
      <c r="I4476" s="12"/>
      <c r="J4476" s="12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</row>
    <row r="4477" spans="1:26">
      <c r="A4477"/>
      <c r="B4477" s="13"/>
      <c r="C4477"/>
      <c r="D4477"/>
      <c r="E4477"/>
      <c r="F4477" s="12"/>
      <c r="G4477"/>
      <c r="H4477" s="12"/>
      <c r="I4477" s="12"/>
      <c r="J4477" s="12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</row>
    <row r="4478" spans="1:26">
      <c r="A4478"/>
      <c r="B4478" s="13"/>
      <c r="C4478"/>
      <c r="D4478"/>
      <c r="E4478"/>
      <c r="F4478" s="12"/>
      <c r="G4478"/>
      <c r="H4478" s="12"/>
      <c r="I4478" s="12"/>
      <c r="J4478" s="12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</row>
    <row r="4479" spans="1:26">
      <c r="A4479"/>
      <c r="B4479" s="13"/>
      <c r="C4479"/>
      <c r="D4479"/>
      <c r="E4479"/>
      <c r="F4479" s="12"/>
      <c r="G4479"/>
      <c r="H4479" s="12"/>
      <c r="I4479" s="12"/>
      <c r="J4479" s="12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</row>
    <row r="4480" spans="1:26">
      <c r="A4480"/>
      <c r="B4480" s="13"/>
      <c r="C4480"/>
      <c r="D4480"/>
      <c r="E4480"/>
      <c r="F4480" s="12"/>
      <c r="G4480"/>
      <c r="H4480" s="12"/>
      <c r="I4480" s="12"/>
      <c r="J4480" s="12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</row>
    <row r="4481" spans="1:26">
      <c r="A4481"/>
      <c r="B4481" s="13"/>
      <c r="C4481"/>
      <c r="D4481"/>
      <c r="E4481"/>
      <c r="F4481" s="12"/>
      <c r="G4481"/>
      <c r="H4481" s="12"/>
      <c r="I4481" s="12"/>
      <c r="J4481" s="12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</row>
    <row r="4482" spans="1:26">
      <c r="A4482"/>
      <c r="B4482" s="13"/>
      <c r="C4482"/>
      <c r="D4482"/>
      <c r="E4482"/>
      <c r="F4482" s="12"/>
      <c r="G4482"/>
      <c r="H4482" s="12"/>
      <c r="I4482" s="12"/>
      <c r="J4482" s="12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</row>
    <row r="4483" spans="1:26">
      <c r="A4483"/>
      <c r="B4483" s="13"/>
      <c r="C4483"/>
      <c r="D4483"/>
      <c r="E4483"/>
      <c r="F4483" s="12"/>
      <c r="G4483"/>
      <c r="H4483" s="12"/>
      <c r="I4483" s="12"/>
      <c r="J4483" s="12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</row>
    <row r="4484" spans="1:26">
      <c r="A4484"/>
      <c r="B4484" s="13"/>
      <c r="C4484"/>
      <c r="D4484"/>
      <c r="E4484"/>
      <c r="F4484" s="12"/>
      <c r="G4484"/>
      <c r="H4484" s="12"/>
      <c r="I4484" s="12"/>
      <c r="J4484" s="12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</row>
    <row r="4485" spans="1:26">
      <c r="A4485"/>
      <c r="B4485" s="13"/>
      <c r="C4485"/>
      <c r="D4485"/>
      <c r="E4485"/>
      <c r="F4485" s="12"/>
      <c r="G4485"/>
      <c r="H4485" s="12"/>
      <c r="I4485" s="12"/>
      <c r="J4485" s="12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</row>
    <row r="4486" spans="1:26">
      <c r="A4486"/>
      <c r="B4486" s="13"/>
      <c r="C4486"/>
      <c r="D4486"/>
      <c r="E4486"/>
      <c r="F4486" s="12"/>
      <c r="G4486"/>
      <c r="H4486" s="12"/>
      <c r="I4486" s="12"/>
      <c r="J4486" s="12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</row>
    <row r="4487" spans="1:26">
      <c r="A4487"/>
      <c r="B4487" s="13"/>
      <c r="C4487"/>
      <c r="D4487"/>
      <c r="E4487"/>
      <c r="F4487" s="12"/>
      <c r="G4487"/>
      <c r="H4487" s="12"/>
      <c r="I4487" s="12"/>
      <c r="J4487" s="12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</row>
    <row r="4488" spans="1:26">
      <c r="A4488"/>
      <c r="B4488" s="13"/>
      <c r="C4488"/>
      <c r="D4488"/>
      <c r="E4488"/>
      <c r="F4488" s="12"/>
      <c r="G4488"/>
      <c r="H4488" s="12"/>
      <c r="I4488" s="12"/>
      <c r="J4488" s="12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</row>
    <row r="4489" spans="1:26">
      <c r="A4489"/>
      <c r="B4489" s="13"/>
      <c r="C4489"/>
      <c r="D4489"/>
      <c r="E4489"/>
      <c r="F4489" s="12"/>
      <c r="G4489"/>
      <c r="H4489" s="12"/>
      <c r="I4489" s="12"/>
      <c r="J4489" s="12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</row>
    <row r="4490" spans="1:26">
      <c r="A4490"/>
      <c r="B4490" s="13"/>
      <c r="C4490"/>
      <c r="D4490"/>
      <c r="E4490"/>
      <c r="F4490" s="12"/>
      <c r="G4490"/>
      <c r="H4490" s="12"/>
      <c r="I4490" s="12"/>
      <c r="J4490" s="12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</row>
    <row r="4491" spans="1:26">
      <c r="A4491"/>
      <c r="B4491" s="13"/>
      <c r="C4491"/>
      <c r="D4491"/>
      <c r="E4491"/>
      <c r="F4491" s="12"/>
      <c r="G4491"/>
      <c r="H4491" s="12"/>
      <c r="I4491" s="12"/>
      <c r="J4491" s="12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</row>
    <row r="4492" spans="1:26">
      <c r="A4492"/>
      <c r="B4492" s="13"/>
      <c r="C4492"/>
      <c r="D4492"/>
      <c r="E4492"/>
      <c r="F4492" s="12"/>
      <c r="G4492"/>
      <c r="H4492" s="12"/>
      <c r="I4492" s="12"/>
      <c r="J4492" s="12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</row>
    <row r="4493" spans="1:26">
      <c r="A4493"/>
      <c r="B4493" s="13"/>
      <c r="C4493"/>
      <c r="D4493"/>
      <c r="E4493"/>
      <c r="F4493" s="12"/>
      <c r="G4493"/>
      <c r="H4493" s="12"/>
      <c r="I4493" s="12"/>
      <c r="J4493" s="12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</row>
    <row r="4494" spans="1:26">
      <c r="A4494"/>
      <c r="B4494" s="13"/>
      <c r="C4494"/>
      <c r="D4494"/>
      <c r="E4494"/>
      <c r="F4494" s="12"/>
      <c r="G4494"/>
      <c r="H4494" s="12"/>
      <c r="I4494" s="12"/>
      <c r="J4494" s="12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</row>
    <row r="4495" spans="1:26">
      <c r="A4495"/>
      <c r="B4495" s="13"/>
      <c r="C4495"/>
      <c r="D4495"/>
      <c r="E4495"/>
      <c r="F4495" s="12"/>
      <c r="G4495"/>
      <c r="H4495" s="12"/>
      <c r="I4495" s="12"/>
      <c r="J4495" s="12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</row>
    <row r="4496" spans="1:26">
      <c r="A4496"/>
      <c r="B4496" s="13"/>
      <c r="C4496"/>
      <c r="D4496"/>
      <c r="E4496"/>
      <c r="F4496" s="12"/>
      <c r="G4496"/>
      <c r="H4496" s="12"/>
      <c r="I4496" s="12"/>
      <c r="J4496" s="12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</row>
    <row r="4497" spans="1:26">
      <c r="A4497"/>
      <c r="B4497" s="13"/>
      <c r="C4497"/>
      <c r="D4497"/>
      <c r="E4497"/>
      <c r="F4497" s="12"/>
      <c r="G4497"/>
      <c r="H4497" s="12"/>
      <c r="I4497" s="12"/>
      <c r="J4497" s="12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</row>
    <row r="4498" spans="1:26">
      <c r="A4498"/>
      <c r="B4498" s="13"/>
      <c r="C4498"/>
      <c r="D4498"/>
      <c r="E4498"/>
      <c r="F4498" s="12"/>
      <c r="G4498"/>
      <c r="H4498" s="12"/>
      <c r="I4498" s="12"/>
      <c r="J4498" s="12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</row>
    <row r="4499" spans="1:26">
      <c r="A4499"/>
      <c r="B4499" s="13"/>
      <c r="C4499"/>
      <c r="D4499"/>
      <c r="E4499"/>
      <c r="F4499" s="12"/>
      <c r="G4499"/>
      <c r="H4499" s="12"/>
      <c r="I4499" s="12"/>
      <c r="J4499" s="12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</row>
    <row r="4500" spans="1:26">
      <c r="A4500"/>
      <c r="B4500" s="13"/>
      <c r="C4500"/>
      <c r="D4500"/>
      <c r="E4500"/>
      <c r="F4500" s="12"/>
      <c r="G4500"/>
      <c r="H4500" s="12"/>
      <c r="I4500" s="12"/>
      <c r="J4500" s="12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</row>
    <row r="4501" spans="1:26">
      <c r="A4501"/>
      <c r="B4501" s="13"/>
      <c r="C4501"/>
      <c r="D4501"/>
      <c r="E4501"/>
      <c r="F4501" s="12"/>
      <c r="G4501"/>
      <c r="H4501" s="12"/>
      <c r="I4501" s="12"/>
      <c r="J4501" s="12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</row>
    <row r="4502" spans="1:26">
      <c r="A4502"/>
      <c r="B4502" s="13"/>
      <c r="C4502"/>
      <c r="D4502"/>
      <c r="E4502"/>
      <c r="F4502" s="12"/>
      <c r="G4502"/>
      <c r="H4502" s="12"/>
      <c r="I4502" s="12"/>
      <c r="J4502" s="12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</row>
    <row r="4503" spans="1:26">
      <c r="A4503"/>
      <c r="B4503" s="13"/>
      <c r="C4503"/>
      <c r="D4503"/>
      <c r="E4503"/>
      <c r="F4503" s="12"/>
      <c r="G4503"/>
      <c r="H4503" s="12"/>
      <c r="I4503" s="12"/>
      <c r="J4503" s="12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</row>
    <row r="4504" spans="1:26">
      <c r="A4504"/>
      <c r="B4504" s="13"/>
      <c r="C4504"/>
      <c r="D4504"/>
      <c r="E4504"/>
      <c r="F4504" s="12"/>
      <c r="G4504"/>
      <c r="H4504" s="12"/>
      <c r="I4504" s="12"/>
      <c r="J4504" s="12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</row>
    <row r="4505" spans="1:26">
      <c r="A4505"/>
      <c r="B4505" s="13"/>
      <c r="C4505"/>
      <c r="D4505"/>
      <c r="E4505"/>
      <c r="F4505" s="12"/>
      <c r="G4505"/>
      <c r="H4505" s="12"/>
      <c r="I4505" s="12"/>
      <c r="J4505" s="12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</row>
    <row r="4506" spans="1:26">
      <c r="A4506"/>
      <c r="B4506" s="13"/>
      <c r="C4506"/>
      <c r="D4506"/>
      <c r="E4506"/>
      <c r="F4506" s="12"/>
      <c r="G4506"/>
      <c r="H4506" s="12"/>
      <c r="I4506" s="12"/>
      <c r="J4506" s="12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</row>
    <row r="4507" spans="1:26">
      <c r="A4507"/>
      <c r="B4507" s="13"/>
      <c r="C4507"/>
      <c r="D4507"/>
      <c r="E4507"/>
      <c r="F4507" s="12"/>
      <c r="G4507"/>
      <c r="H4507" s="12"/>
      <c r="I4507" s="12"/>
      <c r="J4507" s="12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</row>
    <row r="4508" spans="1:26">
      <c r="A4508"/>
      <c r="B4508" s="13"/>
      <c r="C4508"/>
      <c r="D4508"/>
      <c r="E4508"/>
      <c r="F4508" s="12"/>
      <c r="G4508"/>
      <c r="H4508" s="12"/>
      <c r="I4508" s="12"/>
      <c r="J4508" s="12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</row>
    <row r="4509" spans="1:26">
      <c r="A4509"/>
      <c r="B4509" s="13"/>
      <c r="C4509"/>
      <c r="D4509"/>
      <c r="E4509"/>
      <c r="F4509" s="12"/>
      <c r="G4509"/>
      <c r="H4509" s="12"/>
      <c r="I4509" s="12"/>
      <c r="J4509" s="12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</row>
    <row r="4510" spans="1:26">
      <c r="A4510"/>
      <c r="B4510" s="13"/>
      <c r="C4510"/>
      <c r="D4510"/>
      <c r="E4510"/>
      <c r="F4510" s="12"/>
      <c r="G4510"/>
      <c r="H4510" s="12"/>
      <c r="I4510" s="12"/>
      <c r="J4510" s="12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</row>
    <row r="4511" spans="1:26">
      <c r="A4511"/>
      <c r="B4511" s="13"/>
      <c r="C4511"/>
      <c r="D4511"/>
      <c r="E4511"/>
      <c r="F4511" s="12"/>
      <c r="G4511"/>
      <c r="H4511" s="12"/>
      <c r="I4511" s="12"/>
      <c r="J4511" s="12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</row>
    <row r="4512" spans="1:26">
      <c r="A4512"/>
      <c r="B4512" s="13"/>
      <c r="C4512"/>
      <c r="D4512"/>
      <c r="E4512"/>
      <c r="F4512" s="12"/>
      <c r="G4512"/>
      <c r="H4512" s="12"/>
      <c r="I4512" s="12"/>
      <c r="J4512" s="12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</row>
    <row r="4513" spans="1:26">
      <c r="A4513"/>
      <c r="B4513" s="13"/>
      <c r="C4513"/>
      <c r="D4513"/>
      <c r="E4513"/>
      <c r="F4513" s="12"/>
      <c r="G4513"/>
      <c r="H4513" s="12"/>
      <c r="I4513" s="12"/>
      <c r="J4513" s="12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</row>
    <row r="4514" spans="1:26">
      <c r="A4514"/>
      <c r="B4514" s="13"/>
      <c r="C4514"/>
      <c r="D4514"/>
      <c r="E4514"/>
      <c r="F4514" s="12"/>
      <c r="G4514"/>
      <c r="H4514" s="12"/>
      <c r="I4514" s="12"/>
      <c r="J4514" s="12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</row>
    <row r="4515" spans="1:26">
      <c r="A4515"/>
      <c r="B4515" s="13"/>
      <c r="C4515"/>
      <c r="D4515"/>
      <c r="E4515"/>
      <c r="F4515" s="12"/>
      <c r="G4515"/>
      <c r="H4515" s="12"/>
      <c r="I4515" s="12"/>
      <c r="J4515" s="12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</row>
    <row r="4516" spans="1:26">
      <c r="A4516"/>
      <c r="B4516" s="13"/>
      <c r="C4516"/>
      <c r="D4516"/>
      <c r="E4516"/>
      <c r="F4516" s="12"/>
      <c r="G4516"/>
      <c r="H4516" s="12"/>
      <c r="I4516" s="12"/>
      <c r="J4516" s="12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</row>
    <row r="4517" spans="1:26">
      <c r="A4517"/>
      <c r="B4517" s="13"/>
      <c r="C4517"/>
      <c r="D4517"/>
      <c r="E4517"/>
      <c r="F4517" s="12"/>
      <c r="G4517"/>
      <c r="H4517" s="12"/>
      <c r="I4517" s="12"/>
      <c r="J4517" s="12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</row>
    <row r="4518" spans="1:26">
      <c r="A4518"/>
      <c r="B4518" s="13"/>
      <c r="C4518"/>
      <c r="D4518"/>
      <c r="E4518"/>
      <c r="F4518" s="12"/>
      <c r="G4518"/>
      <c r="H4518" s="12"/>
      <c r="I4518" s="12"/>
      <c r="J4518" s="12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</row>
    <row r="4519" spans="1:26">
      <c r="A4519"/>
      <c r="B4519" s="13"/>
      <c r="C4519"/>
      <c r="D4519"/>
      <c r="E4519"/>
      <c r="F4519" s="12"/>
      <c r="G4519"/>
      <c r="H4519" s="12"/>
      <c r="I4519" s="12"/>
      <c r="J4519" s="12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</row>
    <row r="4520" spans="1:26">
      <c r="A4520"/>
      <c r="B4520" s="13"/>
      <c r="C4520"/>
      <c r="D4520"/>
      <c r="E4520"/>
      <c r="F4520" s="12"/>
      <c r="G4520"/>
      <c r="H4520" s="12"/>
      <c r="I4520" s="12"/>
      <c r="J4520" s="12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</row>
    <row r="4521" spans="1:26">
      <c r="A4521"/>
      <c r="B4521" s="13"/>
      <c r="C4521"/>
      <c r="D4521"/>
      <c r="E4521"/>
      <c r="F4521" s="12"/>
      <c r="G4521"/>
      <c r="H4521" s="12"/>
      <c r="I4521" s="12"/>
      <c r="J4521" s="12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</row>
    <row r="4522" spans="1:26">
      <c r="A4522"/>
      <c r="B4522" s="13"/>
      <c r="C4522"/>
      <c r="D4522"/>
      <c r="E4522"/>
      <c r="F4522" s="12"/>
      <c r="G4522"/>
      <c r="H4522" s="12"/>
      <c r="I4522" s="12"/>
      <c r="J4522" s="12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</row>
    <row r="4523" spans="1:26">
      <c r="A4523"/>
      <c r="B4523" s="13"/>
      <c r="C4523"/>
      <c r="D4523"/>
      <c r="E4523"/>
      <c r="F4523" s="12"/>
      <c r="G4523"/>
      <c r="H4523" s="12"/>
      <c r="I4523" s="12"/>
      <c r="J4523" s="12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</row>
    <row r="4524" spans="1:26">
      <c r="A4524"/>
      <c r="B4524" s="13"/>
      <c r="C4524"/>
      <c r="D4524"/>
      <c r="E4524"/>
      <c r="F4524" s="12"/>
      <c r="G4524"/>
      <c r="H4524" s="12"/>
      <c r="I4524" s="12"/>
      <c r="J4524" s="12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</row>
    <row r="4525" spans="1:26">
      <c r="A4525"/>
      <c r="B4525" s="13"/>
      <c r="C4525"/>
      <c r="D4525"/>
      <c r="E4525"/>
      <c r="F4525" s="12"/>
      <c r="G4525"/>
      <c r="H4525" s="12"/>
      <c r="I4525" s="12"/>
      <c r="J4525" s="12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</row>
    <row r="4526" spans="1:26">
      <c r="A4526"/>
      <c r="B4526" s="13"/>
      <c r="C4526"/>
      <c r="D4526"/>
      <c r="E4526"/>
      <c r="F4526" s="12"/>
      <c r="G4526"/>
      <c r="H4526" s="12"/>
      <c r="I4526" s="12"/>
      <c r="J4526" s="12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</row>
    <row r="4527" spans="1:26">
      <c r="A4527"/>
      <c r="B4527" s="13"/>
      <c r="C4527"/>
      <c r="D4527"/>
      <c r="E4527"/>
      <c r="F4527" s="12"/>
      <c r="G4527"/>
      <c r="H4527" s="12"/>
      <c r="I4527" s="12"/>
      <c r="J4527" s="12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</row>
    <row r="4528" spans="1:26">
      <c r="A4528"/>
      <c r="B4528" s="13"/>
      <c r="C4528"/>
      <c r="D4528"/>
      <c r="E4528"/>
      <c r="F4528" s="12"/>
      <c r="G4528"/>
      <c r="H4528" s="12"/>
      <c r="I4528" s="12"/>
      <c r="J4528" s="12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</row>
    <row r="4529" spans="1:26">
      <c r="A4529"/>
      <c r="B4529" s="13"/>
      <c r="C4529"/>
      <c r="D4529"/>
      <c r="E4529"/>
      <c r="F4529" s="12"/>
      <c r="G4529"/>
      <c r="H4529" s="12"/>
      <c r="I4529" s="12"/>
      <c r="J4529" s="12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</row>
    <row r="4530" spans="1:26">
      <c r="A4530"/>
      <c r="B4530" s="13"/>
      <c r="C4530"/>
      <c r="D4530"/>
      <c r="E4530"/>
      <c r="F4530" s="12"/>
      <c r="G4530"/>
      <c r="H4530" s="12"/>
      <c r="I4530" s="12"/>
      <c r="J4530" s="12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</row>
    <row r="4531" spans="1:26">
      <c r="A4531"/>
      <c r="B4531" s="13"/>
      <c r="C4531"/>
      <c r="D4531"/>
      <c r="E4531"/>
      <c r="F4531" s="12"/>
      <c r="G4531"/>
      <c r="H4531" s="12"/>
      <c r="I4531" s="12"/>
      <c r="J4531" s="12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</row>
    <row r="4532" spans="1:26">
      <c r="A4532"/>
      <c r="B4532" s="13"/>
      <c r="C4532"/>
      <c r="D4532"/>
      <c r="E4532"/>
      <c r="F4532" s="12"/>
      <c r="G4532"/>
      <c r="H4532" s="12"/>
      <c r="I4532" s="12"/>
      <c r="J4532" s="12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</row>
    <row r="4533" spans="1:26">
      <c r="A4533"/>
      <c r="B4533" s="13"/>
      <c r="C4533"/>
      <c r="D4533"/>
      <c r="E4533"/>
      <c r="F4533" s="12"/>
      <c r="G4533"/>
      <c r="H4533" s="12"/>
      <c r="I4533" s="12"/>
      <c r="J4533" s="12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</row>
    <row r="4534" spans="1:26">
      <c r="A4534"/>
      <c r="B4534" s="13"/>
      <c r="C4534"/>
      <c r="D4534"/>
      <c r="E4534"/>
      <c r="F4534" s="12"/>
      <c r="G4534"/>
      <c r="H4534" s="12"/>
      <c r="I4534" s="12"/>
      <c r="J4534" s="12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</row>
    <row r="4535" spans="1:26">
      <c r="A4535"/>
      <c r="B4535" s="13"/>
      <c r="C4535"/>
      <c r="D4535"/>
      <c r="E4535"/>
      <c r="F4535" s="12"/>
      <c r="G4535"/>
      <c r="H4535" s="12"/>
      <c r="I4535" s="12"/>
      <c r="J4535" s="12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</row>
    <row r="4536" spans="1:26">
      <c r="A4536"/>
      <c r="B4536" s="13"/>
      <c r="C4536"/>
      <c r="D4536"/>
      <c r="E4536"/>
      <c r="F4536" s="12"/>
      <c r="G4536"/>
      <c r="H4536" s="12"/>
      <c r="I4536" s="12"/>
      <c r="J4536" s="12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</row>
    <row r="4537" spans="1:26">
      <c r="A4537"/>
      <c r="B4537" s="13"/>
      <c r="C4537"/>
      <c r="D4537"/>
      <c r="E4537"/>
      <c r="F4537" s="12"/>
      <c r="G4537"/>
      <c r="H4537" s="12"/>
      <c r="I4537" s="12"/>
      <c r="J4537" s="12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</row>
    <row r="4538" spans="1:26">
      <c r="A4538"/>
      <c r="B4538" s="13"/>
      <c r="C4538"/>
      <c r="D4538"/>
      <c r="E4538"/>
      <c r="F4538" s="12"/>
      <c r="G4538"/>
      <c r="H4538" s="12"/>
      <c r="I4538" s="12"/>
      <c r="J4538" s="12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</row>
    <row r="4539" spans="1:26">
      <c r="A4539"/>
      <c r="B4539" s="13"/>
      <c r="C4539"/>
      <c r="D4539"/>
      <c r="E4539"/>
      <c r="F4539" s="12"/>
      <c r="G4539"/>
      <c r="H4539" s="12"/>
      <c r="I4539" s="12"/>
      <c r="J4539" s="12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</row>
    <row r="4540" spans="1:26">
      <c r="A4540"/>
      <c r="B4540" s="13"/>
      <c r="C4540"/>
      <c r="D4540"/>
      <c r="E4540"/>
      <c r="F4540" s="12"/>
      <c r="G4540"/>
      <c r="H4540" s="12"/>
      <c r="I4540" s="12"/>
      <c r="J4540" s="12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</row>
    <row r="4541" spans="1:26">
      <c r="A4541"/>
      <c r="B4541" s="13"/>
      <c r="C4541"/>
      <c r="D4541"/>
      <c r="E4541"/>
      <c r="F4541" s="12"/>
      <c r="G4541"/>
      <c r="H4541" s="12"/>
      <c r="I4541" s="12"/>
      <c r="J4541" s="12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</row>
    <row r="4542" spans="1:26">
      <c r="A4542"/>
      <c r="B4542" s="13"/>
      <c r="C4542"/>
      <c r="D4542"/>
      <c r="E4542"/>
      <c r="F4542" s="12"/>
      <c r="G4542"/>
      <c r="H4542" s="12"/>
      <c r="I4542" s="12"/>
      <c r="J4542" s="12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</row>
    <row r="4543" spans="1:26">
      <c r="A4543"/>
      <c r="B4543" s="13"/>
      <c r="C4543"/>
      <c r="D4543"/>
      <c r="E4543"/>
      <c r="F4543" s="12"/>
      <c r="G4543"/>
      <c r="H4543" s="12"/>
      <c r="I4543" s="12"/>
      <c r="J4543" s="12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</row>
    <row r="4544" spans="1:26">
      <c r="A4544"/>
      <c r="B4544" s="13"/>
      <c r="C4544"/>
      <c r="D4544"/>
      <c r="E4544"/>
      <c r="F4544" s="12"/>
      <c r="G4544"/>
      <c r="H4544" s="12"/>
      <c r="I4544" s="12"/>
      <c r="J4544" s="12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</row>
    <row r="4545" spans="1:26">
      <c r="A4545"/>
      <c r="B4545" s="13"/>
      <c r="C4545"/>
      <c r="D4545"/>
      <c r="E4545"/>
      <c r="F4545" s="12"/>
      <c r="G4545"/>
      <c r="H4545" s="12"/>
      <c r="I4545" s="12"/>
      <c r="J4545" s="12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</row>
    <row r="4546" spans="1:26">
      <c r="A4546"/>
      <c r="B4546" s="13"/>
      <c r="C4546"/>
      <c r="D4546"/>
      <c r="E4546"/>
      <c r="F4546" s="12"/>
      <c r="G4546"/>
      <c r="H4546" s="12"/>
      <c r="I4546" s="12"/>
      <c r="J4546" s="12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</row>
    <row r="4547" spans="1:26">
      <c r="A4547"/>
      <c r="B4547" s="13"/>
      <c r="C4547"/>
      <c r="D4547"/>
      <c r="E4547"/>
      <c r="F4547" s="12"/>
      <c r="G4547"/>
      <c r="H4547" s="12"/>
      <c r="I4547" s="12"/>
      <c r="J4547" s="12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</row>
    <row r="4548" spans="1:26">
      <c r="A4548"/>
      <c r="B4548" s="13"/>
      <c r="C4548"/>
      <c r="D4548"/>
      <c r="E4548"/>
      <c r="F4548" s="12"/>
      <c r="G4548"/>
      <c r="H4548" s="12"/>
      <c r="I4548" s="12"/>
      <c r="J4548" s="12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</row>
    <row r="4549" spans="1:26">
      <c r="A4549"/>
      <c r="B4549" s="13"/>
      <c r="C4549"/>
      <c r="D4549"/>
      <c r="E4549"/>
      <c r="F4549" s="12"/>
      <c r="G4549"/>
      <c r="H4549" s="12"/>
      <c r="I4549" s="12"/>
      <c r="J4549" s="12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</row>
    <row r="4550" spans="1:26">
      <c r="A4550"/>
      <c r="B4550" s="13"/>
      <c r="C4550"/>
      <c r="D4550"/>
      <c r="E4550"/>
      <c r="F4550" s="12"/>
      <c r="G4550"/>
      <c r="H4550" s="12"/>
      <c r="I4550" s="12"/>
      <c r="J4550" s="12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</row>
    <row r="4551" spans="1:26">
      <c r="A4551"/>
      <c r="B4551" s="13"/>
      <c r="C4551"/>
      <c r="D4551"/>
      <c r="E4551"/>
      <c r="F4551" s="12"/>
      <c r="G4551"/>
      <c r="H4551" s="12"/>
      <c r="I4551" s="12"/>
      <c r="J4551" s="12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</row>
    <row r="4552" spans="1:26">
      <c r="A4552"/>
      <c r="B4552" s="13"/>
      <c r="C4552"/>
      <c r="D4552"/>
      <c r="E4552"/>
      <c r="F4552" s="12"/>
      <c r="G4552"/>
      <c r="H4552" s="12"/>
      <c r="I4552" s="12"/>
      <c r="J4552" s="12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</row>
    <row r="4553" spans="1:26">
      <c r="A4553"/>
      <c r="B4553" s="13"/>
      <c r="C4553"/>
      <c r="D4553"/>
      <c r="E4553"/>
      <c r="F4553" s="12"/>
      <c r="G4553"/>
      <c r="H4553" s="12"/>
      <c r="I4553" s="12"/>
      <c r="J4553" s="12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</row>
    <row r="4554" spans="1:26">
      <c r="A4554"/>
      <c r="B4554" s="13"/>
      <c r="C4554"/>
      <c r="D4554"/>
      <c r="E4554"/>
      <c r="F4554" s="12"/>
      <c r="G4554"/>
      <c r="H4554" s="12"/>
      <c r="I4554" s="12"/>
      <c r="J4554" s="12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</row>
    <row r="4555" spans="1:26">
      <c r="A4555"/>
      <c r="B4555" s="13"/>
      <c r="C4555"/>
      <c r="D4555"/>
      <c r="E4555"/>
      <c r="F4555" s="12"/>
      <c r="G4555"/>
      <c r="H4555" s="12"/>
      <c r="I4555" s="12"/>
      <c r="J4555" s="12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</row>
    <row r="4556" spans="1:26">
      <c r="A4556"/>
      <c r="B4556" s="13"/>
      <c r="C4556"/>
      <c r="D4556"/>
      <c r="E4556"/>
      <c r="F4556" s="12"/>
      <c r="G4556"/>
      <c r="H4556" s="12"/>
      <c r="I4556" s="12"/>
      <c r="J4556" s="12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</row>
    <row r="4557" spans="1:26">
      <c r="A4557"/>
      <c r="B4557" s="13"/>
      <c r="C4557"/>
      <c r="D4557"/>
      <c r="E4557"/>
      <c r="F4557" s="12"/>
      <c r="G4557"/>
      <c r="H4557" s="12"/>
      <c r="I4557" s="12"/>
      <c r="J4557" s="12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</row>
    <row r="4558" spans="1:26">
      <c r="A4558"/>
      <c r="B4558" s="13"/>
      <c r="C4558"/>
      <c r="D4558"/>
      <c r="E4558"/>
      <c r="F4558" s="12"/>
      <c r="G4558"/>
      <c r="H4558" s="12"/>
      <c r="I4558" s="12"/>
      <c r="J4558" s="12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</row>
    <row r="4559" spans="1:26">
      <c r="A4559"/>
      <c r="B4559" s="13"/>
      <c r="C4559"/>
      <c r="D4559"/>
      <c r="E4559"/>
      <c r="F4559" s="12"/>
      <c r="G4559"/>
      <c r="H4559" s="12"/>
      <c r="I4559" s="12"/>
      <c r="J4559" s="12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</row>
    <row r="4560" spans="1:26">
      <c r="A4560"/>
      <c r="B4560" s="13"/>
      <c r="C4560"/>
      <c r="D4560"/>
      <c r="E4560"/>
      <c r="F4560" s="12"/>
      <c r="G4560"/>
      <c r="H4560" s="12"/>
      <c r="I4560" s="12"/>
      <c r="J4560" s="12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</row>
    <row r="4561" spans="1:26">
      <c r="A4561"/>
      <c r="B4561" s="13"/>
      <c r="C4561"/>
      <c r="D4561"/>
      <c r="E4561"/>
      <c r="F4561" s="12"/>
      <c r="G4561"/>
      <c r="H4561" s="12"/>
      <c r="I4561" s="12"/>
      <c r="J4561" s="12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</row>
    <row r="4562" spans="1:26">
      <c r="A4562"/>
      <c r="B4562" s="13"/>
      <c r="C4562"/>
      <c r="D4562"/>
      <c r="E4562"/>
      <c r="F4562" s="12"/>
      <c r="G4562"/>
      <c r="H4562" s="12"/>
      <c r="I4562" s="12"/>
      <c r="J4562" s="12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</row>
    <row r="4563" spans="1:26">
      <c r="A4563"/>
      <c r="B4563" s="13"/>
      <c r="C4563"/>
      <c r="D4563"/>
      <c r="E4563"/>
      <c r="F4563" s="12"/>
      <c r="G4563"/>
      <c r="H4563" s="12"/>
      <c r="I4563" s="12"/>
      <c r="J4563" s="12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</row>
    <row r="4564" spans="1:26">
      <c r="A4564"/>
      <c r="B4564" s="13"/>
      <c r="C4564"/>
      <c r="D4564"/>
      <c r="E4564"/>
      <c r="F4564" s="12"/>
      <c r="G4564"/>
      <c r="H4564" s="12"/>
      <c r="I4564" s="12"/>
      <c r="J4564" s="12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</row>
    <row r="4565" spans="1:26">
      <c r="A4565"/>
      <c r="B4565" s="13"/>
      <c r="C4565"/>
      <c r="D4565"/>
      <c r="E4565"/>
      <c r="F4565" s="12"/>
      <c r="G4565"/>
      <c r="H4565" s="12"/>
      <c r="I4565" s="12"/>
      <c r="J4565" s="12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</row>
    <row r="4566" spans="1:26">
      <c r="A4566"/>
      <c r="B4566" s="13"/>
      <c r="C4566"/>
      <c r="D4566"/>
      <c r="E4566"/>
      <c r="F4566" s="12"/>
      <c r="G4566"/>
      <c r="H4566" s="12"/>
      <c r="I4566" s="12"/>
      <c r="J4566" s="12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</row>
    <row r="4567" spans="1:26">
      <c r="A4567"/>
      <c r="B4567" s="13"/>
      <c r="C4567"/>
      <c r="D4567"/>
      <c r="E4567"/>
      <c r="F4567" s="12"/>
      <c r="G4567"/>
      <c r="H4567" s="12"/>
      <c r="I4567" s="12"/>
      <c r="J4567" s="12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</row>
    <row r="4568" spans="1:26">
      <c r="A4568"/>
      <c r="B4568" s="13"/>
      <c r="C4568"/>
      <c r="D4568"/>
      <c r="E4568"/>
      <c r="F4568" s="12"/>
      <c r="G4568"/>
      <c r="H4568" s="12"/>
      <c r="I4568" s="12"/>
      <c r="J4568" s="12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</row>
    <row r="4569" spans="1:26">
      <c r="A4569"/>
      <c r="B4569" s="13"/>
      <c r="C4569"/>
      <c r="D4569"/>
      <c r="E4569"/>
      <c r="F4569" s="12"/>
      <c r="G4569"/>
      <c r="H4569" s="12"/>
      <c r="I4569" s="12"/>
      <c r="J4569" s="12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</row>
    <row r="4570" spans="1:26">
      <c r="A4570"/>
      <c r="B4570" s="13"/>
      <c r="C4570"/>
      <c r="D4570"/>
      <c r="E4570"/>
      <c r="F4570" s="12"/>
      <c r="G4570"/>
      <c r="H4570" s="12"/>
      <c r="I4570" s="12"/>
      <c r="J4570" s="12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</row>
    <row r="4571" spans="1:26">
      <c r="A4571"/>
      <c r="B4571" s="13"/>
      <c r="C4571"/>
      <c r="D4571"/>
      <c r="E4571"/>
      <c r="F4571" s="12"/>
      <c r="G4571"/>
      <c r="H4571" s="12"/>
      <c r="I4571" s="12"/>
      <c r="J4571" s="12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</row>
    <row r="4572" spans="1:26">
      <c r="A4572"/>
      <c r="B4572" s="13"/>
      <c r="C4572"/>
      <c r="D4572"/>
      <c r="E4572"/>
      <c r="F4572" s="12"/>
      <c r="G4572"/>
      <c r="H4572" s="12"/>
      <c r="I4572" s="12"/>
      <c r="J4572" s="12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</row>
    <row r="4573" spans="1:26">
      <c r="A4573"/>
      <c r="B4573" s="13"/>
      <c r="C4573"/>
      <c r="D4573"/>
      <c r="E4573"/>
      <c r="F4573" s="12"/>
      <c r="G4573"/>
      <c r="H4573" s="12"/>
      <c r="I4573" s="12"/>
      <c r="J4573" s="12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</row>
    <row r="4574" spans="1:26">
      <c r="A4574"/>
      <c r="B4574" s="13"/>
      <c r="C4574"/>
      <c r="D4574"/>
      <c r="E4574"/>
      <c r="F4574" s="12"/>
      <c r="G4574"/>
      <c r="H4574" s="12"/>
      <c r="I4574" s="12"/>
      <c r="J4574" s="12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</row>
    <row r="4575" spans="1:26">
      <c r="A4575"/>
      <c r="B4575" s="13"/>
      <c r="C4575"/>
      <c r="D4575"/>
      <c r="E4575"/>
      <c r="F4575" s="12"/>
      <c r="G4575"/>
      <c r="H4575" s="12"/>
      <c r="I4575" s="12"/>
      <c r="J4575" s="12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</row>
    <row r="4576" spans="1:26">
      <c r="A4576"/>
      <c r="B4576" s="13"/>
      <c r="C4576"/>
      <c r="D4576"/>
      <c r="E4576"/>
      <c r="F4576" s="12"/>
      <c r="G4576"/>
      <c r="H4576" s="12"/>
      <c r="I4576" s="12"/>
      <c r="J4576" s="12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</row>
    <row r="4577" spans="1:26">
      <c r="A4577"/>
      <c r="B4577" s="13"/>
      <c r="C4577"/>
      <c r="D4577"/>
      <c r="E4577"/>
      <c r="F4577" s="12"/>
      <c r="G4577"/>
      <c r="H4577" s="12"/>
      <c r="I4577" s="12"/>
      <c r="J4577" s="12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</row>
    <row r="4578" spans="1:26">
      <c r="A4578"/>
      <c r="B4578" s="13"/>
      <c r="C4578"/>
      <c r="D4578"/>
      <c r="E4578"/>
      <c r="F4578" s="12"/>
      <c r="G4578"/>
      <c r="H4578" s="12"/>
      <c r="I4578" s="12"/>
      <c r="J4578" s="12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</row>
    <row r="4579" spans="1:26">
      <c r="A4579"/>
      <c r="B4579" s="13"/>
      <c r="C4579"/>
      <c r="D4579"/>
      <c r="E4579"/>
      <c r="F4579" s="12"/>
      <c r="G4579"/>
      <c r="H4579" s="12"/>
      <c r="I4579" s="12"/>
      <c r="J4579" s="12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</row>
    <row r="4580" spans="1:26">
      <c r="A4580"/>
      <c r="B4580" s="13"/>
      <c r="C4580"/>
      <c r="D4580"/>
      <c r="E4580"/>
      <c r="F4580" s="12"/>
      <c r="G4580"/>
      <c r="H4580" s="12"/>
      <c r="I4580" s="12"/>
      <c r="J4580" s="12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</row>
    <row r="4581" spans="1:26">
      <c r="A4581"/>
      <c r="B4581" s="13"/>
      <c r="C4581"/>
      <c r="D4581"/>
      <c r="E4581"/>
      <c r="F4581" s="12"/>
      <c r="G4581"/>
      <c r="H4581" s="12"/>
      <c r="I4581" s="12"/>
      <c r="J4581" s="12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</row>
    <row r="4582" spans="1:26">
      <c r="A4582"/>
      <c r="B4582" s="13"/>
      <c r="C4582"/>
      <c r="D4582"/>
      <c r="E4582"/>
      <c r="F4582" s="12"/>
      <c r="G4582"/>
      <c r="H4582" s="12"/>
      <c r="I4582" s="12"/>
      <c r="J4582" s="12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</row>
    <row r="4583" spans="1:26">
      <c r="A4583"/>
      <c r="B4583" s="13"/>
      <c r="C4583"/>
      <c r="D4583"/>
      <c r="E4583"/>
      <c r="F4583" s="12"/>
      <c r="G4583"/>
      <c r="H4583" s="12"/>
      <c r="I4583" s="12"/>
      <c r="J4583" s="12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</row>
    <row r="4584" spans="1:26">
      <c r="A4584"/>
      <c r="B4584" s="13"/>
      <c r="C4584"/>
      <c r="D4584"/>
      <c r="E4584"/>
      <c r="F4584" s="12"/>
      <c r="G4584"/>
      <c r="H4584" s="12"/>
      <c r="I4584" s="12"/>
      <c r="J4584" s="12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</row>
    <row r="4585" spans="1:26">
      <c r="A4585"/>
      <c r="B4585" s="13"/>
      <c r="C4585"/>
      <c r="D4585"/>
      <c r="E4585"/>
      <c r="F4585" s="12"/>
      <c r="G4585"/>
      <c r="H4585" s="12"/>
      <c r="I4585" s="12"/>
      <c r="J4585" s="12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</row>
    <row r="4586" spans="1:26">
      <c r="A4586"/>
      <c r="B4586" s="13"/>
      <c r="C4586"/>
      <c r="D4586"/>
      <c r="E4586"/>
      <c r="F4586" s="12"/>
      <c r="G4586"/>
      <c r="H4586" s="12"/>
      <c r="I4586" s="12"/>
      <c r="J4586" s="12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</row>
    <row r="4587" spans="1:26">
      <c r="A4587"/>
      <c r="B4587" s="13"/>
      <c r="C4587"/>
      <c r="D4587"/>
      <c r="E4587"/>
      <c r="F4587" s="12"/>
      <c r="G4587"/>
      <c r="H4587" s="12"/>
      <c r="I4587" s="12"/>
      <c r="J4587" s="12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</row>
    <row r="4588" spans="1:26">
      <c r="A4588"/>
      <c r="B4588" s="13"/>
      <c r="C4588"/>
      <c r="D4588"/>
      <c r="E4588"/>
      <c r="F4588" s="12"/>
      <c r="G4588"/>
      <c r="H4588" s="12"/>
      <c r="I4588" s="12"/>
      <c r="J4588" s="12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</row>
    <row r="4589" spans="1:26">
      <c r="A4589"/>
      <c r="B4589" s="13"/>
      <c r="C4589"/>
      <c r="D4589"/>
      <c r="E4589"/>
      <c r="F4589" s="12"/>
      <c r="G4589"/>
      <c r="H4589" s="12"/>
      <c r="I4589" s="12"/>
      <c r="J4589" s="12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</row>
    <row r="4590" spans="1:26">
      <c r="A4590"/>
      <c r="B4590" s="13"/>
      <c r="C4590"/>
      <c r="D4590"/>
      <c r="E4590"/>
      <c r="F4590" s="12"/>
      <c r="G4590"/>
      <c r="H4590" s="12"/>
      <c r="I4590" s="12"/>
      <c r="J4590" s="12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</row>
    <row r="4591" spans="1:26">
      <c r="A4591"/>
      <c r="B4591" s="13"/>
      <c r="C4591"/>
      <c r="D4591"/>
      <c r="E4591"/>
      <c r="F4591" s="12"/>
      <c r="G4591"/>
      <c r="H4591" s="12"/>
      <c r="I4591" s="12"/>
      <c r="J4591" s="12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</row>
    <row r="4592" spans="1:26">
      <c r="A4592"/>
      <c r="B4592" s="13"/>
      <c r="C4592"/>
      <c r="D4592"/>
      <c r="E4592"/>
      <c r="F4592" s="12"/>
      <c r="G4592"/>
      <c r="H4592" s="12"/>
      <c r="I4592" s="12"/>
      <c r="J4592" s="12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</row>
    <row r="4593" spans="1:26">
      <c r="A4593"/>
      <c r="B4593" s="13"/>
      <c r="C4593"/>
      <c r="D4593"/>
      <c r="E4593"/>
      <c r="F4593" s="12"/>
      <c r="G4593"/>
      <c r="H4593" s="12"/>
      <c r="I4593" s="12"/>
      <c r="J4593" s="12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</row>
    <row r="4594" spans="1:26">
      <c r="A4594"/>
      <c r="B4594" s="13"/>
      <c r="C4594"/>
      <c r="D4594"/>
      <c r="E4594"/>
      <c r="F4594" s="12"/>
      <c r="G4594"/>
      <c r="H4594" s="12"/>
      <c r="I4594" s="12"/>
      <c r="J4594" s="12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</row>
    <row r="4595" spans="1:26">
      <c r="A4595"/>
      <c r="B4595" s="13"/>
      <c r="C4595"/>
      <c r="D4595"/>
      <c r="E4595"/>
      <c r="F4595" s="12"/>
      <c r="G4595"/>
      <c r="H4595" s="12"/>
      <c r="I4595" s="12"/>
      <c r="J4595" s="12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</row>
    <row r="4596" spans="1:26">
      <c r="A4596"/>
      <c r="B4596" s="13"/>
      <c r="C4596"/>
      <c r="D4596"/>
      <c r="E4596"/>
      <c r="F4596" s="12"/>
      <c r="G4596"/>
      <c r="H4596" s="12"/>
      <c r="I4596" s="12"/>
      <c r="J4596" s="12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</row>
    <row r="4597" spans="1:26">
      <c r="A4597"/>
      <c r="B4597" s="13"/>
      <c r="C4597"/>
      <c r="D4597"/>
      <c r="E4597"/>
      <c r="F4597" s="12"/>
      <c r="G4597"/>
      <c r="H4597" s="12"/>
      <c r="I4597" s="12"/>
      <c r="J4597" s="12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</row>
    <row r="4598" spans="1:26">
      <c r="A4598"/>
      <c r="B4598" s="13"/>
      <c r="C4598"/>
      <c r="D4598"/>
      <c r="E4598"/>
      <c r="F4598" s="12"/>
      <c r="G4598"/>
      <c r="H4598" s="12"/>
      <c r="I4598" s="12"/>
      <c r="J4598" s="12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</row>
    <row r="4599" spans="1:26">
      <c r="A4599"/>
      <c r="B4599" s="13"/>
      <c r="C4599"/>
      <c r="D4599"/>
      <c r="E4599"/>
      <c r="F4599" s="12"/>
      <c r="G4599"/>
      <c r="H4599" s="12"/>
      <c r="I4599" s="12"/>
      <c r="J4599" s="12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</row>
    <row r="4600" spans="1:26">
      <c r="A4600"/>
      <c r="B4600" s="13"/>
      <c r="C4600"/>
      <c r="D4600"/>
      <c r="E4600"/>
      <c r="F4600" s="12"/>
      <c r="G4600"/>
      <c r="H4600" s="12"/>
      <c r="I4600" s="12"/>
      <c r="J4600" s="12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</row>
    <row r="4601" spans="1:26">
      <c r="A4601"/>
      <c r="B4601" s="13"/>
      <c r="C4601"/>
      <c r="D4601"/>
      <c r="E4601"/>
      <c r="F4601" s="12"/>
      <c r="G4601"/>
      <c r="H4601" s="12"/>
      <c r="I4601" s="12"/>
      <c r="J4601" s="12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</row>
    <row r="4602" spans="1:26">
      <c r="A4602"/>
      <c r="B4602" s="13"/>
      <c r="C4602"/>
      <c r="D4602"/>
      <c r="E4602"/>
      <c r="F4602" s="12"/>
      <c r="G4602"/>
      <c r="H4602" s="12"/>
      <c r="I4602" s="12"/>
      <c r="J4602" s="12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</row>
    <row r="4603" spans="1:26">
      <c r="A4603"/>
      <c r="B4603" s="13"/>
      <c r="C4603"/>
      <c r="D4603"/>
      <c r="E4603"/>
      <c r="F4603" s="12"/>
      <c r="G4603"/>
      <c r="H4603" s="12"/>
      <c r="I4603" s="12"/>
      <c r="J4603" s="12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</row>
    <row r="4604" spans="1:26">
      <c r="A4604"/>
      <c r="B4604" s="13"/>
      <c r="C4604"/>
      <c r="D4604"/>
      <c r="E4604"/>
      <c r="F4604" s="12"/>
      <c r="G4604"/>
      <c r="H4604" s="12"/>
      <c r="I4604" s="12"/>
      <c r="J4604" s="12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</row>
    <row r="4605" spans="1:26">
      <c r="A4605"/>
      <c r="B4605" s="13"/>
      <c r="C4605"/>
      <c r="D4605"/>
      <c r="E4605"/>
      <c r="F4605" s="12"/>
      <c r="G4605"/>
      <c r="H4605" s="12"/>
      <c r="I4605" s="12"/>
      <c r="J4605" s="12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</row>
    <row r="4606" spans="1:26">
      <c r="A4606"/>
      <c r="B4606" s="13"/>
      <c r="C4606"/>
      <c r="D4606"/>
      <c r="E4606"/>
      <c r="F4606" s="12"/>
      <c r="G4606"/>
      <c r="H4606" s="12"/>
      <c r="I4606" s="12"/>
      <c r="J4606" s="12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</row>
    <row r="4607" spans="1:26">
      <c r="A4607"/>
      <c r="B4607" s="13"/>
      <c r="C4607"/>
      <c r="D4607"/>
      <c r="E4607"/>
      <c r="F4607" s="12"/>
      <c r="G4607"/>
      <c r="H4607" s="12"/>
      <c r="I4607" s="12"/>
      <c r="J4607" s="12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</row>
    <row r="4608" spans="1:26">
      <c r="A4608"/>
      <c r="B4608" s="13"/>
      <c r="C4608"/>
      <c r="D4608"/>
      <c r="E4608"/>
      <c r="F4608" s="12"/>
      <c r="G4608"/>
      <c r="H4608" s="12"/>
      <c r="I4608" s="12"/>
      <c r="J4608" s="12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</row>
    <row r="4609" spans="1:26">
      <c r="A4609"/>
      <c r="B4609" s="13"/>
      <c r="C4609"/>
      <c r="D4609"/>
      <c r="E4609"/>
      <c r="F4609" s="12"/>
      <c r="G4609"/>
      <c r="H4609" s="12"/>
      <c r="I4609" s="12"/>
      <c r="J4609" s="12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</row>
    <row r="4610" spans="1:26">
      <c r="A4610"/>
      <c r="B4610" s="13"/>
      <c r="C4610"/>
      <c r="D4610"/>
      <c r="E4610"/>
      <c r="F4610" s="12"/>
      <c r="G4610"/>
      <c r="H4610" s="12"/>
      <c r="I4610" s="12"/>
      <c r="J4610" s="12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</row>
    <row r="4611" spans="1:26">
      <c r="A4611"/>
      <c r="B4611" s="13"/>
      <c r="C4611"/>
      <c r="D4611"/>
      <c r="E4611"/>
      <c r="F4611" s="12"/>
      <c r="G4611"/>
      <c r="H4611" s="12"/>
      <c r="I4611" s="12"/>
      <c r="J4611" s="12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</row>
    <row r="4612" spans="1:26">
      <c r="A4612"/>
      <c r="B4612" s="13"/>
      <c r="C4612"/>
      <c r="D4612"/>
      <c r="E4612"/>
      <c r="F4612" s="12"/>
      <c r="G4612"/>
      <c r="H4612" s="12"/>
      <c r="I4612" s="12"/>
      <c r="J4612" s="12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</row>
    <row r="4613" spans="1:26">
      <c r="A4613"/>
      <c r="B4613" s="13"/>
      <c r="C4613"/>
      <c r="D4613"/>
      <c r="E4613"/>
      <c r="F4613" s="12"/>
      <c r="G4613"/>
      <c r="H4613" s="12"/>
      <c r="I4613" s="12"/>
      <c r="J4613" s="12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</row>
    <row r="4614" spans="1:26">
      <c r="A4614"/>
      <c r="B4614" s="13"/>
      <c r="C4614"/>
      <c r="D4614"/>
      <c r="E4614"/>
      <c r="F4614" s="12"/>
      <c r="G4614"/>
      <c r="H4614" s="12"/>
      <c r="I4614" s="12"/>
      <c r="J4614" s="12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</row>
    <row r="4615" spans="1:26">
      <c r="A4615"/>
      <c r="B4615" s="13"/>
      <c r="C4615"/>
      <c r="D4615"/>
      <c r="E4615"/>
      <c r="F4615" s="12"/>
      <c r="G4615"/>
      <c r="H4615" s="12"/>
      <c r="I4615" s="12"/>
      <c r="J4615" s="12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</row>
    <row r="4616" spans="1:26">
      <c r="A4616"/>
      <c r="B4616" s="13"/>
      <c r="C4616"/>
      <c r="D4616"/>
      <c r="E4616"/>
      <c r="F4616" s="12"/>
      <c r="G4616"/>
      <c r="H4616" s="12"/>
      <c r="I4616" s="12"/>
      <c r="J4616" s="12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</row>
    <row r="4617" spans="1:26">
      <c r="A4617"/>
      <c r="B4617" s="13"/>
      <c r="C4617"/>
      <c r="D4617"/>
      <c r="E4617"/>
      <c r="F4617" s="12"/>
      <c r="G4617"/>
      <c r="H4617" s="12"/>
      <c r="I4617" s="12"/>
      <c r="J4617" s="12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</row>
    <row r="4618" spans="1:26">
      <c r="A4618"/>
      <c r="B4618" s="13"/>
      <c r="C4618"/>
      <c r="D4618"/>
      <c r="E4618"/>
      <c r="F4618" s="12"/>
      <c r="G4618"/>
      <c r="H4618" s="12"/>
      <c r="I4618" s="12"/>
      <c r="J4618" s="12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</row>
    <row r="4619" spans="1:26">
      <c r="A4619"/>
      <c r="B4619" s="13"/>
      <c r="C4619"/>
      <c r="D4619"/>
      <c r="E4619"/>
      <c r="F4619" s="12"/>
      <c r="G4619"/>
      <c r="H4619" s="12"/>
      <c r="I4619" s="12"/>
      <c r="J4619" s="12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</row>
    <row r="4620" spans="1:26">
      <c r="A4620"/>
      <c r="B4620" s="13"/>
      <c r="C4620"/>
      <c r="D4620"/>
      <c r="E4620"/>
      <c r="F4620" s="12"/>
      <c r="G4620"/>
      <c r="H4620" s="12"/>
      <c r="I4620" s="12"/>
      <c r="J4620" s="12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</row>
    <row r="4621" spans="1:26">
      <c r="A4621"/>
      <c r="B4621" s="13"/>
      <c r="C4621"/>
      <c r="D4621"/>
      <c r="E4621"/>
      <c r="F4621" s="12"/>
      <c r="G4621"/>
      <c r="H4621" s="12"/>
      <c r="I4621" s="12"/>
      <c r="J4621" s="12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</row>
    <row r="4622" spans="1:26">
      <c r="A4622"/>
      <c r="B4622" s="13"/>
      <c r="C4622"/>
      <c r="D4622"/>
      <c r="E4622"/>
      <c r="F4622" s="12"/>
      <c r="G4622"/>
      <c r="H4622" s="12"/>
      <c r="I4622" s="12"/>
      <c r="J4622" s="12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</row>
    <row r="4623" spans="1:26">
      <c r="A4623"/>
      <c r="B4623" s="13"/>
      <c r="C4623"/>
      <c r="D4623"/>
      <c r="E4623"/>
      <c r="F4623" s="12"/>
      <c r="G4623"/>
      <c r="H4623" s="12"/>
      <c r="I4623" s="12"/>
      <c r="J4623" s="12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</row>
    <row r="4624" spans="1:26">
      <c r="A4624"/>
      <c r="B4624" s="13"/>
      <c r="C4624"/>
      <c r="D4624"/>
      <c r="E4624"/>
      <c r="F4624" s="12"/>
      <c r="G4624"/>
      <c r="H4624" s="12"/>
      <c r="I4624" s="12"/>
      <c r="J4624" s="12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</row>
    <row r="4625" spans="1:26">
      <c r="A4625"/>
      <c r="B4625" s="13"/>
      <c r="C4625"/>
      <c r="D4625"/>
      <c r="E4625"/>
      <c r="F4625" s="12"/>
      <c r="G4625"/>
      <c r="H4625" s="12"/>
      <c r="I4625" s="12"/>
      <c r="J4625" s="12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</row>
    <row r="4626" spans="1:26">
      <c r="A4626"/>
      <c r="B4626" s="13"/>
      <c r="C4626"/>
      <c r="D4626"/>
      <c r="E4626"/>
      <c r="F4626" s="12"/>
      <c r="G4626"/>
      <c r="H4626" s="12"/>
      <c r="I4626" s="12"/>
      <c r="J4626" s="12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</row>
    <row r="4627" spans="1:26">
      <c r="A4627"/>
      <c r="B4627" s="13"/>
      <c r="C4627"/>
      <c r="D4627"/>
      <c r="E4627"/>
      <c r="F4627" s="12"/>
      <c r="G4627"/>
      <c r="H4627" s="12"/>
      <c r="I4627" s="12"/>
      <c r="J4627" s="12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</row>
    <row r="4628" spans="1:26">
      <c r="A4628"/>
      <c r="B4628" s="13"/>
      <c r="C4628"/>
      <c r="D4628"/>
      <c r="E4628"/>
      <c r="F4628" s="12"/>
      <c r="G4628"/>
      <c r="H4628" s="12"/>
      <c r="I4628" s="12"/>
      <c r="J4628" s="12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</row>
    <row r="4629" spans="1:26">
      <c r="A4629"/>
      <c r="B4629" s="13"/>
      <c r="C4629"/>
      <c r="D4629"/>
      <c r="E4629"/>
      <c r="F4629" s="12"/>
      <c r="G4629"/>
      <c r="H4629" s="12"/>
      <c r="I4629" s="12"/>
      <c r="J4629" s="12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</row>
    <row r="4630" spans="1:26">
      <c r="A4630"/>
      <c r="B4630" s="13"/>
      <c r="C4630"/>
      <c r="D4630"/>
      <c r="E4630"/>
      <c r="F4630" s="12"/>
      <c r="G4630"/>
      <c r="H4630" s="12"/>
      <c r="I4630" s="12"/>
      <c r="J4630" s="12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</row>
    <row r="4631" spans="1:26">
      <c r="A4631"/>
      <c r="B4631" s="13"/>
      <c r="C4631"/>
      <c r="D4631"/>
      <c r="E4631"/>
      <c r="F4631" s="12"/>
      <c r="G4631"/>
      <c r="H4631" s="12"/>
      <c r="I4631" s="12"/>
      <c r="J4631" s="12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</row>
    <row r="4632" spans="1:26">
      <c r="A4632"/>
      <c r="B4632" s="13"/>
      <c r="C4632"/>
      <c r="D4632"/>
      <c r="E4632"/>
      <c r="F4632" s="12"/>
      <c r="G4632"/>
      <c r="H4632" s="12"/>
      <c r="I4632" s="12"/>
      <c r="J4632" s="12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</row>
    <row r="4633" spans="1:26">
      <c r="A4633"/>
      <c r="B4633" s="13"/>
      <c r="C4633"/>
      <c r="D4633"/>
      <c r="E4633"/>
      <c r="F4633" s="12"/>
      <c r="G4633"/>
      <c r="H4633" s="12"/>
      <c r="I4633" s="12"/>
      <c r="J4633" s="12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</row>
    <row r="4634" spans="1:26">
      <c r="A4634"/>
      <c r="B4634" s="13"/>
      <c r="C4634"/>
      <c r="D4634"/>
      <c r="E4634"/>
      <c r="F4634" s="12"/>
      <c r="G4634"/>
      <c r="H4634" s="12"/>
      <c r="I4634" s="12"/>
      <c r="J4634" s="12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</row>
    <row r="4635" spans="1:26">
      <c r="A4635"/>
      <c r="B4635" s="13"/>
      <c r="C4635"/>
      <c r="D4635"/>
      <c r="E4635"/>
      <c r="F4635" s="12"/>
      <c r="G4635"/>
      <c r="H4635" s="12"/>
      <c r="I4635" s="12"/>
      <c r="J4635" s="12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</row>
    <row r="4636" spans="1:26">
      <c r="A4636"/>
      <c r="B4636" s="13"/>
      <c r="C4636"/>
      <c r="D4636"/>
      <c r="E4636"/>
      <c r="F4636" s="12"/>
      <c r="G4636"/>
      <c r="H4636" s="12"/>
      <c r="I4636" s="12"/>
      <c r="J4636" s="12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</row>
    <row r="4637" spans="1:26">
      <c r="A4637"/>
      <c r="B4637" s="13"/>
      <c r="C4637"/>
      <c r="D4637"/>
      <c r="E4637"/>
      <c r="F4637" s="12"/>
      <c r="G4637"/>
      <c r="H4637" s="12"/>
      <c r="I4637" s="12"/>
      <c r="J4637" s="12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</row>
    <row r="4638" spans="1:26">
      <c r="A4638"/>
      <c r="B4638" s="13"/>
      <c r="C4638"/>
      <c r="D4638"/>
      <c r="E4638"/>
      <c r="F4638" s="12"/>
      <c r="G4638"/>
      <c r="H4638" s="12"/>
      <c r="I4638" s="12"/>
      <c r="J4638" s="12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</row>
    <row r="4639" spans="1:26">
      <c r="A4639"/>
      <c r="B4639" s="13"/>
      <c r="C4639"/>
      <c r="D4639"/>
      <c r="E4639"/>
      <c r="F4639" s="12"/>
      <c r="G4639"/>
      <c r="H4639" s="12"/>
      <c r="I4639" s="12"/>
      <c r="J4639" s="12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</row>
    <row r="4640" spans="1:26">
      <c r="A4640"/>
      <c r="B4640" s="13"/>
      <c r="C4640"/>
      <c r="D4640"/>
      <c r="E4640"/>
      <c r="F4640" s="12"/>
      <c r="G4640"/>
      <c r="H4640" s="12"/>
      <c r="I4640" s="12"/>
      <c r="J4640" s="12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</row>
    <row r="4641" spans="1:26">
      <c r="A4641"/>
      <c r="B4641" s="13"/>
      <c r="C4641"/>
      <c r="D4641"/>
      <c r="E4641"/>
      <c r="F4641" s="12"/>
      <c r="G4641"/>
      <c r="H4641" s="12"/>
      <c r="I4641" s="12"/>
      <c r="J4641" s="12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</row>
    <row r="4642" spans="1:26">
      <c r="A4642"/>
      <c r="B4642" s="13"/>
      <c r="C4642"/>
      <c r="D4642"/>
      <c r="E4642"/>
      <c r="F4642" s="12"/>
      <c r="G4642"/>
      <c r="H4642" s="12"/>
      <c r="I4642" s="12"/>
      <c r="J4642" s="12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</row>
    <row r="4643" spans="1:26">
      <c r="A4643"/>
      <c r="B4643" s="13"/>
      <c r="C4643"/>
      <c r="D4643"/>
      <c r="E4643"/>
      <c r="F4643" s="12"/>
      <c r="G4643"/>
      <c r="H4643" s="12"/>
      <c r="I4643" s="12"/>
      <c r="J4643" s="12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</row>
    <row r="4644" spans="1:26">
      <c r="A4644"/>
      <c r="B4644" s="13"/>
      <c r="C4644"/>
      <c r="D4644"/>
      <c r="E4644"/>
      <c r="F4644" s="12"/>
      <c r="G4644"/>
      <c r="H4644" s="12"/>
      <c r="I4644" s="12"/>
      <c r="J4644" s="12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</row>
    <row r="4645" spans="1:26">
      <c r="A4645"/>
      <c r="B4645" s="13"/>
      <c r="C4645"/>
      <c r="D4645"/>
      <c r="E4645"/>
      <c r="F4645" s="12"/>
      <c r="G4645"/>
      <c r="H4645" s="12"/>
      <c r="I4645" s="12"/>
      <c r="J4645" s="12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</row>
    <row r="4646" spans="1:26">
      <c r="A4646"/>
      <c r="B4646" s="13"/>
      <c r="C4646"/>
      <c r="D4646"/>
      <c r="E4646"/>
      <c r="F4646" s="12"/>
      <c r="G4646"/>
      <c r="H4646" s="12"/>
      <c r="I4646" s="12"/>
      <c r="J4646" s="12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</row>
    <row r="4647" spans="1:26">
      <c r="A4647"/>
      <c r="B4647" s="13"/>
      <c r="C4647"/>
      <c r="D4647"/>
      <c r="E4647"/>
      <c r="F4647" s="12"/>
      <c r="G4647"/>
      <c r="H4647" s="12"/>
      <c r="I4647" s="12"/>
      <c r="J4647" s="12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</row>
    <row r="4648" spans="1:26">
      <c r="A4648"/>
      <c r="B4648" s="13"/>
      <c r="C4648"/>
      <c r="D4648"/>
      <c r="E4648"/>
      <c r="F4648" s="12"/>
      <c r="G4648"/>
      <c r="H4648" s="12"/>
      <c r="I4648" s="12"/>
      <c r="J4648" s="12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</row>
    <row r="4649" spans="1:26">
      <c r="A4649"/>
      <c r="B4649" s="13"/>
      <c r="C4649"/>
      <c r="D4649"/>
      <c r="E4649"/>
      <c r="F4649" s="12"/>
      <c r="G4649"/>
      <c r="H4649" s="12"/>
      <c r="I4649" s="12"/>
      <c r="J4649" s="12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</row>
    <row r="4650" spans="1:26">
      <c r="A4650"/>
      <c r="B4650" s="13"/>
      <c r="C4650"/>
      <c r="D4650"/>
      <c r="E4650"/>
      <c r="F4650" s="12"/>
      <c r="G4650"/>
      <c r="H4650" s="12"/>
      <c r="I4650" s="12"/>
      <c r="J4650" s="12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</row>
    <row r="4651" spans="1:26">
      <c r="A4651"/>
      <c r="B4651" s="13"/>
      <c r="C4651"/>
      <c r="D4651"/>
      <c r="E4651"/>
      <c r="F4651" s="12"/>
      <c r="G4651"/>
      <c r="H4651" s="12"/>
      <c r="I4651" s="12"/>
      <c r="J4651" s="12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</row>
    <row r="4652" spans="1:26">
      <c r="A4652"/>
      <c r="B4652" s="13"/>
      <c r="C4652"/>
      <c r="D4652"/>
      <c r="E4652"/>
      <c r="F4652" s="12"/>
      <c r="G4652"/>
      <c r="H4652" s="12"/>
      <c r="I4652" s="12"/>
      <c r="J4652" s="12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</row>
    <row r="4653" spans="1:26">
      <c r="A4653"/>
      <c r="B4653" s="13"/>
      <c r="C4653"/>
      <c r="D4653"/>
      <c r="E4653"/>
      <c r="F4653" s="12"/>
      <c r="G4653"/>
      <c r="H4653" s="12"/>
      <c r="I4653" s="12"/>
      <c r="J4653" s="12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</row>
    <row r="4654" spans="1:26">
      <c r="A4654"/>
      <c r="B4654" s="13"/>
      <c r="C4654"/>
      <c r="D4654"/>
      <c r="E4654"/>
      <c r="F4654" s="12"/>
      <c r="G4654"/>
      <c r="H4654" s="12"/>
      <c r="I4654" s="12"/>
      <c r="J4654" s="12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</row>
    <row r="4655" spans="1:26">
      <c r="A4655"/>
      <c r="B4655" s="13"/>
      <c r="C4655"/>
      <c r="D4655"/>
      <c r="E4655"/>
      <c r="F4655" s="12"/>
      <c r="G4655"/>
      <c r="H4655" s="12"/>
      <c r="I4655" s="12"/>
      <c r="J4655" s="12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</row>
    <row r="4656" spans="1:26">
      <c r="A4656"/>
      <c r="B4656" s="13"/>
      <c r="C4656"/>
      <c r="D4656"/>
      <c r="E4656"/>
      <c r="F4656" s="12"/>
      <c r="G4656"/>
      <c r="H4656" s="12"/>
      <c r="I4656" s="12"/>
      <c r="J4656" s="12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</row>
    <row r="4657" spans="1:26">
      <c r="A4657"/>
      <c r="B4657" s="13"/>
      <c r="C4657"/>
      <c r="D4657"/>
      <c r="E4657"/>
      <c r="F4657" s="12"/>
      <c r="G4657"/>
      <c r="H4657" s="12"/>
      <c r="I4657" s="12"/>
      <c r="J4657" s="12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</row>
    <row r="4658" spans="1:26">
      <c r="A4658"/>
      <c r="B4658" s="13"/>
      <c r="C4658"/>
      <c r="D4658"/>
      <c r="E4658"/>
      <c r="F4658" s="12"/>
      <c r="G4658"/>
      <c r="H4658" s="12"/>
      <c r="I4658" s="12"/>
      <c r="J4658" s="12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</row>
    <row r="4659" spans="1:26">
      <c r="A4659"/>
      <c r="B4659" s="13"/>
      <c r="C4659"/>
      <c r="D4659"/>
      <c r="E4659"/>
      <c r="F4659" s="12"/>
      <c r="G4659"/>
      <c r="H4659" s="12"/>
      <c r="I4659" s="12"/>
      <c r="J4659" s="12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</row>
    <row r="4660" spans="1:26">
      <c r="A4660"/>
      <c r="B4660" s="13"/>
      <c r="C4660"/>
      <c r="D4660"/>
      <c r="E4660"/>
      <c r="F4660" s="12"/>
      <c r="G4660"/>
      <c r="H4660" s="12"/>
      <c r="I4660" s="12"/>
      <c r="J4660" s="12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</row>
    <row r="4661" spans="1:26">
      <c r="A4661"/>
      <c r="B4661" s="13"/>
      <c r="C4661"/>
      <c r="D4661"/>
      <c r="E4661"/>
      <c r="F4661" s="12"/>
      <c r="G4661"/>
      <c r="H4661" s="12"/>
      <c r="I4661" s="12"/>
      <c r="J4661" s="12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</row>
    <row r="4662" spans="1:26">
      <c r="A4662"/>
      <c r="B4662" s="13"/>
      <c r="C4662"/>
      <c r="D4662"/>
      <c r="E4662"/>
      <c r="F4662" s="12"/>
      <c r="G4662"/>
      <c r="H4662" s="12"/>
      <c r="I4662" s="12"/>
      <c r="J4662" s="12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</row>
    <row r="4663" spans="1:26">
      <c r="A4663"/>
      <c r="B4663" s="13"/>
      <c r="C4663"/>
      <c r="D4663"/>
      <c r="E4663"/>
      <c r="F4663" s="12"/>
      <c r="G4663"/>
      <c r="H4663" s="12"/>
      <c r="I4663" s="12"/>
      <c r="J4663" s="12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</row>
    <row r="4664" spans="1:26">
      <c r="A4664"/>
      <c r="B4664" s="13"/>
      <c r="C4664"/>
      <c r="D4664"/>
      <c r="E4664"/>
      <c r="F4664" s="12"/>
      <c r="G4664"/>
      <c r="H4664" s="12"/>
      <c r="I4664" s="12"/>
      <c r="J4664" s="12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</row>
    <row r="4665" spans="1:26">
      <c r="A4665"/>
      <c r="B4665" s="13"/>
      <c r="C4665"/>
      <c r="D4665"/>
      <c r="E4665"/>
      <c r="F4665" s="12"/>
      <c r="G4665"/>
      <c r="H4665" s="12"/>
      <c r="I4665" s="12"/>
      <c r="J4665" s="12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</row>
    <row r="4666" spans="1:26">
      <c r="A4666"/>
      <c r="B4666" s="13"/>
      <c r="C4666"/>
      <c r="D4666"/>
      <c r="E4666"/>
      <c r="F4666" s="12"/>
      <c r="G4666"/>
      <c r="H4666" s="12"/>
      <c r="I4666" s="12"/>
      <c r="J4666" s="12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</row>
    <row r="4667" spans="1:26">
      <c r="A4667"/>
      <c r="B4667" s="13"/>
      <c r="C4667"/>
      <c r="D4667"/>
      <c r="E4667"/>
      <c r="F4667" s="12"/>
      <c r="G4667"/>
      <c r="H4667" s="12"/>
      <c r="I4667" s="12"/>
      <c r="J4667" s="12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</row>
    <row r="4668" spans="1:26">
      <c r="A4668"/>
      <c r="B4668" s="13"/>
      <c r="C4668"/>
      <c r="D4668"/>
      <c r="E4668"/>
      <c r="F4668" s="12"/>
      <c r="G4668"/>
      <c r="H4668" s="12"/>
      <c r="I4668" s="12"/>
      <c r="J4668" s="12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</row>
    <row r="4669" spans="1:26">
      <c r="A4669"/>
      <c r="B4669" s="13"/>
      <c r="C4669"/>
      <c r="D4669"/>
      <c r="E4669"/>
      <c r="F4669" s="12"/>
      <c r="G4669"/>
      <c r="H4669" s="12"/>
      <c r="I4669" s="12"/>
      <c r="J4669" s="12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</row>
    <row r="4670" spans="1:26">
      <c r="A4670"/>
      <c r="B4670" s="13"/>
      <c r="C4670"/>
      <c r="D4670"/>
      <c r="E4670"/>
      <c r="F4670" s="12"/>
      <c r="G4670"/>
      <c r="H4670" s="12"/>
      <c r="I4670" s="12"/>
      <c r="J4670" s="12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</row>
    <row r="4671" spans="1:26">
      <c r="A4671"/>
      <c r="B4671" s="13"/>
      <c r="C4671"/>
      <c r="D4671"/>
      <c r="E4671"/>
      <c r="F4671" s="12"/>
      <c r="G4671"/>
      <c r="H4671" s="12"/>
      <c r="I4671" s="12"/>
      <c r="J4671" s="12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</row>
    <row r="4672" spans="1:26">
      <c r="A4672"/>
      <c r="B4672" s="13"/>
      <c r="C4672"/>
      <c r="D4672"/>
      <c r="E4672"/>
      <c r="F4672" s="12"/>
      <c r="G4672"/>
      <c r="H4672" s="12"/>
      <c r="I4672" s="12"/>
      <c r="J4672" s="12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</row>
    <row r="4673" spans="1:26">
      <c r="A4673"/>
      <c r="B4673" s="13"/>
      <c r="C4673"/>
      <c r="D4673"/>
      <c r="E4673"/>
      <c r="F4673" s="12"/>
      <c r="G4673"/>
      <c r="H4673" s="12"/>
      <c r="I4673" s="12"/>
      <c r="J4673" s="12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</row>
    <row r="4674" spans="1:26">
      <c r="A4674"/>
      <c r="B4674" s="13"/>
      <c r="C4674"/>
      <c r="D4674"/>
      <c r="E4674"/>
      <c r="F4674" s="12"/>
      <c r="G4674"/>
      <c r="H4674" s="12"/>
      <c r="I4674" s="12"/>
      <c r="J4674" s="12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</row>
    <row r="4675" spans="1:26">
      <c r="A4675"/>
      <c r="B4675" s="13"/>
      <c r="C4675"/>
      <c r="D4675"/>
      <c r="E4675"/>
      <c r="F4675" s="12"/>
      <c r="G4675"/>
      <c r="H4675" s="12"/>
      <c r="I4675" s="12"/>
      <c r="J4675" s="12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</row>
    <row r="4676" spans="1:26">
      <c r="A4676"/>
      <c r="B4676" s="13"/>
      <c r="C4676"/>
      <c r="D4676"/>
      <c r="E4676"/>
      <c r="F4676" s="12"/>
      <c r="G4676"/>
      <c r="H4676" s="12"/>
      <c r="I4676" s="12"/>
      <c r="J4676" s="12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</row>
    <row r="4677" spans="1:26">
      <c r="A4677"/>
      <c r="B4677" s="13"/>
      <c r="C4677"/>
      <c r="D4677"/>
      <c r="E4677"/>
      <c r="F4677" s="12"/>
      <c r="G4677"/>
      <c r="H4677" s="12"/>
      <c r="I4677" s="12"/>
      <c r="J4677" s="12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</row>
    <row r="4678" spans="1:26">
      <c r="A4678"/>
      <c r="B4678" s="13"/>
      <c r="C4678"/>
      <c r="D4678"/>
      <c r="E4678"/>
      <c r="F4678" s="12"/>
      <c r="G4678"/>
      <c r="H4678" s="12"/>
      <c r="I4678" s="12"/>
      <c r="J4678" s="12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</row>
    <row r="4679" spans="1:26">
      <c r="A4679"/>
      <c r="B4679" s="13"/>
      <c r="C4679"/>
      <c r="D4679"/>
      <c r="E4679"/>
      <c r="F4679" s="12"/>
      <c r="G4679"/>
      <c r="H4679" s="12"/>
      <c r="I4679" s="12"/>
      <c r="J4679" s="12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</row>
    <row r="4680" spans="1:26">
      <c r="A4680"/>
      <c r="B4680" s="13"/>
      <c r="C4680"/>
      <c r="D4680"/>
      <c r="E4680"/>
      <c r="F4680" s="12"/>
      <c r="G4680"/>
      <c r="H4680" s="12"/>
      <c r="I4680" s="12"/>
      <c r="J4680" s="12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</row>
    <row r="4681" spans="1:26">
      <c r="A4681"/>
      <c r="B4681" s="13"/>
      <c r="C4681"/>
      <c r="D4681"/>
      <c r="E4681"/>
      <c r="F4681" s="12"/>
      <c r="G4681"/>
      <c r="H4681" s="12"/>
      <c r="I4681" s="12"/>
      <c r="J4681" s="12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</row>
    <row r="4682" spans="1:26">
      <c r="A4682"/>
      <c r="B4682" s="13"/>
      <c r="C4682"/>
      <c r="D4682"/>
      <c r="E4682"/>
      <c r="F4682" s="12"/>
      <c r="G4682"/>
      <c r="H4682" s="12"/>
      <c r="I4682" s="12"/>
      <c r="J4682" s="12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</row>
    <row r="4683" spans="1:26">
      <c r="A4683"/>
      <c r="B4683" s="13"/>
      <c r="C4683"/>
      <c r="D4683"/>
      <c r="E4683"/>
      <c r="F4683" s="12"/>
      <c r="G4683"/>
      <c r="H4683" s="12"/>
      <c r="I4683" s="12"/>
      <c r="J4683" s="12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</row>
    <row r="4684" spans="1:26">
      <c r="A4684"/>
      <c r="B4684" s="13"/>
      <c r="C4684"/>
      <c r="D4684"/>
      <c r="E4684"/>
      <c r="F4684" s="12"/>
      <c r="G4684"/>
      <c r="H4684" s="12"/>
      <c r="I4684" s="12"/>
      <c r="J4684" s="12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</row>
    <row r="4685" spans="1:26">
      <c r="A4685"/>
      <c r="B4685" s="13"/>
      <c r="C4685"/>
      <c r="D4685"/>
      <c r="E4685"/>
      <c r="F4685" s="12"/>
      <c r="G4685"/>
      <c r="H4685" s="12"/>
      <c r="I4685" s="12"/>
      <c r="J4685" s="12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</row>
    <row r="4686" spans="1:26">
      <c r="A4686"/>
      <c r="B4686" s="13"/>
      <c r="C4686"/>
      <c r="D4686"/>
      <c r="E4686"/>
      <c r="F4686" s="12"/>
      <c r="G4686"/>
      <c r="H4686" s="12"/>
      <c r="I4686" s="12"/>
      <c r="J4686" s="12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</row>
    <row r="4687" spans="1:26">
      <c r="A4687"/>
      <c r="B4687" s="13"/>
      <c r="C4687"/>
      <c r="D4687"/>
      <c r="E4687"/>
      <c r="F4687" s="12"/>
      <c r="G4687"/>
      <c r="H4687" s="12"/>
      <c r="I4687" s="12"/>
      <c r="J4687" s="12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</row>
    <row r="4688" spans="1:26">
      <c r="A4688"/>
      <c r="B4688" s="13"/>
      <c r="C4688"/>
      <c r="D4688"/>
      <c r="E4688"/>
      <c r="F4688" s="12"/>
      <c r="G4688"/>
      <c r="H4688" s="12"/>
      <c r="I4688" s="12"/>
      <c r="J4688" s="12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</row>
    <row r="4689" spans="1:26">
      <c r="A4689"/>
      <c r="B4689" s="13"/>
      <c r="C4689"/>
      <c r="D4689"/>
      <c r="E4689"/>
      <c r="F4689" s="12"/>
      <c r="G4689"/>
      <c r="H4689" s="12"/>
      <c r="I4689" s="12"/>
      <c r="J4689" s="12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</row>
    <row r="4690" spans="1:26">
      <c r="A4690"/>
      <c r="B4690" s="13"/>
      <c r="C4690"/>
      <c r="D4690"/>
      <c r="E4690"/>
      <c r="F4690" s="12"/>
      <c r="G4690"/>
      <c r="H4690" s="12"/>
      <c r="I4690" s="12"/>
      <c r="J4690" s="12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</row>
    <row r="4691" spans="1:26">
      <c r="A4691"/>
      <c r="B4691" s="13"/>
      <c r="C4691"/>
      <c r="D4691"/>
      <c r="E4691"/>
      <c r="F4691" s="12"/>
      <c r="G4691"/>
      <c r="H4691" s="12"/>
      <c r="I4691" s="12"/>
      <c r="J4691" s="12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</row>
    <row r="4692" spans="1:26">
      <c r="A4692"/>
      <c r="B4692" s="13"/>
      <c r="C4692"/>
      <c r="D4692"/>
      <c r="E4692"/>
      <c r="F4692" s="12"/>
      <c r="G4692"/>
      <c r="H4692" s="12"/>
      <c r="I4692" s="12"/>
      <c r="J4692" s="12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</row>
    <row r="4693" spans="1:26">
      <c r="A4693"/>
      <c r="B4693" s="13"/>
      <c r="C4693"/>
      <c r="D4693"/>
      <c r="E4693"/>
      <c r="F4693" s="12"/>
      <c r="G4693"/>
      <c r="H4693" s="12"/>
      <c r="I4693" s="12"/>
      <c r="J4693" s="12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</row>
    <row r="4694" spans="1:26">
      <c r="A4694"/>
      <c r="B4694" s="13"/>
      <c r="C4694"/>
      <c r="D4694"/>
      <c r="E4694"/>
      <c r="F4694" s="12"/>
      <c r="G4694"/>
      <c r="H4694" s="12"/>
      <c r="I4694" s="12"/>
      <c r="J4694" s="12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</row>
    <row r="4695" spans="1:26">
      <c r="A4695"/>
      <c r="B4695" s="13"/>
      <c r="C4695"/>
      <c r="D4695"/>
      <c r="E4695"/>
      <c r="F4695" s="12"/>
      <c r="G4695"/>
      <c r="H4695" s="12"/>
      <c r="I4695" s="12"/>
      <c r="J4695" s="12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</row>
    <row r="4696" spans="1:26">
      <c r="A4696"/>
      <c r="B4696" s="13"/>
      <c r="C4696"/>
      <c r="D4696"/>
      <c r="E4696"/>
      <c r="F4696" s="12"/>
      <c r="G4696"/>
      <c r="H4696" s="12"/>
      <c r="I4696" s="12"/>
      <c r="J4696" s="12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</row>
    <row r="4697" spans="1:26">
      <c r="A4697"/>
      <c r="B4697" s="13"/>
      <c r="C4697"/>
      <c r="D4697"/>
      <c r="E4697"/>
      <c r="F4697" s="12"/>
      <c r="G4697"/>
      <c r="H4697" s="12"/>
      <c r="I4697" s="12"/>
      <c r="J4697" s="12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</row>
    <row r="4698" spans="1:26">
      <c r="A4698"/>
      <c r="B4698" s="13"/>
      <c r="C4698"/>
      <c r="D4698"/>
      <c r="E4698"/>
      <c r="F4698" s="12"/>
      <c r="G4698"/>
      <c r="H4698" s="12"/>
      <c r="I4698" s="12"/>
      <c r="J4698" s="12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</row>
    <row r="4699" spans="1:26">
      <c r="A4699"/>
      <c r="B4699" s="13"/>
      <c r="C4699"/>
      <c r="D4699"/>
      <c r="E4699"/>
      <c r="F4699" s="12"/>
      <c r="G4699"/>
      <c r="H4699" s="12"/>
      <c r="I4699" s="12"/>
      <c r="J4699" s="12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</row>
    <row r="4700" spans="1:26">
      <c r="A4700"/>
      <c r="B4700" s="13"/>
      <c r="C4700"/>
      <c r="D4700"/>
      <c r="E4700"/>
      <c r="F4700" s="12"/>
      <c r="G4700"/>
      <c r="H4700" s="12"/>
      <c r="I4700" s="12"/>
      <c r="J4700" s="12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</row>
    <row r="4701" spans="1:26">
      <c r="A4701"/>
      <c r="B4701" s="13"/>
      <c r="C4701"/>
      <c r="D4701"/>
      <c r="E4701"/>
      <c r="F4701" s="12"/>
      <c r="G4701"/>
      <c r="H4701" s="12"/>
      <c r="I4701" s="12"/>
      <c r="J4701" s="12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</row>
    <row r="4702" spans="1:26">
      <c r="A4702"/>
      <c r="B4702" s="13"/>
      <c r="C4702"/>
      <c r="D4702"/>
      <c r="E4702"/>
      <c r="F4702" s="12"/>
      <c r="G4702"/>
      <c r="H4702" s="12"/>
      <c r="I4702" s="12"/>
      <c r="J4702" s="12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</row>
    <row r="4703" spans="1:26">
      <c r="A4703"/>
      <c r="B4703" s="13"/>
      <c r="C4703"/>
      <c r="D4703"/>
      <c r="E4703"/>
      <c r="F4703" s="12"/>
      <c r="G4703"/>
      <c r="H4703" s="12"/>
      <c r="I4703" s="12"/>
      <c r="J4703" s="12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</row>
    <row r="4704" spans="1:26">
      <c r="A4704"/>
      <c r="B4704" s="13"/>
      <c r="C4704"/>
      <c r="D4704"/>
      <c r="E4704"/>
      <c r="F4704" s="12"/>
      <c r="G4704"/>
      <c r="H4704" s="12"/>
      <c r="I4704" s="12"/>
      <c r="J4704" s="12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</row>
    <row r="4705" spans="1:26">
      <c r="A4705"/>
      <c r="B4705" s="13"/>
      <c r="C4705"/>
      <c r="D4705"/>
      <c r="E4705"/>
      <c r="F4705" s="12"/>
      <c r="G4705"/>
      <c r="H4705" s="12"/>
      <c r="I4705" s="12"/>
      <c r="J4705" s="12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</row>
    <row r="4706" spans="1:26">
      <c r="A4706"/>
      <c r="B4706" s="13"/>
      <c r="C4706"/>
      <c r="D4706"/>
      <c r="E4706"/>
      <c r="F4706" s="12"/>
      <c r="G4706"/>
      <c r="H4706" s="12"/>
      <c r="I4706" s="12"/>
      <c r="J4706" s="12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</row>
    <row r="4707" spans="1:26">
      <c r="A4707"/>
      <c r="B4707" s="13"/>
      <c r="C4707"/>
      <c r="D4707"/>
      <c r="E4707"/>
      <c r="F4707" s="12"/>
      <c r="G4707"/>
      <c r="H4707" s="12"/>
      <c r="I4707" s="12"/>
      <c r="J4707" s="12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</row>
    <row r="4708" spans="1:26">
      <c r="A4708"/>
      <c r="B4708" s="13"/>
      <c r="C4708"/>
      <c r="D4708"/>
      <c r="E4708"/>
      <c r="F4708" s="12"/>
      <c r="G4708"/>
      <c r="H4708" s="12"/>
      <c r="I4708" s="12"/>
      <c r="J4708" s="12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</row>
    <row r="4709" spans="1:26">
      <c r="A4709"/>
      <c r="B4709" s="13"/>
      <c r="C4709"/>
      <c r="D4709"/>
      <c r="E4709"/>
      <c r="F4709" s="12"/>
      <c r="G4709"/>
      <c r="H4709" s="12"/>
      <c r="I4709" s="12"/>
      <c r="J4709" s="12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</row>
    <row r="4710" spans="1:26">
      <c r="A4710"/>
      <c r="B4710" s="13"/>
      <c r="C4710"/>
      <c r="D4710"/>
      <c r="E4710"/>
      <c r="F4710" s="12"/>
      <c r="G4710"/>
      <c r="H4710" s="12"/>
      <c r="I4710" s="12"/>
      <c r="J4710" s="12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</row>
    <row r="4711" spans="1:26">
      <c r="A4711"/>
      <c r="B4711" s="13"/>
      <c r="C4711"/>
      <c r="D4711"/>
      <c r="E4711"/>
      <c r="F4711" s="12"/>
      <c r="G4711"/>
      <c r="H4711" s="12"/>
      <c r="I4711" s="12"/>
      <c r="J4711" s="12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</row>
    <row r="4712" spans="1:26">
      <c r="A4712"/>
      <c r="B4712" s="13"/>
      <c r="C4712"/>
      <c r="D4712"/>
      <c r="E4712"/>
      <c r="F4712" s="12"/>
      <c r="G4712"/>
      <c r="H4712" s="12"/>
      <c r="I4712" s="12"/>
      <c r="J4712" s="12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</row>
    <row r="4713" spans="1:26">
      <c r="A4713"/>
      <c r="B4713" s="13"/>
      <c r="C4713"/>
      <c r="D4713"/>
      <c r="E4713"/>
      <c r="F4713" s="12"/>
      <c r="G4713"/>
      <c r="H4713" s="12"/>
      <c r="I4713" s="12"/>
      <c r="J4713" s="12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</row>
    <row r="4714" spans="1:26">
      <c r="A4714"/>
      <c r="B4714" s="13"/>
      <c r="C4714"/>
      <c r="D4714"/>
      <c r="E4714"/>
      <c r="F4714" s="12"/>
      <c r="G4714"/>
      <c r="H4714" s="12"/>
      <c r="I4714" s="12"/>
      <c r="J4714" s="12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</row>
    <row r="4715" spans="1:26">
      <c r="A4715"/>
      <c r="B4715" s="13"/>
      <c r="C4715"/>
      <c r="D4715"/>
      <c r="E4715"/>
      <c r="F4715" s="12"/>
      <c r="G4715"/>
      <c r="H4715" s="12"/>
      <c r="I4715" s="12"/>
      <c r="J4715" s="12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</row>
    <row r="4716" spans="1:26">
      <c r="A4716"/>
      <c r="B4716" s="13"/>
      <c r="C4716"/>
      <c r="D4716"/>
      <c r="E4716"/>
      <c r="F4716" s="12"/>
      <c r="G4716"/>
      <c r="H4716" s="12"/>
      <c r="I4716" s="12"/>
      <c r="J4716" s="12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</row>
    <row r="4717" spans="1:26">
      <c r="A4717"/>
      <c r="B4717" s="13"/>
      <c r="C4717"/>
      <c r="D4717"/>
      <c r="E4717"/>
      <c r="F4717" s="12"/>
      <c r="G4717"/>
      <c r="H4717" s="12"/>
      <c r="I4717" s="12"/>
      <c r="J4717" s="12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</row>
    <row r="4718" spans="1:26">
      <c r="A4718"/>
      <c r="B4718" s="13"/>
      <c r="C4718"/>
      <c r="D4718"/>
      <c r="E4718"/>
      <c r="F4718" s="12"/>
      <c r="G4718"/>
      <c r="H4718" s="12"/>
      <c r="I4718" s="12"/>
      <c r="J4718" s="12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</row>
    <row r="4719" spans="1:26">
      <c r="A4719"/>
      <c r="B4719" s="13"/>
      <c r="C4719"/>
      <c r="D4719"/>
      <c r="E4719"/>
      <c r="F4719" s="12"/>
      <c r="G4719"/>
      <c r="H4719" s="12"/>
      <c r="I4719" s="12"/>
      <c r="J4719" s="12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</row>
    <row r="4720" spans="1:26">
      <c r="A4720"/>
      <c r="B4720" s="13"/>
      <c r="C4720"/>
      <c r="D4720"/>
      <c r="E4720"/>
      <c r="F4720" s="12"/>
      <c r="G4720"/>
      <c r="H4720" s="12"/>
      <c r="I4720" s="12"/>
      <c r="J4720" s="12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</row>
    <row r="4721" spans="1:26">
      <c r="A4721"/>
      <c r="B4721" s="13"/>
      <c r="C4721"/>
      <c r="D4721"/>
      <c r="E4721"/>
      <c r="F4721" s="12"/>
      <c r="G4721"/>
      <c r="H4721" s="12"/>
      <c r="I4721" s="12"/>
      <c r="J4721" s="12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</row>
    <row r="4722" spans="1:26">
      <c r="A4722"/>
      <c r="B4722" s="13"/>
      <c r="C4722"/>
      <c r="D4722"/>
      <c r="E4722"/>
      <c r="F4722" s="12"/>
      <c r="G4722"/>
      <c r="H4722" s="12"/>
      <c r="I4722" s="12"/>
      <c r="J4722" s="12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</row>
    <row r="4723" spans="1:26">
      <c r="A4723"/>
      <c r="B4723" s="13"/>
      <c r="C4723"/>
      <c r="D4723"/>
      <c r="E4723"/>
      <c r="F4723" s="12"/>
      <c r="G4723"/>
      <c r="H4723" s="12"/>
      <c r="I4723" s="12"/>
      <c r="J4723" s="12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</row>
    <row r="4724" spans="1:26">
      <c r="A4724"/>
      <c r="B4724" s="13"/>
      <c r="C4724"/>
      <c r="D4724"/>
      <c r="E4724"/>
      <c r="F4724" s="12"/>
      <c r="G4724"/>
      <c r="H4724" s="12"/>
      <c r="I4724" s="12"/>
      <c r="J4724" s="12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</row>
    <row r="4725" spans="1:26">
      <c r="A4725"/>
      <c r="B4725" s="13"/>
      <c r="C4725"/>
      <c r="D4725"/>
      <c r="E4725"/>
      <c r="F4725" s="12"/>
      <c r="G4725"/>
      <c r="H4725" s="12"/>
      <c r="I4725" s="12"/>
      <c r="J4725" s="12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</row>
    <row r="4726" spans="1:26">
      <c r="A4726"/>
      <c r="B4726" s="13"/>
      <c r="C4726"/>
      <c r="D4726"/>
      <c r="E4726"/>
      <c r="F4726" s="12"/>
      <c r="G4726"/>
      <c r="H4726" s="12"/>
      <c r="I4726" s="12"/>
      <c r="J4726" s="12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</row>
    <row r="4727" spans="1:26">
      <c r="A4727"/>
      <c r="B4727" s="13"/>
      <c r="C4727"/>
      <c r="D4727"/>
      <c r="E4727"/>
      <c r="F4727" s="12"/>
      <c r="G4727"/>
      <c r="H4727" s="12"/>
      <c r="I4727" s="12"/>
      <c r="J4727" s="12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</row>
    <row r="4728" spans="1:26">
      <c r="A4728"/>
      <c r="B4728" s="13"/>
      <c r="C4728"/>
      <c r="D4728"/>
      <c r="E4728"/>
      <c r="F4728" s="12"/>
      <c r="G4728"/>
      <c r="H4728" s="12"/>
      <c r="I4728" s="12"/>
      <c r="J4728" s="12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</row>
    <row r="4729" spans="1:26">
      <c r="A4729"/>
      <c r="B4729" s="13"/>
      <c r="C4729"/>
      <c r="D4729"/>
      <c r="E4729"/>
      <c r="F4729" s="12"/>
      <c r="G4729"/>
      <c r="H4729" s="12"/>
      <c r="I4729" s="12"/>
      <c r="J4729" s="12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</row>
    <row r="4730" spans="1:26">
      <c r="A4730"/>
      <c r="B4730" s="13"/>
      <c r="C4730"/>
      <c r="D4730"/>
      <c r="E4730"/>
      <c r="F4730" s="12"/>
      <c r="G4730"/>
      <c r="H4730" s="12"/>
      <c r="I4730" s="12"/>
      <c r="J4730" s="12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</row>
    <row r="4731" spans="1:26">
      <c r="A4731"/>
      <c r="B4731" s="13"/>
      <c r="C4731"/>
      <c r="D4731"/>
      <c r="E4731"/>
      <c r="F4731" s="12"/>
      <c r="G4731"/>
      <c r="H4731" s="12"/>
      <c r="I4731" s="12"/>
      <c r="J4731" s="12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</row>
    <row r="4732" spans="1:26">
      <c r="A4732"/>
      <c r="B4732" s="13"/>
      <c r="C4732"/>
      <c r="D4732"/>
      <c r="E4732"/>
      <c r="F4732" s="12"/>
      <c r="G4732"/>
      <c r="H4732" s="12"/>
      <c r="I4732" s="12"/>
      <c r="J4732" s="12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</row>
    <row r="4733" spans="1:26">
      <c r="A4733"/>
      <c r="B4733" s="13"/>
      <c r="C4733"/>
      <c r="D4733"/>
      <c r="E4733"/>
      <c r="F4733" s="12"/>
      <c r="G4733"/>
      <c r="H4733" s="12"/>
      <c r="I4733" s="12"/>
      <c r="J4733" s="12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</row>
    <row r="4734" spans="1:26">
      <c r="A4734"/>
      <c r="B4734" s="13"/>
      <c r="C4734"/>
      <c r="D4734"/>
      <c r="E4734"/>
      <c r="F4734" s="12"/>
      <c r="G4734"/>
      <c r="H4734" s="12"/>
      <c r="I4734" s="12"/>
      <c r="J4734" s="12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</row>
    <row r="4735" spans="1:26">
      <c r="A4735"/>
      <c r="B4735" s="13"/>
      <c r="C4735"/>
      <c r="D4735"/>
      <c r="E4735"/>
      <c r="F4735" s="12"/>
      <c r="G4735"/>
      <c r="H4735" s="12"/>
      <c r="I4735" s="12"/>
      <c r="J4735" s="12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</row>
    <row r="4736" spans="1:26">
      <c r="A4736"/>
      <c r="B4736" s="13"/>
      <c r="C4736"/>
      <c r="D4736"/>
      <c r="E4736"/>
      <c r="F4736" s="12"/>
      <c r="G4736"/>
      <c r="H4736" s="12"/>
      <c r="I4736" s="12"/>
      <c r="J4736" s="12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</row>
    <row r="4737" spans="1:26">
      <c r="A4737"/>
      <c r="B4737" s="13"/>
      <c r="C4737"/>
      <c r="D4737"/>
      <c r="E4737"/>
      <c r="F4737" s="12"/>
      <c r="G4737"/>
      <c r="H4737" s="12"/>
      <c r="I4737" s="12"/>
      <c r="J4737" s="12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</row>
    <row r="4738" spans="1:26">
      <c r="A4738"/>
      <c r="B4738" s="13"/>
      <c r="C4738"/>
      <c r="D4738"/>
      <c r="E4738"/>
      <c r="F4738" s="12"/>
      <c r="G4738"/>
      <c r="H4738" s="12"/>
      <c r="I4738" s="12"/>
      <c r="J4738" s="12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</row>
    <row r="4739" spans="1:26">
      <c r="A4739"/>
      <c r="B4739" s="13"/>
      <c r="C4739"/>
      <c r="D4739"/>
      <c r="E4739"/>
      <c r="F4739" s="12"/>
      <c r="G4739"/>
      <c r="H4739" s="12"/>
      <c r="I4739" s="12"/>
      <c r="J4739" s="12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</row>
    <row r="4740" spans="1:26">
      <c r="A4740"/>
      <c r="B4740" s="13"/>
      <c r="C4740"/>
      <c r="D4740"/>
      <c r="E4740"/>
      <c r="F4740" s="12"/>
      <c r="G4740"/>
      <c r="H4740" s="12"/>
      <c r="I4740" s="12"/>
      <c r="J4740" s="12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</row>
    <row r="4741" spans="1:26">
      <c r="A4741"/>
      <c r="B4741" s="13"/>
      <c r="C4741"/>
      <c r="D4741"/>
      <c r="E4741"/>
      <c r="F4741" s="12"/>
      <c r="G4741"/>
      <c r="H4741" s="12"/>
      <c r="I4741" s="12"/>
      <c r="J4741" s="12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</row>
    <row r="4742" spans="1:26">
      <c r="A4742"/>
      <c r="B4742" s="13"/>
      <c r="C4742"/>
      <c r="D4742"/>
      <c r="E4742"/>
      <c r="F4742" s="12"/>
      <c r="G4742"/>
      <c r="H4742" s="12"/>
      <c r="I4742" s="12"/>
      <c r="J4742" s="12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</row>
    <row r="4743" spans="1:26">
      <c r="A4743"/>
      <c r="B4743" s="13"/>
      <c r="C4743"/>
      <c r="D4743"/>
      <c r="E4743"/>
      <c r="F4743" s="12"/>
      <c r="G4743"/>
      <c r="H4743" s="12"/>
      <c r="I4743" s="12"/>
      <c r="J4743" s="12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</row>
    <row r="4744" spans="1:26">
      <c r="A4744"/>
      <c r="B4744" s="13"/>
      <c r="C4744"/>
      <c r="D4744"/>
      <c r="E4744"/>
      <c r="F4744" s="12"/>
      <c r="G4744"/>
      <c r="H4744" s="12"/>
      <c r="I4744" s="12"/>
      <c r="J4744" s="12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</row>
    <row r="4745" spans="1:26">
      <c r="A4745"/>
      <c r="B4745" s="13"/>
      <c r="C4745"/>
      <c r="D4745"/>
      <c r="E4745"/>
      <c r="F4745" s="12"/>
      <c r="G4745"/>
      <c r="H4745" s="12"/>
      <c r="I4745" s="12"/>
      <c r="J4745" s="12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</row>
    <row r="4746" spans="1:26">
      <c r="A4746"/>
      <c r="B4746" s="13"/>
      <c r="C4746"/>
      <c r="D4746"/>
      <c r="E4746"/>
      <c r="F4746" s="12"/>
      <c r="G4746"/>
      <c r="H4746" s="12"/>
      <c r="I4746" s="12"/>
      <c r="J4746" s="12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</row>
    <row r="4747" spans="1:26">
      <c r="A4747"/>
      <c r="B4747" s="13"/>
      <c r="C4747"/>
      <c r="D4747"/>
      <c r="E4747"/>
      <c r="F4747" s="12"/>
      <c r="G4747"/>
      <c r="H4747" s="12"/>
      <c r="I4747" s="12"/>
      <c r="J4747" s="12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</row>
    <row r="4748" spans="1:26">
      <c r="A4748"/>
      <c r="B4748" s="13"/>
      <c r="C4748"/>
      <c r="D4748"/>
      <c r="E4748"/>
      <c r="F4748" s="12"/>
      <c r="G4748"/>
      <c r="H4748" s="12"/>
      <c r="I4748" s="12"/>
      <c r="J4748" s="12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</row>
    <row r="4749" spans="1:26">
      <c r="A4749"/>
      <c r="B4749" s="13"/>
      <c r="C4749"/>
      <c r="D4749"/>
      <c r="E4749"/>
      <c r="F4749" s="12"/>
      <c r="G4749"/>
      <c r="H4749" s="12"/>
      <c r="I4749" s="12"/>
      <c r="J4749" s="12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</row>
    <row r="4750" spans="1:26">
      <c r="A4750"/>
      <c r="B4750" s="13"/>
      <c r="C4750"/>
      <c r="D4750"/>
      <c r="E4750"/>
      <c r="F4750" s="12"/>
      <c r="G4750"/>
      <c r="H4750" s="12"/>
      <c r="I4750" s="12"/>
      <c r="J4750" s="12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</row>
    <row r="4751" spans="1:26">
      <c r="A4751"/>
      <c r="B4751" s="13"/>
      <c r="C4751"/>
      <c r="D4751"/>
      <c r="E4751"/>
      <c r="F4751" s="12"/>
      <c r="G4751"/>
      <c r="H4751" s="12"/>
      <c r="I4751" s="12"/>
      <c r="J4751" s="12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</row>
    <row r="4752" spans="1:26">
      <c r="A4752"/>
      <c r="B4752" s="13"/>
      <c r="C4752"/>
      <c r="D4752"/>
      <c r="E4752"/>
      <c r="F4752" s="12"/>
      <c r="G4752"/>
      <c r="H4752" s="12"/>
      <c r="I4752" s="12"/>
      <c r="J4752" s="12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</row>
    <row r="4753" spans="1:26">
      <c r="A4753"/>
      <c r="B4753" s="13"/>
      <c r="C4753"/>
      <c r="D4753"/>
      <c r="E4753"/>
      <c r="F4753" s="12"/>
      <c r="G4753"/>
      <c r="H4753" s="12"/>
      <c r="I4753" s="12"/>
      <c r="J4753" s="12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</row>
    <row r="4754" spans="1:26">
      <c r="A4754"/>
      <c r="B4754" s="13"/>
      <c r="C4754"/>
      <c r="D4754"/>
      <c r="E4754"/>
      <c r="F4754" s="12"/>
      <c r="G4754"/>
      <c r="H4754" s="12"/>
      <c r="I4754" s="12"/>
      <c r="J4754" s="12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</row>
    <row r="4755" spans="1:26">
      <c r="A4755"/>
      <c r="B4755" s="13"/>
      <c r="C4755"/>
      <c r="D4755"/>
      <c r="E4755"/>
      <c r="F4755" s="12"/>
      <c r="G4755"/>
      <c r="H4755" s="12"/>
      <c r="I4755" s="12"/>
      <c r="J4755" s="12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</row>
    <row r="4756" spans="1:26">
      <c r="A4756"/>
      <c r="B4756" s="13"/>
      <c r="C4756"/>
      <c r="D4756"/>
      <c r="E4756"/>
      <c r="F4756" s="12"/>
      <c r="G4756"/>
      <c r="H4756" s="12"/>
      <c r="I4756" s="12"/>
      <c r="J4756" s="12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</row>
    <row r="4757" spans="1:26">
      <c r="A4757"/>
      <c r="B4757" s="13"/>
      <c r="C4757"/>
      <c r="D4757"/>
      <c r="E4757"/>
      <c r="F4757" s="12"/>
      <c r="G4757"/>
      <c r="H4757" s="12"/>
      <c r="I4757" s="12"/>
      <c r="J4757" s="12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</row>
    <row r="4758" spans="1:26">
      <c r="A4758"/>
      <c r="B4758" s="13"/>
      <c r="C4758"/>
      <c r="D4758"/>
      <c r="E4758"/>
      <c r="F4758" s="12"/>
      <c r="G4758"/>
      <c r="H4758" s="12"/>
      <c r="I4758" s="12"/>
      <c r="J4758" s="12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</row>
    <row r="4759" spans="1:26">
      <c r="A4759"/>
      <c r="B4759" s="13"/>
      <c r="C4759"/>
      <c r="D4759"/>
      <c r="E4759"/>
      <c r="F4759" s="12"/>
      <c r="G4759"/>
      <c r="H4759" s="12"/>
      <c r="I4759" s="12"/>
      <c r="J4759" s="12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</row>
    <row r="4760" spans="1:26">
      <c r="A4760"/>
      <c r="B4760" s="13"/>
      <c r="C4760"/>
      <c r="D4760"/>
      <c r="E4760"/>
      <c r="F4760" s="12"/>
      <c r="G4760"/>
      <c r="H4760" s="12"/>
      <c r="I4760" s="12"/>
      <c r="J4760" s="12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</row>
    <row r="4761" spans="1:26">
      <c r="A4761"/>
      <c r="B4761" s="13"/>
      <c r="C4761"/>
      <c r="D4761"/>
      <c r="E4761"/>
      <c r="F4761" s="12"/>
      <c r="G4761"/>
      <c r="H4761" s="12"/>
      <c r="I4761" s="12"/>
      <c r="J4761" s="12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</row>
    <row r="4762" spans="1:26">
      <c r="A4762"/>
      <c r="B4762" s="13"/>
      <c r="C4762"/>
      <c r="D4762"/>
      <c r="E4762"/>
      <c r="F4762" s="12"/>
      <c r="G4762"/>
      <c r="H4762" s="12"/>
      <c r="I4762" s="12"/>
      <c r="J4762" s="12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</row>
    <row r="4763" spans="1:26">
      <c r="A4763"/>
      <c r="B4763" s="13"/>
      <c r="C4763"/>
      <c r="D4763"/>
      <c r="E4763"/>
      <c r="F4763" s="12"/>
      <c r="G4763"/>
      <c r="H4763" s="12"/>
      <c r="I4763" s="12"/>
      <c r="J4763" s="12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</row>
    <row r="4764" spans="1:26">
      <c r="A4764"/>
      <c r="B4764" s="13"/>
      <c r="C4764"/>
      <c r="D4764"/>
      <c r="E4764"/>
      <c r="F4764" s="12"/>
      <c r="G4764"/>
      <c r="H4764" s="12"/>
      <c r="I4764" s="12"/>
      <c r="J4764" s="12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</row>
    <row r="4765" spans="1:26">
      <c r="A4765"/>
      <c r="B4765" s="13"/>
      <c r="C4765"/>
      <c r="D4765"/>
      <c r="E4765"/>
      <c r="F4765" s="12"/>
      <c r="G4765"/>
      <c r="H4765" s="12"/>
      <c r="I4765" s="12"/>
      <c r="J4765" s="12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</row>
    <row r="4766" spans="1:26">
      <c r="A4766"/>
      <c r="B4766" s="13"/>
      <c r="C4766"/>
      <c r="D4766"/>
      <c r="E4766"/>
      <c r="F4766" s="12"/>
      <c r="G4766"/>
      <c r="H4766" s="12"/>
      <c r="I4766" s="12"/>
      <c r="J4766" s="12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</row>
    <row r="4767" spans="1:26">
      <c r="A4767"/>
      <c r="B4767" s="13"/>
      <c r="C4767"/>
      <c r="D4767"/>
      <c r="E4767"/>
      <c r="F4767" s="12"/>
      <c r="G4767"/>
      <c r="H4767" s="12"/>
      <c r="I4767" s="12"/>
      <c r="J4767" s="12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</row>
    <row r="4768" spans="1:26">
      <c r="A4768"/>
      <c r="B4768" s="13"/>
      <c r="C4768"/>
      <c r="D4768"/>
      <c r="E4768"/>
      <c r="F4768" s="12"/>
      <c r="G4768"/>
      <c r="H4768" s="12"/>
      <c r="I4768" s="12"/>
      <c r="J4768" s="12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</row>
    <row r="4769" spans="1:26">
      <c r="A4769"/>
      <c r="B4769" s="13"/>
      <c r="C4769"/>
      <c r="D4769"/>
      <c r="E4769"/>
      <c r="F4769" s="12"/>
      <c r="G4769"/>
      <c r="H4769" s="12"/>
      <c r="I4769" s="12"/>
      <c r="J4769" s="12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</row>
    <row r="4770" spans="1:26">
      <c r="A4770"/>
      <c r="B4770" s="13"/>
      <c r="C4770"/>
      <c r="D4770"/>
      <c r="E4770"/>
      <c r="F4770" s="12"/>
      <c r="G4770"/>
      <c r="H4770" s="12"/>
      <c r="I4770" s="12"/>
      <c r="J4770" s="12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</row>
    <row r="4771" spans="1:26">
      <c r="A4771"/>
      <c r="B4771" s="13"/>
      <c r="C4771"/>
      <c r="D4771"/>
      <c r="E4771"/>
      <c r="F4771" s="12"/>
      <c r="G4771"/>
      <c r="H4771" s="12"/>
      <c r="I4771" s="12"/>
      <c r="J4771" s="12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</row>
    <row r="4772" spans="1:26">
      <c r="A4772"/>
      <c r="B4772" s="13"/>
      <c r="C4772"/>
      <c r="D4772"/>
      <c r="E4772"/>
      <c r="F4772" s="12"/>
      <c r="G4772"/>
      <c r="H4772" s="12"/>
      <c r="I4772" s="12"/>
      <c r="J4772" s="12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</row>
    <row r="4773" spans="1:26">
      <c r="A4773"/>
      <c r="B4773" s="13"/>
      <c r="C4773"/>
      <c r="D4773"/>
      <c r="E4773"/>
      <c r="F4773" s="12"/>
      <c r="G4773"/>
      <c r="H4773" s="12"/>
      <c r="I4773" s="12"/>
      <c r="J4773" s="12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</row>
    <row r="4774" spans="1:26">
      <c r="A4774"/>
      <c r="B4774" s="13"/>
      <c r="C4774"/>
      <c r="D4774"/>
      <c r="E4774"/>
      <c r="F4774" s="12"/>
      <c r="G4774"/>
      <c r="H4774" s="12"/>
      <c r="I4774" s="12"/>
      <c r="J4774" s="12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</row>
    <row r="4775" spans="1:26">
      <c r="A4775"/>
      <c r="B4775" s="13"/>
      <c r="C4775"/>
      <c r="D4775"/>
      <c r="E4775"/>
      <c r="F4775" s="12"/>
      <c r="G4775"/>
      <c r="H4775" s="12"/>
      <c r="I4775" s="12"/>
      <c r="J4775" s="12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</row>
    <row r="4776" spans="1:26">
      <c r="A4776"/>
      <c r="B4776" s="13"/>
      <c r="C4776"/>
      <c r="D4776"/>
      <c r="E4776"/>
      <c r="F4776" s="12"/>
      <c r="G4776"/>
      <c r="H4776" s="12"/>
      <c r="I4776" s="12"/>
      <c r="J4776" s="12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</row>
    <row r="4777" spans="1:26">
      <c r="A4777"/>
      <c r="B4777" s="13"/>
      <c r="C4777"/>
      <c r="D4777"/>
      <c r="E4777"/>
      <c r="F4777" s="12"/>
      <c r="G4777"/>
      <c r="H4777" s="12"/>
      <c r="I4777" s="12"/>
      <c r="J4777" s="12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</row>
    <row r="4778" spans="1:26">
      <c r="A4778"/>
      <c r="B4778" s="13"/>
      <c r="C4778"/>
      <c r="D4778"/>
      <c r="E4778"/>
      <c r="F4778" s="12"/>
      <c r="G4778"/>
      <c r="H4778" s="12"/>
      <c r="I4778" s="12"/>
      <c r="J4778" s="12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</row>
    <row r="4779" spans="1:26">
      <c r="A4779"/>
      <c r="B4779" s="13"/>
      <c r="C4779"/>
      <c r="D4779"/>
      <c r="E4779"/>
      <c r="F4779" s="12"/>
      <c r="G4779"/>
      <c r="H4779" s="12"/>
      <c r="I4779" s="12"/>
      <c r="J4779" s="12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</row>
    <row r="4780" spans="1:26">
      <c r="A4780"/>
      <c r="B4780" s="13"/>
      <c r="C4780"/>
      <c r="D4780"/>
      <c r="E4780"/>
      <c r="F4780" s="12"/>
      <c r="G4780"/>
      <c r="H4780" s="12"/>
      <c r="I4780" s="12"/>
      <c r="J4780" s="12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</row>
    <row r="4781" spans="1:26">
      <c r="A4781"/>
      <c r="B4781" s="13"/>
      <c r="C4781"/>
      <c r="D4781"/>
      <c r="E4781"/>
      <c r="F4781" s="12"/>
      <c r="G4781"/>
      <c r="H4781" s="12"/>
      <c r="I4781" s="12"/>
      <c r="J4781" s="12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</row>
    <row r="4782" spans="1:26">
      <c r="A4782"/>
      <c r="B4782" s="13"/>
      <c r="C4782"/>
      <c r="D4782"/>
      <c r="E4782"/>
      <c r="F4782" s="12"/>
      <c r="G4782"/>
      <c r="H4782" s="12"/>
      <c r="I4782" s="12"/>
      <c r="J4782" s="12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</row>
    <row r="4783" spans="1:26">
      <c r="A4783"/>
      <c r="B4783" s="13"/>
      <c r="C4783"/>
      <c r="D4783"/>
      <c r="E4783"/>
      <c r="F4783" s="12"/>
      <c r="G4783"/>
      <c r="H4783" s="12"/>
      <c r="I4783" s="12"/>
      <c r="J4783" s="12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</row>
    <row r="4784" spans="1:26">
      <c r="A4784"/>
      <c r="B4784" s="13"/>
      <c r="C4784"/>
      <c r="D4784"/>
      <c r="E4784"/>
      <c r="F4784" s="12"/>
      <c r="G4784"/>
      <c r="H4784" s="12"/>
      <c r="I4784" s="12"/>
      <c r="J4784" s="12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</row>
    <row r="4785" spans="1:26">
      <c r="A4785"/>
      <c r="B4785" s="13"/>
      <c r="C4785"/>
      <c r="D4785"/>
      <c r="E4785"/>
      <c r="F4785" s="12"/>
      <c r="G4785"/>
      <c r="H4785" s="12"/>
      <c r="I4785" s="12"/>
      <c r="J4785" s="12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</row>
    <row r="4786" spans="1:26">
      <c r="A4786"/>
      <c r="B4786" s="13"/>
      <c r="C4786"/>
      <c r="D4786"/>
      <c r="E4786"/>
      <c r="F4786" s="12"/>
      <c r="G4786"/>
      <c r="H4786" s="12"/>
      <c r="I4786" s="12"/>
      <c r="J4786" s="12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</row>
    <row r="4787" spans="1:26">
      <c r="A4787"/>
      <c r="B4787" s="13"/>
      <c r="C4787"/>
      <c r="D4787"/>
      <c r="E4787"/>
      <c r="F4787" s="12"/>
      <c r="G4787"/>
      <c r="H4787" s="12"/>
      <c r="I4787" s="12"/>
      <c r="J4787" s="12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</row>
    <row r="4788" spans="1:26">
      <c r="A4788"/>
      <c r="B4788" s="13"/>
      <c r="C4788"/>
      <c r="D4788"/>
      <c r="E4788"/>
      <c r="F4788" s="12"/>
      <c r="G4788"/>
      <c r="H4788" s="12"/>
      <c r="I4788" s="12"/>
      <c r="J4788" s="12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</row>
    <row r="4789" spans="1:26">
      <c r="A4789"/>
      <c r="B4789" s="13"/>
      <c r="C4789"/>
      <c r="D4789"/>
      <c r="E4789"/>
      <c r="F4789" s="12"/>
      <c r="G4789"/>
      <c r="H4789" s="12"/>
      <c r="I4789" s="12"/>
      <c r="J4789" s="12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</row>
    <row r="4790" spans="1:26">
      <c r="A4790"/>
      <c r="B4790" s="13"/>
      <c r="C4790"/>
      <c r="D4790"/>
      <c r="E4790"/>
      <c r="F4790" s="12"/>
      <c r="G4790"/>
      <c r="H4790" s="12"/>
      <c r="I4790" s="12"/>
      <c r="J4790" s="12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</row>
    <row r="4791" spans="1:26">
      <c r="A4791"/>
      <c r="B4791" s="13"/>
      <c r="C4791"/>
      <c r="D4791"/>
      <c r="E4791"/>
      <c r="F4791" s="12"/>
      <c r="G4791"/>
      <c r="H4791" s="12"/>
      <c r="I4791" s="12"/>
      <c r="J4791" s="12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</row>
    <row r="4792" spans="1:26">
      <c r="A4792"/>
      <c r="B4792" s="13"/>
      <c r="C4792"/>
      <c r="D4792"/>
      <c r="E4792"/>
      <c r="F4792" s="12"/>
      <c r="G4792"/>
      <c r="H4792" s="12"/>
      <c r="I4792" s="12"/>
      <c r="J4792" s="12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</row>
    <row r="4793" spans="1:26">
      <c r="A4793"/>
      <c r="B4793" s="13"/>
      <c r="C4793"/>
      <c r="D4793"/>
      <c r="E4793"/>
      <c r="F4793" s="12"/>
      <c r="G4793"/>
      <c r="H4793" s="12"/>
      <c r="I4793" s="12"/>
      <c r="J4793" s="12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</row>
    <row r="4794" spans="1:26">
      <c r="A4794"/>
      <c r="B4794" s="13"/>
      <c r="C4794"/>
      <c r="D4794"/>
      <c r="E4794"/>
      <c r="F4794" s="12"/>
      <c r="G4794"/>
      <c r="H4794" s="12"/>
      <c r="I4794" s="12"/>
      <c r="J4794" s="12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</row>
    <row r="4795" spans="1:26">
      <c r="A4795"/>
      <c r="B4795" s="13"/>
      <c r="C4795"/>
      <c r="D4795"/>
      <c r="E4795"/>
      <c r="F4795" s="12"/>
      <c r="G4795"/>
      <c r="H4795" s="12"/>
      <c r="I4795" s="12"/>
      <c r="J4795" s="12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</row>
    <row r="4796" spans="1:26">
      <c r="A4796"/>
      <c r="B4796" s="13"/>
      <c r="C4796"/>
      <c r="D4796"/>
      <c r="E4796"/>
      <c r="F4796" s="12"/>
      <c r="G4796"/>
      <c r="H4796" s="12"/>
      <c r="I4796" s="12"/>
      <c r="J4796" s="12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</row>
    <row r="4797" spans="1:26">
      <c r="A4797"/>
      <c r="B4797" s="13"/>
      <c r="C4797"/>
      <c r="D4797"/>
      <c r="E4797"/>
      <c r="F4797" s="12"/>
      <c r="G4797"/>
      <c r="H4797" s="12"/>
      <c r="I4797" s="12"/>
      <c r="J4797" s="12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</row>
    <row r="4798" spans="1:26">
      <c r="A4798"/>
      <c r="B4798" s="13"/>
      <c r="C4798"/>
      <c r="D4798"/>
      <c r="E4798"/>
      <c r="F4798" s="12"/>
      <c r="G4798"/>
      <c r="H4798" s="12"/>
      <c r="I4798" s="12"/>
      <c r="J4798" s="12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</row>
    <row r="4799" spans="1:26">
      <c r="A4799"/>
      <c r="B4799" s="13"/>
      <c r="C4799"/>
      <c r="D4799"/>
      <c r="E4799"/>
      <c r="F4799" s="12"/>
      <c r="G4799"/>
      <c r="H4799" s="12"/>
      <c r="I4799" s="12"/>
      <c r="J4799" s="12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</row>
    <row r="4800" spans="1:26">
      <c r="A4800"/>
      <c r="B4800" s="13"/>
      <c r="C4800"/>
      <c r="D4800"/>
      <c r="E4800"/>
      <c r="F4800" s="12"/>
      <c r="G4800"/>
      <c r="H4800" s="12"/>
      <c r="I4800" s="12"/>
      <c r="J4800" s="12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</row>
    <row r="4801" spans="1:26">
      <c r="A4801"/>
      <c r="B4801" s="13"/>
      <c r="C4801"/>
      <c r="D4801"/>
      <c r="E4801"/>
      <c r="F4801" s="12"/>
      <c r="G4801"/>
      <c r="H4801" s="12"/>
      <c r="I4801" s="12"/>
      <c r="J4801" s="12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</row>
    <row r="4802" spans="1:26">
      <c r="A4802"/>
      <c r="B4802" s="13"/>
      <c r="C4802"/>
      <c r="D4802"/>
      <c r="E4802"/>
      <c r="F4802" s="12"/>
      <c r="G4802"/>
      <c r="H4802" s="12"/>
      <c r="I4802" s="12"/>
      <c r="J4802" s="12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</row>
    <row r="4803" spans="1:26">
      <c r="A4803"/>
      <c r="B4803" s="13"/>
      <c r="C4803"/>
      <c r="D4803"/>
      <c r="E4803"/>
      <c r="F4803" s="12"/>
      <c r="G4803"/>
      <c r="H4803" s="12"/>
      <c r="I4803" s="12"/>
      <c r="J4803" s="12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</row>
    <row r="4804" spans="1:26">
      <c r="A4804"/>
      <c r="B4804" s="13"/>
      <c r="C4804"/>
      <c r="D4804"/>
      <c r="E4804"/>
      <c r="F4804" s="12"/>
      <c r="G4804"/>
      <c r="H4804" s="12"/>
      <c r="I4804" s="12"/>
      <c r="J4804" s="12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</row>
    <row r="4805" spans="1:26">
      <c r="A4805"/>
      <c r="B4805" s="13"/>
      <c r="C4805"/>
      <c r="D4805"/>
      <c r="E4805"/>
      <c r="F4805" s="12"/>
      <c r="G4805"/>
      <c r="H4805" s="12"/>
      <c r="I4805" s="12"/>
      <c r="J4805" s="12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</row>
    <row r="4806" spans="1:26">
      <c r="A4806"/>
      <c r="B4806" s="13"/>
      <c r="C4806"/>
      <c r="D4806"/>
      <c r="E4806"/>
      <c r="F4806" s="12"/>
      <c r="G4806"/>
      <c r="H4806" s="12"/>
      <c r="I4806" s="12"/>
      <c r="J4806" s="12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</row>
    <row r="4807" spans="1:26">
      <c r="A4807"/>
      <c r="B4807" s="13"/>
      <c r="C4807"/>
      <c r="D4807"/>
      <c r="E4807"/>
      <c r="F4807" s="12"/>
      <c r="G4807"/>
      <c r="H4807" s="12"/>
      <c r="I4807" s="12"/>
      <c r="J4807" s="12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</row>
    <row r="4808" spans="1:26">
      <c r="A4808"/>
      <c r="B4808" s="13"/>
      <c r="C4808"/>
      <c r="D4808"/>
      <c r="E4808"/>
      <c r="F4808" s="12"/>
      <c r="G4808"/>
      <c r="H4808" s="12"/>
      <c r="I4808" s="12"/>
      <c r="J4808" s="12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</row>
    <row r="4809" spans="1:26">
      <c r="A4809"/>
      <c r="B4809" s="13"/>
      <c r="C4809"/>
      <c r="D4809"/>
      <c r="E4809"/>
      <c r="F4809" s="12"/>
      <c r="G4809"/>
      <c r="H4809" s="12"/>
      <c r="I4809" s="12"/>
      <c r="J4809" s="12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</row>
    <row r="4810" spans="1:26">
      <c r="A4810"/>
      <c r="B4810" s="13"/>
      <c r="C4810"/>
      <c r="D4810"/>
      <c r="E4810"/>
      <c r="F4810" s="12"/>
      <c r="G4810"/>
      <c r="H4810" s="12"/>
      <c r="I4810" s="12"/>
      <c r="J4810" s="12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</row>
    <row r="4811" spans="1:26">
      <c r="A4811"/>
      <c r="B4811" s="13"/>
      <c r="C4811"/>
      <c r="D4811"/>
      <c r="E4811"/>
      <c r="F4811" s="12"/>
      <c r="G4811"/>
      <c r="H4811" s="12"/>
      <c r="I4811" s="12"/>
      <c r="J4811" s="12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</row>
    <row r="4812" spans="1:26">
      <c r="A4812"/>
      <c r="B4812" s="13"/>
      <c r="C4812"/>
      <c r="D4812"/>
      <c r="E4812"/>
      <c r="F4812" s="12"/>
      <c r="G4812"/>
      <c r="H4812" s="12"/>
      <c r="I4812" s="12"/>
      <c r="J4812" s="12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</row>
    <row r="4813" spans="1:26">
      <c r="A4813"/>
      <c r="B4813" s="13"/>
      <c r="C4813"/>
      <c r="D4813"/>
      <c r="E4813"/>
      <c r="F4813" s="12"/>
      <c r="G4813"/>
      <c r="H4813" s="12"/>
      <c r="I4813" s="12"/>
      <c r="J4813" s="12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</row>
    <row r="4814" spans="1:26">
      <c r="A4814"/>
      <c r="B4814" s="13"/>
      <c r="C4814"/>
      <c r="D4814"/>
      <c r="E4814"/>
      <c r="F4814" s="12"/>
      <c r="G4814"/>
      <c r="H4814" s="12"/>
      <c r="I4814" s="12"/>
      <c r="J4814" s="12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</row>
    <row r="4815" spans="1:26">
      <c r="A4815"/>
      <c r="B4815" s="13"/>
      <c r="C4815"/>
      <c r="D4815"/>
      <c r="E4815"/>
      <c r="F4815" s="12"/>
      <c r="G4815"/>
      <c r="H4815" s="12"/>
      <c r="I4815" s="12"/>
      <c r="J4815" s="12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</row>
    <row r="4816" spans="1:26">
      <c r="A4816"/>
      <c r="B4816" s="13"/>
      <c r="C4816"/>
      <c r="D4816"/>
      <c r="E4816"/>
      <c r="F4816" s="12"/>
      <c r="G4816"/>
      <c r="H4816" s="12"/>
      <c r="I4816" s="12"/>
      <c r="J4816" s="12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</row>
    <row r="4817" spans="1:26">
      <c r="A4817"/>
      <c r="B4817" s="13"/>
      <c r="C4817"/>
      <c r="D4817"/>
      <c r="E4817"/>
      <c r="F4817" s="12"/>
      <c r="G4817"/>
      <c r="H4817" s="12"/>
      <c r="I4817" s="12"/>
      <c r="J4817" s="12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</row>
    <row r="4818" spans="1:26">
      <c r="A4818"/>
      <c r="B4818" s="13"/>
      <c r="C4818"/>
      <c r="D4818"/>
      <c r="E4818"/>
      <c r="F4818" s="12"/>
      <c r="G4818"/>
      <c r="H4818" s="12"/>
      <c r="I4818" s="12"/>
      <c r="J4818" s="12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</row>
    <row r="4819" spans="1:26">
      <c r="A4819"/>
      <c r="B4819" s="13"/>
      <c r="C4819"/>
      <c r="D4819"/>
      <c r="E4819"/>
      <c r="F4819" s="12"/>
      <c r="G4819"/>
      <c r="H4819" s="12"/>
      <c r="I4819" s="12"/>
      <c r="J4819" s="12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</row>
    <row r="4820" spans="1:26">
      <c r="A4820"/>
      <c r="B4820" s="13"/>
      <c r="C4820"/>
      <c r="D4820"/>
      <c r="E4820"/>
      <c r="F4820" s="12"/>
      <c r="G4820"/>
      <c r="H4820" s="12"/>
      <c r="I4820" s="12"/>
      <c r="J4820" s="12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</row>
    <row r="4821" spans="1:26">
      <c r="A4821"/>
      <c r="B4821" s="13"/>
      <c r="C4821"/>
      <c r="D4821"/>
      <c r="E4821"/>
      <c r="F4821" s="12"/>
      <c r="G4821"/>
      <c r="H4821" s="12"/>
      <c r="I4821" s="12"/>
      <c r="J4821" s="12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</row>
    <row r="4822" spans="1:26">
      <c r="A4822"/>
      <c r="B4822" s="13"/>
      <c r="C4822"/>
      <c r="D4822"/>
      <c r="E4822"/>
      <c r="F4822" s="12"/>
      <c r="G4822"/>
      <c r="H4822" s="12"/>
      <c r="I4822" s="12"/>
      <c r="J4822" s="12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</row>
    <row r="4823" spans="1:26">
      <c r="A4823"/>
      <c r="B4823" s="13"/>
      <c r="C4823"/>
      <c r="D4823"/>
      <c r="E4823"/>
      <c r="F4823" s="12"/>
      <c r="G4823"/>
      <c r="H4823" s="12"/>
      <c r="I4823" s="12"/>
      <c r="J4823" s="12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</row>
    <row r="4824" spans="1:26">
      <c r="A4824"/>
      <c r="B4824" s="13"/>
      <c r="C4824"/>
      <c r="D4824"/>
      <c r="E4824"/>
      <c r="F4824" s="12"/>
      <c r="G4824"/>
      <c r="H4824" s="12"/>
      <c r="I4824" s="12"/>
      <c r="J4824" s="12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</row>
    <row r="4825" spans="1:26">
      <c r="A4825"/>
      <c r="B4825" s="13"/>
      <c r="C4825"/>
      <c r="D4825"/>
      <c r="E4825"/>
      <c r="F4825" s="12"/>
      <c r="G4825"/>
      <c r="H4825" s="12"/>
      <c r="I4825" s="12"/>
      <c r="J4825" s="12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</row>
    <row r="4826" spans="1:26">
      <c r="A4826"/>
      <c r="B4826" s="13"/>
      <c r="C4826"/>
      <c r="D4826"/>
      <c r="E4826"/>
      <c r="F4826" s="12"/>
      <c r="G4826"/>
      <c r="H4826" s="12"/>
      <c r="I4826" s="12"/>
      <c r="J4826" s="12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</row>
    <row r="4827" spans="1:26">
      <c r="A4827"/>
      <c r="B4827" s="13"/>
      <c r="C4827"/>
      <c r="D4827"/>
      <c r="E4827"/>
      <c r="F4827" s="12"/>
      <c r="G4827"/>
      <c r="H4827" s="12"/>
      <c r="I4827" s="12"/>
      <c r="J4827" s="12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</row>
    <row r="4828" spans="1:26">
      <c r="A4828"/>
      <c r="B4828" s="13"/>
      <c r="C4828"/>
      <c r="D4828"/>
      <c r="E4828"/>
      <c r="F4828" s="12"/>
      <c r="G4828"/>
      <c r="H4828" s="12"/>
      <c r="I4828" s="12"/>
      <c r="J4828" s="12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</row>
    <row r="4829" spans="1:26">
      <c r="A4829"/>
      <c r="B4829" s="13"/>
      <c r="C4829"/>
      <c r="D4829"/>
      <c r="E4829"/>
      <c r="F4829" s="12"/>
      <c r="G4829"/>
      <c r="H4829" s="12"/>
      <c r="I4829" s="12"/>
      <c r="J4829" s="12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</row>
    <row r="4830" spans="1:26">
      <c r="A4830"/>
      <c r="B4830" s="13"/>
      <c r="C4830"/>
      <c r="D4830"/>
      <c r="E4830"/>
      <c r="F4830" s="12"/>
      <c r="G4830"/>
      <c r="H4830" s="12"/>
      <c r="I4830" s="12"/>
      <c r="J4830" s="12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</row>
    <row r="4831" spans="1:26">
      <c r="A4831"/>
      <c r="B4831" s="13"/>
      <c r="C4831"/>
      <c r="D4831"/>
      <c r="E4831"/>
      <c r="F4831" s="12"/>
      <c r="G4831"/>
      <c r="H4831" s="12"/>
      <c r="I4831" s="12"/>
      <c r="J4831" s="12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</row>
    <row r="4832" spans="1:26">
      <c r="A4832"/>
      <c r="B4832" s="13"/>
      <c r="C4832"/>
      <c r="D4832"/>
      <c r="E4832"/>
      <c r="F4832" s="12"/>
      <c r="G4832"/>
      <c r="H4832" s="12"/>
      <c r="I4832" s="12"/>
      <c r="J4832" s="12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</row>
    <row r="4833" spans="1:26">
      <c r="A4833"/>
      <c r="B4833" s="13"/>
      <c r="C4833"/>
      <c r="D4833"/>
      <c r="E4833"/>
      <c r="F4833" s="12"/>
      <c r="G4833"/>
      <c r="H4833" s="12"/>
      <c r="I4833" s="12"/>
      <c r="J4833" s="12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</row>
    <row r="4834" spans="1:26">
      <c r="A4834"/>
      <c r="B4834" s="13"/>
      <c r="C4834"/>
      <c r="D4834"/>
      <c r="E4834"/>
      <c r="F4834" s="12"/>
      <c r="G4834"/>
      <c r="H4834" s="12"/>
      <c r="I4834" s="12"/>
      <c r="J4834" s="12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</row>
    <row r="4835" spans="1:26">
      <c r="A4835"/>
      <c r="B4835" s="13"/>
      <c r="C4835"/>
      <c r="D4835"/>
      <c r="E4835"/>
      <c r="F4835" s="12"/>
      <c r="G4835"/>
      <c r="H4835" s="12"/>
      <c r="I4835" s="12"/>
      <c r="J4835" s="12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</row>
    <row r="4836" spans="1:26">
      <c r="A4836"/>
      <c r="B4836" s="13"/>
      <c r="C4836"/>
      <c r="D4836"/>
      <c r="E4836"/>
      <c r="F4836" s="12"/>
      <c r="G4836"/>
      <c r="H4836" s="12"/>
      <c r="I4836" s="12"/>
      <c r="J4836" s="12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</row>
    <row r="4837" spans="1:26">
      <c r="A4837"/>
      <c r="B4837" s="13"/>
      <c r="C4837"/>
      <c r="D4837"/>
      <c r="E4837"/>
      <c r="F4837" s="12"/>
      <c r="G4837"/>
      <c r="H4837" s="12"/>
      <c r="I4837" s="12"/>
      <c r="J4837" s="12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</row>
    <row r="4838" spans="1:26">
      <c r="A4838"/>
      <c r="B4838" s="13"/>
      <c r="C4838"/>
      <c r="D4838"/>
      <c r="E4838"/>
      <c r="F4838" s="12"/>
      <c r="G4838"/>
      <c r="H4838" s="12"/>
      <c r="I4838" s="12"/>
      <c r="J4838" s="12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</row>
    <row r="4839" spans="1:26">
      <c r="A4839"/>
      <c r="B4839" s="13"/>
      <c r="C4839"/>
      <c r="D4839"/>
      <c r="E4839"/>
      <c r="F4839" s="12"/>
      <c r="G4839"/>
      <c r="H4839" s="12"/>
      <c r="I4839" s="12"/>
      <c r="J4839" s="12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</row>
    <row r="4840" spans="1:26">
      <c r="A4840"/>
      <c r="B4840" s="13"/>
      <c r="C4840"/>
      <c r="D4840"/>
      <c r="E4840"/>
      <c r="F4840" s="12"/>
      <c r="G4840"/>
      <c r="H4840" s="12"/>
      <c r="I4840" s="12"/>
      <c r="J4840" s="12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</row>
    <row r="4841" spans="1:26">
      <c r="A4841"/>
      <c r="B4841" s="13"/>
      <c r="C4841"/>
      <c r="D4841"/>
      <c r="E4841"/>
      <c r="F4841" s="12"/>
      <c r="G4841"/>
      <c r="H4841" s="12"/>
      <c r="I4841" s="12"/>
      <c r="J4841" s="12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</row>
    <row r="4842" spans="1:26">
      <c r="A4842"/>
      <c r="B4842" s="13"/>
      <c r="C4842"/>
      <c r="D4842"/>
      <c r="E4842"/>
      <c r="F4842" s="12"/>
      <c r="G4842"/>
      <c r="H4842" s="12"/>
      <c r="I4842" s="12"/>
      <c r="J4842" s="12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</row>
    <row r="4843" spans="1:26">
      <c r="A4843"/>
      <c r="B4843" s="13"/>
      <c r="C4843"/>
      <c r="D4843"/>
      <c r="E4843"/>
      <c r="F4843" s="12"/>
      <c r="G4843"/>
      <c r="H4843" s="12"/>
      <c r="I4843" s="12"/>
      <c r="J4843" s="12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</row>
    <row r="4844" spans="1:26">
      <c r="A4844"/>
      <c r="B4844" s="13"/>
      <c r="C4844"/>
      <c r="D4844"/>
      <c r="E4844"/>
      <c r="F4844" s="12"/>
      <c r="G4844"/>
      <c r="H4844" s="12"/>
      <c r="I4844" s="12"/>
      <c r="J4844" s="12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</row>
    <row r="4845" spans="1:26">
      <c r="A4845"/>
      <c r="B4845" s="13"/>
      <c r="C4845"/>
      <c r="D4845"/>
      <c r="E4845"/>
      <c r="F4845" s="12"/>
      <c r="G4845"/>
      <c r="H4845" s="12"/>
      <c r="I4845" s="12"/>
      <c r="J4845" s="12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</row>
    <row r="4846" spans="1:26">
      <c r="A4846"/>
      <c r="B4846" s="13"/>
      <c r="C4846"/>
      <c r="D4846"/>
      <c r="E4846"/>
      <c r="F4846" s="12"/>
      <c r="G4846"/>
      <c r="H4846" s="12"/>
      <c r="I4846" s="12"/>
      <c r="J4846" s="12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</row>
    <row r="4847" spans="1:26">
      <c r="A4847"/>
      <c r="B4847" s="13"/>
      <c r="C4847"/>
      <c r="D4847"/>
      <c r="E4847"/>
      <c r="F4847" s="12"/>
      <c r="G4847"/>
      <c r="H4847" s="12"/>
      <c r="I4847" s="12"/>
      <c r="J4847" s="12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</row>
    <row r="4848" spans="1:26">
      <c r="A4848"/>
      <c r="B4848" s="13"/>
      <c r="C4848"/>
      <c r="D4848"/>
      <c r="E4848"/>
      <c r="F4848" s="12"/>
      <c r="G4848"/>
      <c r="H4848" s="12"/>
      <c r="I4848" s="12"/>
      <c r="J4848" s="12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</row>
    <row r="4849" spans="1:26">
      <c r="A4849"/>
      <c r="B4849" s="13"/>
      <c r="C4849"/>
      <c r="D4849"/>
      <c r="E4849"/>
      <c r="F4849" s="12"/>
      <c r="G4849"/>
      <c r="H4849" s="12"/>
      <c r="I4849" s="12"/>
      <c r="J4849" s="12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</row>
    <row r="4850" spans="1:26">
      <c r="A4850"/>
      <c r="B4850" s="13"/>
      <c r="C4850"/>
      <c r="D4850"/>
      <c r="E4850"/>
      <c r="F4850" s="12"/>
      <c r="G4850"/>
      <c r="H4850" s="12"/>
      <c r="I4850" s="12"/>
      <c r="J4850" s="12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</row>
    <row r="4851" spans="1:26">
      <c r="A4851"/>
      <c r="B4851" s="13"/>
      <c r="C4851"/>
      <c r="D4851"/>
      <c r="E4851"/>
      <c r="F4851" s="12"/>
      <c r="G4851"/>
      <c r="H4851" s="12"/>
      <c r="I4851" s="12"/>
      <c r="J4851" s="12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</row>
    <row r="4852" spans="1:26">
      <c r="A4852"/>
      <c r="B4852" s="13"/>
      <c r="C4852"/>
      <c r="D4852"/>
      <c r="E4852"/>
      <c r="F4852" s="12"/>
      <c r="G4852"/>
      <c r="H4852" s="12"/>
      <c r="I4852" s="12"/>
      <c r="J4852" s="12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</row>
    <row r="4853" spans="1:26">
      <c r="A4853"/>
      <c r="B4853" s="13"/>
      <c r="C4853"/>
      <c r="D4853"/>
      <c r="E4853"/>
      <c r="F4853" s="12"/>
      <c r="G4853"/>
      <c r="H4853" s="12"/>
      <c r="I4853" s="12"/>
      <c r="J4853" s="12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</row>
    <row r="4854" spans="1:26">
      <c r="A4854"/>
      <c r="B4854" s="13"/>
      <c r="C4854"/>
      <c r="D4854"/>
      <c r="E4854"/>
      <c r="F4854" s="12"/>
      <c r="G4854"/>
      <c r="H4854" s="12"/>
      <c r="I4854" s="12"/>
      <c r="J4854" s="12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</row>
    <row r="4855" spans="1:26">
      <c r="A4855"/>
      <c r="B4855" s="13"/>
      <c r="C4855"/>
      <c r="D4855"/>
      <c r="E4855"/>
      <c r="F4855" s="12"/>
      <c r="G4855"/>
      <c r="H4855" s="12"/>
      <c r="I4855" s="12"/>
      <c r="J4855" s="12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</row>
    <row r="4856" spans="1:26">
      <c r="A4856"/>
      <c r="B4856" s="13"/>
      <c r="C4856"/>
      <c r="D4856"/>
      <c r="E4856"/>
      <c r="F4856" s="12"/>
      <c r="G4856"/>
      <c r="H4856" s="12"/>
      <c r="I4856" s="12"/>
      <c r="J4856" s="12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</row>
    <row r="4857" spans="1:26">
      <c r="A4857"/>
      <c r="B4857" s="13"/>
      <c r="C4857"/>
      <c r="D4857"/>
      <c r="E4857"/>
      <c r="F4857" s="12"/>
      <c r="G4857"/>
      <c r="H4857" s="12"/>
      <c r="I4857" s="12"/>
      <c r="J4857" s="12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</row>
    <row r="4858" spans="1:26">
      <c r="A4858"/>
      <c r="B4858" s="13"/>
      <c r="C4858"/>
      <c r="D4858"/>
      <c r="E4858"/>
      <c r="F4858" s="12"/>
      <c r="G4858"/>
      <c r="H4858" s="12"/>
      <c r="I4858" s="12"/>
      <c r="J4858" s="12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</row>
    <row r="4859" spans="1:26">
      <c r="A4859"/>
      <c r="B4859" s="13"/>
      <c r="C4859"/>
      <c r="D4859"/>
      <c r="E4859"/>
      <c r="F4859" s="12"/>
      <c r="G4859"/>
      <c r="H4859" s="12"/>
      <c r="I4859" s="12"/>
      <c r="J4859" s="12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</row>
    <row r="4860" spans="1:26">
      <c r="A4860"/>
      <c r="B4860" s="13"/>
      <c r="C4860"/>
      <c r="D4860"/>
      <c r="E4860"/>
      <c r="F4860" s="12"/>
      <c r="G4860"/>
      <c r="H4860" s="12"/>
      <c r="I4860" s="12"/>
      <c r="J4860" s="12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</row>
    <row r="4861" spans="1:26">
      <c r="A4861"/>
      <c r="B4861" s="13"/>
      <c r="C4861"/>
      <c r="D4861"/>
      <c r="E4861"/>
      <c r="F4861" s="12"/>
      <c r="G4861"/>
      <c r="H4861" s="12"/>
      <c r="I4861" s="12"/>
      <c r="J4861" s="12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</row>
    <row r="4862" spans="1:26">
      <c r="A4862"/>
      <c r="B4862" s="13"/>
      <c r="C4862"/>
      <c r="D4862"/>
      <c r="E4862"/>
      <c r="F4862" s="12"/>
      <c r="G4862"/>
      <c r="H4862" s="12"/>
      <c r="I4862" s="12"/>
      <c r="J4862" s="12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</row>
    <row r="4863" spans="1:26">
      <c r="A4863"/>
      <c r="B4863" s="13"/>
      <c r="C4863"/>
      <c r="D4863"/>
      <c r="E4863"/>
      <c r="F4863" s="12"/>
      <c r="G4863"/>
      <c r="H4863" s="12"/>
      <c r="I4863" s="12"/>
      <c r="J4863" s="12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</row>
    <row r="4864" spans="1:26">
      <c r="A4864"/>
      <c r="B4864" s="13"/>
      <c r="C4864"/>
      <c r="D4864"/>
      <c r="E4864"/>
      <c r="F4864" s="12"/>
      <c r="G4864"/>
      <c r="H4864" s="12"/>
      <c r="I4864" s="12"/>
      <c r="J4864" s="12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</row>
    <row r="4865" spans="1:26">
      <c r="A4865"/>
      <c r="B4865" s="13"/>
      <c r="C4865"/>
      <c r="D4865"/>
      <c r="E4865"/>
      <c r="F4865" s="12"/>
      <c r="G4865"/>
      <c r="H4865" s="12"/>
      <c r="I4865" s="12"/>
      <c r="J4865" s="12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</row>
    <row r="4866" spans="1:26">
      <c r="A4866"/>
      <c r="B4866" s="13"/>
      <c r="C4866"/>
      <c r="D4866"/>
      <c r="E4866"/>
      <c r="F4866" s="12"/>
      <c r="G4866"/>
      <c r="H4866" s="12"/>
      <c r="I4866" s="12"/>
      <c r="J4866" s="12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</row>
    <row r="4867" spans="1:26">
      <c r="A4867"/>
      <c r="B4867" s="13"/>
      <c r="C4867"/>
      <c r="D4867"/>
      <c r="E4867"/>
      <c r="F4867" s="12"/>
      <c r="G4867"/>
      <c r="H4867" s="12"/>
      <c r="I4867" s="12"/>
      <c r="J4867" s="12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</row>
    <row r="4868" spans="1:26">
      <c r="A4868"/>
      <c r="B4868" s="13"/>
      <c r="C4868"/>
      <c r="D4868"/>
      <c r="E4868"/>
      <c r="F4868" s="12"/>
      <c r="G4868"/>
      <c r="H4868" s="12"/>
      <c r="I4868" s="12"/>
      <c r="J4868" s="12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</row>
    <row r="4869" spans="1:26">
      <c r="A4869"/>
      <c r="B4869" s="13"/>
      <c r="C4869"/>
      <c r="D4869"/>
      <c r="E4869"/>
      <c r="F4869" s="12"/>
      <c r="G4869"/>
      <c r="H4869" s="12"/>
      <c r="I4869" s="12"/>
      <c r="J4869" s="12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</row>
    <row r="4870" spans="1:26">
      <c r="A4870"/>
      <c r="B4870" s="13"/>
      <c r="C4870"/>
      <c r="D4870"/>
      <c r="E4870"/>
      <c r="F4870" s="12"/>
      <c r="G4870"/>
      <c r="H4870" s="12"/>
      <c r="I4870" s="12"/>
      <c r="J4870" s="12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</row>
    <row r="4871" spans="1:26">
      <c r="A4871"/>
      <c r="B4871" s="13"/>
      <c r="C4871"/>
      <c r="D4871"/>
      <c r="E4871"/>
      <c r="F4871" s="12"/>
      <c r="G4871"/>
      <c r="H4871" s="12"/>
      <c r="I4871" s="12"/>
      <c r="J4871" s="12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</row>
    <row r="4872" spans="1:26">
      <c r="A4872"/>
      <c r="B4872" s="13"/>
      <c r="C4872"/>
      <c r="D4872"/>
      <c r="E4872"/>
      <c r="F4872" s="12"/>
      <c r="G4872"/>
      <c r="H4872" s="12"/>
      <c r="I4872" s="12"/>
      <c r="J4872" s="12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</row>
    <row r="4873" spans="1:26">
      <c r="A4873"/>
      <c r="B4873" s="13"/>
      <c r="C4873"/>
      <c r="D4873"/>
      <c r="E4873"/>
      <c r="F4873" s="12"/>
      <c r="G4873"/>
      <c r="H4873" s="12"/>
      <c r="I4873" s="12"/>
      <c r="J4873" s="12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</row>
    <row r="4874" spans="1:26">
      <c r="A4874"/>
      <c r="B4874" s="13"/>
      <c r="C4874"/>
      <c r="D4874"/>
      <c r="E4874"/>
      <c r="F4874" s="12"/>
      <c r="G4874"/>
      <c r="H4874" s="12"/>
      <c r="I4874" s="12"/>
      <c r="J4874" s="12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</row>
    <row r="4875" spans="1:26">
      <c r="A4875"/>
      <c r="B4875" s="13"/>
      <c r="C4875"/>
      <c r="D4875"/>
      <c r="E4875"/>
      <c r="F4875" s="12"/>
      <c r="G4875"/>
      <c r="H4875" s="12"/>
      <c r="I4875" s="12"/>
      <c r="J4875" s="12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</row>
    <row r="4876" spans="1:26">
      <c r="A4876"/>
      <c r="B4876" s="13"/>
      <c r="C4876"/>
      <c r="D4876"/>
      <c r="E4876"/>
      <c r="F4876" s="12"/>
      <c r="G4876"/>
      <c r="H4876" s="12"/>
      <c r="I4876" s="12"/>
      <c r="J4876" s="12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</row>
    <row r="4877" spans="1:26">
      <c r="A4877"/>
      <c r="B4877" s="13"/>
      <c r="C4877"/>
      <c r="D4877"/>
      <c r="E4877"/>
      <c r="F4877" s="12"/>
      <c r="G4877"/>
      <c r="H4877" s="12"/>
      <c r="I4877" s="12"/>
      <c r="J4877" s="12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</row>
    <row r="4878" spans="1:26">
      <c r="A4878"/>
      <c r="B4878" s="13"/>
      <c r="C4878"/>
      <c r="D4878"/>
      <c r="E4878"/>
      <c r="F4878" s="12"/>
      <c r="G4878"/>
      <c r="H4878" s="12"/>
      <c r="I4878" s="12"/>
      <c r="J4878" s="12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</row>
    <row r="4879" spans="1:26">
      <c r="A4879"/>
      <c r="B4879" s="13"/>
      <c r="C4879"/>
      <c r="D4879"/>
      <c r="E4879"/>
      <c r="F4879" s="12"/>
      <c r="G4879"/>
      <c r="H4879" s="12"/>
      <c r="I4879" s="12"/>
      <c r="J4879" s="12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</row>
    <row r="4880" spans="1:26">
      <c r="A4880"/>
      <c r="B4880" s="13"/>
      <c r="C4880"/>
      <c r="D4880"/>
      <c r="E4880"/>
      <c r="F4880" s="12"/>
      <c r="G4880"/>
      <c r="H4880" s="12"/>
      <c r="I4880" s="12"/>
      <c r="J4880" s="12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</row>
    <row r="4881" spans="1:26">
      <c r="A4881"/>
      <c r="B4881" s="13"/>
      <c r="C4881"/>
      <c r="D4881"/>
      <c r="E4881"/>
      <c r="F4881" s="12"/>
      <c r="G4881"/>
      <c r="H4881" s="12"/>
      <c r="I4881" s="12"/>
      <c r="J4881" s="12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</row>
    <row r="4882" spans="1:26">
      <c r="A4882"/>
      <c r="B4882" s="13"/>
      <c r="C4882"/>
      <c r="D4882"/>
      <c r="E4882"/>
      <c r="F4882" s="12"/>
      <c r="G4882"/>
      <c r="H4882" s="12"/>
      <c r="I4882" s="12"/>
      <c r="J4882" s="12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</row>
    <row r="4883" spans="1:26">
      <c r="A4883"/>
      <c r="B4883" s="13"/>
      <c r="C4883"/>
      <c r="D4883"/>
      <c r="E4883"/>
      <c r="F4883" s="12"/>
      <c r="G4883"/>
      <c r="H4883" s="12"/>
      <c r="I4883" s="12"/>
      <c r="J4883" s="12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</row>
    <row r="4884" spans="1:26">
      <c r="A4884"/>
      <c r="B4884" s="13"/>
      <c r="C4884"/>
      <c r="D4884"/>
      <c r="E4884"/>
      <c r="F4884" s="12"/>
      <c r="G4884"/>
      <c r="H4884" s="12"/>
      <c r="I4884" s="12"/>
      <c r="J4884" s="12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</row>
    <row r="4885" spans="1:26">
      <c r="A4885"/>
      <c r="B4885" s="13"/>
      <c r="C4885"/>
      <c r="D4885"/>
      <c r="E4885"/>
      <c r="F4885" s="12"/>
      <c r="G4885"/>
      <c r="H4885" s="12"/>
      <c r="I4885" s="12"/>
      <c r="J4885" s="12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</row>
    <row r="4886" spans="1:26">
      <c r="A4886"/>
      <c r="B4886" s="13"/>
      <c r="C4886"/>
      <c r="D4886"/>
      <c r="E4886"/>
      <c r="F4886" s="12"/>
      <c r="G4886"/>
      <c r="H4886" s="12"/>
      <c r="I4886" s="12"/>
      <c r="J4886" s="12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</row>
    <row r="4887" spans="1:26">
      <c r="A4887"/>
      <c r="B4887" s="13"/>
      <c r="C4887"/>
      <c r="D4887"/>
      <c r="E4887"/>
      <c r="F4887" s="12"/>
      <c r="G4887"/>
      <c r="H4887" s="12"/>
      <c r="I4887" s="12"/>
      <c r="J4887" s="12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</row>
    <row r="4888" spans="1:26">
      <c r="A4888"/>
      <c r="B4888" s="13"/>
      <c r="C4888"/>
      <c r="D4888"/>
      <c r="E4888"/>
      <c r="F4888" s="12"/>
      <c r="G4888"/>
      <c r="H4888" s="12"/>
      <c r="I4888" s="12"/>
      <c r="J4888" s="12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</row>
    <row r="4889" spans="1:26">
      <c r="A4889"/>
      <c r="B4889" s="13"/>
      <c r="C4889"/>
      <c r="D4889"/>
      <c r="E4889"/>
      <c r="F4889" s="12"/>
      <c r="G4889"/>
      <c r="H4889" s="12"/>
      <c r="I4889" s="12"/>
      <c r="J4889" s="12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</row>
    <row r="4890" spans="1:26">
      <c r="A4890"/>
      <c r="B4890" s="13"/>
      <c r="C4890"/>
      <c r="D4890"/>
      <c r="E4890"/>
      <c r="F4890" s="12"/>
      <c r="G4890"/>
      <c r="H4890" s="12"/>
      <c r="I4890" s="12"/>
      <c r="J4890" s="12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</row>
    <row r="4891" spans="1:26">
      <c r="A4891"/>
      <c r="B4891" s="13"/>
      <c r="C4891"/>
      <c r="D4891"/>
      <c r="E4891"/>
      <c r="F4891" s="12"/>
      <c r="G4891"/>
      <c r="H4891" s="12"/>
      <c r="I4891" s="12"/>
      <c r="J4891" s="12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</row>
    <row r="4892" spans="1:26">
      <c r="A4892"/>
      <c r="B4892" s="13"/>
      <c r="C4892"/>
      <c r="D4892"/>
      <c r="E4892"/>
      <c r="F4892" s="12"/>
      <c r="G4892"/>
      <c r="H4892" s="12"/>
      <c r="I4892" s="12"/>
      <c r="J4892" s="12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</row>
    <row r="4893" spans="1:26">
      <c r="A4893"/>
      <c r="B4893" s="13"/>
      <c r="C4893"/>
      <c r="D4893"/>
      <c r="E4893"/>
      <c r="F4893" s="12"/>
      <c r="G4893"/>
      <c r="H4893" s="12"/>
      <c r="I4893" s="12"/>
      <c r="J4893" s="12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</row>
    <row r="4894" spans="1:26">
      <c r="A4894"/>
      <c r="B4894" s="13"/>
      <c r="C4894"/>
      <c r="D4894"/>
      <c r="E4894"/>
      <c r="F4894" s="12"/>
      <c r="G4894"/>
      <c r="H4894" s="12"/>
      <c r="I4894" s="12"/>
      <c r="J4894" s="12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</row>
    <row r="4895" spans="1:26">
      <c r="A4895"/>
      <c r="B4895" s="13"/>
      <c r="C4895"/>
      <c r="D4895"/>
      <c r="E4895"/>
      <c r="F4895" s="12"/>
      <c r="G4895"/>
      <c r="H4895" s="12"/>
      <c r="I4895" s="12"/>
      <c r="J4895" s="12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</row>
    <row r="4896" spans="1:26">
      <c r="A4896"/>
      <c r="B4896" s="13"/>
      <c r="C4896"/>
      <c r="D4896"/>
      <c r="E4896"/>
      <c r="F4896" s="12"/>
      <c r="G4896"/>
      <c r="H4896" s="12"/>
      <c r="I4896" s="12"/>
      <c r="J4896" s="12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</row>
    <row r="4897" spans="1:26">
      <c r="A4897"/>
      <c r="B4897" s="13"/>
      <c r="C4897"/>
      <c r="D4897"/>
      <c r="E4897"/>
      <c r="F4897" s="12"/>
      <c r="G4897"/>
      <c r="H4897" s="12"/>
      <c r="I4897" s="12"/>
      <c r="J4897" s="12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</row>
    <row r="4898" spans="1:26">
      <c r="A4898"/>
      <c r="B4898" s="13"/>
      <c r="C4898"/>
      <c r="D4898"/>
      <c r="E4898"/>
      <c r="F4898" s="12"/>
      <c r="G4898"/>
      <c r="H4898" s="12"/>
      <c r="I4898" s="12"/>
      <c r="J4898" s="12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</row>
    <row r="4899" spans="1:26">
      <c r="A4899"/>
      <c r="B4899" s="13"/>
      <c r="C4899"/>
      <c r="D4899"/>
      <c r="E4899"/>
      <c r="F4899" s="12"/>
      <c r="G4899"/>
      <c r="H4899" s="12"/>
      <c r="I4899" s="12"/>
      <c r="J4899" s="12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</row>
    <row r="4900" spans="1:26">
      <c r="A4900"/>
      <c r="B4900" s="13"/>
      <c r="C4900"/>
      <c r="D4900"/>
      <c r="E4900"/>
      <c r="F4900" s="12"/>
      <c r="G4900"/>
      <c r="H4900" s="12"/>
      <c r="I4900" s="12"/>
      <c r="J4900" s="12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</row>
    <row r="4901" spans="1:26">
      <c r="A4901"/>
      <c r="B4901" s="13"/>
      <c r="C4901"/>
      <c r="D4901"/>
      <c r="E4901"/>
      <c r="F4901" s="12"/>
      <c r="G4901"/>
      <c r="H4901" s="12"/>
      <c r="I4901" s="12"/>
      <c r="J4901" s="12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</row>
    <row r="4902" spans="1:26">
      <c r="A4902"/>
      <c r="B4902" s="13"/>
      <c r="C4902"/>
      <c r="D4902"/>
      <c r="E4902"/>
      <c r="F4902" s="12"/>
      <c r="G4902"/>
      <c r="H4902" s="12"/>
      <c r="I4902" s="12"/>
      <c r="J4902" s="12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</row>
    <row r="4903" spans="1:26">
      <c r="A4903"/>
      <c r="B4903" s="13"/>
      <c r="C4903"/>
      <c r="D4903"/>
      <c r="E4903"/>
      <c r="F4903" s="12"/>
      <c r="G4903"/>
      <c r="H4903" s="12"/>
      <c r="I4903" s="12"/>
      <c r="J4903" s="12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</row>
    <row r="4904" spans="1:26">
      <c r="A4904"/>
      <c r="B4904" s="13"/>
      <c r="C4904"/>
      <c r="D4904"/>
      <c r="E4904"/>
      <c r="F4904" s="12"/>
      <c r="G4904"/>
      <c r="H4904" s="12"/>
      <c r="I4904" s="12"/>
      <c r="J4904" s="12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</row>
    <row r="4905" spans="1:26">
      <c r="A4905"/>
      <c r="B4905" s="13"/>
      <c r="C4905"/>
      <c r="D4905"/>
      <c r="E4905"/>
      <c r="F4905" s="12"/>
      <c r="G4905"/>
      <c r="H4905" s="12"/>
      <c r="I4905" s="12"/>
      <c r="J4905" s="12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</row>
    <row r="4906" spans="1:26">
      <c r="A4906"/>
      <c r="B4906" s="13"/>
      <c r="C4906"/>
      <c r="D4906"/>
      <c r="E4906"/>
      <c r="F4906" s="12"/>
      <c r="G4906"/>
      <c r="H4906" s="12"/>
      <c r="I4906" s="12"/>
      <c r="J4906" s="12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</row>
    <row r="4907" spans="1:26">
      <c r="A4907"/>
      <c r="B4907" s="13"/>
      <c r="C4907"/>
      <c r="D4907"/>
      <c r="E4907"/>
      <c r="F4907" s="12"/>
      <c r="G4907"/>
      <c r="H4907" s="12"/>
      <c r="I4907" s="12"/>
      <c r="J4907" s="12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</row>
    <row r="4908" spans="1:26">
      <c r="A4908"/>
      <c r="B4908" s="13"/>
      <c r="C4908"/>
      <c r="D4908"/>
      <c r="E4908"/>
      <c r="F4908" s="12"/>
      <c r="G4908"/>
      <c r="H4908" s="12"/>
      <c r="I4908" s="12"/>
      <c r="J4908" s="12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</row>
    <row r="4909" spans="1:26">
      <c r="A4909"/>
      <c r="B4909" s="13"/>
      <c r="C4909"/>
      <c r="D4909"/>
      <c r="E4909"/>
      <c r="F4909" s="12"/>
      <c r="G4909"/>
      <c r="H4909" s="12"/>
      <c r="I4909" s="12"/>
      <c r="J4909" s="12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</row>
    <row r="4910" spans="1:26">
      <c r="A4910"/>
      <c r="B4910" s="13"/>
      <c r="C4910"/>
      <c r="D4910"/>
      <c r="E4910"/>
      <c r="F4910" s="12"/>
      <c r="G4910"/>
      <c r="H4910" s="12"/>
      <c r="I4910" s="12"/>
      <c r="J4910" s="12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</row>
    <row r="4911" spans="1:26">
      <c r="A4911"/>
      <c r="B4911" s="13"/>
      <c r="C4911"/>
      <c r="D4911"/>
      <c r="E4911"/>
      <c r="F4911" s="12"/>
      <c r="G4911"/>
      <c r="H4911" s="12"/>
      <c r="I4911" s="12"/>
      <c r="J4911" s="12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</row>
    <row r="4912" spans="1:26">
      <c r="A4912"/>
      <c r="B4912" s="13"/>
      <c r="C4912"/>
      <c r="D4912"/>
      <c r="E4912"/>
      <c r="F4912" s="12"/>
      <c r="G4912"/>
      <c r="H4912" s="12"/>
      <c r="I4912" s="12"/>
      <c r="J4912" s="12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</row>
    <row r="4913" spans="1:26">
      <c r="A4913"/>
      <c r="B4913" s="13"/>
      <c r="C4913"/>
      <c r="D4913"/>
      <c r="E4913"/>
      <c r="F4913" s="12"/>
      <c r="G4913"/>
      <c r="H4913" s="12"/>
      <c r="I4913" s="12"/>
      <c r="J4913" s="12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</row>
    <row r="4914" spans="1:26">
      <c r="A4914"/>
      <c r="B4914" s="13"/>
      <c r="C4914"/>
      <c r="D4914"/>
      <c r="E4914"/>
      <c r="F4914" s="12"/>
      <c r="G4914"/>
      <c r="H4914" s="12"/>
      <c r="I4914" s="12"/>
      <c r="J4914" s="12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</row>
    <row r="4915" spans="1:26">
      <c r="A4915"/>
      <c r="B4915" s="13"/>
      <c r="C4915"/>
      <c r="D4915"/>
      <c r="E4915"/>
      <c r="F4915" s="12"/>
      <c r="G4915"/>
      <c r="H4915" s="12"/>
      <c r="I4915" s="12"/>
      <c r="J4915" s="12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</row>
    <row r="4916" spans="1:26">
      <c r="A4916"/>
      <c r="B4916" s="13"/>
      <c r="C4916"/>
      <c r="D4916"/>
      <c r="E4916"/>
      <c r="F4916" s="12"/>
      <c r="G4916"/>
      <c r="H4916" s="12"/>
      <c r="I4916" s="12"/>
      <c r="J4916" s="12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</row>
    <row r="4917" spans="1:26">
      <c r="A4917"/>
      <c r="B4917" s="13"/>
      <c r="C4917"/>
      <c r="D4917"/>
      <c r="E4917"/>
      <c r="F4917" s="12"/>
      <c r="G4917"/>
      <c r="H4917" s="12"/>
      <c r="I4917" s="12"/>
      <c r="J4917" s="12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</row>
    <row r="4918" spans="1:26">
      <c r="A4918"/>
      <c r="B4918" s="13"/>
      <c r="C4918"/>
      <c r="D4918"/>
      <c r="E4918"/>
      <c r="F4918" s="12"/>
      <c r="G4918"/>
      <c r="H4918" s="12"/>
      <c r="I4918" s="12"/>
      <c r="J4918" s="12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</row>
    <row r="4919" spans="1:26">
      <c r="A4919"/>
      <c r="B4919" s="13"/>
      <c r="C4919"/>
      <c r="D4919"/>
      <c r="E4919"/>
      <c r="F4919" s="12"/>
      <c r="G4919"/>
      <c r="H4919" s="12"/>
      <c r="I4919" s="12"/>
      <c r="J4919" s="12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</row>
    <row r="4920" spans="1:26">
      <c r="A4920"/>
      <c r="B4920" s="13"/>
      <c r="C4920"/>
      <c r="D4920"/>
      <c r="E4920"/>
      <c r="F4920" s="12"/>
      <c r="G4920"/>
      <c r="H4920" s="12"/>
      <c r="I4920" s="12"/>
      <c r="J4920" s="12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</row>
    <row r="4921" spans="1:26">
      <c r="A4921"/>
      <c r="B4921" s="13"/>
      <c r="C4921"/>
      <c r="D4921"/>
      <c r="E4921"/>
      <c r="F4921" s="12"/>
      <c r="G4921"/>
      <c r="H4921" s="12"/>
      <c r="I4921" s="12"/>
      <c r="J4921" s="12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</row>
    <row r="4922" spans="1:26">
      <c r="A4922"/>
      <c r="B4922" s="13"/>
      <c r="C4922"/>
      <c r="D4922"/>
      <c r="E4922"/>
      <c r="F4922" s="12"/>
      <c r="G4922"/>
      <c r="H4922" s="12"/>
      <c r="I4922" s="12"/>
      <c r="J4922" s="12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</row>
    <row r="4923" spans="1:26">
      <c r="A4923"/>
      <c r="B4923" s="13"/>
      <c r="C4923"/>
      <c r="D4923"/>
      <c r="E4923"/>
      <c r="F4923" s="12"/>
      <c r="G4923"/>
      <c r="H4923" s="12"/>
      <c r="I4923" s="12"/>
      <c r="J4923" s="12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</row>
    <row r="4924" spans="1:26">
      <c r="A4924"/>
      <c r="B4924" s="13"/>
      <c r="C4924"/>
      <c r="D4924"/>
      <c r="E4924"/>
      <c r="F4924" s="12"/>
      <c r="G4924"/>
      <c r="H4924" s="12"/>
      <c r="I4924" s="12"/>
      <c r="J4924" s="12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</row>
    <row r="4925" spans="1:26">
      <c r="A4925"/>
      <c r="B4925" s="13"/>
      <c r="C4925"/>
      <c r="D4925"/>
      <c r="E4925"/>
      <c r="F4925" s="12"/>
      <c r="G4925"/>
      <c r="H4925" s="12"/>
      <c r="I4925" s="12"/>
      <c r="J4925" s="12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</row>
    <row r="4926" spans="1:26">
      <c r="A4926"/>
      <c r="B4926" s="13"/>
      <c r="C4926"/>
      <c r="D4926"/>
      <c r="E4926"/>
      <c r="F4926" s="12"/>
      <c r="G4926"/>
      <c r="H4926" s="12"/>
      <c r="I4926" s="12"/>
      <c r="J4926" s="12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</row>
    <row r="4927" spans="1:26">
      <c r="A4927"/>
      <c r="B4927" s="13"/>
      <c r="C4927"/>
      <c r="D4927"/>
      <c r="E4927"/>
      <c r="F4927" s="12"/>
      <c r="G4927"/>
      <c r="H4927" s="12"/>
      <c r="I4927" s="12"/>
      <c r="J4927" s="12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</row>
    <row r="4928" spans="1:26">
      <c r="A4928"/>
      <c r="B4928" s="13"/>
      <c r="C4928"/>
      <c r="D4928"/>
      <c r="E4928"/>
      <c r="F4928" s="12"/>
      <c r="G4928"/>
      <c r="H4928" s="12"/>
      <c r="I4928" s="12"/>
      <c r="J4928" s="12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</row>
    <row r="4929" spans="1:26">
      <c r="A4929"/>
      <c r="B4929" s="13"/>
      <c r="C4929"/>
      <c r="D4929"/>
      <c r="E4929"/>
      <c r="F4929" s="12"/>
      <c r="G4929"/>
      <c r="H4929" s="12"/>
      <c r="I4929" s="12"/>
      <c r="J4929" s="12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</row>
    <row r="4930" spans="1:26">
      <c r="A4930"/>
      <c r="B4930" s="13"/>
      <c r="C4930"/>
      <c r="D4930"/>
      <c r="E4930"/>
      <c r="F4930" s="12"/>
      <c r="G4930"/>
      <c r="H4930" s="12"/>
      <c r="I4930" s="12"/>
      <c r="J4930" s="12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</row>
    <row r="4931" spans="1:26">
      <c r="A4931"/>
      <c r="B4931" s="13"/>
      <c r="C4931"/>
      <c r="D4931"/>
      <c r="E4931"/>
      <c r="F4931" s="12"/>
      <c r="G4931"/>
      <c r="H4931" s="12"/>
      <c r="I4931" s="12"/>
      <c r="J4931" s="12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</row>
    <row r="4932" spans="1:26">
      <c r="A4932"/>
      <c r="B4932" s="13"/>
      <c r="C4932"/>
      <c r="D4932"/>
      <c r="E4932"/>
      <c r="F4932" s="12"/>
      <c r="G4932"/>
      <c r="H4932" s="12"/>
      <c r="I4932" s="12"/>
      <c r="J4932" s="12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</row>
    <row r="4933" spans="1:26">
      <c r="A4933"/>
      <c r="B4933" s="13"/>
      <c r="C4933"/>
      <c r="D4933"/>
      <c r="E4933"/>
      <c r="F4933" s="12"/>
      <c r="G4933"/>
      <c r="H4933" s="12"/>
      <c r="I4933" s="12"/>
      <c r="J4933" s="12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</row>
    <row r="4934" spans="1:26">
      <c r="A4934"/>
      <c r="B4934" s="13"/>
      <c r="C4934"/>
      <c r="D4934"/>
      <c r="E4934"/>
      <c r="F4934" s="12"/>
      <c r="G4934"/>
      <c r="H4934" s="12"/>
      <c r="I4934" s="12"/>
      <c r="J4934" s="12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</row>
    <row r="4935" spans="1:26">
      <c r="A4935"/>
      <c r="B4935" s="13"/>
      <c r="C4935"/>
      <c r="D4935"/>
      <c r="E4935"/>
      <c r="F4935" s="12"/>
      <c r="G4935"/>
      <c r="H4935" s="12"/>
      <c r="I4935" s="12"/>
      <c r="J4935" s="12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</row>
    <row r="4936" spans="1:26">
      <c r="A4936"/>
      <c r="B4936" s="13"/>
      <c r="C4936"/>
      <c r="D4936"/>
      <c r="E4936"/>
      <c r="F4936" s="12"/>
      <c r="G4936"/>
      <c r="H4936" s="12"/>
      <c r="I4936" s="12"/>
      <c r="J4936" s="12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</row>
    <row r="4937" spans="1:26">
      <c r="A4937"/>
      <c r="B4937" s="13"/>
      <c r="C4937"/>
      <c r="D4937"/>
      <c r="E4937"/>
      <c r="F4937" s="12"/>
      <c r="G4937"/>
      <c r="H4937" s="12"/>
      <c r="I4937" s="12"/>
      <c r="J4937" s="12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</row>
    <row r="4938" spans="1:26">
      <c r="A4938"/>
      <c r="B4938" s="13"/>
      <c r="C4938"/>
      <c r="D4938"/>
      <c r="E4938"/>
      <c r="F4938" s="12"/>
      <c r="G4938"/>
      <c r="H4938" s="12"/>
      <c r="I4938" s="12"/>
      <c r="J4938" s="12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</row>
    <row r="4939" spans="1:26">
      <c r="A4939"/>
      <c r="B4939" s="13"/>
      <c r="C4939"/>
      <c r="D4939"/>
      <c r="E4939"/>
      <c r="F4939" s="12"/>
      <c r="G4939"/>
      <c r="H4939" s="12"/>
      <c r="I4939" s="12"/>
      <c r="J4939" s="12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</row>
    <row r="4940" spans="1:26">
      <c r="A4940"/>
      <c r="B4940" s="13"/>
      <c r="C4940"/>
      <c r="D4940"/>
      <c r="E4940"/>
      <c r="F4940" s="12"/>
      <c r="G4940"/>
      <c r="H4940" s="12"/>
      <c r="I4940" s="12"/>
      <c r="J4940" s="12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</row>
    <row r="4941" spans="1:26">
      <c r="A4941"/>
      <c r="B4941" s="13"/>
      <c r="C4941"/>
      <c r="D4941"/>
      <c r="E4941"/>
      <c r="F4941" s="12"/>
      <c r="G4941"/>
      <c r="H4941" s="12"/>
      <c r="I4941" s="12"/>
      <c r="J4941" s="12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</row>
    <row r="4942" spans="1:26">
      <c r="A4942"/>
      <c r="B4942" s="13"/>
      <c r="C4942"/>
      <c r="D4942"/>
      <c r="E4942"/>
      <c r="F4942" s="12"/>
      <c r="G4942"/>
      <c r="H4942" s="12"/>
      <c r="I4942" s="12"/>
      <c r="J4942" s="12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</row>
    <row r="4943" spans="1:26">
      <c r="A4943"/>
      <c r="B4943" s="13"/>
      <c r="C4943"/>
      <c r="D4943"/>
      <c r="E4943"/>
      <c r="F4943" s="12"/>
      <c r="G4943"/>
      <c r="H4943" s="12"/>
      <c r="I4943" s="12"/>
      <c r="J4943" s="12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</row>
    <row r="4944" spans="1:26">
      <c r="A4944"/>
      <c r="B4944" s="13"/>
      <c r="C4944"/>
      <c r="D4944"/>
      <c r="E4944"/>
      <c r="F4944" s="12"/>
      <c r="G4944"/>
      <c r="H4944" s="12"/>
      <c r="I4944" s="12"/>
      <c r="J4944" s="12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</row>
    <row r="4945" spans="1:26">
      <c r="A4945"/>
      <c r="B4945" s="13"/>
      <c r="C4945"/>
      <c r="D4945"/>
      <c r="E4945"/>
      <c r="F4945" s="12"/>
      <c r="G4945"/>
      <c r="H4945" s="12"/>
      <c r="I4945" s="12"/>
      <c r="J4945" s="12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</row>
    <row r="4946" spans="1:26">
      <c r="A4946"/>
      <c r="B4946" s="13"/>
      <c r="C4946"/>
      <c r="D4946"/>
      <c r="E4946"/>
      <c r="F4946" s="12"/>
      <c r="G4946"/>
      <c r="H4946" s="12"/>
      <c r="I4946" s="12"/>
      <c r="J4946" s="12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</row>
    <row r="4947" spans="1:26">
      <c r="A4947"/>
      <c r="B4947" s="13"/>
      <c r="C4947"/>
      <c r="D4947"/>
      <c r="E4947"/>
      <c r="F4947" s="12"/>
      <c r="G4947"/>
      <c r="H4947" s="12"/>
      <c r="I4947" s="12"/>
      <c r="J4947" s="12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</row>
    <row r="4948" spans="1:26">
      <c r="A4948"/>
      <c r="B4948" s="13"/>
      <c r="C4948"/>
      <c r="D4948"/>
      <c r="E4948"/>
      <c r="F4948" s="12"/>
      <c r="G4948"/>
      <c r="H4948" s="12"/>
      <c r="I4948" s="12"/>
      <c r="J4948" s="12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</row>
    <row r="4949" spans="1:26">
      <c r="A4949"/>
      <c r="B4949" s="13"/>
      <c r="C4949"/>
      <c r="D4949"/>
      <c r="E4949"/>
      <c r="F4949" s="12"/>
      <c r="G4949"/>
      <c r="H4949" s="12"/>
      <c r="I4949" s="12"/>
      <c r="J4949" s="12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</row>
    <row r="4950" spans="1:26">
      <c r="A4950"/>
      <c r="B4950" s="13"/>
      <c r="C4950"/>
      <c r="D4950"/>
      <c r="E4950"/>
      <c r="F4950" s="12"/>
      <c r="G4950"/>
      <c r="H4950" s="12"/>
      <c r="I4950" s="12"/>
      <c r="J4950" s="12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</row>
    <row r="4951" spans="1:26">
      <c r="A4951"/>
      <c r="B4951" s="13"/>
      <c r="C4951"/>
      <c r="D4951"/>
      <c r="E4951"/>
      <c r="F4951" s="12"/>
      <c r="G4951"/>
      <c r="H4951" s="12"/>
      <c r="I4951" s="12"/>
      <c r="J4951" s="12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</row>
    <row r="4952" spans="1:26">
      <c r="A4952"/>
      <c r="B4952" s="13"/>
      <c r="C4952"/>
      <c r="D4952"/>
      <c r="E4952"/>
      <c r="F4952" s="12"/>
      <c r="G4952"/>
      <c r="H4952" s="12"/>
      <c r="I4952" s="12"/>
      <c r="J4952" s="12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</row>
    <row r="4953" spans="1:26">
      <c r="A4953"/>
      <c r="B4953" s="13"/>
      <c r="C4953"/>
      <c r="D4953"/>
      <c r="E4953"/>
      <c r="F4953" s="12"/>
      <c r="G4953"/>
      <c r="H4953" s="12"/>
      <c r="I4953" s="12"/>
      <c r="J4953" s="12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</row>
    <row r="4954" spans="1:26">
      <c r="A4954"/>
      <c r="B4954" s="13"/>
      <c r="C4954"/>
      <c r="D4954"/>
      <c r="E4954"/>
      <c r="F4954" s="12"/>
      <c r="G4954"/>
      <c r="H4954" s="12"/>
      <c r="I4954" s="12"/>
      <c r="J4954" s="12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</row>
    <row r="4955" spans="1:26">
      <c r="A4955"/>
      <c r="B4955" s="13"/>
      <c r="C4955"/>
      <c r="D4955"/>
      <c r="E4955"/>
      <c r="F4955" s="12"/>
      <c r="G4955"/>
      <c r="H4955" s="12"/>
      <c r="I4955" s="12"/>
      <c r="J4955" s="12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</row>
    <row r="4956" spans="1:26">
      <c r="A4956"/>
      <c r="B4956" s="13"/>
      <c r="C4956"/>
      <c r="D4956"/>
      <c r="E4956"/>
      <c r="F4956" s="12"/>
      <c r="G4956"/>
      <c r="H4956" s="12"/>
      <c r="I4956" s="12"/>
      <c r="J4956" s="12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</row>
    <row r="4957" spans="1:26">
      <c r="A4957"/>
      <c r="B4957" s="13"/>
      <c r="C4957"/>
      <c r="D4957"/>
      <c r="E4957"/>
      <c r="F4957" s="12"/>
      <c r="G4957"/>
      <c r="H4957" s="12"/>
      <c r="I4957" s="12"/>
      <c r="J4957" s="12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</row>
    <row r="4958" spans="1:26">
      <c r="A4958"/>
      <c r="B4958" s="13"/>
      <c r="C4958"/>
      <c r="D4958"/>
      <c r="E4958"/>
      <c r="F4958" s="12"/>
      <c r="G4958"/>
      <c r="H4958" s="12"/>
      <c r="I4958" s="12"/>
      <c r="J4958" s="12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</row>
    <row r="4959" spans="1:26">
      <c r="A4959"/>
      <c r="B4959" s="13"/>
      <c r="C4959"/>
      <c r="D4959"/>
      <c r="E4959"/>
      <c r="F4959" s="12"/>
      <c r="G4959"/>
      <c r="H4959" s="12"/>
      <c r="I4959" s="12"/>
      <c r="J4959" s="12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</row>
    <row r="4960" spans="1:26">
      <c r="A4960"/>
      <c r="B4960" s="13"/>
      <c r="C4960"/>
      <c r="D4960"/>
      <c r="E4960"/>
      <c r="F4960" s="12"/>
      <c r="G4960"/>
      <c r="H4960" s="12"/>
      <c r="I4960" s="12"/>
      <c r="J4960" s="12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</row>
    <row r="4961" spans="1:26">
      <c r="A4961"/>
      <c r="B4961" s="13"/>
      <c r="C4961"/>
      <c r="D4961"/>
      <c r="E4961"/>
      <c r="F4961" s="12"/>
      <c r="G4961"/>
      <c r="H4961" s="12"/>
      <c r="I4961" s="12"/>
      <c r="J4961" s="12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</row>
    <row r="4962" spans="1:26">
      <c r="A4962"/>
      <c r="B4962" s="13"/>
      <c r="C4962"/>
      <c r="D4962"/>
      <c r="E4962"/>
      <c r="F4962" s="12"/>
      <c r="G4962"/>
      <c r="H4962" s="12"/>
      <c r="I4962" s="12"/>
      <c r="J4962" s="12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</row>
    <row r="4963" spans="1:26">
      <c r="A4963"/>
      <c r="B4963" s="13"/>
      <c r="C4963"/>
      <c r="D4963"/>
      <c r="E4963"/>
      <c r="F4963" s="12"/>
      <c r="G4963"/>
      <c r="H4963" s="12"/>
      <c r="I4963" s="12"/>
      <c r="J4963" s="12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</row>
    <row r="4964" spans="1:26">
      <c r="A4964"/>
      <c r="B4964" s="13"/>
      <c r="C4964"/>
      <c r="D4964"/>
      <c r="E4964"/>
      <c r="F4964" s="12"/>
      <c r="G4964"/>
      <c r="H4964" s="12"/>
      <c r="I4964" s="12"/>
      <c r="J4964" s="12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</row>
    <row r="4965" spans="1:26">
      <c r="A4965"/>
      <c r="B4965" s="13"/>
      <c r="C4965"/>
      <c r="D4965"/>
      <c r="E4965"/>
      <c r="F4965" s="12"/>
      <c r="G4965"/>
      <c r="H4965" s="12"/>
      <c r="I4965" s="12"/>
      <c r="J4965" s="12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</row>
    <row r="4966" spans="1:26">
      <c r="A4966"/>
      <c r="B4966" s="13"/>
      <c r="C4966"/>
      <c r="D4966"/>
      <c r="E4966"/>
      <c r="F4966" s="12"/>
      <c r="G4966"/>
      <c r="H4966" s="12"/>
      <c r="I4966" s="12"/>
      <c r="J4966" s="12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</row>
    <row r="4967" spans="1:26">
      <c r="A4967"/>
      <c r="B4967" s="13"/>
      <c r="C4967"/>
      <c r="D4967"/>
      <c r="E4967"/>
      <c r="F4967" s="12"/>
      <c r="G4967"/>
      <c r="H4967" s="12"/>
      <c r="I4967" s="12"/>
      <c r="J4967" s="12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</row>
    <row r="4968" spans="1:26">
      <c r="A4968"/>
      <c r="B4968" s="13"/>
      <c r="C4968"/>
      <c r="D4968"/>
      <c r="E4968"/>
      <c r="F4968" s="12"/>
      <c r="G4968"/>
      <c r="H4968" s="12"/>
      <c r="I4968" s="12"/>
      <c r="J4968" s="12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</row>
    <row r="4969" spans="1:26">
      <c r="A4969"/>
      <c r="B4969" s="13"/>
      <c r="C4969"/>
      <c r="D4969"/>
      <c r="E4969"/>
      <c r="F4969" s="12"/>
      <c r="G4969"/>
      <c r="H4969" s="12"/>
      <c r="I4969" s="12"/>
      <c r="J4969" s="12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</row>
    <row r="4970" spans="1:26">
      <c r="A4970"/>
      <c r="B4970" s="13"/>
      <c r="C4970"/>
      <c r="D4970"/>
      <c r="E4970"/>
      <c r="F4970" s="12"/>
      <c r="G4970"/>
      <c r="H4970" s="12"/>
      <c r="I4970" s="12"/>
      <c r="J4970" s="12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</row>
    <row r="4971" spans="1:26">
      <c r="A4971"/>
      <c r="B4971" s="13"/>
      <c r="C4971"/>
      <c r="D4971"/>
      <c r="E4971"/>
      <c r="F4971" s="12"/>
      <c r="G4971"/>
      <c r="H4971" s="12"/>
      <c r="I4971" s="12"/>
      <c r="J4971" s="12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</row>
    <row r="4972" spans="1:26">
      <c r="A4972"/>
      <c r="B4972" s="13"/>
      <c r="C4972"/>
      <c r="D4972"/>
      <c r="E4972"/>
      <c r="F4972" s="12"/>
      <c r="G4972"/>
      <c r="H4972" s="12"/>
      <c r="I4972" s="12"/>
      <c r="J4972" s="12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</row>
    <row r="4973" spans="1:26">
      <c r="A4973"/>
      <c r="B4973" s="13"/>
      <c r="C4973"/>
      <c r="D4973"/>
      <c r="E4973"/>
      <c r="F4973" s="12"/>
      <c r="G4973"/>
      <c r="H4973" s="12"/>
      <c r="I4973" s="12"/>
      <c r="J4973" s="12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</row>
    <row r="4974" spans="1:26">
      <c r="A4974"/>
      <c r="B4974" s="13"/>
      <c r="C4974"/>
      <c r="D4974"/>
      <c r="E4974"/>
      <c r="F4974" s="12"/>
      <c r="G4974"/>
      <c r="H4974" s="12"/>
      <c r="I4974" s="12"/>
      <c r="J4974" s="12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</row>
    <row r="4975" spans="1:26">
      <c r="A4975"/>
      <c r="B4975" s="13"/>
      <c r="C4975"/>
      <c r="D4975"/>
      <c r="E4975"/>
      <c r="F4975" s="12"/>
      <c r="G4975"/>
      <c r="H4975" s="12"/>
      <c r="I4975" s="12"/>
      <c r="J4975" s="12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</row>
    <row r="4976" spans="1:26">
      <c r="A4976"/>
      <c r="B4976" s="13"/>
      <c r="C4976"/>
      <c r="D4976"/>
      <c r="E4976"/>
      <c r="F4976" s="12"/>
      <c r="G4976"/>
      <c r="H4976" s="12"/>
      <c r="I4976" s="12"/>
      <c r="J4976" s="12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</row>
    <row r="4977" spans="1:26">
      <c r="A4977"/>
      <c r="B4977" s="13"/>
      <c r="C4977"/>
      <c r="D4977"/>
      <c r="E4977"/>
      <c r="F4977" s="12"/>
      <c r="G4977"/>
      <c r="H4977" s="12"/>
      <c r="I4977" s="12"/>
      <c r="J4977" s="12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</row>
    <row r="4978" spans="1:26">
      <c r="A4978"/>
      <c r="B4978" s="13"/>
      <c r="C4978"/>
      <c r="D4978"/>
      <c r="E4978"/>
      <c r="F4978" s="12"/>
      <c r="G4978"/>
      <c r="H4978" s="12"/>
      <c r="I4978" s="12"/>
      <c r="J4978" s="12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</row>
    <row r="4979" spans="1:26">
      <c r="A4979"/>
      <c r="B4979" s="13"/>
      <c r="C4979"/>
      <c r="D4979"/>
      <c r="E4979"/>
      <c r="F4979" s="12"/>
      <c r="G4979"/>
      <c r="H4979" s="12"/>
      <c r="I4979" s="12"/>
      <c r="J4979" s="12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</row>
    <row r="4980" spans="1:26">
      <c r="A4980"/>
      <c r="B4980" s="13"/>
      <c r="C4980"/>
      <c r="D4980"/>
      <c r="E4980"/>
      <c r="F4980" s="12"/>
      <c r="G4980"/>
      <c r="H4980" s="12"/>
      <c r="I4980" s="12"/>
      <c r="J4980" s="12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</row>
    <row r="4981" spans="1:26">
      <c r="A4981"/>
      <c r="B4981" s="13"/>
      <c r="C4981"/>
      <c r="D4981"/>
      <c r="E4981"/>
      <c r="F4981" s="12"/>
      <c r="G4981"/>
      <c r="H4981" s="12"/>
      <c r="I4981" s="12"/>
      <c r="J4981" s="12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</row>
    <row r="4982" spans="1:26">
      <c r="A4982"/>
      <c r="B4982" s="13"/>
      <c r="C4982"/>
      <c r="D4982"/>
      <c r="E4982"/>
      <c r="F4982" s="12"/>
      <c r="G4982"/>
      <c r="H4982" s="12"/>
      <c r="I4982" s="12"/>
      <c r="J4982" s="12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</row>
    <row r="4983" spans="1:26">
      <c r="A4983"/>
      <c r="B4983" s="13"/>
      <c r="C4983"/>
      <c r="D4983"/>
      <c r="E4983"/>
      <c r="F4983" s="12"/>
      <c r="G4983"/>
      <c r="H4983" s="12"/>
      <c r="I4983" s="12"/>
      <c r="J4983" s="12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</row>
    <row r="4984" spans="1:26">
      <c r="A4984"/>
      <c r="B4984" s="13"/>
      <c r="C4984"/>
      <c r="D4984"/>
      <c r="E4984"/>
      <c r="F4984" s="12"/>
      <c r="G4984"/>
      <c r="H4984" s="12"/>
      <c r="I4984" s="12"/>
      <c r="J4984" s="12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</row>
    <row r="4985" spans="1:26">
      <c r="A4985"/>
      <c r="B4985" s="13"/>
      <c r="C4985"/>
      <c r="D4985"/>
      <c r="E4985"/>
      <c r="F4985" s="12"/>
      <c r="G4985"/>
      <c r="H4985" s="12"/>
      <c r="I4985" s="12"/>
      <c r="J4985" s="12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</row>
    <row r="4986" spans="1:26">
      <c r="A4986"/>
      <c r="B4986" s="13"/>
      <c r="C4986"/>
      <c r="D4986"/>
      <c r="E4986"/>
      <c r="F4986" s="12"/>
      <c r="G4986"/>
      <c r="H4986" s="12"/>
      <c r="I4986" s="12"/>
      <c r="J4986" s="12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</row>
    <row r="4987" spans="1:26">
      <c r="A4987"/>
      <c r="B4987" s="13"/>
      <c r="C4987"/>
      <c r="D4987"/>
      <c r="E4987"/>
      <c r="F4987" s="12"/>
      <c r="G4987"/>
      <c r="H4987" s="12"/>
      <c r="I4987" s="12"/>
      <c r="J4987" s="12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</row>
    <row r="4988" spans="1:26">
      <c r="A4988"/>
      <c r="B4988" s="13"/>
      <c r="C4988"/>
      <c r="D4988"/>
      <c r="E4988"/>
      <c r="F4988" s="12"/>
      <c r="G4988"/>
      <c r="H4988" s="12"/>
      <c r="I4988" s="12"/>
      <c r="J4988" s="12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</row>
    <row r="4989" spans="1:26">
      <c r="A4989"/>
      <c r="B4989" s="13"/>
      <c r="C4989"/>
      <c r="D4989"/>
      <c r="E4989"/>
      <c r="F4989" s="12"/>
      <c r="G4989"/>
      <c r="H4989" s="12"/>
      <c r="I4989" s="12"/>
      <c r="J4989" s="12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</row>
    <row r="4990" spans="1:26">
      <c r="A4990"/>
      <c r="B4990" s="13"/>
      <c r="C4990"/>
      <c r="D4990"/>
      <c r="E4990"/>
      <c r="F4990" s="12"/>
      <c r="G4990"/>
      <c r="H4990" s="12"/>
      <c r="I4990" s="12"/>
      <c r="J4990" s="12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</row>
    <row r="4991" spans="1:26">
      <c r="A4991"/>
      <c r="B4991" s="13"/>
      <c r="C4991"/>
      <c r="D4991"/>
      <c r="E4991"/>
      <c r="F4991" s="12"/>
      <c r="G4991"/>
      <c r="H4991" s="12"/>
      <c r="I4991" s="12"/>
      <c r="J4991" s="12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</row>
    <row r="4992" spans="1:26">
      <c r="A4992"/>
      <c r="B4992" s="13"/>
      <c r="C4992"/>
      <c r="D4992"/>
      <c r="E4992"/>
      <c r="F4992" s="12"/>
      <c r="G4992"/>
      <c r="H4992" s="12"/>
      <c r="I4992" s="12"/>
      <c r="J4992" s="12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</row>
    <row r="4993" spans="1:26">
      <c r="A4993"/>
      <c r="B4993" s="13"/>
      <c r="C4993"/>
      <c r="D4993"/>
      <c r="E4993"/>
      <c r="F4993" s="12"/>
      <c r="G4993"/>
      <c r="H4993" s="12"/>
      <c r="I4993" s="12"/>
      <c r="J4993" s="12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</row>
    <row r="4994" spans="1:26">
      <c r="A4994"/>
      <c r="B4994" s="13"/>
      <c r="C4994"/>
      <c r="D4994"/>
      <c r="E4994"/>
      <c r="F4994" s="12"/>
      <c r="G4994"/>
      <c r="H4994" s="12"/>
      <c r="I4994" s="12"/>
      <c r="J4994" s="12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</row>
    <row r="4995" spans="1:26">
      <c r="A4995"/>
      <c r="B4995" s="13"/>
      <c r="C4995"/>
      <c r="D4995"/>
      <c r="E4995"/>
      <c r="F4995" s="12"/>
      <c r="G4995"/>
      <c r="H4995" s="12"/>
      <c r="I4995" s="12"/>
      <c r="J4995" s="12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</row>
    <row r="4996" spans="1:26">
      <c r="A4996"/>
      <c r="B4996" s="13"/>
      <c r="C4996"/>
      <c r="D4996"/>
      <c r="E4996"/>
      <c r="F4996" s="12"/>
      <c r="G4996"/>
      <c r="H4996" s="12"/>
      <c r="I4996" s="12"/>
      <c r="J4996" s="12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</row>
    <row r="4997" spans="1:26">
      <c r="A4997"/>
      <c r="B4997" s="13"/>
      <c r="C4997"/>
      <c r="D4997"/>
      <c r="E4997"/>
      <c r="F4997" s="12"/>
      <c r="G4997"/>
      <c r="H4997" s="12"/>
      <c r="I4997" s="12"/>
      <c r="J4997" s="12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</row>
    <row r="4998" spans="1:26">
      <c r="A4998"/>
      <c r="B4998" s="13"/>
      <c r="C4998"/>
      <c r="D4998"/>
      <c r="E4998"/>
      <c r="F4998" s="12"/>
      <c r="G4998"/>
      <c r="H4998" s="12"/>
      <c r="I4998" s="12"/>
      <c r="J4998" s="12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</row>
    <row r="4999" spans="1:26">
      <c r="A4999"/>
      <c r="B4999" s="13"/>
      <c r="C4999"/>
      <c r="D4999"/>
      <c r="E4999"/>
      <c r="F4999" s="12"/>
      <c r="G4999"/>
      <c r="H4999" s="12"/>
      <c r="I4999" s="12"/>
      <c r="J4999" s="12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</row>
    <row r="5000" spans="1:26">
      <c r="A5000"/>
      <c r="B5000" s="13"/>
      <c r="C5000"/>
      <c r="D5000"/>
      <c r="E5000"/>
      <c r="F5000" s="12"/>
      <c r="G5000"/>
      <c r="H5000" s="12"/>
      <c r="I5000" s="12"/>
      <c r="J5000" s="12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</row>
    <row r="5001" spans="1:26">
      <c r="A5001"/>
      <c r="B5001" s="13"/>
      <c r="C5001"/>
      <c r="D5001"/>
      <c r="E5001"/>
      <c r="F5001" s="12"/>
      <c r="G5001"/>
      <c r="H5001" s="12"/>
      <c r="I5001" s="12"/>
      <c r="J5001" s="12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</row>
    <row r="5002" spans="1:26">
      <c r="A5002"/>
      <c r="B5002" s="13"/>
      <c r="C5002"/>
      <c r="D5002"/>
      <c r="E5002"/>
      <c r="F5002" s="12"/>
      <c r="G5002"/>
      <c r="H5002" s="12"/>
      <c r="I5002" s="12"/>
      <c r="J5002" s="12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</row>
    <row r="5003" spans="1:26">
      <c r="A5003"/>
      <c r="B5003" s="13"/>
      <c r="C5003"/>
      <c r="D5003"/>
      <c r="E5003"/>
      <c r="F5003" s="12"/>
      <c r="G5003"/>
      <c r="H5003" s="12"/>
      <c r="I5003" s="12"/>
      <c r="J5003" s="12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</row>
    <row r="5004" spans="1:26">
      <c r="A5004"/>
      <c r="B5004" s="13"/>
      <c r="C5004"/>
      <c r="D5004"/>
      <c r="E5004"/>
      <c r="F5004" s="12"/>
      <c r="G5004"/>
      <c r="H5004" s="12"/>
      <c r="I5004" s="12"/>
      <c r="J5004" s="12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</row>
    <row r="5005" spans="1:26">
      <c r="A5005"/>
      <c r="B5005" s="13"/>
      <c r="C5005"/>
      <c r="D5005"/>
      <c r="E5005"/>
      <c r="F5005" s="12"/>
      <c r="G5005"/>
      <c r="H5005" s="12"/>
      <c r="I5005" s="12"/>
      <c r="J5005" s="12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</row>
    <row r="5006" spans="1:26">
      <c r="A5006"/>
      <c r="B5006" s="13"/>
      <c r="C5006"/>
      <c r="D5006"/>
      <c r="E5006"/>
      <c r="F5006" s="12"/>
      <c r="G5006"/>
      <c r="H5006" s="12"/>
      <c r="I5006" s="12"/>
      <c r="J5006" s="12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</row>
    <row r="5007" spans="1:26">
      <c r="A5007"/>
      <c r="B5007" s="13"/>
      <c r="C5007"/>
      <c r="D5007"/>
      <c r="E5007"/>
      <c r="F5007" s="12"/>
      <c r="G5007"/>
      <c r="H5007" s="12"/>
      <c r="I5007" s="12"/>
      <c r="J5007" s="12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</row>
    <row r="5008" spans="1:26">
      <c r="A5008"/>
      <c r="B5008" s="13"/>
      <c r="C5008"/>
      <c r="D5008"/>
      <c r="E5008"/>
      <c r="F5008" s="12"/>
      <c r="G5008"/>
      <c r="H5008" s="12"/>
      <c r="I5008" s="12"/>
      <c r="J5008" s="12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</row>
    <row r="5009" spans="1:26">
      <c r="A5009"/>
      <c r="B5009" s="13"/>
      <c r="C5009"/>
      <c r="D5009"/>
      <c r="E5009"/>
      <c r="F5009" s="12"/>
      <c r="G5009"/>
      <c r="H5009" s="12"/>
      <c r="I5009" s="12"/>
      <c r="J5009" s="12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</row>
    <row r="5010" spans="1:26">
      <c r="A5010"/>
      <c r="B5010" s="13"/>
      <c r="C5010"/>
      <c r="D5010"/>
      <c r="E5010"/>
      <c r="F5010" s="12"/>
      <c r="G5010"/>
      <c r="H5010" s="12"/>
      <c r="I5010" s="12"/>
      <c r="J5010" s="12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</row>
    <row r="5011" spans="1:26">
      <c r="A5011"/>
      <c r="B5011" s="13"/>
      <c r="C5011"/>
      <c r="D5011"/>
      <c r="E5011"/>
      <c r="F5011" s="12"/>
      <c r="G5011"/>
      <c r="H5011" s="12"/>
      <c r="I5011" s="12"/>
      <c r="J5011" s="12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</row>
    <row r="5012" spans="1:26">
      <c r="A5012"/>
      <c r="B5012" s="13"/>
      <c r="C5012"/>
      <c r="D5012"/>
      <c r="E5012"/>
      <c r="F5012" s="12"/>
      <c r="G5012"/>
      <c r="H5012" s="12"/>
      <c r="I5012" s="12"/>
      <c r="J5012" s="12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</row>
    <row r="5013" spans="1:26">
      <c r="A5013"/>
      <c r="B5013" s="13"/>
      <c r="C5013"/>
      <c r="D5013"/>
      <c r="E5013"/>
      <c r="F5013" s="12"/>
      <c r="G5013"/>
      <c r="H5013" s="12"/>
      <c r="I5013" s="12"/>
      <c r="J5013" s="12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</row>
    <row r="5014" spans="1:26">
      <c r="A5014"/>
      <c r="B5014" s="13"/>
      <c r="C5014"/>
      <c r="D5014"/>
      <c r="E5014"/>
      <c r="F5014" s="12"/>
      <c r="G5014"/>
      <c r="H5014" s="12"/>
      <c r="I5014" s="12"/>
      <c r="J5014" s="12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</row>
    <row r="5015" spans="1:26">
      <c r="A5015"/>
      <c r="B5015" s="13"/>
      <c r="C5015"/>
      <c r="D5015"/>
      <c r="E5015"/>
      <c r="F5015" s="12"/>
      <c r="G5015"/>
      <c r="H5015" s="12"/>
      <c r="I5015" s="12"/>
      <c r="J5015" s="12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</row>
    <row r="5016" spans="1:26">
      <c r="A5016"/>
      <c r="B5016" s="13"/>
      <c r="C5016"/>
      <c r="D5016"/>
      <c r="E5016"/>
      <c r="F5016" s="12"/>
      <c r="G5016"/>
      <c r="H5016" s="12"/>
      <c r="I5016" s="12"/>
      <c r="J5016" s="12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</row>
    <row r="5017" spans="1:26">
      <c r="A5017"/>
      <c r="B5017" s="13"/>
      <c r="C5017"/>
      <c r="D5017"/>
      <c r="E5017"/>
      <c r="F5017" s="12"/>
      <c r="G5017"/>
      <c r="H5017" s="12"/>
      <c r="I5017" s="12"/>
      <c r="J5017" s="12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</row>
    <row r="5018" spans="1:26">
      <c r="A5018"/>
      <c r="B5018" s="13"/>
      <c r="C5018"/>
      <c r="D5018"/>
      <c r="E5018"/>
      <c r="F5018" s="12"/>
      <c r="G5018"/>
      <c r="H5018" s="12"/>
      <c r="I5018" s="12"/>
      <c r="J5018" s="12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</row>
    <row r="5019" spans="1:26">
      <c r="A5019"/>
      <c r="B5019" s="13"/>
      <c r="C5019"/>
      <c r="D5019"/>
      <c r="E5019"/>
      <c r="F5019" s="12"/>
      <c r="G5019"/>
      <c r="H5019" s="12"/>
      <c r="I5019" s="12"/>
      <c r="J5019" s="12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</row>
    <row r="5020" spans="1:26">
      <c r="A5020"/>
      <c r="B5020" s="13"/>
      <c r="C5020"/>
      <c r="D5020"/>
      <c r="E5020"/>
      <c r="F5020" s="12"/>
      <c r="G5020"/>
      <c r="H5020" s="12"/>
      <c r="I5020" s="12"/>
      <c r="J5020" s="12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</row>
    <row r="5021" spans="1:26">
      <c r="A5021"/>
      <c r="B5021" s="13"/>
      <c r="C5021"/>
      <c r="D5021"/>
      <c r="E5021"/>
      <c r="F5021" s="12"/>
      <c r="G5021"/>
      <c r="H5021" s="12"/>
      <c r="I5021" s="12"/>
      <c r="J5021" s="12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</row>
    <row r="5022" spans="1:26">
      <c r="A5022"/>
      <c r="B5022" s="13"/>
      <c r="C5022"/>
      <c r="D5022"/>
      <c r="E5022"/>
      <c r="F5022" s="12"/>
      <c r="G5022"/>
      <c r="H5022" s="12"/>
      <c r="I5022" s="12"/>
      <c r="J5022" s="12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</row>
    <row r="5023" spans="1:26">
      <c r="A5023"/>
      <c r="B5023" s="13"/>
      <c r="C5023"/>
      <c r="D5023"/>
      <c r="E5023"/>
      <c r="F5023" s="12"/>
      <c r="G5023"/>
      <c r="H5023" s="12"/>
      <c r="I5023" s="12"/>
      <c r="J5023" s="12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</row>
    <row r="5024" spans="1:26">
      <c r="A5024"/>
      <c r="B5024" s="13"/>
      <c r="C5024"/>
      <c r="D5024"/>
      <c r="E5024"/>
      <c r="F5024" s="12"/>
      <c r="G5024"/>
      <c r="H5024" s="12"/>
      <c r="I5024" s="12"/>
      <c r="J5024" s="12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</row>
    <row r="5025" spans="1:26">
      <c r="A5025"/>
      <c r="B5025" s="13"/>
      <c r="C5025"/>
      <c r="D5025"/>
      <c r="E5025"/>
      <c r="F5025" s="12"/>
      <c r="G5025"/>
      <c r="H5025" s="12"/>
      <c r="I5025" s="12"/>
      <c r="J5025" s="12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</row>
    <row r="5026" spans="1:26">
      <c r="A5026"/>
      <c r="B5026" s="13"/>
      <c r="C5026"/>
      <c r="D5026"/>
      <c r="E5026"/>
      <c r="F5026" s="12"/>
      <c r="G5026"/>
      <c r="H5026" s="12"/>
      <c r="I5026" s="12"/>
      <c r="J5026" s="12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</row>
    <row r="5027" spans="1:26">
      <c r="A5027"/>
      <c r="B5027" s="13"/>
      <c r="C5027"/>
      <c r="D5027"/>
      <c r="E5027"/>
      <c r="F5027" s="12"/>
      <c r="G5027"/>
      <c r="H5027" s="12"/>
      <c r="I5027" s="12"/>
      <c r="J5027" s="12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</row>
    <row r="5028" spans="1:26">
      <c r="A5028"/>
      <c r="B5028" s="13"/>
      <c r="C5028"/>
      <c r="D5028"/>
      <c r="E5028"/>
      <c r="F5028" s="12"/>
      <c r="G5028"/>
      <c r="H5028" s="12"/>
      <c r="I5028" s="12"/>
      <c r="J5028" s="12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</row>
    <row r="5029" spans="1:26">
      <c r="A5029"/>
      <c r="B5029" s="13"/>
      <c r="C5029"/>
      <c r="D5029"/>
      <c r="E5029"/>
      <c r="F5029" s="12"/>
      <c r="G5029"/>
      <c r="H5029" s="12"/>
      <c r="I5029" s="12"/>
      <c r="J5029" s="12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</row>
    <row r="5030" spans="1:26">
      <c r="A5030"/>
      <c r="B5030" s="13"/>
      <c r="C5030"/>
      <c r="D5030"/>
      <c r="E5030"/>
      <c r="F5030" s="12"/>
      <c r="G5030"/>
      <c r="H5030" s="12"/>
      <c r="I5030" s="12"/>
      <c r="J5030" s="12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</row>
    <row r="5031" spans="1:26">
      <c r="A5031"/>
      <c r="B5031" s="13"/>
      <c r="C5031"/>
      <c r="D5031"/>
      <c r="E5031"/>
      <c r="F5031" s="12"/>
      <c r="G5031"/>
      <c r="H5031" s="12"/>
      <c r="I5031" s="12"/>
      <c r="J5031" s="12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</row>
    <row r="5032" spans="1:26">
      <c r="A5032"/>
      <c r="B5032" s="13"/>
      <c r="C5032"/>
      <c r="D5032"/>
      <c r="E5032"/>
      <c r="F5032" s="12"/>
      <c r="G5032"/>
      <c r="H5032" s="12"/>
      <c r="I5032" s="12"/>
      <c r="J5032" s="12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</row>
    <row r="5033" spans="1:26">
      <c r="A5033"/>
      <c r="B5033" s="13"/>
      <c r="C5033"/>
      <c r="D5033"/>
      <c r="E5033"/>
      <c r="F5033" s="12"/>
      <c r="G5033"/>
      <c r="H5033" s="12"/>
      <c r="I5033" s="12"/>
      <c r="J5033" s="12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</row>
    <row r="5034" spans="1:26">
      <c r="A5034"/>
      <c r="B5034" s="13"/>
      <c r="C5034"/>
      <c r="D5034"/>
      <c r="E5034"/>
      <c r="F5034" s="12"/>
      <c r="G5034"/>
      <c r="H5034" s="12"/>
      <c r="I5034" s="12"/>
      <c r="J5034" s="12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</row>
    <row r="5035" spans="1:26">
      <c r="A5035"/>
      <c r="B5035" s="13"/>
      <c r="C5035"/>
      <c r="D5035"/>
      <c r="E5035"/>
      <c r="F5035" s="12"/>
      <c r="G5035"/>
      <c r="H5035" s="12"/>
      <c r="I5035" s="12"/>
      <c r="J5035" s="12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</row>
    <row r="5036" spans="1:26">
      <c r="A5036"/>
      <c r="B5036" s="13"/>
      <c r="C5036"/>
      <c r="D5036"/>
      <c r="E5036"/>
      <c r="F5036" s="12"/>
      <c r="G5036"/>
      <c r="H5036" s="12"/>
      <c r="I5036" s="12"/>
      <c r="J5036" s="12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</row>
    <row r="5037" spans="1:26">
      <c r="A5037"/>
      <c r="B5037" s="13"/>
      <c r="C5037"/>
      <c r="D5037"/>
      <c r="E5037"/>
      <c r="F5037" s="12"/>
      <c r="G5037"/>
      <c r="H5037" s="12"/>
      <c r="I5037" s="12"/>
      <c r="J5037" s="12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</row>
    <row r="5038" spans="1:26">
      <c r="A5038"/>
      <c r="B5038" s="13"/>
      <c r="C5038"/>
      <c r="D5038"/>
      <c r="E5038"/>
      <c r="F5038" s="12"/>
      <c r="G5038"/>
      <c r="H5038" s="12"/>
      <c r="I5038" s="12"/>
      <c r="J5038" s="12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</row>
    <row r="5039" spans="1:26">
      <c r="A5039"/>
      <c r="B5039" s="13"/>
      <c r="C5039"/>
      <c r="D5039"/>
      <c r="E5039"/>
      <c r="F5039" s="12"/>
      <c r="G5039"/>
      <c r="H5039" s="12"/>
      <c r="I5039" s="12"/>
      <c r="J5039" s="12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</row>
    <row r="5040" spans="1:26">
      <c r="A5040"/>
      <c r="B5040" s="13"/>
      <c r="C5040"/>
      <c r="D5040"/>
      <c r="E5040"/>
      <c r="F5040" s="12"/>
      <c r="G5040"/>
      <c r="H5040" s="12"/>
      <c r="I5040" s="12"/>
      <c r="J5040" s="12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</row>
    <row r="5041" spans="1:26">
      <c r="A5041"/>
      <c r="B5041" s="13"/>
      <c r="C5041"/>
      <c r="D5041"/>
      <c r="E5041"/>
      <c r="F5041" s="12"/>
      <c r="G5041"/>
      <c r="H5041" s="12"/>
      <c r="I5041" s="12"/>
      <c r="J5041" s="12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</row>
    <row r="5042" spans="1:26">
      <c r="A5042"/>
      <c r="B5042" s="13"/>
      <c r="C5042"/>
      <c r="D5042"/>
      <c r="E5042"/>
      <c r="F5042" s="12"/>
      <c r="G5042"/>
      <c r="H5042" s="12"/>
      <c r="I5042" s="12"/>
      <c r="J5042" s="12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</row>
    <row r="5043" spans="1:26">
      <c r="A5043"/>
      <c r="B5043" s="13"/>
      <c r="C5043"/>
      <c r="D5043"/>
      <c r="E5043"/>
      <c r="F5043" s="12"/>
      <c r="G5043"/>
      <c r="H5043" s="12"/>
      <c r="I5043" s="12"/>
      <c r="J5043" s="12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</row>
    <row r="5044" spans="1:26">
      <c r="A5044"/>
      <c r="B5044" s="13"/>
      <c r="C5044"/>
      <c r="D5044"/>
      <c r="E5044"/>
      <c r="F5044" s="12"/>
      <c r="G5044"/>
      <c r="H5044" s="12"/>
      <c r="I5044" s="12"/>
      <c r="J5044" s="12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</row>
    <row r="5045" spans="1:26">
      <c r="A5045"/>
      <c r="B5045" s="13"/>
      <c r="C5045"/>
      <c r="D5045"/>
      <c r="E5045"/>
      <c r="F5045" s="12"/>
      <c r="G5045"/>
      <c r="H5045" s="12"/>
      <c r="I5045" s="12"/>
      <c r="J5045" s="12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</row>
    <row r="5046" spans="1:26">
      <c r="A5046"/>
      <c r="B5046" s="13"/>
      <c r="C5046"/>
      <c r="D5046"/>
      <c r="E5046"/>
      <c r="F5046" s="12"/>
      <c r="G5046"/>
      <c r="H5046" s="12"/>
      <c r="I5046" s="12"/>
      <c r="J5046" s="12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</row>
    <row r="5047" spans="1:26">
      <c r="A5047"/>
      <c r="B5047" s="13"/>
      <c r="C5047"/>
      <c r="D5047"/>
      <c r="E5047"/>
      <c r="F5047" s="12"/>
      <c r="G5047"/>
      <c r="H5047" s="12"/>
      <c r="I5047" s="12"/>
      <c r="J5047" s="12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</row>
    <row r="5048" spans="1:26">
      <c r="A5048"/>
      <c r="B5048" s="13"/>
      <c r="C5048"/>
      <c r="D5048"/>
      <c r="E5048"/>
      <c r="F5048" s="12"/>
      <c r="G5048"/>
      <c r="H5048" s="12"/>
      <c r="I5048" s="12"/>
      <c r="J5048" s="12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</row>
    <row r="5049" spans="1:26">
      <c r="A5049"/>
      <c r="B5049" s="13"/>
      <c r="C5049"/>
      <c r="D5049"/>
      <c r="E5049"/>
      <c r="F5049" s="12"/>
      <c r="G5049"/>
      <c r="H5049" s="12"/>
      <c r="I5049" s="12"/>
      <c r="J5049" s="12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</row>
    <row r="5050" spans="1:26">
      <c r="A5050"/>
      <c r="B5050" s="13"/>
      <c r="C5050"/>
      <c r="D5050"/>
      <c r="E5050"/>
      <c r="F5050" s="12"/>
      <c r="G5050"/>
      <c r="H5050" s="12"/>
      <c r="I5050" s="12"/>
      <c r="J5050" s="12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</row>
    <row r="5051" spans="1:26">
      <c r="A5051"/>
      <c r="B5051" s="13"/>
      <c r="C5051"/>
      <c r="D5051"/>
      <c r="E5051"/>
      <c r="F5051" s="12"/>
      <c r="G5051"/>
      <c r="H5051" s="12"/>
      <c r="I5051" s="12"/>
      <c r="J5051" s="12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</row>
    <row r="5052" spans="1:26">
      <c r="A5052"/>
      <c r="B5052" s="13"/>
      <c r="C5052"/>
      <c r="D5052"/>
      <c r="E5052"/>
      <c r="F5052" s="12"/>
      <c r="G5052"/>
      <c r="H5052" s="12"/>
      <c r="I5052" s="12"/>
      <c r="J5052" s="12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</row>
    <row r="5053" spans="1:26">
      <c r="A5053"/>
      <c r="B5053" s="13"/>
      <c r="C5053"/>
      <c r="D5053"/>
      <c r="E5053"/>
      <c r="F5053" s="12"/>
      <c r="G5053"/>
      <c r="H5053" s="12"/>
      <c r="I5053" s="12"/>
      <c r="J5053" s="12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</row>
    <row r="5054" spans="1:26">
      <c r="A5054"/>
      <c r="B5054" s="13"/>
      <c r="C5054"/>
      <c r="D5054"/>
      <c r="E5054"/>
      <c r="F5054" s="12"/>
      <c r="G5054"/>
      <c r="H5054" s="12"/>
      <c r="I5054" s="12"/>
      <c r="J5054" s="12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</row>
    <row r="5055" spans="1:26">
      <c r="A5055"/>
      <c r="B5055" s="13"/>
      <c r="C5055"/>
      <c r="D5055"/>
      <c r="E5055"/>
      <c r="F5055" s="12"/>
      <c r="G5055"/>
      <c r="H5055" s="12"/>
      <c r="I5055" s="12"/>
      <c r="J5055" s="12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</row>
    <row r="5056" spans="1:26">
      <c r="A5056"/>
      <c r="B5056" s="13"/>
      <c r="C5056"/>
      <c r="D5056"/>
      <c r="E5056"/>
      <c r="F5056" s="12"/>
      <c r="G5056"/>
      <c r="H5056" s="12"/>
      <c r="I5056" s="12"/>
      <c r="J5056" s="12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</row>
    <row r="5057" spans="1:26">
      <c r="A5057"/>
      <c r="B5057" s="13"/>
      <c r="C5057"/>
      <c r="D5057"/>
      <c r="E5057"/>
      <c r="F5057" s="12"/>
      <c r="G5057"/>
      <c r="H5057" s="12"/>
      <c r="I5057" s="12"/>
      <c r="J5057" s="12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</row>
    <row r="5058" spans="1:26">
      <c r="A5058"/>
      <c r="B5058" s="13"/>
      <c r="C5058"/>
      <c r="D5058"/>
      <c r="E5058"/>
      <c r="F5058" s="12"/>
      <c r="G5058"/>
      <c r="H5058" s="12"/>
      <c r="I5058" s="12"/>
      <c r="J5058" s="12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</row>
    <row r="5059" spans="1:26">
      <c r="A5059"/>
      <c r="B5059" s="13"/>
      <c r="C5059"/>
      <c r="D5059"/>
      <c r="E5059"/>
      <c r="F5059" s="12"/>
      <c r="G5059"/>
      <c r="H5059" s="12"/>
      <c r="I5059" s="12"/>
      <c r="J5059" s="12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</row>
    <row r="5060" spans="1:26">
      <c r="A5060"/>
      <c r="B5060" s="13"/>
      <c r="C5060"/>
      <c r="D5060"/>
      <c r="E5060"/>
      <c r="F5060" s="12"/>
      <c r="G5060"/>
      <c r="H5060" s="12"/>
      <c r="I5060" s="12"/>
      <c r="J5060" s="12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</row>
    <row r="5061" spans="1:26">
      <c r="A5061"/>
      <c r="B5061" s="13"/>
      <c r="C5061"/>
      <c r="D5061"/>
      <c r="E5061"/>
      <c r="F5061" s="12"/>
      <c r="G5061"/>
      <c r="H5061" s="12"/>
      <c r="I5061" s="12"/>
      <c r="J5061" s="12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</row>
    <row r="5062" spans="1:26">
      <c r="A5062"/>
      <c r="B5062" s="13"/>
      <c r="C5062"/>
      <c r="D5062"/>
      <c r="E5062"/>
      <c r="F5062" s="12"/>
      <c r="G5062"/>
      <c r="H5062" s="12"/>
      <c r="I5062" s="12"/>
      <c r="J5062" s="12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</row>
    <row r="5063" spans="1:26">
      <c r="A5063"/>
      <c r="B5063" s="13"/>
      <c r="C5063"/>
      <c r="D5063"/>
      <c r="E5063"/>
      <c r="F5063" s="12"/>
      <c r="G5063"/>
      <c r="H5063" s="12"/>
      <c r="I5063" s="12"/>
      <c r="J5063" s="12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</row>
    <row r="5064" spans="1:26">
      <c r="A5064"/>
      <c r="B5064" s="13"/>
      <c r="C5064"/>
      <c r="D5064"/>
      <c r="E5064"/>
      <c r="F5064" s="12"/>
      <c r="G5064"/>
      <c r="H5064" s="12"/>
      <c r="I5064" s="12"/>
      <c r="J5064" s="12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</row>
    <row r="5065" spans="1:26">
      <c r="A5065"/>
      <c r="B5065" s="13"/>
      <c r="C5065"/>
      <c r="D5065"/>
      <c r="E5065"/>
      <c r="F5065" s="12"/>
      <c r="G5065"/>
      <c r="H5065" s="12"/>
      <c r="I5065" s="12"/>
      <c r="J5065" s="12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</row>
    <row r="5066" spans="1:26">
      <c r="A5066"/>
      <c r="B5066" s="13"/>
      <c r="C5066"/>
      <c r="D5066"/>
      <c r="E5066"/>
      <c r="F5066" s="12"/>
      <c r="G5066"/>
      <c r="H5066" s="12"/>
      <c r="I5066" s="12"/>
      <c r="J5066" s="12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</row>
    <row r="5067" spans="1:26">
      <c r="A5067"/>
      <c r="B5067" s="13"/>
      <c r="C5067"/>
      <c r="D5067"/>
      <c r="E5067"/>
      <c r="F5067" s="12"/>
      <c r="G5067"/>
      <c r="H5067" s="12"/>
      <c r="I5067" s="12"/>
      <c r="J5067" s="12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</row>
    <row r="5068" spans="1:26">
      <c r="A5068"/>
      <c r="B5068" s="13"/>
      <c r="C5068"/>
      <c r="D5068"/>
      <c r="E5068"/>
      <c r="F5068" s="12"/>
      <c r="G5068"/>
      <c r="H5068" s="12"/>
      <c r="I5068" s="12"/>
      <c r="J5068" s="12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</row>
    <row r="5069" spans="1:26">
      <c r="A5069"/>
      <c r="B5069" s="13"/>
      <c r="C5069"/>
      <c r="D5069"/>
      <c r="E5069"/>
      <c r="F5069" s="12"/>
      <c r="G5069"/>
      <c r="H5069" s="12"/>
      <c r="I5069" s="12"/>
      <c r="J5069" s="12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</row>
    <row r="5070" spans="1:26">
      <c r="A5070"/>
      <c r="B5070" s="13"/>
      <c r="C5070"/>
      <c r="D5070"/>
      <c r="E5070"/>
      <c r="F5070" s="12"/>
      <c r="G5070"/>
      <c r="H5070" s="12"/>
      <c r="I5070" s="12"/>
      <c r="J5070" s="12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</row>
    <row r="5071" spans="1:26">
      <c r="A5071"/>
      <c r="B5071" s="13"/>
      <c r="C5071"/>
      <c r="D5071"/>
      <c r="E5071"/>
      <c r="F5071" s="12"/>
      <c r="G5071"/>
      <c r="H5071" s="12"/>
      <c r="I5071" s="12"/>
      <c r="J5071" s="12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</row>
    <row r="5072" spans="1:26">
      <c r="A5072"/>
      <c r="B5072" s="13"/>
      <c r="C5072"/>
      <c r="D5072"/>
      <c r="E5072"/>
      <c r="F5072" s="12"/>
      <c r="G5072"/>
      <c r="H5072" s="12"/>
      <c r="I5072" s="12"/>
      <c r="J5072" s="12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</row>
    <row r="5073" spans="1:26">
      <c r="A5073"/>
      <c r="B5073" s="13"/>
      <c r="C5073"/>
      <c r="D5073"/>
      <c r="E5073"/>
      <c r="F5073" s="12"/>
      <c r="G5073"/>
      <c r="H5073" s="12"/>
      <c r="I5073" s="12"/>
      <c r="J5073" s="12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</row>
    <row r="5074" spans="1:26">
      <c r="A5074"/>
      <c r="B5074" s="13"/>
      <c r="C5074"/>
      <c r="D5074"/>
      <c r="E5074"/>
      <c r="F5074" s="12"/>
      <c r="G5074"/>
      <c r="H5074" s="12"/>
      <c r="I5074" s="12"/>
      <c r="J5074" s="12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</row>
    <row r="5075" spans="1:26">
      <c r="A5075"/>
      <c r="B5075" s="13"/>
      <c r="C5075"/>
      <c r="D5075"/>
      <c r="E5075"/>
      <c r="F5075" s="12"/>
      <c r="G5075"/>
      <c r="H5075" s="12"/>
      <c r="I5075" s="12"/>
      <c r="J5075" s="12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</row>
    <row r="5076" spans="1:26">
      <c r="A5076"/>
      <c r="B5076" s="13"/>
      <c r="C5076"/>
      <c r="D5076"/>
      <c r="E5076"/>
      <c r="F5076" s="12"/>
      <c r="G5076"/>
      <c r="H5076" s="12"/>
      <c r="I5076" s="12"/>
      <c r="J5076" s="12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</row>
    <row r="5077" spans="1:26">
      <c r="A5077"/>
      <c r="B5077" s="13"/>
      <c r="C5077"/>
      <c r="D5077"/>
      <c r="E5077"/>
      <c r="F5077" s="12"/>
      <c r="G5077"/>
      <c r="H5077" s="12"/>
      <c r="I5077" s="12"/>
      <c r="J5077" s="12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</row>
    <row r="5078" spans="1:26">
      <c r="A5078"/>
      <c r="B5078" s="13"/>
      <c r="C5078"/>
      <c r="D5078"/>
      <c r="E5078"/>
      <c r="F5078" s="12"/>
      <c r="G5078"/>
      <c r="H5078" s="12"/>
      <c r="I5078" s="12"/>
      <c r="J5078" s="12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</row>
    <row r="5079" spans="1:26">
      <c r="A5079"/>
      <c r="B5079" s="13"/>
      <c r="C5079"/>
      <c r="D5079"/>
      <c r="E5079"/>
      <c r="F5079" s="12"/>
      <c r="G5079"/>
      <c r="H5079" s="12"/>
      <c r="I5079" s="12"/>
      <c r="J5079" s="12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</row>
    <row r="5080" spans="1:26">
      <c r="A5080"/>
      <c r="B5080" s="13"/>
      <c r="C5080"/>
      <c r="D5080"/>
      <c r="E5080"/>
      <c r="F5080" s="12"/>
      <c r="G5080"/>
      <c r="H5080" s="12"/>
      <c r="I5080" s="12"/>
      <c r="J5080" s="12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</row>
    <row r="5081" spans="1:26">
      <c r="A5081"/>
      <c r="B5081" s="13"/>
      <c r="C5081"/>
      <c r="D5081"/>
      <c r="E5081"/>
      <c r="F5081" s="12"/>
      <c r="G5081"/>
      <c r="H5081" s="12"/>
      <c r="I5081" s="12"/>
      <c r="J5081" s="12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</row>
    <row r="5082" spans="1:26">
      <c r="A5082"/>
      <c r="B5082" s="13"/>
      <c r="C5082"/>
      <c r="D5082"/>
      <c r="E5082"/>
      <c r="F5082" s="12"/>
      <c r="G5082"/>
      <c r="H5082" s="12"/>
      <c r="I5082" s="12"/>
      <c r="J5082" s="12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</row>
    <row r="5083" spans="1:26">
      <c r="A5083"/>
      <c r="B5083" s="13"/>
      <c r="C5083"/>
      <c r="D5083"/>
      <c r="E5083"/>
      <c r="F5083" s="12"/>
      <c r="G5083"/>
      <c r="H5083" s="12"/>
      <c r="I5083" s="12"/>
      <c r="J5083" s="12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</row>
    <row r="5084" spans="1:26">
      <c r="A5084"/>
      <c r="B5084" s="13"/>
      <c r="C5084"/>
      <c r="D5084"/>
      <c r="E5084"/>
      <c r="F5084" s="12"/>
      <c r="G5084"/>
      <c r="H5084" s="12"/>
      <c r="I5084" s="12"/>
      <c r="J5084" s="12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</row>
    <row r="5085" spans="1:26">
      <c r="A5085"/>
      <c r="B5085" s="13"/>
      <c r="C5085"/>
      <c r="D5085"/>
      <c r="E5085"/>
      <c r="F5085" s="12"/>
      <c r="G5085"/>
      <c r="H5085" s="12"/>
      <c r="I5085" s="12"/>
      <c r="J5085" s="12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</row>
    <row r="5086" spans="1:26">
      <c r="A5086"/>
      <c r="B5086" s="13"/>
      <c r="C5086"/>
      <c r="D5086"/>
      <c r="E5086"/>
      <c r="F5086" s="12"/>
      <c r="G5086"/>
      <c r="H5086" s="12"/>
      <c r="I5086" s="12"/>
      <c r="J5086" s="12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</row>
    <row r="5087" spans="1:26">
      <c r="A5087"/>
      <c r="B5087" s="13"/>
      <c r="C5087"/>
      <c r="D5087"/>
      <c r="E5087"/>
      <c r="F5087" s="12"/>
      <c r="G5087"/>
      <c r="H5087" s="12"/>
      <c r="I5087" s="12"/>
      <c r="J5087" s="12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</row>
    <row r="5088" spans="1:26">
      <c r="A5088"/>
      <c r="B5088" s="13"/>
      <c r="C5088"/>
      <c r="D5088"/>
      <c r="E5088"/>
      <c r="F5088" s="12"/>
      <c r="G5088"/>
      <c r="H5088" s="12"/>
      <c r="I5088" s="12"/>
      <c r="J5088" s="12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</row>
    <row r="5089" spans="1:26">
      <c r="A5089"/>
      <c r="B5089" s="13"/>
      <c r="C5089"/>
      <c r="D5089"/>
      <c r="E5089"/>
      <c r="F5089" s="12"/>
      <c r="G5089"/>
      <c r="H5089" s="12"/>
      <c r="I5089" s="12"/>
      <c r="J5089" s="12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</row>
    <row r="5090" spans="1:26">
      <c r="A5090"/>
      <c r="B5090" s="13"/>
      <c r="C5090"/>
      <c r="D5090"/>
      <c r="E5090"/>
      <c r="F5090" s="12"/>
      <c r="G5090"/>
      <c r="H5090" s="12"/>
      <c r="I5090" s="12"/>
      <c r="J5090" s="12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</row>
    <row r="5091" spans="1:26">
      <c r="A5091"/>
      <c r="B5091" s="13"/>
      <c r="C5091"/>
      <c r="D5091"/>
      <c r="E5091"/>
      <c r="F5091" s="12"/>
      <c r="G5091"/>
      <c r="H5091" s="12"/>
      <c r="I5091" s="12"/>
      <c r="J5091" s="12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</row>
    <row r="5092" spans="1:26">
      <c r="A5092"/>
      <c r="B5092" s="13"/>
      <c r="C5092"/>
      <c r="D5092"/>
      <c r="E5092"/>
      <c r="F5092" s="12"/>
      <c r="G5092"/>
      <c r="H5092" s="12"/>
      <c r="I5092" s="12"/>
      <c r="J5092" s="12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</row>
    <row r="5093" spans="1:26">
      <c r="A5093"/>
      <c r="B5093" s="13"/>
      <c r="C5093"/>
      <c r="D5093"/>
      <c r="E5093"/>
      <c r="F5093" s="12"/>
      <c r="G5093"/>
      <c r="H5093" s="12"/>
      <c r="I5093" s="12"/>
      <c r="J5093" s="12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</row>
    <row r="5094" spans="1:26">
      <c r="A5094"/>
      <c r="B5094" s="13"/>
      <c r="C5094"/>
      <c r="D5094"/>
      <c r="E5094"/>
      <c r="F5094" s="12"/>
      <c r="G5094"/>
      <c r="H5094" s="12"/>
      <c r="I5094" s="12"/>
      <c r="J5094" s="12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</row>
    <row r="5095" spans="1:26">
      <c r="A5095"/>
      <c r="B5095" s="13"/>
      <c r="C5095"/>
      <c r="D5095"/>
      <c r="E5095"/>
      <c r="F5095" s="12"/>
      <c r="G5095"/>
      <c r="H5095" s="12"/>
      <c r="I5095" s="12"/>
      <c r="J5095" s="12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</row>
    <row r="5096" spans="1:26">
      <c r="A5096"/>
      <c r="B5096" s="13"/>
      <c r="C5096"/>
      <c r="D5096"/>
      <c r="E5096"/>
      <c r="F5096" s="12"/>
      <c r="G5096"/>
      <c r="H5096" s="12"/>
      <c r="I5096" s="12"/>
      <c r="J5096" s="12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</row>
    <row r="5097" spans="1:26">
      <c r="A5097"/>
      <c r="B5097" s="13"/>
      <c r="C5097"/>
      <c r="D5097"/>
      <c r="E5097"/>
      <c r="F5097" s="12"/>
      <c r="G5097"/>
      <c r="H5097" s="12"/>
      <c r="I5097" s="12"/>
      <c r="J5097" s="12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</row>
    <row r="5098" spans="1:26">
      <c r="A5098"/>
      <c r="B5098" s="13"/>
      <c r="C5098"/>
      <c r="D5098"/>
      <c r="E5098"/>
      <c r="F5098" s="12"/>
      <c r="G5098"/>
      <c r="H5098" s="12"/>
      <c r="I5098" s="12"/>
      <c r="J5098" s="12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</row>
    <row r="5099" spans="1:26">
      <c r="A5099"/>
      <c r="B5099" s="13"/>
      <c r="C5099"/>
      <c r="D5099"/>
      <c r="E5099"/>
      <c r="F5099" s="12"/>
      <c r="G5099"/>
      <c r="H5099" s="12"/>
      <c r="I5099" s="12"/>
      <c r="J5099" s="12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</row>
    <row r="5100" spans="1:26">
      <c r="A5100"/>
      <c r="B5100" s="13"/>
      <c r="C5100"/>
      <c r="D5100"/>
      <c r="E5100"/>
      <c r="F5100" s="12"/>
      <c r="G5100"/>
      <c r="H5100" s="12"/>
      <c r="I5100" s="12"/>
      <c r="J5100" s="12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</row>
    <row r="5101" spans="1:26">
      <c r="A5101"/>
      <c r="B5101" s="13"/>
      <c r="C5101"/>
      <c r="D5101"/>
      <c r="E5101"/>
      <c r="F5101" s="12"/>
      <c r="G5101"/>
      <c r="H5101" s="12"/>
      <c r="I5101" s="12"/>
      <c r="J5101" s="12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</row>
    <row r="5102" spans="1:26">
      <c r="A5102"/>
      <c r="B5102" s="13"/>
      <c r="C5102"/>
      <c r="D5102"/>
      <c r="E5102"/>
      <c r="F5102" s="12"/>
      <c r="G5102"/>
      <c r="H5102" s="12"/>
      <c r="I5102" s="12"/>
      <c r="J5102" s="12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</row>
    <row r="5103" spans="1:26">
      <c r="A5103"/>
      <c r="B5103" s="13"/>
      <c r="C5103"/>
      <c r="D5103"/>
      <c r="E5103"/>
      <c r="F5103" s="12"/>
      <c r="G5103"/>
      <c r="H5103" s="12"/>
      <c r="I5103" s="12"/>
      <c r="J5103" s="12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</row>
    <row r="5104" spans="1:26">
      <c r="A5104"/>
      <c r="B5104" s="13"/>
      <c r="C5104"/>
      <c r="D5104"/>
      <c r="E5104"/>
      <c r="F5104" s="12"/>
      <c r="G5104"/>
      <c r="H5104" s="12"/>
      <c r="I5104" s="12"/>
      <c r="J5104" s="12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</row>
    <row r="5105" spans="1:26">
      <c r="A5105"/>
      <c r="B5105" s="13"/>
      <c r="C5105"/>
      <c r="D5105"/>
      <c r="E5105"/>
      <c r="F5105" s="12"/>
      <c r="G5105"/>
      <c r="H5105" s="12"/>
      <c r="I5105" s="12"/>
      <c r="J5105" s="12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</row>
    <row r="5106" spans="1:26">
      <c r="A5106"/>
      <c r="B5106" s="13"/>
      <c r="C5106"/>
      <c r="D5106"/>
      <c r="E5106"/>
      <c r="F5106" s="12"/>
      <c r="G5106"/>
      <c r="H5106" s="12"/>
      <c r="I5106" s="12"/>
      <c r="J5106" s="12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</row>
    <row r="5107" spans="1:26">
      <c r="A5107"/>
      <c r="B5107" s="13"/>
      <c r="C5107"/>
      <c r="D5107"/>
      <c r="E5107"/>
      <c r="F5107" s="12"/>
      <c r="G5107"/>
      <c r="H5107" s="12"/>
      <c r="I5107" s="12"/>
      <c r="J5107" s="12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</row>
    <row r="5108" spans="1:26">
      <c r="A5108"/>
      <c r="B5108" s="13"/>
      <c r="C5108"/>
      <c r="D5108"/>
      <c r="E5108"/>
      <c r="F5108" s="12"/>
      <c r="G5108"/>
      <c r="H5108" s="12"/>
      <c r="I5108" s="12"/>
      <c r="J5108" s="12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</row>
    <row r="5109" spans="1:26">
      <c r="A5109"/>
      <c r="B5109" s="13"/>
      <c r="C5109"/>
      <c r="D5109"/>
      <c r="E5109"/>
      <c r="F5109" s="12"/>
      <c r="G5109"/>
      <c r="H5109" s="12"/>
      <c r="I5109" s="12"/>
      <c r="J5109" s="12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</row>
    <row r="5110" spans="1:26">
      <c r="A5110"/>
      <c r="B5110" s="13"/>
      <c r="C5110"/>
      <c r="D5110"/>
      <c r="E5110"/>
      <c r="F5110" s="12"/>
      <c r="G5110"/>
      <c r="H5110" s="12"/>
      <c r="I5110" s="12"/>
      <c r="J5110" s="12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</row>
    <row r="5111" spans="1:26">
      <c r="A5111"/>
      <c r="B5111" s="13"/>
      <c r="C5111"/>
      <c r="D5111"/>
      <c r="E5111"/>
      <c r="F5111" s="12"/>
      <c r="G5111"/>
      <c r="H5111" s="12"/>
      <c r="I5111" s="12"/>
      <c r="J5111" s="12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</row>
    <row r="5112" spans="1:26">
      <c r="A5112"/>
      <c r="B5112" s="13"/>
      <c r="C5112"/>
      <c r="D5112"/>
      <c r="E5112"/>
      <c r="F5112" s="12"/>
      <c r="G5112"/>
      <c r="H5112" s="12"/>
      <c r="I5112" s="12"/>
      <c r="J5112" s="12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</row>
    <row r="5113" spans="1:26">
      <c r="A5113"/>
      <c r="B5113" s="13"/>
      <c r="C5113"/>
      <c r="D5113"/>
      <c r="E5113"/>
      <c r="F5113" s="12"/>
      <c r="G5113"/>
      <c r="H5113" s="12"/>
      <c r="I5113" s="12"/>
      <c r="J5113" s="12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</row>
    <row r="5114" spans="1:26">
      <c r="A5114"/>
      <c r="B5114" s="13"/>
      <c r="C5114"/>
      <c r="D5114"/>
      <c r="E5114"/>
      <c r="F5114" s="12"/>
      <c r="G5114"/>
      <c r="H5114" s="12"/>
      <c r="I5114" s="12"/>
      <c r="J5114" s="12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</row>
    <row r="5115" spans="1:26">
      <c r="A5115"/>
      <c r="B5115" s="13"/>
      <c r="C5115"/>
      <c r="D5115"/>
      <c r="E5115"/>
      <c r="F5115" s="12"/>
      <c r="G5115"/>
      <c r="H5115" s="12"/>
      <c r="I5115" s="12"/>
      <c r="J5115" s="12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</row>
    <row r="5116" spans="1:26">
      <c r="A5116"/>
      <c r="B5116" s="13"/>
      <c r="C5116"/>
      <c r="D5116"/>
      <c r="E5116"/>
      <c r="F5116" s="12"/>
      <c r="G5116"/>
      <c r="H5116" s="12"/>
      <c r="I5116" s="12"/>
      <c r="J5116" s="12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</row>
    <row r="5117" spans="1:26">
      <c r="A5117"/>
      <c r="B5117" s="13"/>
      <c r="C5117"/>
      <c r="D5117"/>
      <c r="E5117"/>
      <c r="F5117" s="12"/>
      <c r="G5117"/>
      <c r="H5117" s="12"/>
      <c r="I5117" s="12"/>
      <c r="J5117" s="12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</row>
    <row r="5118" spans="1:26">
      <c r="A5118"/>
      <c r="B5118" s="13"/>
      <c r="C5118"/>
      <c r="D5118"/>
      <c r="E5118"/>
      <c r="F5118" s="12"/>
      <c r="G5118"/>
      <c r="H5118" s="12"/>
      <c r="I5118" s="12"/>
      <c r="J5118" s="12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</row>
    <row r="5119" spans="1:26">
      <c r="A5119"/>
      <c r="B5119" s="13"/>
      <c r="C5119"/>
      <c r="D5119"/>
      <c r="E5119"/>
      <c r="F5119" s="12"/>
      <c r="G5119"/>
      <c r="H5119" s="12"/>
      <c r="I5119" s="12"/>
      <c r="J5119" s="12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</row>
    <row r="5120" spans="1:26">
      <c r="A5120"/>
      <c r="B5120" s="13"/>
      <c r="C5120"/>
      <c r="D5120"/>
      <c r="E5120"/>
      <c r="F5120" s="12"/>
      <c r="G5120"/>
      <c r="H5120" s="12"/>
      <c r="I5120" s="12"/>
      <c r="J5120" s="12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</row>
    <row r="5121" spans="1:26">
      <c r="A5121"/>
      <c r="B5121" s="13"/>
      <c r="C5121"/>
      <c r="D5121"/>
      <c r="E5121"/>
      <c r="F5121" s="12"/>
      <c r="G5121"/>
      <c r="H5121" s="12"/>
      <c r="I5121" s="12"/>
      <c r="J5121" s="12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</row>
    <row r="5122" spans="1:26">
      <c r="A5122"/>
      <c r="B5122" s="13"/>
      <c r="C5122"/>
      <c r="D5122"/>
      <c r="E5122"/>
      <c r="F5122" s="12"/>
      <c r="G5122"/>
      <c r="H5122" s="12"/>
      <c r="I5122" s="12"/>
      <c r="J5122" s="12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</row>
    <row r="5123" spans="1:26">
      <c r="A5123"/>
      <c r="B5123" s="13"/>
      <c r="C5123"/>
      <c r="D5123"/>
      <c r="E5123"/>
      <c r="F5123" s="12"/>
      <c r="G5123"/>
      <c r="H5123" s="12"/>
      <c r="I5123" s="12"/>
      <c r="J5123" s="12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</row>
    <row r="5124" spans="1:26">
      <c r="A5124"/>
      <c r="B5124" s="13"/>
      <c r="C5124"/>
      <c r="D5124"/>
      <c r="E5124"/>
      <c r="F5124" s="12"/>
      <c r="G5124"/>
      <c r="H5124" s="12"/>
      <c r="I5124" s="12"/>
      <c r="J5124" s="12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</row>
    <row r="5125" spans="1:26">
      <c r="A5125"/>
      <c r="B5125" s="13"/>
      <c r="C5125"/>
      <c r="D5125"/>
      <c r="E5125"/>
      <c r="F5125" s="12"/>
      <c r="G5125"/>
      <c r="H5125" s="12"/>
      <c r="I5125" s="12"/>
      <c r="J5125" s="12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</row>
    <row r="5126" spans="1:26">
      <c r="A5126"/>
      <c r="B5126" s="13"/>
      <c r="C5126"/>
      <c r="D5126"/>
      <c r="E5126"/>
      <c r="F5126" s="12"/>
      <c r="G5126"/>
      <c r="H5126" s="12"/>
      <c r="I5126" s="12"/>
      <c r="J5126" s="12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</row>
    <row r="5127" spans="1:26">
      <c r="A5127"/>
      <c r="B5127" s="13"/>
      <c r="C5127"/>
      <c r="D5127"/>
      <c r="E5127"/>
      <c r="F5127" s="12"/>
      <c r="G5127"/>
      <c r="H5127" s="12"/>
      <c r="I5127" s="12"/>
      <c r="J5127" s="12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</row>
    <row r="5128" spans="1:26">
      <c r="A5128"/>
      <c r="B5128" s="13"/>
      <c r="C5128"/>
      <c r="D5128"/>
      <c r="E5128"/>
      <c r="F5128" s="12"/>
      <c r="G5128"/>
      <c r="H5128" s="12"/>
      <c r="I5128" s="12"/>
      <c r="J5128" s="12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</row>
    <row r="5129" spans="1:26">
      <c r="A5129"/>
      <c r="B5129" s="13"/>
      <c r="C5129"/>
      <c r="D5129"/>
      <c r="E5129"/>
      <c r="F5129" s="12"/>
      <c r="G5129"/>
      <c r="H5129" s="12"/>
      <c r="I5129" s="12"/>
      <c r="J5129" s="12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</row>
    <row r="5130" spans="1:26">
      <c r="A5130"/>
      <c r="B5130" s="13"/>
      <c r="C5130"/>
      <c r="D5130"/>
      <c r="E5130"/>
      <c r="F5130" s="12"/>
      <c r="G5130"/>
      <c r="H5130" s="12"/>
      <c r="I5130" s="12"/>
      <c r="J5130" s="12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</row>
    <row r="5131" spans="1:26">
      <c r="A5131"/>
      <c r="B5131" s="13"/>
      <c r="C5131"/>
      <c r="D5131"/>
      <c r="E5131"/>
      <c r="F5131" s="12"/>
      <c r="G5131"/>
      <c r="H5131" s="12"/>
      <c r="I5131" s="12"/>
      <c r="J5131" s="12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</row>
    <row r="5132" spans="1:26">
      <c r="A5132"/>
      <c r="B5132" s="13"/>
      <c r="C5132"/>
      <c r="D5132"/>
      <c r="E5132"/>
      <c r="F5132" s="12"/>
      <c r="G5132"/>
      <c r="H5132" s="12"/>
      <c r="I5132" s="12"/>
      <c r="J5132" s="12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</row>
    <row r="5133" spans="1:26">
      <c r="A5133"/>
      <c r="B5133" s="13"/>
      <c r="C5133"/>
      <c r="D5133"/>
      <c r="E5133"/>
      <c r="F5133" s="12"/>
      <c r="G5133"/>
      <c r="H5133" s="12"/>
      <c r="I5133" s="12"/>
      <c r="J5133" s="12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</row>
    <row r="5134" spans="1:26">
      <c r="A5134"/>
      <c r="B5134" s="13"/>
      <c r="C5134"/>
      <c r="D5134"/>
      <c r="E5134"/>
      <c r="F5134" s="12"/>
      <c r="G5134"/>
      <c r="H5134" s="12"/>
      <c r="I5134" s="12"/>
      <c r="J5134" s="12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</row>
    <row r="5135" spans="1:26">
      <c r="A5135"/>
      <c r="B5135" s="13"/>
      <c r="C5135"/>
      <c r="D5135"/>
      <c r="E5135"/>
      <c r="F5135" s="12"/>
      <c r="G5135"/>
      <c r="H5135" s="12"/>
      <c r="I5135" s="12"/>
      <c r="J5135" s="12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</row>
    <row r="5136" spans="1:26">
      <c r="A5136"/>
      <c r="B5136" s="13"/>
      <c r="C5136"/>
      <c r="D5136"/>
      <c r="E5136"/>
      <c r="F5136" s="12"/>
      <c r="G5136"/>
      <c r="H5136" s="12"/>
      <c r="I5136" s="12"/>
      <c r="J5136" s="12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</row>
    <row r="5137" spans="1:26">
      <c r="A5137"/>
      <c r="B5137" s="13"/>
      <c r="C5137"/>
      <c r="D5137"/>
      <c r="E5137"/>
      <c r="F5137" s="12"/>
      <c r="G5137"/>
      <c r="H5137" s="12"/>
      <c r="I5137" s="12"/>
      <c r="J5137" s="12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</row>
    <row r="5138" spans="1:26">
      <c r="A5138"/>
      <c r="B5138" s="13"/>
      <c r="C5138"/>
      <c r="D5138"/>
      <c r="E5138"/>
      <c r="F5138" s="12"/>
      <c r="G5138"/>
      <c r="H5138" s="12"/>
      <c r="I5138" s="12"/>
      <c r="J5138" s="12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</row>
    <row r="5139" spans="1:26">
      <c r="A5139"/>
      <c r="B5139" s="13"/>
      <c r="C5139"/>
      <c r="D5139"/>
      <c r="E5139"/>
      <c r="F5139" s="12"/>
      <c r="G5139"/>
      <c r="H5139" s="12"/>
      <c r="I5139" s="12"/>
      <c r="J5139" s="12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</row>
    <row r="5140" spans="1:26">
      <c r="A5140"/>
      <c r="B5140" s="13"/>
      <c r="C5140"/>
      <c r="D5140"/>
      <c r="E5140"/>
      <c r="F5140" s="12"/>
      <c r="G5140"/>
      <c r="H5140" s="12"/>
      <c r="I5140" s="12"/>
      <c r="J5140" s="12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</row>
    <row r="5141" spans="1:26">
      <c r="A5141"/>
      <c r="B5141" s="13"/>
      <c r="C5141"/>
      <c r="D5141"/>
      <c r="E5141"/>
      <c r="F5141" s="12"/>
      <c r="G5141"/>
      <c r="H5141" s="12"/>
      <c r="I5141" s="12"/>
      <c r="J5141" s="12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</row>
    <row r="5142" spans="1:26">
      <c r="A5142"/>
      <c r="B5142" s="13"/>
      <c r="C5142"/>
      <c r="D5142"/>
      <c r="E5142"/>
      <c r="F5142" s="12"/>
      <c r="G5142"/>
      <c r="H5142" s="12"/>
      <c r="I5142" s="12"/>
      <c r="J5142" s="12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</row>
    <row r="5143" spans="1:26">
      <c r="A5143"/>
      <c r="B5143" s="13"/>
      <c r="C5143"/>
      <c r="D5143"/>
      <c r="E5143"/>
      <c r="F5143" s="12"/>
      <c r="G5143"/>
      <c r="H5143" s="12"/>
      <c r="I5143" s="12"/>
      <c r="J5143" s="12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</row>
    <row r="5144" spans="1:26">
      <c r="A5144"/>
      <c r="B5144" s="13"/>
      <c r="C5144"/>
      <c r="D5144"/>
      <c r="E5144"/>
      <c r="F5144" s="12"/>
      <c r="G5144"/>
      <c r="H5144" s="12"/>
      <c r="I5144" s="12"/>
      <c r="J5144" s="12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</row>
    <row r="5145" spans="1:26">
      <c r="A5145"/>
      <c r="B5145" s="13"/>
      <c r="C5145"/>
      <c r="D5145"/>
      <c r="E5145"/>
      <c r="F5145" s="12"/>
      <c r="G5145"/>
      <c r="H5145" s="12"/>
      <c r="I5145" s="12"/>
      <c r="J5145" s="12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</row>
    <row r="5146" spans="1:26">
      <c r="A5146"/>
      <c r="B5146" s="13"/>
      <c r="C5146"/>
      <c r="D5146"/>
      <c r="E5146"/>
      <c r="F5146" s="12"/>
      <c r="G5146"/>
      <c r="H5146" s="12"/>
      <c r="I5146" s="12"/>
      <c r="J5146" s="12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</row>
    <row r="5147" spans="1:26">
      <c r="A5147"/>
      <c r="B5147" s="13"/>
      <c r="C5147"/>
      <c r="D5147"/>
      <c r="E5147"/>
      <c r="F5147" s="12"/>
      <c r="G5147"/>
      <c r="H5147" s="12"/>
      <c r="I5147" s="12"/>
      <c r="J5147" s="12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</row>
    <row r="5148" spans="1:26">
      <c r="A5148"/>
      <c r="B5148" s="13"/>
      <c r="C5148"/>
      <c r="D5148"/>
      <c r="E5148"/>
      <c r="F5148" s="12"/>
      <c r="G5148"/>
      <c r="H5148" s="12"/>
      <c r="I5148" s="12"/>
      <c r="J5148" s="12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</row>
    <row r="5149" spans="1:26">
      <c r="A5149"/>
      <c r="B5149" s="13"/>
      <c r="C5149"/>
      <c r="D5149"/>
      <c r="E5149"/>
      <c r="F5149" s="12"/>
      <c r="G5149"/>
      <c r="H5149" s="12"/>
      <c r="I5149" s="12"/>
      <c r="J5149" s="12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</row>
    <row r="5150" spans="1:26">
      <c r="A5150"/>
      <c r="B5150" s="13"/>
      <c r="C5150"/>
      <c r="D5150"/>
      <c r="E5150"/>
      <c r="F5150" s="12"/>
      <c r="G5150"/>
      <c r="H5150" s="12"/>
      <c r="I5150" s="12"/>
      <c r="J5150" s="12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</row>
    <row r="5151" spans="1:26">
      <c r="A5151"/>
      <c r="B5151" s="13"/>
      <c r="C5151"/>
      <c r="D5151"/>
      <c r="E5151"/>
      <c r="F5151" s="12"/>
      <c r="G5151"/>
      <c r="H5151" s="12"/>
      <c r="I5151" s="12"/>
      <c r="J5151" s="12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</row>
    <row r="5152" spans="1:26">
      <c r="A5152"/>
      <c r="B5152" s="13"/>
      <c r="C5152"/>
      <c r="D5152"/>
      <c r="E5152"/>
      <c r="F5152" s="12"/>
      <c r="G5152"/>
      <c r="H5152" s="12"/>
      <c r="I5152" s="12"/>
      <c r="J5152" s="12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</row>
    <row r="5153" spans="1:26">
      <c r="A5153"/>
      <c r="B5153" s="13"/>
      <c r="C5153"/>
      <c r="D5153"/>
      <c r="E5153"/>
      <c r="F5153" s="12"/>
      <c r="G5153"/>
      <c r="H5153" s="12"/>
      <c r="I5153" s="12"/>
      <c r="J5153" s="12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</row>
    <row r="5154" spans="1:26">
      <c r="A5154"/>
      <c r="B5154" s="13"/>
      <c r="C5154"/>
      <c r="D5154"/>
      <c r="E5154"/>
      <c r="F5154" s="12"/>
      <c r="G5154"/>
      <c r="H5154" s="12"/>
      <c r="I5154" s="12"/>
      <c r="J5154" s="12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</row>
    <row r="5155" spans="1:26">
      <c r="A5155"/>
      <c r="B5155" s="13"/>
      <c r="C5155"/>
      <c r="D5155"/>
      <c r="E5155"/>
      <c r="F5155" s="12"/>
      <c r="G5155"/>
      <c r="H5155" s="12"/>
      <c r="I5155" s="12"/>
      <c r="J5155" s="12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</row>
    <row r="5156" spans="1:26">
      <c r="A5156"/>
      <c r="B5156" s="13"/>
      <c r="C5156"/>
      <c r="D5156"/>
      <c r="E5156"/>
      <c r="F5156" s="12"/>
      <c r="G5156"/>
      <c r="H5156" s="12"/>
      <c r="I5156" s="12"/>
      <c r="J5156" s="12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</row>
    <row r="5157" spans="1:26">
      <c r="A5157"/>
      <c r="B5157" s="13"/>
      <c r="C5157"/>
      <c r="D5157"/>
      <c r="E5157"/>
      <c r="F5157" s="12"/>
      <c r="G5157"/>
      <c r="H5157" s="12"/>
      <c r="I5157" s="12"/>
      <c r="J5157" s="12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</row>
    <row r="5158" spans="1:26">
      <c r="A5158"/>
      <c r="B5158" s="13"/>
      <c r="C5158"/>
      <c r="D5158"/>
      <c r="E5158"/>
      <c r="F5158" s="12"/>
      <c r="G5158"/>
      <c r="H5158" s="12"/>
      <c r="I5158" s="12"/>
      <c r="J5158" s="12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</row>
    <row r="5159" spans="1:26">
      <c r="A5159"/>
      <c r="B5159" s="13"/>
      <c r="C5159"/>
      <c r="D5159"/>
      <c r="E5159"/>
      <c r="F5159" s="12"/>
      <c r="G5159"/>
      <c r="H5159" s="12"/>
      <c r="I5159" s="12"/>
      <c r="J5159" s="12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</row>
    <row r="5160" spans="1:26">
      <c r="A5160"/>
      <c r="B5160" s="13"/>
      <c r="C5160"/>
      <c r="D5160"/>
      <c r="E5160"/>
      <c r="F5160" s="12"/>
      <c r="G5160"/>
      <c r="H5160" s="12"/>
      <c r="I5160" s="12"/>
      <c r="J5160" s="12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</row>
    <row r="5161" spans="1:26">
      <c r="A5161"/>
      <c r="B5161" s="13"/>
      <c r="C5161"/>
      <c r="D5161"/>
      <c r="E5161"/>
      <c r="F5161" s="12"/>
      <c r="G5161"/>
      <c r="H5161" s="12"/>
      <c r="I5161" s="12"/>
      <c r="J5161" s="12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</row>
    <row r="5162" spans="1:26">
      <c r="A5162"/>
      <c r="B5162" s="13"/>
      <c r="C5162"/>
      <c r="D5162"/>
      <c r="E5162"/>
      <c r="F5162" s="12"/>
      <c r="G5162"/>
      <c r="H5162" s="12"/>
      <c r="I5162" s="12"/>
      <c r="J5162" s="12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</row>
    <row r="5163" spans="1:26">
      <c r="A5163"/>
      <c r="B5163" s="13"/>
      <c r="C5163"/>
      <c r="D5163"/>
      <c r="E5163"/>
      <c r="F5163" s="12"/>
      <c r="G5163"/>
      <c r="H5163" s="12"/>
      <c r="I5163" s="12"/>
      <c r="J5163" s="12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</row>
    <row r="5164" spans="1:26">
      <c r="A5164"/>
      <c r="B5164" s="13"/>
      <c r="C5164"/>
      <c r="D5164"/>
      <c r="E5164"/>
      <c r="F5164" s="12"/>
      <c r="G5164"/>
      <c r="H5164" s="12"/>
      <c r="I5164" s="12"/>
      <c r="J5164" s="12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</row>
    <row r="5165" spans="1:26">
      <c r="A5165"/>
      <c r="B5165" s="13"/>
      <c r="C5165"/>
      <c r="D5165"/>
      <c r="E5165"/>
      <c r="F5165" s="12"/>
      <c r="G5165"/>
      <c r="H5165" s="12"/>
      <c r="I5165" s="12"/>
      <c r="J5165" s="12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</row>
    <row r="5166" spans="1:26">
      <c r="A5166"/>
      <c r="B5166" s="13"/>
      <c r="C5166"/>
      <c r="D5166"/>
      <c r="E5166"/>
      <c r="F5166" s="12"/>
      <c r="G5166"/>
      <c r="H5166" s="12"/>
      <c r="I5166" s="12"/>
      <c r="J5166" s="12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</row>
    <row r="5167" spans="1:26">
      <c r="A5167"/>
      <c r="B5167" s="13"/>
      <c r="C5167"/>
      <c r="D5167"/>
      <c r="E5167"/>
      <c r="F5167" s="12"/>
      <c r="G5167"/>
      <c r="H5167" s="12"/>
      <c r="I5167" s="12"/>
      <c r="J5167" s="12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</row>
    <row r="5168" spans="1:26">
      <c r="A5168"/>
      <c r="B5168" s="13"/>
      <c r="C5168"/>
      <c r="D5168"/>
      <c r="E5168"/>
      <c r="F5168" s="12"/>
      <c r="G5168"/>
      <c r="H5168" s="12"/>
      <c r="I5168" s="12"/>
      <c r="J5168" s="12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</row>
    <row r="5169" spans="1:26">
      <c r="A5169"/>
      <c r="B5169" s="13"/>
      <c r="C5169"/>
      <c r="D5169"/>
      <c r="E5169"/>
      <c r="F5169" s="12"/>
      <c r="G5169"/>
      <c r="H5169" s="12"/>
      <c r="I5169" s="12"/>
      <c r="J5169" s="12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</row>
    <row r="5170" spans="1:26">
      <c r="A5170"/>
      <c r="B5170" s="13"/>
      <c r="C5170"/>
      <c r="D5170"/>
      <c r="E5170"/>
      <c r="F5170" s="12"/>
      <c r="G5170"/>
      <c r="H5170" s="12"/>
      <c r="I5170" s="12"/>
      <c r="J5170" s="12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</row>
    <row r="5171" spans="1:26">
      <c r="A5171"/>
      <c r="B5171" s="13"/>
      <c r="C5171"/>
      <c r="D5171"/>
      <c r="E5171"/>
      <c r="F5171" s="12"/>
      <c r="G5171"/>
      <c r="H5171" s="12"/>
      <c r="I5171" s="12"/>
      <c r="J5171" s="12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</row>
    <row r="5172" spans="1:26">
      <c r="A5172"/>
      <c r="B5172" s="13"/>
      <c r="C5172"/>
      <c r="D5172"/>
      <c r="E5172"/>
      <c r="F5172" s="12"/>
      <c r="G5172"/>
      <c r="H5172" s="12"/>
      <c r="I5172" s="12"/>
      <c r="J5172" s="12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</row>
    <row r="5173" spans="1:26">
      <c r="A5173"/>
      <c r="B5173" s="13"/>
      <c r="C5173"/>
      <c r="D5173"/>
      <c r="E5173"/>
      <c r="F5173" s="12"/>
      <c r="G5173"/>
      <c r="H5173" s="12"/>
      <c r="I5173" s="12"/>
      <c r="J5173" s="12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</row>
    <row r="5174" spans="1:26">
      <c r="A5174"/>
      <c r="B5174" s="13"/>
      <c r="C5174"/>
      <c r="D5174"/>
      <c r="E5174"/>
      <c r="F5174" s="12"/>
      <c r="G5174"/>
      <c r="H5174" s="12"/>
      <c r="I5174" s="12"/>
      <c r="J5174" s="12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</row>
    <row r="5175" spans="1:26">
      <c r="A5175"/>
      <c r="B5175" s="13"/>
      <c r="C5175"/>
      <c r="D5175"/>
      <c r="E5175"/>
      <c r="F5175" s="12"/>
      <c r="G5175"/>
      <c r="H5175" s="12"/>
      <c r="I5175" s="12"/>
      <c r="J5175" s="12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</row>
    <row r="5176" spans="1:26">
      <c r="A5176"/>
      <c r="B5176" s="13"/>
      <c r="C5176"/>
      <c r="D5176"/>
      <c r="E5176"/>
      <c r="F5176" s="12"/>
      <c r="G5176"/>
      <c r="H5176" s="12"/>
      <c r="I5176" s="12"/>
      <c r="J5176" s="12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</row>
    <row r="5177" spans="1:26">
      <c r="A5177"/>
      <c r="B5177" s="13"/>
      <c r="C5177"/>
      <c r="D5177"/>
      <c r="E5177"/>
      <c r="F5177" s="12"/>
      <c r="G5177"/>
      <c r="H5177" s="12"/>
      <c r="I5177" s="12"/>
      <c r="J5177" s="12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</row>
    <row r="5178" spans="1:26">
      <c r="A5178"/>
      <c r="B5178" s="13"/>
      <c r="C5178"/>
      <c r="D5178"/>
      <c r="E5178"/>
      <c r="F5178" s="12"/>
      <c r="G5178"/>
      <c r="H5178" s="12"/>
      <c r="I5178" s="12"/>
      <c r="J5178" s="12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</row>
    <row r="5179" spans="1:26">
      <c r="A5179"/>
      <c r="B5179" s="13"/>
      <c r="C5179"/>
      <c r="D5179"/>
      <c r="E5179"/>
      <c r="F5179" s="12"/>
      <c r="G5179"/>
      <c r="H5179" s="12"/>
      <c r="I5179" s="12"/>
      <c r="J5179" s="12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</row>
    <row r="5180" spans="1:26">
      <c r="A5180"/>
      <c r="B5180" s="13"/>
      <c r="C5180"/>
      <c r="D5180"/>
      <c r="E5180"/>
      <c r="F5180" s="12"/>
      <c r="G5180"/>
      <c r="H5180" s="12"/>
      <c r="I5180" s="12"/>
      <c r="J5180" s="12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</row>
    <row r="5181" spans="1:26">
      <c r="A5181"/>
      <c r="B5181" s="13"/>
      <c r="C5181"/>
      <c r="D5181"/>
      <c r="E5181"/>
      <c r="F5181" s="12"/>
      <c r="G5181"/>
      <c r="H5181" s="12"/>
      <c r="I5181" s="12"/>
      <c r="J5181" s="12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</row>
    <row r="5182" spans="1:26">
      <c r="A5182"/>
      <c r="B5182" s="13"/>
      <c r="C5182"/>
      <c r="D5182"/>
      <c r="E5182"/>
      <c r="F5182" s="12"/>
      <c r="G5182"/>
      <c r="H5182" s="12"/>
      <c r="I5182" s="12"/>
      <c r="J5182" s="12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</row>
    <row r="5183" spans="1:26">
      <c r="A5183"/>
      <c r="B5183" s="13"/>
      <c r="C5183"/>
      <c r="D5183"/>
      <c r="E5183"/>
      <c r="F5183" s="12"/>
      <c r="G5183"/>
      <c r="H5183" s="12"/>
      <c r="I5183" s="12"/>
      <c r="J5183" s="12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</row>
    <row r="5184" spans="1:26">
      <c r="A5184"/>
      <c r="B5184" s="13"/>
      <c r="C5184"/>
      <c r="D5184"/>
      <c r="E5184"/>
      <c r="F5184" s="12"/>
      <c r="G5184"/>
      <c r="H5184" s="12"/>
      <c r="I5184" s="12"/>
      <c r="J5184" s="12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</row>
    <row r="5185" spans="1:26">
      <c r="A5185"/>
      <c r="B5185" s="13"/>
      <c r="C5185"/>
      <c r="D5185"/>
      <c r="E5185"/>
      <c r="F5185" s="12"/>
      <c r="G5185"/>
      <c r="H5185" s="12"/>
      <c r="I5185" s="12"/>
      <c r="J5185" s="12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</row>
    <row r="5186" spans="1:26">
      <c r="A5186"/>
      <c r="B5186" s="13"/>
      <c r="C5186"/>
      <c r="D5186"/>
      <c r="E5186"/>
      <c r="F5186" s="12"/>
      <c r="G5186"/>
      <c r="H5186" s="12"/>
      <c r="I5186" s="12"/>
      <c r="J5186" s="12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</row>
    <row r="5187" spans="1:26">
      <c r="A5187"/>
      <c r="B5187" s="13"/>
      <c r="C5187"/>
      <c r="D5187"/>
      <c r="E5187"/>
      <c r="F5187" s="12"/>
      <c r="G5187"/>
      <c r="H5187" s="12"/>
      <c r="I5187" s="12"/>
      <c r="J5187" s="12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</row>
    <row r="5188" spans="1:26">
      <c r="A5188"/>
      <c r="B5188" s="13"/>
      <c r="C5188"/>
      <c r="D5188"/>
      <c r="E5188"/>
      <c r="F5188" s="12"/>
      <c r="G5188"/>
      <c r="H5188" s="12"/>
      <c r="I5188" s="12"/>
      <c r="J5188" s="12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</row>
    <row r="5189" spans="1:26">
      <c r="A5189"/>
      <c r="B5189" s="13"/>
      <c r="C5189"/>
      <c r="D5189"/>
      <c r="E5189"/>
      <c r="F5189" s="12"/>
      <c r="G5189"/>
      <c r="H5189" s="12"/>
      <c r="I5189" s="12"/>
      <c r="J5189" s="12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</row>
    <row r="5190" spans="1:26">
      <c r="A5190"/>
      <c r="B5190" s="13"/>
      <c r="C5190"/>
      <c r="D5190"/>
      <c r="E5190"/>
      <c r="F5190" s="12"/>
      <c r="G5190"/>
      <c r="H5190" s="12"/>
      <c r="I5190" s="12"/>
      <c r="J5190" s="12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</row>
    <row r="5191" spans="1:26">
      <c r="A5191"/>
      <c r="B5191" s="13"/>
      <c r="C5191"/>
      <c r="D5191"/>
      <c r="E5191"/>
      <c r="F5191" s="12"/>
      <c r="G5191"/>
      <c r="H5191" s="12"/>
      <c r="I5191" s="12"/>
      <c r="J5191" s="12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</row>
    <row r="5192" spans="1:26">
      <c r="A5192"/>
      <c r="B5192" s="13"/>
      <c r="C5192"/>
      <c r="D5192"/>
      <c r="E5192"/>
      <c r="F5192" s="12"/>
      <c r="G5192"/>
      <c r="H5192" s="12"/>
      <c r="I5192" s="12"/>
      <c r="J5192" s="12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</row>
    <row r="5193" spans="1:26">
      <c r="A5193"/>
      <c r="B5193" s="13"/>
      <c r="C5193"/>
      <c r="D5193"/>
      <c r="E5193"/>
      <c r="F5193" s="12"/>
      <c r="G5193"/>
      <c r="H5193" s="12"/>
      <c r="I5193" s="12"/>
      <c r="J5193" s="12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</row>
    <row r="5194" spans="1:26">
      <c r="A5194"/>
      <c r="B5194" s="13"/>
      <c r="C5194"/>
      <c r="D5194"/>
      <c r="E5194"/>
      <c r="F5194" s="12"/>
      <c r="G5194"/>
      <c r="H5194" s="12"/>
      <c r="I5194" s="12"/>
      <c r="J5194" s="12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</row>
    <row r="5195" spans="1:26">
      <c r="A5195"/>
      <c r="B5195" s="13"/>
      <c r="C5195"/>
      <c r="D5195"/>
      <c r="E5195"/>
      <c r="F5195" s="12"/>
      <c r="G5195"/>
      <c r="H5195" s="12"/>
      <c r="I5195" s="12"/>
      <c r="J5195" s="12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</row>
    <row r="5196" spans="1:26">
      <c r="A5196"/>
      <c r="B5196" s="13"/>
      <c r="C5196"/>
      <c r="D5196"/>
      <c r="E5196"/>
      <c r="F5196" s="12"/>
      <c r="G5196"/>
      <c r="H5196" s="12"/>
      <c r="I5196" s="12"/>
      <c r="J5196" s="12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</row>
    <row r="5197" spans="1:26">
      <c r="A5197"/>
      <c r="B5197" s="13"/>
      <c r="C5197"/>
      <c r="D5197"/>
      <c r="E5197"/>
      <c r="F5197" s="12"/>
      <c r="G5197"/>
      <c r="H5197" s="12"/>
      <c r="I5197" s="12"/>
      <c r="J5197" s="12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</row>
    <row r="5198" spans="1:26">
      <c r="A5198"/>
      <c r="B5198" s="13"/>
      <c r="C5198"/>
      <c r="D5198"/>
      <c r="E5198"/>
      <c r="F5198" s="12"/>
      <c r="G5198"/>
      <c r="H5198" s="12"/>
      <c r="I5198" s="12"/>
      <c r="J5198" s="12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</row>
    <row r="5199" spans="1:26">
      <c r="A5199"/>
      <c r="B5199" s="13"/>
      <c r="C5199"/>
      <c r="D5199"/>
      <c r="E5199"/>
      <c r="F5199" s="12"/>
      <c r="G5199"/>
      <c r="H5199" s="12"/>
      <c r="I5199" s="12"/>
      <c r="J5199" s="12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</row>
    <row r="5200" spans="1:26">
      <c r="A5200"/>
      <c r="B5200" s="13"/>
      <c r="C5200"/>
      <c r="D5200"/>
      <c r="E5200"/>
      <c r="F5200" s="12"/>
      <c r="G5200"/>
      <c r="H5200" s="12"/>
      <c r="I5200" s="12"/>
      <c r="J5200" s="12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</row>
    <row r="5201" spans="1:26">
      <c r="A5201"/>
      <c r="B5201" s="13"/>
      <c r="C5201"/>
      <c r="D5201"/>
      <c r="E5201"/>
      <c r="F5201" s="12"/>
      <c r="G5201"/>
      <c r="H5201" s="12"/>
      <c r="I5201" s="12"/>
      <c r="J5201" s="12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</row>
    <row r="5202" spans="1:26">
      <c r="A5202"/>
      <c r="B5202" s="13"/>
      <c r="C5202"/>
      <c r="D5202"/>
      <c r="E5202"/>
      <c r="F5202" s="12"/>
      <c r="G5202"/>
      <c r="H5202" s="12"/>
      <c r="I5202" s="12"/>
      <c r="J5202" s="12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</row>
    <row r="5203" spans="1:26">
      <c r="A5203"/>
      <c r="B5203" s="13"/>
      <c r="C5203"/>
      <c r="D5203"/>
      <c r="E5203"/>
      <c r="F5203" s="12"/>
      <c r="G5203"/>
      <c r="H5203" s="12"/>
      <c r="I5203" s="12"/>
      <c r="J5203" s="12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</row>
    <row r="5204" spans="1:26">
      <c r="A5204"/>
      <c r="B5204" s="13"/>
      <c r="C5204"/>
      <c r="D5204"/>
      <c r="E5204"/>
      <c r="F5204" s="12"/>
      <c r="G5204"/>
      <c r="H5204" s="12"/>
      <c r="I5204" s="12"/>
      <c r="J5204" s="12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</row>
    <row r="5205" spans="1:26">
      <c r="A5205"/>
      <c r="B5205" s="13"/>
      <c r="C5205"/>
      <c r="D5205"/>
      <c r="E5205"/>
      <c r="F5205" s="12"/>
      <c r="G5205"/>
      <c r="H5205" s="12"/>
      <c r="I5205" s="12"/>
      <c r="J5205" s="12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</row>
    <row r="5206" spans="1:26">
      <c r="A5206"/>
      <c r="B5206" s="13"/>
      <c r="C5206"/>
      <c r="D5206"/>
      <c r="E5206"/>
      <c r="F5206" s="12"/>
      <c r="G5206"/>
      <c r="H5206" s="12"/>
      <c r="I5206" s="12"/>
      <c r="J5206" s="12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</row>
    <row r="5207" spans="1:26">
      <c r="A5207"/>
      <c r="B5207" s="13"/>
      <c r="C5207"/>
      <c r="D5207"/>
      <c r="E5207"/>
      <c r="F5207" s="12"/>
      <c r="G5207"/>
      <c r="H5207" s="12"/>
      <c r="I5207" s="12"/>
      <c r="J5207" s="12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</row>
    <row r="5208" spans="1:26">
      <c r="A5208"/>
      <c r="B5208" s="13"/>
      <c r="C5208"/>
      <c r="D5208"/>
      <c r="E5208"/>
      <c r="F5208" s="12"/>
      <c r="G5208"/>
      <c r="H5208" s="12"/>
      <c r="I5208" s="12"/>
      <c r="J5208" s="12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</row>
    <row r="5209" spans="1:26">
      <c r="A5209"/>
      <c r="B5209" s="13"/>
      <c r="C5209"/>
      <c r="D5209"/>
      <c r="E5209"/>
      <c r="F5209" s="12"/>
      <c r="G5209"/>
      <c r="H5209" s="12"/>
      <c r="I5209" s="12"/>
      <c r="J5209" s="12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</row>
    <row r="5210" spans="1:26">
      <c r="A5210"/>
      <c r="B5210" s="13"/>
      <c r="C5210"/>
      <c r="D5210"/>
      <c r="E5210"/>
      <c r="F5210" s="12"/>
      <c r="G5210"/>
      <c r="H5210" s="12"/>
      <c r="I5210" s="12"/>
      <c r="J5210" s="12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</row>
    <row r="5211" spans="1:26">
      <c r="A5211"/>
      <c r="B5211" s="13"/>
      <c r="C5211"/>
      <c r="D5211"/>
      <c r="E5211"/>
      <c r="F5211" s="12"/>
      <c r="G5211"/>
      <c r="H5211" s="12"/>
      <c r="I5211" s="12"/>
      <c r="J5211" s="12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</row>
    <row r="5212" spans="1:26">
      <c r="A5212"/>
      <c r="B5212" s="13"/>
      <c r="C5212"/>
      <c r="D5212"/>
      <c r="E5212"/>
      <c r="F5212" s="12"/>
      <c r="G5212"/>
      <c r="H5212" s="12"/>
      <c r="I5212" s="12"/>
      <c r="J5212" s="12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</row>
    <row r="5213" spans="1:26">
      <c r="A5213"/>
      <c r="B5213" s="13"/>
      <c r="C5213"/>
      <c r="D5213"/>
      <c r="E5213"/>
      <c r="F5213" s="12"/>
      <c r="G5213"/>
      <c r="H5213" s="12"/>
      <c r="I5213" s="12"/>
      <c r="J5213" s="12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</row>
    <row r="5214" spans="1:26">
      <c r="A5214"/>
      <c r="B5214" s="13"/>
      <c r="C5214"/>
      <c r="D5214"/>
      <c r="E5214"/>
      <c r="F5214" s="12"/>
      <c r="G5214"/>
      <c r="H5214" s="12"/>
      <c r="I5214" s="12"/>
      <c r="J5214" s="12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</row>
    <row r="5215" spans="1:26">
      <c r="A5215"/>
      <c r="B5215" s="13"/>
      <c r="C5215"/>
      <c r="D5215"/>
      <c r="E5215"/>
      <c r="F5215" s="12"/>
      <c r="G5215"/>
      <c r="H5215" s="12"/>
      <c r="I5215" s="12"/>
      <c r="J5215" s="12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</row>
    <row r="5216" spans="1:26">
      <c r="A5216"/>
      <c r="B5216" s="13"/>
      <c r="C5216"/>
      <c r="D5216"/>
      <c r="E5216"/>
      <c r="F5216" s="12"/>
      <c r="G5216"/>
      <c r="H5216" s="12"/>
      <c r="I5216" s="12"/>
      <c r="J5216" s="12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</row>
    <row r="5217" spans="1:26">
      <c r="A5217"/>
      <c r="B5217" s="13"/>
      <c r="C5217"/>
      <c r="D5217"/>
      <c r="E5217"/>
      <c r="F5217" s="12"/>
      <c r="G5217"/>
      <c r="H5217" s="12"/>
      <c r="I5217" s="12"/>
      <c r="J5217" s="12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</row>
    <row r="5218" spans="1:26">
      <c r="A5218"/>
      <c r="B5218" s="13"/>
      <c r="C5218"/>
      <c r="D5218"/>
      <c r="E5218"/>
      <c r="F5218" s="12"/>
      <c r="G5218"/>
      <c r="H5218" s="12"/>
      <c r="I5218" s="12"/>
      <c r="J5218" s="12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</row>
    <row r="5219" spans="1:26">
      <c r="A5219"/>
      <c r="B5219" s="13"/>
      <c r="C5219"/>
      <c r="D5219"/>
      <c r="E5219"/>
      <c r="F5219" s="12"/>
      <c r="G5219"/>
      <c r="H5219" s="12"/>
      <c r="I5219" s="12"/>
      <c r="J5219" s="12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</row>
    <row r="5220" spans="1:26">
      <c r="A5220"/>
      <c r="B5220" s="13"/>
      <c r="C5220"/>
      <c r="D5220"/>
      <c r="E5220"/>
      <c r="F5220" s="12"/>
      <c r="G5220"/>
      <c r="H5220" s="12"/>
      <c r="I5220" s="12"/>
      <c r="J5220" s="12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</row>
    <row r="5221" spans="1:26">
      <c r="A5221"/>
      <c r="B5221" s="13"/>
      <c r="C5221"/>
      <c r="D5221"/>
      <c r="E5221"/>
      <c r="F5221" s="12"/>
      <c r="G5221"/>
      <c r="H5221" s="12"/>
      <c r="I5221" s="12"/>
      <c r="J5221" s="12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</row>
    <row r="5222" spans="1:26">
      <c r="A5222"/>
      <c r="B5222" s="13"/>
      <c r="C5222"/>
      <c r="D5222"/>
      <c r="E5222"/>
      <c r="F5222" s="12"/>
      <c r="G5222"/>
      <c r="H5222" s="12"/>
      <c r="I5222" s="12"/>
      <c r="J5222" s="12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</row>
    <row r="5223" spans="1:26">
      <c r="A5223"/>
      <c r="B5223" s="13"/>
      <c r="C5223"/>
      <c r="D5223"/>
      <c r="E5223"/>
      <c r="F5223" s="12"/>
      <c r="G5223"/>
      <c r="H5223" s="12"/>
      <c r="I5223" s="12"/>
      <c r="J5223" s="12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</row>
    <row r="5224" spans="1:26">
      <c r="A5224"/>
      <c r="B5224" s="13"/>
      <c r="C5224"/>
      <c r="D5224"/>
      <c r="E5224"/>
      <c r="F5224" s="12"/>
      <c r="G5224"/>
      <c r="H5224" s="12"/>
      <c r="I5224" s="12"/>
      <c r="J5224" s="12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</row>
    <row r="5225" spans="1:26">
      <c r="A5225"/>
      <c r="B5225" s="13"/>
      <c r="C5225"/>
      <c r="D5225"/>
      <c r="E5225"/>
      <c r="F5225" s="12"/>
      <c r="G5225"/>
      <c r="H5225" s="12"/>
      <c r="I5225" s="12"/>
      <c r="J5225" s="12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</row>
    <row r="5226" spans="1:26">
      <c r="A5226"/>
      <c r="B5226" s="13"/>
      <c r="C5226"/>
      <c r="D5226"/>
      <c r="E5226"/>
      <c r="F5226" s="12"/>
      <c r="G5226"/>
      <c r="H5226" s="12"/>
      <c r="I5226" s="12"/>
      <c r="J5226" s="12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</row>
    <row r="5227" spans="1:26">
      <c r="A5227"/>
      <c r="B5227" s="13"/>
      <c r="C5227"/>
      <c r="D5227"/>
      <c r="E5227"/>
      <c r="F5227" s="12"/>
      <c r="G5227"/>
      <c r="H5227" s="12"/>
      <c r="I5227" s="12"/>
      <c r="J5227" s="12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</row>
    <row r="5228" spans="1:26">
      <c r="A5228"/>
      <c r="B5228" s="13"/>
      <c r="C5228"/>
      <c r="D5228"/>
      <c r="E5228"/>
      <c r="F5228" s="12"/>
      <c r="G5228"/>
      <c r="H5228" s="12"/>
      <c r="I5228" s="12"/>
      <c r="J5228" s="12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</row>
    <row r="5229" spans="1:26">
      <c r="A5229"/>
      <c r="B5229" s="13"/>
      <c r="C5229"/>
      <c r="D5229"/>
      <c r="E5229"/>
      <c r="F5229" s="12"/>
      <c r="G5229"/>
      <c r="H5229" s="12"/>
      <c r="I5229" s="12"/>
      <c r="J5229" s="12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</row>
    <row r="5230" spans="1:26">
      <c r="A5230"/>
      <c r="B5230" s="13"/>
      <c r="C5230"/>
      <c r="D5230"/>
      <c r="E5230"/>
      <c r="F5230" s="12"/>
      <c r="G5230"/>
      <c r="H5230" s="12"/>
      <c r="I5230" s="12"/>
      <c r="J5230" s="12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</row>
    <row r="5231" spans="1:26">
      <c r="A5231"/>
      <c r="B5231" s="13"/>
      <c r="C5231"/>
      <c r="D5231"/>
      <c r="E5231"/>
      <c r="F5231" s="12"/>
      <c r="G5231"/>
      <c r="H5231" s="12"/>
      <c r="I5231" s="12"/>
      <c r="J5231" s="12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</row>
    <row r="5232" spans="1:26">
      <c r="A5232"/>
      <c r="B5232" s="13"/>
      <c r="C5232"/>
      <c r="D5232"/>
      <c r="E5232"/>
      <c r="F5232" s="12"/>
      <c r="G5232"/>
      <c r="H5232" s="12"/>
      <c r="I5232" s="12"/>
      <c r="J5232" s="12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</row>
    <row r="5233" spans="1:26">
      <c r="A5233"/>
      <c r="B5233" s="13"/>
      <c r="C5233"/>
      <c r="D5233"/>
      <c r="E5233"/>
      <c r="F5233" s="12"/>
      <c r="G5233"/>
      <c r="H5233" s="12"/>
      <c r="I5233" s="12"/>
      <c r="J5233" s="12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</row>
    <row r="5234" spans="1:26">
      <c r="A5234"/>
      <c r="B5234" s="13"/>
      <c r="C5234"/>
      <c r="D5234"/>
      <c r="E5234"/>
      <c r="F5234" s="12"/>
      <c r="G5234"/>
      <c r="H5234" s="12"/>
      <c r="I5234" s="12"/>
      <c r="J5234" s="12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</row>
    <row r="5235" spans="1:26">
      <c r="A5235"/>
      <c r="B5235" s="13"/>
      <c r="C5235"/>
      <c r="D5235"/>
      <c r="E5235"/>
      <c r="F5235" s="12"/>
      <c r="G5235"/>
      <c r="H5235" s="12"/>
      <c r="I5235" s="12"/>
      <c r="J5235" s="12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</row>
    <row r="5236" spans="1:26">
      <c r="A5236"/>
      <c r="B5236" s="13"/>
      <c r="C5236"/>
      <c r="D5236"/>
      <c r="E5236"/>
      <c r="F5236" s="12"/>
      <c r="G5236"/>
      <c r="H5236" s="12"/>
      <c r="I5236" s="12"/>
      <c r="J5236" s="12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</row>
    <row r="5237" spans="1:26">
      <c r="A5237"/>
      <c r="B5237" s="13"/>
      <c r="C5237"/>
      <c r="D5237"/>
      <c r="E5237"/>
      <c r="F5237" s="12"/>
      <c r="G5237"/>
      <c r="H5237" s="12"/>
      <c r="I5237" s="12"/>
      <c r="J5237" s="12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</row>
    <row r="5238" spans="1:26">
      <c r="A5238"/>
      <c r="B5238" s="13"/>
      <c r="C5238"/>
      <c r="D5238"/>
      <c r="E5238"/>
      <c r="F5238" s="12"/>
      <c r="G5238"/>
      <c r="H5238" s="12"/>
      <c r="I5238" s="12"/>
      <c r="J5238" s="12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</row>
    <row r="5239" spans="1:26">
      <c r="A5239"/>
      <c r="B5239" s="13"/>
      <c r="C5239"/>
      <c r="D5239"/>
      <c r="E5239"/>
      <c r="F5239" s="12"/>
      <c r="G5239"/>
      <c r="H5239" s="12"/>
      <c r="I5239" s="12"/>
      <c r="J5239" s="12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</row>
    <row r="5240" spans="1:26">
      <c r="A5240"/>
      <c r="B5240" s="13"/>
      <c r="C5240"/>
      <c r="D5240"/>
      <c r="E5240"/>
      <c r="F5240" s="12"/>
      <c r="G5240"/>
      <c r="H5240" s="12"/>
      <c r="I5240" s="12"/>
      <c r="J5240" s="12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</row>
    <row r="5241" spans="1:26">
      <c r="A5241"/>
      <c r="B5241" s="13"/>
      <c r="C5241"/>
      <c r="D5241"/>
      <c r="E5241"/>
      <c r="F5241" s="12"/>
      <c r="G5241"/>
      <c r="H5241" s="12"/>
      <c r="I5241" s="12"/>
      <c r="J5241" s="12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</row>
    <row r="5242" spans="1:26">
      <c r="A5242"/>
      <c r="B5242" s="13"/>
      <c r="C5242"/>
      <c r="D5242"/>
      <c r="E5242"/>
      <c r="F5242" s="12"/>
      <c r="G5242"/>
      <c r="H5242" s="12"/>
      <c r="I5242" s="12"/>
      <c r="J5242" s="12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</row>
    <row r="5243" spans="1:26">
      <c r="A5243"/>
      <c r="B5243" s="13"/>
      <c r="C5243"/>
      <c r="D5243"/>
      <c r="E5243"/>
      <c r="F5243" s="12"/>
      <c r="G5243"/>
      <c r="H5243" s="12"/>
      <c r="I5243" s="12"/>
      <c r="J5243" s="12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</row>
    <row r="5244" spans="1:26">
      <c r="A5244"/>
      <c r="B5244" s="13"/>
      <c r="C5244"/>
      <c r="D5244"/>
      <c r="E5244"/>
      <c r="F5244" s="12"/>
      <c r="G5244"/>
      <c r="H5244" s="12"/>
      <c r="I5244" s="12"/>
      <c r="J5244" s="12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</row>
    <row r="5245" spans="1:26">
      <c r="A5245"/>
      <c r="B5245" s="13"/>
      <c r="C5245"/>
      <c r="D5245"/>
      <c r="E5245"/>
      <c r="F5245" s="12"/>
      <c r="G5245"/>
      <c r="H5245" s="12"/>
      <c r="I5245" s="12"/>
      <c r="J5245" s="12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</row>
    <row r="5246" spans="1:26">
      <c r="A5246"/>
      <c r="B5246" s="13"/>
      <c r="C5246"/>
      <c r="D5246"/>
      <c r="E5246"/>
      <c r="F5246" s="12"/>
      <c r="G5246"/>
      <c r="H5246" s="12"/>
      <c r="I5246" s="12"/>
      <c r="J5246" s="12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</row>
    <row r="5247" spans="1:26">
      <c r="A5247"/>
      <c r="B5247" s="13"/>
      <c r="C5247"/>
      <c r="D5247"/>
      <c r="E5247"/>
      <c r="F5247" s="12"/>
      <c r="G5247"/>
      <c r="H5247" s="12"/>
      <c r="I5247" s="12"/>
      <c r="J5247" s="12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</row>
    <row r="5248" spans="1:26">
      <c r="A5248"/>
      <c r="B5248" s="13"/>
      <c r="C5248"/>
      <c r="D5248"/>
      <c r="E5248"/>
      <c r="F5248" s="12"/>
      <c r="G5248"/>
      <c r="H5248" s="12"/>
      <c r="I5248" s="12"/>
      <c r="J5248" s="12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</row>
    <row r="5249" spans="1:26">
      <c r="A5249"/>
      <c r="B5249" s="13"/>
      <c r="C5249"/>
      <c r="D5249"/>
      <c r="E5249"/>
      <c r="F5249" s="12"/>
      <c r="G5249"/>
      <c r="H5249" s="12"/>
      <c r="I5249" s="12"/>
      <c r="J5249" s="12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</row>
    <row r="5250" spans="1:26">
      <c r="A5250"/>
      <c r="B5250" s="13"/>
      <c r="C5250"/>
      <c r="D5250"/>
      <c r="E5250"/>
      <c r="F5250" s="12"/>
      <c r="G5250"/>
      <c r="H5250" s="12"/>
      <c r="I5250" s="12"/>
      <c r="J5250" s="12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</row>
    <row r="5251" spans="1:26">
      <c r="A5251"/>
      <c r="B5251" s="13"/>
      <c r="C5251"/>
      <c r="D5251"/>
      <c r="E5251"/>
      <c r="F5251" s="12"/>
      <c r="G5251"/>
      <c r="H5251" s="12"/>
      <c r="I5251" s="12"/>
      <c r="J5251" s="12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</row>
    <row r="5252" spans="1:26">
      <c r="A5252"/>
      <c r="B5252" s="13"/>
      <c r="C5252"/>
      <c r="D5252"/>
      <c r="E5252"/>
      <c r="F5252" s="12"/>
      <c r="G5252"/>
      <c r="H5252" s="12"/>
      <c r="I5252" s="12"/>
      <c r="J5252" s="12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</row>
    <row r="5253" spans="1:26">
      <c r="A5253"/>
      <c r="B5253" s="13"/>
      <c r="C5253"/>
      <c r="D5253"/>
      <c r="E5253"/>
      <c r="F5253" s="12"/>
      <c r="G5253"/>
      <c r="H5253" s="12"/>
      <c r="I5253" s="12"/>
      <c r="J5253" s="12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</row>
    <row r="5254" spans="1:26">
      <c r="A5254"/>
      <c r="B5254" s="13"/>
      <c r="C5254"/>
      <c r="D5254"/>
      <c r="E5254"/>
      <c r="F5254" s="12"/>
      <c r="G5254"/>
      <c r="H5254" s="12"/>
      <c r="I5254" s="12"/>
      <c r="J5254" s="12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</row>
    <row r="5255" spans="1:26">
      <c r="A5255"/>
      <c r="B5255" s="13"/>
      <c r="C5255"/>
      <c r="D5255"/>
      <c r="E5255"/>
      <c r="F5255" s="12"/>
      <c r="G5255"/>
      <c r="H5255" s="12"/>
      <c r="I5255" s="12"/>
      <c r="J5255" s="12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</row>
    <row r="5256" spans="1:26">
      <c r="A5256"/>
      <c r="B5256" s="13"/>
      <c r="C5256"/>
      <c r="D5256"/>
      <c r="E5256"/>
      <c r="F5256" s="12"/>
      <c r="G5256"/>
      <c r="H5256" s="12"/>
      <c r="I5256" s="12"/>
      <c r="J5256" s="12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</row>
    <row r="5257" spans="1:26">
      <c r="A5257"/>
      <c r="B5257" s="13"/>
      <c r="C5257"/>
      <c r="D5257"/>
      <c r="E5257"/>
      <c r="F5257" s="12"/>
      <c r="G5257"/>
      <c r="H5257" s="12"/>
      <c r="I5257" s="12"/>
      <c r="J5257" s="12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</row>
    <row r="5258" spans="1:26">
      <c r="A5258"/>
      <c r="B5258" s="13"/>
      <c r="C5258"/>
      <c r="D5258"/>
      <c r="E5258"/>
      <c r="F5258" s="12"/>
      <c r="G5258"/>
      <c r="H5258" s="12"/>
      <c r="I5258" s="12"/>
      <c r="J5258" s="12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</row>
    <row r="5259" spans="1:26">
      <c r="A5259"/>
      <c r="B5259" s="13"/>
      <c r="C5259"/>
      <c r="D5259"/>
      <c r="E5259"/>
      <c r="F5259" s="12"/>
      <c r="G5259"/>
      <c r="H5259" s="12"/>
      <c r="I5259" s="12"/>
      <c r="J5259" s="12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</row>
    <row r="5260" spans="1:26">
      <c r="A5260"/>
      <c r="B5260" s="13"/>
      <c r="C5260"/>
      <c r="D5260"/>
      <c r="E5260"/>
      <c r="F5260" s="12"/>
      <c r="G5260"/>
      <c r="H5260" s="12"/>
      <c r="I5260" s="12"/>
      <c r="J5260" s="12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</row>
    <row r="5261" spans="1:26">
      <c r="A5261"/>
      <c r="B5261" s="13"/>
      <c r="C5261"/>
      <c r="D5261"/>
      <c r="E5261"/>
      <c r="F5261" s="12"/>
      <c r="G5261"/>
      <c r="H5261" s="12"/>
      <c r="I5261" s="12"/>
      <c r="J5261" s="12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</row>
    <row r="5262" spans="1:26">
      <c r="A5262"/>
      <c r="B5262" s="13"/>
      <c r="C5262"/>
      <c r="D5262"/>
      <c r="E5262"/>
      <c r="F5262" s="12"/>
      <c r="G5262"/>
      <c r="H5262" s="12"/>
      <c r="I5262" s="12"/>
      <c r="J5262" s="12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</row>
    <row r="5263" spans="1:26">
      <c r="A5263"/>
      <c r="B5263" s="13"/>
      <c r="C5263"/>
      <c r="D5263"/>
      <c r="E5263"/>
      <c r="F5263" s="12"/>
      <c r="G5263"/>
      <c r="H5263" s="12"/>
      <c r="I5263" s="12"/>
      <c r="J5263" s="12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</row>
    <row r="5264" spans="1:26">
      <c r="A5264"/>
      <c r="B5264" s="13"/>
      <c r="C5264"/>
      <c r="D5264"/>
      <c r="E5264"/>
      <c r="F5264" s="12"/>
      <c r="G5264"/>
      <c r="H5264" s="12"/>
      <c r="I5264" s="12"/>
      <c r="J5264" s="12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</row>
    <row r="5265" spans="1:26">
      <c r="A5265"/>
      <c r="B5265" s="13"/>
      <c r="C5265"/>
      <c r="D5265"/>
      <c r="E5265"/>
      <c r="F5265" s="12"/>
      <c r="G5265"/>
      <c r="H5265" s="12"/>
      <c r="I5265" s="12"/>
      <c r="J5265" s="12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</row>
    <row r="5266" spans="1:26">
      <c r="A5266"/>
      <c r="B5266" s="13"/>
      <c r="C5266"/>
      <c r="D5266"/>
      <c r="E5266"/>
      <c r="F5266" s="12"/>
      <c r="G5266"/>
      <c r="H5266" s="12"/>
      <c r="I5266" s="12"/>
      <c r="J5266" s="12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</row>
    <row r="5267" spans="1:26">
      <c r="A5267"/>
      <c r="B5267" s="13"/>
      <c r="C5267"/>
      <c r="D5267"/>
      <c r="E5267"/>
      <c r="F5267" s="12"/>
      <c r="G5267"/>
      <c r="H5267" s="12"/>
      <c r="I5267" s="12"/>
      <c r="J5267" s="12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</row>
    <row r="5268" spans="1:26">
      <c r="A5268"/>
      <c r="B5268" s="13"/>
      <c r="C5268"/>
      <c r="D5268"/>
      <c r="E5268"/>
      <c r="F5268" s="12"/>
      <c r="G5268"/>
      <c r="H5268" s="12"/>
      <c r="I5268" s="12"/>
      <c r="J5268" s="12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</row>
    <row r="5269" spans="1:26">
      <c r="A5269"/>
      <c r="B5269" s="13"/>
      <c r="C5269"/>
      <c r="D5269"/>
      <c r="E5269"/>
      <c r="F5269" s="12"/>
      <c r="G5269"/>
      <c r="H5269" s="12"/>
      <c r="I5269" s="12"/>
      <c r="J5269" s="12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</row>
    <row r="5270" spans="1:26">
      <c r="A5270"/>
      <c r="B5270" s="13"/>
      <c r="C5270"/>
      <c r="D5270"/>
      <c r="E5270"/>
      <c r="F5270" s="12"/>
      <c r="G5270"/>
      <c r="H5270" s="12"/>
      <c r="I5270" s="12"/>
      <c r="J5270" s="12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</row>
    <row r="5271" spans="1:26">
      <c r="A5271"/>
      <c r="B5271" s="13"/>
      <c r="C5271"/>
      <c r="D5271"/>
      <c r="E5271"/>
      <c r="F5271" s="12"/>
      <c r="G5271"/>
      <c r="H5271" s="12"/>
      <c r="I5271" s="12"/>
      <c r="J5271" s="12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</row>
    <row r="5272" spans="1:26">
      <c r="A5272"/>
      <c r="B5272" s="13"/>
      <c r="C5272"/>
      <c r="D5272"/>
      <c r="E5272"/>
      <c r="F5272" s="12"/>
      <c r="G5272"/>
      <c r="H5272" s="12"/>
      <c r="I5272" s="12"/>
      <c r="J5272" s="12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</row>
    <row r="5273" spans="1:26">
      <c r="A5273"/>
      <c r="B5273" s="13"/>
      <c r="C5273"/>
      <c r="D5273"/>
      <c r="E5273"/>
      <c r="F5273" s="12"/>
      <c r="G5273"/>
      <c r="H5273" s="12"/>
      <c r="I5273" s="12"/>
      <c r="J5273" s="12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</row>
    <row r="5274" spans="1:26">
      <c r="A5274"/>
      <c r="B5274" s="13"/>
      <c r="C5274"/>
      <c r="D5274"/>
      <c r="E5274"/>
      <c r="F5274" s="12"/>
      <c r="G5274"/>
      <c r="H5274" s="12"/>
      <c r="I5274" s="12"/>
      <c r="J5274" s="12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</row>
    <row r="5275" spans="1:26">
      <c r="A5275"/>
      <c r="B5275" s="13"/>
      <c r="C5275"/>
      <c r="D5275"/>
      <c r="E5275"/>
      <c r="F5275" s="12"/>
      <c r="G5275"/>
      <c r="H5275" s="12"/>
      <c r="I5275" s="12"/>
      <c r="J5275" s="12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</row>
    <row r="5276" spans="1:26">
      <c r="A5276"/>
      <c r="B5276" s="13"/>
      <c r="C5276"/>
      <c r="D5276"/>
      <c r="E5276"/>
      <c r="F5276" s="12"/>
      <c r="G5276"/>
      <c r="H5276" s="12"/>
      <c r="I5276" s="12"/>
      <c r="J5276" s="12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</row>
    <row r="5277" spans="1:26">
      <c r="A5277"/>
      <c r="B5277" s="13"/>
      <c r="C5277"/>
      <c r="D5277"/>
      <c r="E5277"/>
      <c r="F5277" s="12"/>
      <c r="G5277"/>
      <c r="H5277" s="12"/>
      <c r="I5277" s="12"/>
      <c r="J5277" s="12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</row>
    <row r="5278" spans="1:26">
      <c r="A5278"/>
      <c r="B5278" s="13"/>
      <c r="C5278"/>
      <c r="D5278"/>
      <c r="E5278"/>
      <c r="F5278" s="12"/>
      <c r="G5278"/>
      <c r="H5278" s="12"/>
      <c r="I5278" s="12"/>
      <c r="J5278" s="12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</row>
    <row r="5279" spans="1:26">
      <c r="A5279"/>
      <c r="B5279" s="13"/>
      <c r="C5279"/>
      <c r="D5279"/>
      <c r="E5279"/>
      <c r="F5279" s="12"/>
      <c r="G5279"/>
      <c r="H5279" s="12"/>
      <c r="I5279" s="12"/>
      <c r="J5279" s="12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</row>
    <row r="5280" spans="1:26">
      <c r="A5280"/>
      <c r="B5280" s="13"/>
      <c r="C5280"/>
      <c r="D5280"/>
      <c r="E5280"/>
      <c r="F5280" s="12"/>
      <c r="G5280"/>
      <c r="H5280" s="12"/>
      <c r="I5280" s="12"/>
      <c r="J5280" s="12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</row>
    <row r="5281" spans="1:26">
      <c r="A5281"/>
      <c r="B5281" s="13"/>
      <c r="C5281"/>
      <c r="D5281"/>
      <c r="E5281"/>
      <c r="F5281" s="12"/>
      <c r="G5281"/>
      <c r="H5281" s="12"/>
      <c r="I5281" s="12"/>
      <c r="J5281" s="12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</row>
    <row r="5282" spans="1:26">
      <c r="A5282"/>
      <c r="B5282" s="13"/>
      <c r="C5282"/>
      <c r="D5282"/>
      <c r="E5282"/>
      <c r="F5282" s="12"/>
      <c r="G5282"/>
      <c r="H5282" s="12"/>
      <c r="I5282" s="12"/>
      <c r="J5282" s="12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</row>
    <row r="5283" spans="1:26">
      <c r="A5283"/>
      <c r="B5283" s="13"/>
      <c r="C5283"/>
      <c r="D5283"/>
      <c r="E5283"/>
      <c r="F5283" s="12"/>
      <c r="G5283"/>
      <c r="H5283" s="12"/>
      <c r="I5283" s="12"/>
      <c r="J5283" s="12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</row>
    <row r="5284" spans="1:26">
      <c r="A5284"/>
      <c r="B5284" s="13"/>
      <c r="C5284"/>
      <c r="D5284"/>
      <c r="E5284"/>
      <c r="F5284" s="12"/>
      <c r="G5284"/>
      <c r="H5284" s="12"/>
      <c r="I5284" s="12"/>
      <c r="J5284" s="12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</row>
    <row r="5285" spans="1:26">
      <c r="A5285"/>
      <c r="B5285" s="13"/>
      <c r="C5285"/>
      <c r="D5285"/>
      <c r="E5285"/>
      <c r="F5285" s="12"/>
      <c r="G5285"/>
      <c r="H5285" s="12"/>
      <c r="I5285" s="12"/>
      <c r="J5285" s="12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</row>
    <row r="5286" spans="1:26">
      <c r="A5286"/>
      <c r="B5286" s="13"/>
      <c r="C5286"/>
      <c r="D5286"/>
      <c r="E5286"/>
      <c r="F5286" s="12"/>
      <c r="G5286"/>
      <c r="H5286" s="12"/>
      <c r="I5286" s="12"/>
      <c r="J5286" s="12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</row>
    <row r="5287" spans="1:26">
      <c r="A5287"/>
      <c r="B5287" s="13"/>
      <c r="C5287"/>
      <c r="D5287"/>
      <c r="E5287"/>
      <c r="F5287" s="12"/>
      <c r="G5287"/>
      <c r="H5287" s="12"/>
      <c r="I5287" s="12"/>
      <c r="J5287" s="12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</row>
    <row r="5288" spans="1:26">
      <c r="A5288"/>
      <c r="B5288" s="13"/>
      <c r="C5288"/>
      <c r="D5288"/>
      <c r="E5288"/>
      <c r="F5288" s="12"/>
      <c r="G5288"/>
      <c r="H5288" s="12"/>
      <c r="I5288" s="12"/>
      <c r="J5288" s="12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  <c r="Y5288" s="9"/>
      <c r="Z5288" s="9"/>
    </row>
    <row r="5289" spans="1:26">
      <c r="A5289"/>
      <c r="B5289" s="13"/>
      <c r="C5289"/>
      <c r="D5289"/>
      <c r="E5289"/>
      <c r="F5289" s="12"/>
      <c r="G5289"/>
      <c r="H5289" s="12"/>
      <c r="I5289" s="12"/>
      <c r="J5289" s="12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</row>
    <row r="5290" spans="1:26">
      <c r="A5290"/>
      <c r="B5290" s="13"/>
      <c r="C5290"/>
      <c r="D5290"/>
      <c r="E5290"/>
      <c r="F5290" s="12"/>
      <c r="G5290"/>
      <c r="H5290" s="12"/>
      <c r="I5290" s="12"/>
      <c r="J5290" s="12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</row>
    <row r="5291" spans="1:26">
      <c r="A5291"/>
      <c r="B5291" s="13"/>
      <c r="C5291"/>
      <c r="D5291"/>
      <c r="E5291"/>
      <c r="F5291" s="12"/>
      <c r="G5291"/>
      <c r="H5291" s="12"/>
      <c r="I5291" s="12"/>
      <c r="J5291" s="12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</row>
    <row r="5292" spans="1:26">
      <c r="A5292"/>
      <c r="B5292" s="13"/>
      <c r="C5292"/>
      <c r="D5292"/>
      <c r="E5292"/>
      <c r="F5292" s="12"/>
      <c r="G5292"/>
      <c r="H5292" s="12"/>
      <c r="I5292" s="12"/>
      <c r="J5292" s="12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</row>
    <row r="5293" spans="1:26">
      <c r="A5293"/>
      <c r="B5293" s="13"/>
      <c r="C5293"/>
      <c r="D5293"/>
      <c r="E5293"/>
      <c r="F5293" s="12"/>
      <c r="G5293"/>
      <c r="H5293" s="12"/>
      <c r="I5293" s="12"/>
      <c r="J5293" s="12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</row>
    <row r="5294" spans="1:26">
      <c r="A5294"/>
      <c r="B5294" s="13"/>
      <c r="C5294"/>
      <c r="D5294"/>
      <c r="E5294"/>
      <c r="F5294" s="12"/>
      <c r="G5294"/>
      <c r="H5294" s="12"/>
      <c r="I5294" s="12"/>
      <c r="J5294" s="12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</row>
    <row r="5295" spans="1:26">
      <c r="A5295"/>
      <c r="B5295" s="13"/>
      <c r="C5295"/>
      <c r="D5295"/>
      <c r="E5295"/>
      <c r="F5295" s="12"/>
      <c r="G5295"/>
      <c r="H5295" s="12"/>
      <c r="I5295" s="12"/>
      <c r="J5295" s="12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</row>
    <row r="5296" spans="1:26">
      <c r="A5296"/>
      <c r="B5296" s="13"/>
      <c r="C5296"/>
      <c r="D5296"/>
      <c r="E5296"/>
      <c r="F5296" s="12"/>
      <c r="G5296"/>
      <c r="H5296" s="12"/>
      <c r="I5296" s="12"/>
      <c r="J5296" s="12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</row>
    <row r="5297" spans="1:26">
      <c r="A5297"/>
      <c r="B5297" s="13"/>
      <c r="C5297"/>
      <c r="D5297"/>
      <c r="E5297"/>
      <c r="F5297" s="12"/>
      <c r="G5297"/>
      <c r="H5297" s="12"/>
      <c r="I5297" s="12"/>
      <c r="J5297" s="12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</row>
    <row r="5298" spans="1:26">
      <c r="A5298"/>
      <c r="B5298" s="13"/>
      <c r="C5298"/>
      <c r="D5298"/>
      <c r="E5298"/>
      <c r="F5298" s="12"/>
      <c r="G5298"/>
      <c r="H5298" s="12"/>
      <c r="I5298" s="12"/>
      <c r="J5298" s="12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</row>
    <row r="5299" spans="1:26">
      <c r="A5299"/>
      <c r="B5299" s="13"/>
      <c r="C5299"/>
      <c r="D5299"/>
      <c r="E5299"/>
      <c r="F5299" s="12"/>
      <c r="G5299"/>
      <c r="H5299" s="12"/>
      <c r="I5299" s="12"/>
      <c r="J5299" s="12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</row>
    <row r="5300" spans="1:26">
      <c r="A5300"/>
      <c r="B5300" s="13"/>
      <c r="C5300"/>
      <c r="D5300"/>
      <c r="E5300"/>
      <c r="F5300" s="12"/>
      <c r="G5300"/>
      <c r="H5300" s="12"/>
      <c r="I5300" s="12"/>
      <c r="J5300" s="12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  <c r="Y5300" s="9"/>
      <c r="Z5300" s="9"/>
    </row>
    <row r="5301" spans="1:26">
      <c r="A5301"/>
      <c r="B5301" s="13"/>
      <c r="C5301"/>
      <c r="D5301"/>
      <c r="E5301"/>
      <c r="F5301" s="12"/>
      <c r="G5301"/>
      <c r="H5301" s="12"/>
      <c r="I5301" s="12"/>
      <c r="J5301" s="12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  <c r="Y5301" s="9"/>
      <c r="Z5301" s="9"/>
    </row>
    <row r="5302" spans="1:26">
      <c r="A5302"/>
      <c r="B5302" s="13"/>
      <c r="C5302"/>
      <c r="D5302"/>
      <c r="E5302"/>
      <c r="F5302" s="12"/>
      <c r="G5302"/>
      <c r="H5302" s="12"/>
      <c r="I5302" s="12"/>
      <c r="J5302" s="12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  <c r="Y5302" s="9"/>
      <c r="Z5302" s="9"/>
    </row>
    <row r="5303" spans="1:26">
      <c r="A5303"/>
      <c r="B5303" s="13"/>
      <c r="C5303"/>
      <c r="D5303"/>
      <c r="E5303"/>
      <c r="F5303" s="12"/>
      <c r="G5303"/>
      <c r="H5303" s="12"/>
      <c r="I5303" s="12"/>
      <c r="J5303" s="12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</row>
    <row r="5304" spans="1:26">
      <c r="A5304"/>
      <c r="B5304" s="13"/>
      <c r="C5304"/>
      <c r="D5304"/>
      <c r="E5304"/>
      <c r="F5304" s="12"/>
      <c r="G5304"/>
      <c r="H5304" s="12"/>
      <c r="I5304" s="12"/>
      <c r="J5304" s="12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</row>
    <row r="5305" spans="1:26">
      <c r="A5305"/>
      <c r="B5305" s="13"/>
      <c r="C5305"/>
      <c r="D5305"/>
      <c r="E5305"/>
      <c r="F5305" s="12"/>
      <c r="G5305"/>
      <c r="H5305" s="12"/>
      <c r="I5305" s="12"/>
      <c r="J5305" s="12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  <c r="Y5305" s="9"/>
      <c r="Z5305" s="9"/>
    </row>
    <row r="5306" spans="1:26">
      <c r="A5306"/>
      <c r="B5306" s="13"/>
      <c r="C5306"/>
      <c r="D5306"/>
      <c r="E5306"/>
      <c r="F5306" s="12"/>
      <c r="G5306"/>
      <c r="H5306" s="12"/>
      <c r="I5306" s="12"/>
      <c r="J5306" s="12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</row>
    <row r="5307" spans="1:26">
      <c r="A5307"/>
      <c r="B5307" s="13"/>
      <c r="C5307"/>
      <c r="D5307"/>
      <c r="E5307"/>
      <c r="F5307" s="12"/>
      <c r="G5307"/>
      <c r="H5307" s="12"/>
      <c r="I5307" s="12"/>
      <c r="J5307" s="12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  <c r="Y5307" s="9"/>
      <c r="Z5307" s="9"/>
    </row>
    <row r="5308" spans="1:26">
      <c r="A5308"/>
      <c r="B5308" s="13"/>
      <c r="C5308"/>
      <c r="D5308"/>
      <c r="E5308"/>
      <c r="F5308" s="12"/>
      <c r="G5308"/>
      <c r="H5308" s="12"/>
      <c r="I5308" s="12"/>
      <c r="J5308" s="12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  <c r="Y5308" s="9"/>
      <c r="Z5308" s="9"/>
    </row>
    <row r="5309" spans="1:26">
      <c r="A5309"/>
      <c r="B5309" s="13"/>
      <c r="C5309"/>
      <c r="D5309"/>
      <c r="E5309"/>
      <c r="F5309" s="12"/>
      <c r="G5309"/>
      <c r="H5309" s="12"/>
      <c r="I5309" s="12"/>
      <c r="J5309" s="12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  <c r="Y5309" s="9"/>
      <c r="Z5309" s="9"/>
    </row>
    <row r="5310" spans="1:26">
      <c r="A5310"/>
      <c r="B5310" s="13"/>
      <c r="C5310"/>
      <c r="D5310"/>
      <c r="E5310"/>
      <c r="F5310" s="12"/>
      <c r="G5310"/>
      <c r="H5310" s="12"/>
      <c r="I5310" s="12"/>
      <c r="J5310" s="12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  <c r="Y5310" s="9"/>
      <c r="Z5310" s="9"/>
    </row>
    <row r="5311" spans="1:26">
      <c r="A5311"/>
      <c r="B5311" s="13"/>
      <c r="C5311"/>
      <c r="D5311"/>
      <c r="E5311"/>
      <c r="F5311" s="12"/>
      <c r="G5311"/>
      <c r="H5311" s="12"/>
      <c r="I5311" s="12"/>
      <c r="J5311" s="12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  <c r="Y5311" s="9"/>
      <c r="Z5311" s="9"/>
    </row>
    <row r="5312" spans="1:26">
      <c r="A5312"/>
      <c r="B5312" s="13"/>
      <c r="C5312"/>
      <c r="D5312"/>
      <c r="E5312"/>
      <c r="F5312" s="12"/>
      <c r="G5312"/>
      <c r="H5312" s="12"/>
      <c r="I5312" s="12"/>
      <c r="J5312" s="12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</row>
    <row r="5313" spans="1:26">
      <c r="A5313"/>
      <c r="B5313" s="13"/>
      <c r="C5313"/>
      <c r="D5313"/>
      <c r="E5313"/>
      <c r="F5313" s="12"/>
      <c r="G5313"/>
      <c r="H5313" s="12"/>
      <c r="I5313" s="12"/>
      <c r="J5313" s="12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</row>
    <row r="5314" spans="1:26">
      <c r="A5314"/>
      <c r="B5314" s="13"/>
      <c r="C5314"/>
      <c r="D5314"/>
      <c r="E5314"/>
      <c r="F5314" s="12"/>
      <c r="G5314"/>
      <c r="H5314" s="12"/>
      <c r="I5314" s="12"/>
      <c r="J5314" s="12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  <c r="Y5314" s="9"/>
      <c r="Z5314" s="9"/>
    </row>
    <row r="5315" spans="1:26">
      <c r="A5315"/>
      <c r="B5315" s="13"/>
      <c r="C5315"/>
      <c r="D5315"/>
      <c r="E5315"/>
      <c r="F5315" s="12"/>
      <c r="G5315"/>
      <c r="H5315" s="12"/>
      <c r="I5315" s="12"/>
      <c r="J5315" s="12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  <c r="Y5315" s="9"/>
      <c r="Z5315" s="9"/>
    </row>
    <row r="5316" spans="1:26">
      <c r="A5316"/>
      <c r="B5316" s="13"/>
      <c r="C5316"/>
      <c r="D5316"/>
      <c r="E5316"/>
      <c r="F5316" s="12"/>
      <c r="G5316"/>
      <c r="H5316" s="12"/>
      <c r="I5316" s="12"/>
      <c r="J5316" s="12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  <c r="Y5316" s="9"/>
      <c r="Z5316" s="9"/>
    </row>
    <row r="5317" spans="1:26">
      <c r="A5317"/>
      <c r="B5317" s="13"/>
      <c r="C5317"/>
      <c r="D5317"/>
      <c r="E5317"/>
      <c r="F5317" s="12"/>
      <c r="G5317"/>
      <c r="H5317" s="12"/>
      <c r="I5317" s="12"/>
      <c r="J5317" s="12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  <c r="Y5317" s="9"/>
      <c r="Z5317" s="9"/>
    </row>
    <row r="5318" spans="1:26">
      <c r="A5318"/>
      <c r="B5318" s="13"/>
      <c r="C5318"/>
      <c r="D5318"/>
      <c r="E5318"/>
      <c r="F5318" s="12"/>
      <c r="G5318"/>
      <c r="H5318" s="12"/>
      <c r="I5318" s="12"/>
      <c r="J5318" s="12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  <c r="Y5318" s="9"/>
      <c r="Z5318" s="9"/>
    </row>
    <row r="5319" spans="1:26">
      <c r="A5319"/>
      <c r="B5319" s="13"/>
      <c r="C5319"/>
      <c r="D5319"/>
      <c r="E5319"/>
      <c r="F5319" s="12"/>
      <c r="G5319"/>
      <c r="H5319" s="12"/>
      <c r="I5319" s="12"/>
      <c r="J5319" s="12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  <c r="Y5319" s="9"/>
      <c r="Z5319" s="9"/>
    </row>
    <row r="5320" spans="1:26">
      <c r="A5320"/>
      <c r="B5320" s="13"/>
      <c r="C5320"/>
      <c r="D5320"/>
      <c r="E5320"/>
      <c r="F5320" s="12"/>
      <c r="G5320"/>
      <c r="H5320" s="12"/>
      <c r="I5320" s="12"/>
      <c r="J5320" s="12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</row>
    <row r="5321" spans="1:26">
      <c r="A5321"/>
      <c r="B5321" s="13"/>
      <c r="C5321"/>
      <c r="D5321"/>
      <c r="E5321"/>
      <c r="F5321" s="12"/>
      <c r="G5321"/>
      <c r="H5321" s="12"/>
      <c r="I5321" s="12"/>
      <c r="J5321" s="12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  <c r="Y5321" s="9"/>
      <c r="Z5321" s="9"/>
    </row>
    <row r="5322" spans="1:26">
      <c r="A5322"/>
      <c r="B5322" s="13"/>
      <c r="C5322"/>
      <c r="D5322"/>
      <c r="E5322"/>
      <c r="F5322" s="12"/>
      <c r="G5322"/>
      <c r="H5322" s="12"/>
      <c r="I5322" s="12"/>
      <c r="J5322" s="12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  <c r="Y5322" s="9"/>
      <c r="Z5322" s="9"/>
    </row>
    <row r="5323" spans="1:26">
      <c r="A5323"/>
      <c r="B5323" s="13"/>
      <c r="C5323"/>
      <c r="D5323"/>
      <c r="E5323"/>
      <c r="F5323" s="12"/>
      <c r="G5323"/>
      <c r="H5323" s="12"/>
      <c r="I5323" s="12"/>
      <c r="J5323" s="12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</row>
    <row r="5324" spans="1:26">
      <c r="A5324"/>
      <c r="B5324" s="13"/>
      <c r="C5324"/>
      <c r="D5324"/>
      <c r="E5324"/>
      <c r="F5324" s="12"/>
      <c r="G5324"/>
      <c r="H5324" s="12"/>
      <c r="I5324" s="12"/>
      <c r="J5324" s="12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</row>
    <row r="5325" spans="1:26">
      <c r="A5325"/>
      <c r="B5325" s="13"/>
      <c r="C5325"/>
      <c r="D5325"/>
      <c r="E5325"/>
      <c r="F5325" s="12"/>
      <c r="G5325"/>
      <c r="H5325" s="12"/>
      <c r="I5325" s="12"/>
      <c r="J5325" s="12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  <c r="Y5325" s="9"/>
      <c r="Z5325" s="9"/>
    </row>
    <row r="5326" spans="1:26">
      <c r="A5326"/>
      <c r="B5326" s="13"/>
      <c r="C5326"/>
      <c r="D5326"/>
      <c r="E5326"/>
      <c r="F5326" s="12"/>
      <c r="G5326"/>
      <c r="H5326" s="12"/>
      <c r="I5326" s="12"/>
      <c r="J5326" s="12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  <c r="Y5326" s="9"/>
      <c r="Z5326" s="9"/>
    </row>
    <row r="5327" spans="1:26">
      <c r="A5327"/>
      <c r="B5327" s="13"/>
      <c r="C5327"/>
      <c r="D5327"/>
      <c r="E5327"/>
      <c r="F5327" s="12"/>
      <c r="G5327"/>
      <c r="H5327" s="12"/>
      <c r="I5327" s="12"/>
      <c r="J5327" s="12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  <c r="Y5327" s="9"/>
      <c r="Z5327" s="9"/>
    </row>
    <row r="5328" spans="1:26">
      <c r="A5328"/>
      <c r="B5328" s="13"/>
      <c r="C5328"/>
      <c r="D5328"/>
      <c r="E5328"/>
      <c r="F5328" s="12"/>
      <c r="G5328"/>
      <c r="H5328" s="12"/>
      <c r="I5328" s="12"/>
      <c r="J5328" s="12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</row>
    <row r="5329" spans="1:26">
      <c r="A5329"/>
      <c r="B5329" s="13"/>
      <c r="C5329"/>
      <c r="D5329"/>
      <c r="E5329"/>
      <c r="F5329" s="12"/>
      <c r="G5329"/>
      <c r="H5329" s="12"/>
      <c r="I5329" s="12"/>
      <c r="J5329" s="12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</row>
    <row r="5330" spans="1:26">
      <c r="A5330"/>
      <c r="B5330" s="13"/>
      <c r="C5330"/>
      <c r="D5330"/>
      <c r="E5330"/>
      <c r="F5330" s="12"/>
      <c r="G5330"/>
      <c r="H5330" s="12"/>
      <c r="I5330" s="12"/>
      <c r="J5330" s="12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  <c r="Y5330" s="9"/>
      <c r="Z5330" s="9"/>
    </row>
    <row r="5331" spans="1:26">
      <c r="A5331"/>
      <c r="B5331" s="13"/>
      <c r="C5331"/>
      <c r="D5331"/>
      <c r="E5331"/>
      <c r="F5331" s="12"/>
      <c r="G5331"/>
      <c r="H5331" s="12"/>
      <c r="I5331" s="12"/>
      <c r="J5331" s="12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</row>
    <row r="5332" spans="1:26">
      <c r="A5332"/>
      <c r="B5332" s="13"/>
      <c r="C5332"/>
      <c r="D5332"/>
      <c r="E5332"/>
      <c r="F5332" s="12"/>
      <c r="G5332"/>
      <c r="H5332" s="12"/>
      <c r="I5332" s="12"/>
      <c r="J5332" s="12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</row>
    <row r="5333" spans="1:26">
      <c r="A5333"/>
      <c r="B5333" s="13"/>
      <c r="C5333"/>
      <c r="D5333"/>
      <c r="E5333"/>
      <c r="F5333" s="12"/>
      <c r="G5333"/>
      <c r="H5333" s="12"/>
      <c r="I5333" s="12"/>
      <c r="J5333" s="12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  <c r="Y5333" s="9"/>
      <c r="Z5333" s="9"/>
    </row>
    <row r="5334" spans="1:26">
      <c r="A5334"/>
      <c r="B5334" s="13"/>
      <c r="C5334"/>
      <c r="D5334"/>
      <c r="E5334"/>
      <c r="F5334" s="12"/>
      <c r="G5334"/>
      <c r="H5334" s="12"/>
      <c r="I5334" s="12"/>
      <c r="J5334" s="12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  <c r="Y5334" s="9"/>
      <c r="Z5334" s="9"/>
    </row>
    <row r="5335" spans="1:26">
      <c r="A5335"/>
      <c r="B5335" s="13"/>
      <c r="C5335"/>
      <c r="D5335"/>
      <c r="E5335"/>
      <c r="F5335" s="12"/>
      <c r="G5335"/>
      <c r="H5335" s="12"/>
      <c r="I5335" s="12"/>
      <c r="J5335" s="12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  <c r="Y5335" s="9"/>
      <c r="Z5335" s="9"/>
    </row>
    <row r="5336" spans="1:26">
      <c r="A5336"/>
      <c r="B5336" s="13"/>
      <c r="C5336"/>
      <c r="D5336"/>
      <c r="E5336"/>
      <c r="F5336" s="12"/>
      <c r="G5336"/>
      <c r="H5336" s="12"/>
      <c r="I5336" s="12"/>
      <c r="J5336" s="12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  <c r="Y5336" s="9"/>
      <c r="Z5336" s="9"/>
    </row>
    <row r="5337" spans="1:26">
      <c r="A5337"/>
      <c r="B5337" s="13"/>
      <c r="C5337"/>
      <c r="D5337"/>
      <c r="E5337"/>
      <c r="F5337" s="12"/>
      <c r="G5337"/>
      <c r="H5337" s="12"/>
      <c r="I5337" s="12"/>
      <c r="J5337" s="12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  <c r="Y5337" s="9"/>
      <c r="Z5337" s="9"/>
    </row>
    <row r="5338" spans="1:26">
      <c r="A5338"/>
      <c r="B5338" s="13"/>
      <c r="C5338"/>
      <c r="D5338"/>
      <c r="E5338"/>
      <c r="F5338" s="12"/>
      <c r="G5338"/>
      <c r="H5338" s="12"/>
      <c r="I5338" s="12"/>
      <c r="J5338" s="12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</row>
    <row r="5339" spans="1:26">
      <c r="A5339"/>
      <c r="B5339" s="13"/>
      <c r="C5339"/>
      <c r="D5339"/>
      <c r="E5339"/>
      <c r="F5339" s="12"/>
      <c r="G5339"/>
      <c r="H5339" s="12"/>
      <c r="I5339" s="12"/>
      <c r="J5339" s="12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  <c r="Y5339" s="9"/>
      <c r="Z5339" s="9"/>
    </row>
    <row r="5340" spans="1:26">
      <c r="A5340"/>
      <c r="B5340" s="13"/>
      <c r="C5340"/>
      <c r="D5340"/>
      <c r="E5340"/>
      <c r="F5340" s="12"/>
      <c r="G5340"/>
      <c r="H5340" s="12"/>
      <c r="I5340" s="12"/>
      <c r="J5340" s="12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  <c r="Y5340" s="9"/>
      <c r="Z5340" s="9"/>
    </row>
    <row r="5341" spans="1:26">
      <c r="A5341"/>
      <c r="B5341" s="13"/>
      <c r="C5341"/>
      <c r="D5341"/>
      <c r="E5341"/>
      <c r="F5341" s="12"/>
      <c r="G5341"/>
      <c r="H5341" s="12"/>
      <c r="I5341" s="12"/>
      <c r="J5341" s="12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  <c r="Y5341" s="9"/>
      <c r="Z5341" s="9"/>
    </row>
    <row r="5342" spans="1:26">
      <c r="A5342"/>
      <c r="B5342" s="13"/>
      <c r="C5342"/>
      <c r="D5342"/>
      <c r="E5342"/>
      <c r="F5342" s="12"/>
      <c r="G5342"/>
      <c r="H5342" s="12"/>
      <c r="I5342" s="12"/>
      <c r="J5342" s="12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</row>
    <row r="5343" spans="1:26">
      <c r="A5343"/>
      <c r="B5343" s="13"/>
      <c r="C5343"/>
      <c r="D5343"/>
      <c r="E5343"/>
      <c r="F5343" s="12"/>
      <c r="G5343"/>
      <c r="H5343" s="12"/>
      <c r="I5343" s="12"/>
      <c r="J5343" s="12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</row>
    <row r="5344" spans="1:26">
      <c r="A5344"/>
      <c r="B5344" s="13"/>
      <c r="C5344"/>
      <c r="D5344"/>
      <c r="E5344"/>
      <c r="F5344" s="12"/>
      <c r="G5344"/>
      <c r="H5344" s="12"/>
      <c r="I5344" s="12"/>
      <c r="J5344" s="12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</row>
    <row r="5345" spans="1:26">
      <c r="A5345"/>
      <c r="B5345" s="13"/>
      <c r="C5345"/>
      <c r="D5345"/>
      <c r="E5345"/>
      <c r="F5345" s="12"/>
      <c r="G5345"/>
      <c r="H5345" s="12"/>
      <c r="I5345" s="12"/>
      <c r="J5345" s="12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</row>
    <row r="5346" spans="1:26">
      <c r="A5346"/>
      <c r="B5346" s="13"/>
      <c r="C5346"/>
      <c r="D5346"/>
      <c r="E5346"/>
      <c r="F5346" s="12"/>
      <c r="G5346"/>
      <c r="H5346" s="12"/>
      <c r="I5346" s="12"/>
      <c r="J5346" s="12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</row>
    <row r="5347" spans="1:26">
      <c r="A5347"/>
      <c r="B5347" s="13"/>
      <c r="C5347"/>
      <c r="D5347"/>
      <c r="E5347"/>
      <c r="F5347" s="12"/>
      <c r="G5347"/>
      <c r="H5347" s="12"/>
      <c r="I5347" s="12"/>
      <c r="J5347" s="12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</row>
    <row r="5348" spans="1:26">
      <c r="A5348"/>
      <c r="B5348" s="13"/>
      <c r="C5348"/>
      <c r="D5348"/>
      <c r="E5348"/>
      <c r="F5348" s="12"/>
      <c r="G5348"/>
      <c r="H5348" s="12"/>
      <c r="I5348" s="12"/>
      <c r="J5348" s="12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</row>
    <row r="5349" spans="1:26">
      <c r="A5349"/>
      <c r="B5349" s="13"/>
      <c r="C5349"/>
      <c r="D5349"/>
      <c r="E5349"/>
      <c r="F5349" s="12"/>
      <c r="G5349"/>
      <c r="H5349" s="12"/>
      <c r="I5349" s="12"/>
      <c r="J5349" s="12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</row>
    <row r="5350" spans="1:26">
      <c r="A5350"/>
      <c r="B5350" s="13"/>
      <c r="C5350"/>
      <c r="D5350"/>
      <c r="E5350"/>
      <c r="F5350" s="12"/>
      <c r="G5350"/>
      <c r="H5350" s="12"/>
      <c r="I5350" s="12"/>
      <c r="J5350" s="12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</row>
    <row r="5351" spans="1:26">
      <c r="A5351"/>
      <c r="B5351" s="13"/>
      <c r="C5351"/>
      <c r="D5351"/>
      <c r="E5351"/>
      <c r="F5351" s="12"/>
      <c r="G5351"/>
      <c r="H5351" s="12"/>
      <c r="I5351" s="12"/>
      <c r="J5351" s="12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</row>
    <row r="5352" spans="1:26">
      <c r="A5352"/>
      <c r="B5352" s="13"/>
      <c r="C5352"/>
      <c r="D5352"/>
      <c r="E5352"/>
      <c r="F5352" s="12"/>
      <c r="G5352"/>
      <c r="H5352" s="12"/>
      <c r="I5352" s="12"/>
      <c r="J5352" s="12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</row>
    <row r="5353" spans="1:26">
      <c r="A5353"/>
      <c r="B5353" s="13"/>
      <c r="C5353"/>
      <c r="D5353"/>
      <c r="E5353"/>
      <c r="F5353" s="12"/>
      <c r="G5353"/>
      <c r="H5353" s="12"/>
      <c r="I5353" s="12"/>
      <c r="J5353" s="12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</row>
    <row r="5354" spans="1:26">
      <c r="A5354"/>
      <c r="B5354" s="13"/>
      <c r="C5354"/>
      <c r="D5354"/>
      <c r="E5354"/>
      <c r="F5354" s="12"/>
      <c r="G5354"/>
      <c r="H5354" s="12"/>
      <c r="I5354" s="12"/>
      <c r="J5354" s="12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</row>
    <row r="5355" spans="1:26">
      <c r="A5355"/>
      <c r="B5355" s="13"/>
      <c r="C5355"/>
      <c r="D5355"/>
      <c r="E5355"/>
      <c r="F5355" s="12"/>
      <c r="G5355"/>
      <c r="H5355" s="12"/>
      <c r="I5355" s="12"/>
      <c r="J5355" s="12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</row>
    <row r="5356" spans="1:26">
      <c r="A5356"/>
      <c r="B5356" s="13"/>
      <c r="C5356"/>
      <c r="D5356"/>
      <c r="E5356"/>
      <c r="F5356" s="12"/>
      <c r="G5356"/>
      <c r="H5356" s="12"/>
      <c r="I5356" s="12"/>
      <c r="J5356" s="12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</row>
    <row r="5357" spans="1:26">
      <c r="A5357"/>
      <c r="B5357" s="13"/>
      <c r="C5357"/>
      <c r="D5357"/>
      <c r="E5357"/>
      <c r="F5357" s="12"/>
      <c r="G5357"/>
      <c r="H5357" s="12"/>
      <c r="I5357" s="12"/>
      <c r="J5357" s="12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</row>
    <row r="5358" spans="1:26">
      <c r="A5358"/>
      <c r="B5358" s="13"/>
      <c r="C5358"/>
      <c r="D5358"/>
      <c r="E5358"/>
      <c r="F5358" s="12"/>
      <c r="G5358"/>
      <c r="H5358" s="12"/>
      <c r="I5358" s="12"/>
      <c r="J5358" s="12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</row>
    <row r="5359" spans="1:26">
      <c r="A5359"/>
      <c r="B5359" s="13"/>
      <c r="C5359"/>
      <c r="D5359"/>
      <c r="E5359"/>
      <c r="F5359" s="12"/>
      <c r="G5359"/>
      <c r="H5359" s="12"/>
      <c r="I5359" s="12"/>
      <c r="J5359" s="12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</row>
    <row r="5360" spans="1:26">
      <c r="A5360"/>
      <c r="B5360" s="13"/>
      <c r="C5360"/>
      <c r="D5360"/>
      <c r="E5360"/>
      <c r="F5360" s="12"/>
      <c r="G5360"/>
      <c r="H5360" s="12"/>
      <c r="I5360" s="12"/>
      <c r="J5360" s="12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</row>
    <row r="5361" spans="1:26">
      <c r="A5361"/>
      <c r="B5361" s="13"/>
      <c r="C5361"/>
      <c r="D5361"/>
      <c r="E5361"/>
      <c r="F5361" s="12"/>
      <c r="G5361"/>
      <c r="H5361" s="12"/>
      <c r="I5361" s="12"/>
      <c r="J5361" s="12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</row>
    <row r="5362" spans="1:26">
      <c r="A5362"/>
      <c r="B5362" s="13"/>
      <c r="C5362"/>
      <c r="D5362"/>
      <c r="E5362"/>
      <c r="F5362" s="12"/>
      <c r="G5362"/>
      <c r="H5362" s="12"/>
      <c r="I5362" s="12"/>
      <c r="J5362" s="12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</row>
    <row r="5363" spans="1:26">
      <c r="A5363"/>
      <c r="B5363" s="13"/>
      <c r="C5363"/>
      <c r="D5363"/>
      <c r="E5363"/>
      <c r="F5363" s="12"/>
      <c r="G5363"/>
      <c r="H5363" s="12"/>
      <c r="I5363" s="12"/>
      <c r="J5363" s="12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</row>
    <row r="5364" spans="1:26">
      <c r="A5364"/>
      <c r="B5364" s="13"/>
      <c r="C5364"/>
      <c r="D5364"/>
      <c r="E5364"/>
      <c r="F5364" s="12"/>
      <c r="G5364"/>
      <c r="H5364" s="12"/>
      <c r="I5364" s="12"/>
      <c r="J5364" s="12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</row>
    <row r="5365" spans="1:26">
      <c r="A5365"/>
      <c r="B5365" s="13"/>
      <c r="C5365"/>
      <c r="D5365"/>
      <c r="E5365"/>
      <c r="F5365" s="12"/>
      <c r="G5365"/>
      <c r="H5365" s="12"/>
      <c r="I5365" s="12"/>
      <c r="J5365" s="12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</row>
    <row r="5366" spans="1:26">
      <c r="A5366"/>
      <c r="B5366" s="13"/>
      <c r="C5366"/>
      <c r="D5366"/>
      <c r="E5366"/>
      <c r="F5366" s="12"/>
      <c r="G5366"/>
      <c r="H5366" s="12"/>
      <c r="I5366" s="12"/>
      <c r="J5366" s="12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</row>
    <row r="5367" spans="1:26">
      <c r="A5367"/>
      <c r="B5367" s="13"/>
      <c r="C5367"/>
      <c r="D5367"/>
      <c r="E5367"/>
      <c r="F5367" s="12"/>
      <c r="G5367"/>
      <c r="H5367" s="12"/>
      <c r="I5367" s="12"/>
      <c r="J5367" s="12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</row>
    <row r="5368" spans="1:26">
      <c r="A5368"/>
      <c r="B5368" s="13"/>
      <c r="C5368"/>
      <c r="D5368"/>
      <c r="E5368"/>
      <c r="F5368" s="12"/>
      <c r="G5368"/>
      <c r="H5368" s="12"/>
      <c r="I5368" s="12"/>
      <c r="J5368" s="12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</row>
    <row r="5369" spans="1:26">
      <c r="A5369"/>
      <c r="B5369" s="13"/>
      <c r="C5369"/>
      <c r="D5369"/>
      <c r="E5369"/>
      <c r="F5369" s="12"/>
      <c r="G5369"/>
      <c r="H5369" s="12"/>
      <c r="I5369" s="12"/>
      <c r="J5369" s="12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</row>
    <row r="5370" spans="1:26">
      <c r="A5370"/>
      <c r="B5370" s="13"/>
      <c r="C5370"/>
      <c r="D5370"/>
      <c r="E5370"/>
      <c r="F5370" s="12"/>
      <c r="G5370"/>
      <c r="H5370" s="12"/>
      <c r="I5370" s="12"/>
      <c r="J5370" s="12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</row>
    <row r="5371" spans="1:26">
      <c r="A5371"/>
      <c r="B5371" s="13"/>
      <c r="C5371"/>
      <c r="D5371"/>
      <c r="E5371"/>
      <c r="F5371" s="12"/>
      <c r="G5371"/>
      <c r="H5371" s="12"/>
      <c r="I5371" s="12"/>
      <c r="J5371" s="12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</row>
    <row r="5372" spans="1:26">
      <c r="A5372"/>
      <c r="B5372" s="13"/>
      <c r="C5372"/>
      <c r="D5372"/>
      <c r="E5372"/>
      <c r="F5372" s="12"/>
      <c r="G5372"/>
      <c r="H5372" s="12"/>
      <c r="I5372" s="12"/>
      <c r="J5372" s="12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  <c r="Y5372" s="9"/>
      <c r="Z5372" s="9"/>
    </row>
    <row r="5373" spans="1:26">
      <c r="A5373"/>
      <c r="B5373" s="13"/>
      <c r="C5373"/>
      <c r="D5373"/>
      <c r="E5373"/>
      <c r="F5373" s="12"/>
      <c r="G5373"/>
      <c r="H5373" s="12"/>
      <c r="I5373" s="12"/>
      <c r="J5373" s="12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  <c r="Y5373" s="9"/>
      <c r="Z5373" s="9"/>
    </row>
    <row r="5374" spans="1:26">
      <c r="A5374"/>
      <c r="B5374" s="13"/>
      <c r="C5374"/>
      <c r="D5374"/>
      <c r="E5374"/>
      <c r="F5374" s="12"/>
      <c r="G5374"/>
      <c r="H5374" s="12"/>
      <c r="I5374" s="12"/>
      <c r="J5374" s="12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</row>
    <row r="5375" spans="1:26">
      <c r="A5375"/>
      <c r="B5375" s="13"/>
      <c r="C5375"/>
      <c r="D5375"/>
      <c r="E5375"/>
      <c r="F5375" s="12"/>
      <c r="G5375"/>
      <c r="H5375" s="12"/>
      <c r="I5375" s="12"/>
      <c r="J5375" s="12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</row>
    <row r="5376" spans="1:26">
      <c r="A5376"/>
      <c r="B5376" s="13"/>
      <c r="C5376"/>
      <c r="D5376"/>
      <c r="E5376"/>
      <c r="F5376" s="12"/>
      <c r="G5376"/>
      <c r="H5376" s="12"/>
      <c r="I5376" s="12"/>
      <c r="J5376" s="12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  <c r="Y5376" s="9"/>
      <c r="Z5376" s="9"/>
    </row>
    <row r="5377" spans="1:26">
      <c r="A5377"/>
      <c r="B5377" s="13"/>
      <c r="C5377"/>
      <c r="D5377"/>
      <c r="E5377"/>
      <c r="F5377" s="12"/>
      <c r="G5377"/>
      <c r="H5377" s="12"/>
      <c r="I5377" s="12"/>
      <c r="J5377" s="12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  <c r="Y5377" s="9"/>
      <c r="Z5377" s="9"/>
    </row>
    <row r="5378" spans="1:26">
      <c r="A5378"/>
      <c r="B5378" s="13"/>
      <c r="C5378"/>
      <c r="D5378"/>
      <c r="E5378"/>
      <c r="F5378" s="12"/>
      <c r="G5378"/>
      <c r="H5378" s="12"/>
      <c r="I5378" s="12"/>
      <c r="J5378" s="12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  <c r="Y5378" s="9"/>
      <c r="Z5378" s="9"/>
    </row>
    <row r="5379" spans="1:26">
      <c r="A5379"/>
      <c r="B5379" s="13"/>
      <c r="C5379"/>
      <c r="D5379"/>
      <c r="E5379"/>
      <c r="F5379" s="12"/>
      <c r="G5379"/>
      <c r="H5379" s="12"/>
      <c r="I5379" s="12"/>
      <c r="J5379" s="12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  <c r="Y5379" s="9"/>
      <c r="Z5379" s="9"/>
    </row>
    <row r="5380" spans="1:26">
      <c r="A5380"/>
      <c r="B5380" s="13"/>
      <c r="C5380"/>
      <c r="D5380"/>
      <c r="E5380"/>
      <c r="F5380" s="12"/>
      <c r="G5380"/>
      <c r="H5380" s="12"/>
      <c r="I5380" s="12"/>
      <c r="J5380" s="12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  <c r="Y5380" s="9"/>
      <c r="Z5380" s="9"/>
    </row>
    <row r="5381" spans="1:26">
      <c r="A5381"/>
      <c r="B5381" s="13"/>
      <c r="C5381"/>
      <c r="D5381"/>
      <c r="E5381"/>
      <c r="F5381" s="12"/>
      <c r="G5381"/>
      <c r="H5381" s="12"/>
      <c r="I5381" s="12"/>
      <c r="J5381" s="12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</row>
    <row r="5382" spans="1:26">
      <c r="A5382"/>
      <c r="B5382" s="13"/>
      <c r="C5382"/>
      <c r="D5382"/>
      <c r="E5382"/>
      <c r="F5382" s="12"/>
      <c r="G5382"/>
      <c r="H5382" s="12"/>
      <c r="I5382" s="12"/>
      <c r="J5382" s="12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  <c r="Y5382" s="9"/>
      <c r="Z5382" s="9"/>
    </row>
    <row r="5383" spans="1:26">
      <c r="A5383"/>
      <c r="B5383" s="13"/>
      <c r="C5383"/>
      <c r="D5383"/>
      <c r="E5383"/>
      <c r="F5383" s="12"/>
      <c r="G5383"/>
      <c r="H5383" s="12"/>
      <c r="I5383" s="12"/>
      <c r="J5383" s="12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</row>
    <row r="5384" spans="1:26">
      <c r="A5384"/>
      <c r="B5384" s="13"/>
      <c r="C5384"/>
      <c r="D5384"/>
      <c r="E5384"/>
      <c r="F5384" s="12"/>
      <c r="G5384"/>
      <c r="H5384" s="12"/>
      <c r="I5384" s="12"/>
      <c r="J5384" s="12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</row>
    <row r="5385" spans="1:26">
      <c r="A5385"/>
      <c r="B5385" s="13"/>
      <c r="C5385"/>
      <c r="D5385"/>
      <c r="E5385"/>
      <c r="F5385" s="12"/>
      <c r="G5385"/>
      <c r="H5385" s="12"/>
      <c r="I5385" s="12"/>
      <c r="J5385" s="12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  <c r="Y5385" s="9"/>
      <c r="Z5385" s="9"/>
    </row>
    <row r="5386" spans="1:26">
      <c r="A5386"/>
      <c r="B5386" s="13"/>
      <c r="C5386"/>
      <c r="D5386"/>
      <c r="E5386"/>
      <c r="F5386" s="12"/>
      <c r="G5386"/>
      <c r="H5386" s="12"/>
      <c r="I5386" s="12"/>
      <c r="J5386" s="12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  <c r="Y5386" s="9"/>
      <c r="Z5386" s="9"/>
    </row>
    <row r="5387" spans="1:26">
      <c r="A5387"/>
      <c r="B5387" s="13"/>
      <c r="C5387"/>
      <c r="D5387"/>
      <c r="E5387"/>
      <c r="F5387" s="12"/>
      <c r="G5387"/>
      <c r="H5387" s="12"/>
      <c r="I5387" s="12"/>
      <c r="J5387" s="12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  <c r="Y5387" s="9"/>
      <c r="Z5387" s="9"/>
    </row>
    <row r="5388" spans="1:26">
      <c r="A5388"/>
      <c r="B5388" s="13"/>
      <c r="C5388"/>
      <c r="D5388"/>
      <c r="E5388"/>
      <c r="F5388" s="12"/>
      <c r="G5388"/>
      <c r="H5388" s="12"/>
      <c r="I5388" s="12"/>
      <c r="J5388" s="12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</row>
    <row r="5389" spans="1:26">
      <c r="A5389"/>
      <c r="B5389" s="13"/>
      <c r="C5389"/>
      <c r="D5389"/>
      <c r="E5389"/>
      <c r="F5389" s="12"/>
      <c r="G5389"/>
      <c r="H5389" s="12"/>
      <c r="I5389" s="12"/>
      <c r="J5389" s="12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  <c r="Y5389" s="9"/>
      <c r="Z5389" s="9"/>
    </row>
    <row r="5390" spans="1:26">
      <c r="A5390"/>
      <c r="B5390" s="13"/>
      <c r="C5390"/>
      <c r="D5390"/>
      <c r="E5390"/>
      <c r="F5390" s="12"/>
      <c r="G5390"/>
      <c r="H5390" s="12"/>
      <c r="I5390" s="12"/>
      <c r="J5390" s="12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  <c r="Y5390" s="9"/>
      <c r="Z5390" s="9"/>
    </row>
    <row r="5391" spans="1:26">
      <c r="A5391"/>
      <c r="B5391" s="13"/>
      <c r="C5391"/>
      <c r="D5391"/>
      <c r="E5391"/>
      <c r="F5391" s="12"/>
      <c r="G5391"/>
      <c r="H5391" s="12"/>
      <c r="I5391" s="12"/>
      <c r="J5391" s="12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  <c r="Y5391" s="9"/>
      <c r="Z5391" s="9"/>
    </row>
    <row r="5392" spans="1:26">
      <c r="A5392"/>
      <c r="B5392" s="13"/>
      <c r="C5392"/>
      <c r="D5392"/>
      <c r="E5392"/>
      <c r="F5392" s="12"/>
      <c r="G5392"/>
      <c r="H5392" s="12"/>
      <c r="I5392" s="12"/>
      <c r="J5392" s="12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  <c r="Y5392" s="9"/>
      <c r="Z5392" s="9"/>
    </row>
    <row r="5393" spans="1:26">
      <c r="A5393"/>
      <c r="B5393" s="13"/>
      <c r="C5393"/>
      <c r="D5393"/>
      <c r="E5393"/>
      <c r="F5393" s="12"/>
      <c r="G5393"/>
      <c r="H5393" s="12"/>
      <c r="I5393" s="12"/>
      <c r="J5393" s="12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  <c r="Y5393" s="9"/>
      <c r="Z5393" s="9"/>
    </row>
    <row r="5394" spans="1:26">
      <c r="A5394"/>
      <c r="B5394" s="13"/>
      <c r="C5394"/>
      <c r="D5394"/>
      <c r="E5394"/>
      <c r="F5394" s="12"/>
      <c r="G5394"/>
      <c r="H5394" s="12"/>
      <c r="I5394" s="12"/>
      <c r="J5394" s="12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  <c r="Y5394" s="9"/>
      <c r="Z5394" s="9"/>
    </row>
    <row r="5395" spans="1:26">
      <c r="A5395"/>
      <c r="B5395" s="13"/>
      <c r="C5395"/>
      <c r="D5395"/>
      <c r="E5395"/>
      <c r="F5395" s="12"/>
      <c r="G5395"/>
      <c r="H5395" s="12"/>
      <c r="I5395" s="12"/>
      <c r="J5395" s="12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  <c r="Y5395" s="9"/>
      <c r="Z5395" s="9"/>
    </row>
    <row r="5396" spans="1:26">
      <c r="A5396"/>
      <c r="B5396" s="13"/>
      <c r="C5396"/>
      <c r="D5396"/>
      <c r="E5396"/>
      <c r="F5396" s="12"/>
      <c r="G5396"/>
      <c r="H5396" s="12"/>
      <c r="I5396" s="12"/>
      <c r="J5396" s="12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</row>
    <row r="5397" spans="1:26">
      <c r="A5397"/>
      <c r="B5397" s="13"/>
      <c r="C5397"/>
      <c r="D5397"/>
      <c r="E5397"/>
      <c r="F5397" s="12"/>
      <c r="G5397"/>
      <c r="H5397" s="12"/>
      <c r="I5397" s="12"/>
      <c r="J5397" s="12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</row>
    <row r="5398" spans="1:26">
      <c r="A5398"/>
      <c r="B5398" s="13"/>
      <c r="C5398"/>
      <c r="D5398"/>
      <c r="E5398"/>
      <c r="F5398" s="12"/>
      <c r="G5398"/>
      <c r="H5398" s="12"/>
      <c r="I5398" s="12"/>
      <c r="J5398" s="12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</row>
    <row r="5399" spans="1:26">
      <c r="A5399"/>
      <c r="B5399" s="13"/>
      <c r="C5399"/>
      <c r="D5399"/>
      <c r="E5399"/>
      <c r="F5399" s="12"/>
      <c r="G5399"/>
      <c r="H5399" s="12"/>
      <c r="I5399" s="12"/>
      <c r="J5399" s="12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</row>
    <row r="5400" spans="1:26">
      <c r="A5400"/>
      <c r="B5400" s="13"/>
      <c r="C5400"/>
      <c r="D5400"/>
      <c r="E5400"/>
      <c r="F5400" s="12"/>
      <c r="G5400"/>
      <c r="H5400" s="12"/>
      <c r="I5400" s="12"/>
      <c r="J5400" s="12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</row>
    <row r="5401" spans="1:26">
      <c r="A5401"/>
      <c r="B5401" s="13"/>
      <c r="C5401"/>
      <c r="D5401"/>
      <c r="E5401"/>
      <c r="F5401" s="12"/>
      <c r="G5401"/>
      <c r="H5401" s="12"/>
      <c r="I5401" s="12"/>
      <c r="J5401" s="12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</row>
    <row r="5402" spans="1:26">
      <c r="A5402"/>
      <c r="B5402" s="13"/>
      <c r="C5402"/>
      <c r="D5402"/>
      <c r="E5402"/>
      <c r="F5402" s="12"/>
      <c r="G5402"/>
      <c r="H5402" s="12"/>
      <c r="I5402" s="12"/>
      <c r="J5402" s="12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</row>
    <row r="5403" spans="1:26">
      <c r="A5403"/>
      <c r="B5403" s="13"/>
      <c r="C5403"/>
      <c r="D5403"/>
      <c r="E5403"/>
      <c r="F5403" s="12"/>
      <c r="G5403"/>
      <c r="H5403" s="12"/>
      <c r="I5403" s="12"/>
      <c r="J5403" s="12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</row>
    <row r="5404" spans="1:26">
      <c r="A5404"/>
      <c r="B5404" s="13"/>
      <c r="C5404"/>
      <c r="D5404"/>
      <c r="E5404"/>
      <c r="F5404" s="12"/>
      <c r="G5404"/>
      <c r="H5404" s="12"/>
      <c r="I5404" s="12"/>
      <c r="J5404" s="12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</row>
    <row r="5405" spans="1:26">
      <c r="A5405"/>
      <c r="B5405" s="13"/>
      <c r="C5405"/>
      <c r="D5405"/>
      <c r="E5405"/>
      <c r="F5405" s="12"/>
      <c r="G5405"/>
      <c r="H5405" s="12"/>
      <c r="I5405" s="12"/>
      <c r="J5405" s="12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</row>
    <row r="5406" spans="1:26">
      <c r="A5406"/>
      <c r="B5406" s="13"/>
      <c r="C5406"/>
      <c r="D5406"/>
      <c r="E5406"/>
      <c r="F5406" s="12"/>
      <c r="G5406"/>
      <c r="H5406" s="12"/>
      <c r="I5406" s="12"/>
      <c r="J5406" s="12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</row>
    <row r="5407" spans="1:26">
      <c r="A5407"/>
      <c r="B5407" s="13"/>
      <c r="C5407"/>
      <c r="D5407"/>
      <c r="E5407"/>
      <c r="F5407" s="12"/>
      <c r="G5407"/>
      <c r="H5407" s="12"/>
      <c r="I5407" s="12"/>
      <c r="J5407" s="12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</row>
    <row r="5408" spans="1:26">
      <c r="A5408"/>
      <c r="B5408" s="13"/>
      <c r="C5408"/>
      <c r="D5408"/>
      <c r="E5408"/>
      <c r="F5408" s="12"/>
      <c r="G5408"/>
      <c r="H5408" s="12"/>
      <c r="I5408" s="12"/>
      <c r="J5408" s="12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</row>
    <row r="5409" spans="1:26">
      <c r="A5409"/>
      <c r="B5409" s="13"/>
      <c r="C5409"/>
      <c r="D5409"/>
      <c r="E5409"/>
      <c r="F5409" s="12"/>
      <c r="G5409"/>
      <c r="H5409" s="12"/>
      <c r="I5409" s="12"/>
      <c r="J5409" s="12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</row>
    <row r="5410" spans="1:26">
      <c r="A5410"/>
      <c r="B5410" s="13"/>
      <c r="C5410"/>
      <c r="D5410"/>
      <c r="E5410"/>
      <c r="F5410" s="12"/>
      <c r="G5410"/>
      <c r="H5410" s="12"/>
      <c r="I5410" s="12"/>
      <c r="J5410" s="12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</row>
    <row r="5411" spans="1:26">
      <c r="A5411"/>
      <c r="B5411" s="13"/>
      <c r="C5411"/>
      <c r="D5411"/>
      <c r="E5411"/>
      <c r="F5411" s="12"/>
      <c r="G5411"/>
      <c r="H5411" s="12"/>
      <c r="I5411" s="12"/>
      <c r="J5411" s="12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</row>
    <row r="5412" spans="1:26">
      <c r="A5412"/>
      <c r="B5412" s="13"/>
      <c r="C5412"/>
      <c r="D5412"/>
      <c r="E5412"/>
      <c r="F5412" s="12"/>
      <c r="G5412"/>
      <c r="H5412" s="12"/>
      <c r="I5412" s="12"/>
      <c r="J5412" s="12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</row>
    <row r="5413" spans="1:26">
      <c r="A5413"/>
      <c r="B5413" s="13"/>
      <c r="C5413"/>
      <c r="D5413"/>
      <c r="E5413"/>
      <c r="F5413" s="12"/>
      <c r="G5413"/>
      <c r="H5413" s="12"/>
      <c r="I5413" s="12"/>
      <c r="J5413" s="12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</row>
    <row r="5414" spans="1:26">
      <c r="A5414"/>
      <c r="B5414" s="13"/>
      <c r="C5414"/>
      <c r="D5414"/>
      <c r="E5414"/>
      <c r="F5414" s="12"/>
      <c r="G5414"/>
      <c r="H5414" s="12"/>
      <c r="I5414" s="12"/>
      <c r="J5414" s="12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</row>
    <row r="5415" spans="1:26">
      <c r="A5415"/>
      <c r="B5415" s="13"/>
      <c r="C5415"/>
      <c r="D5415"/>
      <c r="E5415"/>
      <c r="F5415" s="12"/>
      <c r="G5415"/>
      <c r="H5415" s="12"/>
      <c r="I5415" s="12"/>
      <c r="J5415" s="12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</row>
    <row r="5416" spans="1:26">
      <c r="A5416"/>
      <c r="B5416" s="13"/>
      <c r="C5416"/>
      <c r="D5416"/>
      <c r="E5416"/>
      <c r="F5416" s="12"/>
      <c r="G5416"/>
      <c r="H5416" s="12"/>
      <c r="I5416" s="12"/>
      <c r="J5416" s="12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</row>
    <row r="5417" spans="1:26">
      <c r="A5417"/>
      <c r="B5417" s="13"/>
      <c r="C5417"/>
      <c r="D5417"/>
      <c r="E5417"/>
      <c r="F5417" s="12"/>
      <c r="G5417"/>
      <c r="H5417" s="12"/>
      <c r="I5417" s="12"/>
      <c r="J5417" s="12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</row>
    <row r="5418" spans="1:26">
      <c r="A5418"/>
      <c r="B5418" s="13"/>
      <c r="C5418"/>
      <c r="D5418"/>
      <c r="E5418"/>
      <c r="F5418" s="12"/>
      <c r="G5418"/>
      <c r="H5418" s="12"/>
      <c r="I5418" s="12"/>
      <c r="J5418" s="12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</row>
    <row r="5419" spans="1:26">
      <c r="A5419"/>
      <c r="B5419" s="13"/>
      <c r="C5419"/>
      <c r="D5419"/>
      <c r="E5419"/>
      <c r="F5419" s="12"/>
      <c r="G5419"/>
      <c r="H5419" s="12"/>
      <c r="I5419" s="12"/>
      <c r="J5419" s="12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</row>
    <row r="5420" spans="1:26">
      <c r="A5420"/>
      <c r="B5420" s="13"/>
      <c r="C5420"/>
      <c r="D5420"/>
      <c r="E5420"/>
      <c r="F5420" s="12"/>
      <c r="G5420"/>
      <c r="H5420" s="12"/>
      <c r="I5420" s="12"/>
      <c r="J5420" s="12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</row>
    <row r="5421" spans="1:26">
      <c r="A5421"/>
      <c r="B5421" s="13"/>
      <c r="C5421"/>
      <c r="D5421"/>
      <c r="E5421"/>
      <c r="F5421" s="12"/>
      <c r="G5421"/>
      <c r="H5421" s="12"/>
      <c r="I5421" s="12"/>
      <c r="J5421" s="12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</row>
    <row r="5422" spans="1:26">
      <c r="A5422"/>
      <c r="B5422" s="13"/>
      <c r="C5422"/>
      <c r="D5422"/>
      <c r="E5422"/>
      <c r="F5422" s="12"/>
      <c r="G5422"/>
      <c r="H5422" s="12"/>
      <c r="I5422" s="12"/>
      <c r="J5422" s="12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</row>
    <row r="5423" spans="1:26">
      <c r="A5423"/>
      <c r="B5423" s="13"/>
      <c r="C5423"/>
      <c r="D5423"/>
      <c r="E5423"/>
      <c r="F5423" s="12"/>
      <c r="G5423"/>
      <c r="H5423" s="12"/>
      <c r="I5423" s="12"/>
      <c r="J5423" s="12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</row>
    <row r="5424" spans="1:26">
      <c r="A5424"/>
      <c r="B5424" s="13"/>
      <c r="C5424"/>
      <c r="D5424"/>
      <c r="E5424"/>
      <c r="F5424" s="12"/>
      <c r="G5424"/>
      <c r="H5424" s="12"/>
      <c r="I5424" s="12"/>
      <c r="J5424" s="12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</row>
    <row r="5425" spans="1:26">
      <c r="A5425"/>
      <c r="B5425" s="13"/>
      <c r="C5425"/>
      <c r="D5425"/>
      <c r="E5425"/>
      <c r="F5425" s="12"/>
      <c r="G5425"/>
      <c r="H5425" s="12"/>
      <c r="I5425" s="12"/>
      <c r="J5425" s="12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</row>
    <row r="5426" spans="1:26">
      <c r="A5426"/>
      <c r="B5426" s="13"/>
      <c r="C5426"/>
      <c r="D5426"/>
      <c r="E5426"/>
      <c r="F5426" s="12"/>
      <c r="G5426"/>
      <c r="H5426" s="12"/>
      <c r="I5426" s="12"/>
      <c r="J5426" s="12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</row>
    <row r="5427" spans="1:26">
      <c r="A5427"/>
      <c r="B5427" s="13"/>
      <c r="C5427"/>
      <c r="D5427"/>
      <c r="E5427"/>
      <c r="F5427" s="12"/>
      <c r="G5427"/>
      <c r="H5427" s="12"/>
      <c r="I5427" s="12"/>
      <c r="J5427" s="12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</row>
    <row r="5428" spans="1:26">
      <c r="A5428"/>
      <c r="B5428" s="13"/>
      <c r="C5428"/>
      <c r="D5428"/>
      <c r="E5428"/>
      <c r="F5428" s="12"/>
      <c r="G5428"/>
      <c r="H5428" s="12"/>
      <c r="I5428" s="12"/>
      <c r="J5428" s="12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</row>
    <row r="5429" spans="1:26">
      <c r="A5429"/>
      <c r="B5429" s="13"/>
      <c r="C5429"/>
      <c r="D5429"/>
      <c r="E5429"/>
      <c r="F5429" s="12"/>
      <c r="G5429"/>
      <c r="H5429" s="12"/>
      <c r="I5429" s="12"/>
      <c r="J5429" s="12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</row>
    <row r="5430" spans="1:26">
      <c r="A5430"/>
      <c r="B5430" s="13"/>
      <c r="C5430"/>
      <c r="D5430"/>
      <c r="E5430"/>
      <c r="F5430" s="12"/>
      <c r="G5430"/>
      <c r="H5430" s="12"/>
      <c r="I5430" s="12"/>
      <c r="J5430" s="12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</row>
    <row r="5431" spans="1:26">
      <c r="A5431"/>
      <c r="B5431" s="13"/>
      <c r="C5431"/>
      <c r="D5431"/>
      <c r="E5431"/>
      <c r="F5431" s="12"/>
      <c r="G5431"/>
      <c r="H5431" s="12"/>
      <c r="I5431" s="12"/>
      <c r="J5431" s="12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</row>
    <row r="5432" spans="1:26">
      <c r="A5432"/>
      <c r="B5432" s="13"/>
      <c r="C5432"/>
      <c r="D5432"/>
      <c r="E5432"/>
      <c r="F5432" s="12"/>
      <c r="G5432"/>
      <c r="H5432" s="12"/>
      <c r="I5432" s="12"/>
      <c r="J5432" s="12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  <c r="Y5432" s="9"/>
      <c r="Z5432" s="9"/>
    </row>
    <row r="5433" spans="1:26">
      <c r="A5433"/>
      <c r="B5433" s="13"/>
      <c r="C5433"/>
      <c r="D5433"/>
      <c r="E5433"/>
      <c r="F5433" s="12"/>
      <c r="G5433"/>
      <c r="H5433" s="12"/>
      <c r="I5433" s="12"/>
      <c r="J5433" s="12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  <c r="Y5433" s="9"/>
      <c r="Z5433" s="9"/>
    </row>
    <row r="5434" spans="1:26">
      <c r="A5434"/>
      <c r="B5434" s="13"/>
      <c r="C5434"/>
      <c r="D5434"/>
      <c r="E5434"/>
      <c r="F5434" s="12"/>
      <c r="G5434"/>
      <c r="H5434" s="12"/>
      <c r="I5434" s="12"/>
      <c r="J5434" s="12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  <c r="Y5434" s="9"/>
      <c r="Z5434" s="9"/>
    </row>
    <row r="5435" spans="1:26">
      <c r="A5435"/>
      <c r="B5435" s="13"/>
      <c r="C5435"/>
      <c r="D5435"/>
      <c r="E5435"/>
      <c r="F5435" s="12"/>
      <c r="G5435"/>
      <c r="H5435" s="12"/>
      <c r="I5435" s="12"/>
      <c r="J5435" s="12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  <c r="Y5435" s="9"/>
      <c r="Z5435" s="9"/>
    </row>
    <row r="5436" spans="1:26">
      <c r="A5436"/>
      <c r="B5436" s="13"/>
      <c r="C5436"/>
      <c r="D5436"/>
      <c r="E5436"/>
      <c r="F5436" s="12"/>
      <c r="G5436"/>
      <c r="H5436" s="12"/>
      <c r="I5436" s="12"/>
      <c r="J5436" s="12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  <c r="Y5436" s="9"/>
      <c r="Z5436" s="9"/>
    </row>
    <row r="5437" spans="1:26">
      <c r="A5437"/>
      <c r="B5437" s="13"/>
      <c r="C5437"/>
      <c r="D5437"/>
      <c r="E5437"/>
      <c r="F5437" s="12"/>
      <c r="G5437"/>
      <c r="H5437" s="12"/>
      <c r="I5437" s="12"/>
      <c r="J5437" s="12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  <c r="Y5437" s="9"/>
      <c r="Z5437" s="9"/>
    </row>
    <row r="5438" spans="1:26">
      <c r="A5438"/>
      <c r="B5438" s="13"/>
      <c r="C5438"/>
      <c r="D5438"/>
      <c r="E5438"/>
      <c r="F5438" s="12"/>
      <c r="G5438"/>
      <c r="H5438" s="12"/>
      <c r="I5438" s="12"/>
      <c r="J5438" s="12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  <c r="Y5438" s="9"/>
      <c r="Z5438" s="9"/>
    </row>
    <row r="5439" spans="1:26">
      <c r="A5439"/>
      <c r="B5439" s="13"/>
      <c r="C5439"/>
      <c r="D5439"/>
      <c r="E5439"/>
      <c r="F5439" s="12"/>
      <c r="G5439"/>
      <c r="H5439" s="12"/>
      <c r="I5439" s="12"/>
      <c r="J5439" s="12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</row>
    <row r="5440" spans="1:26">
      <c r="A5440"/>
      <c r="B5440" s="13"/>
      <c r="C5440"/>
      <c r="D5440"/>
      <c r="E5440"/>
      <c r="F5440" s="12"/>
      <c r="G5440"/>
      <c r="H5440" s="12"/>
      <c r="I5440" s="12"/>
      <c r="J5440" s="12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  <c r="Y5440" s="9"/>
      <c r="Z5440" s="9"/>
    </row>
    <row r="5441" spans="1:26">
      <c r="A5441"/>
      <c r="B5441" s="13"/>
      <c r="C5441"/>
      <c r="D5441"/>
      <c r="E5441"/>
      <c r="F5441" s="12"/>
      <c r="G5441"/>
      <c r="H5441" s="12"/>
      <c r="I5441" s="12"/>
      <c r="J5441" s="12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  <c r="Y5441" s="9"/>
      <c r="Z5441" s="9"/>
    </row>
    <row r="5442" spans="1:26">
      <c r="A5442"/>
      <c r="B5442" s="13"/>
      <c r="C5442"/>
      <c r="D5442"/>
      <c r="E5442"/>
      <c r="F5442" s="12"/>
      <c r="G5442"/>
      <c r="H5442" s="12"/>
      <c r="I5442" s="12"/>
      <c r="J5442" s="12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</row>
    <row r="5443" spans="1:26">
      <c r="A5443"/>
      <c r="B5443" s="13"/>
      <c r="C5443"/>
      <c r="D5443"/>
      <c r="E5443"/>
      <c r="F5443" s="12"/>
      <c r="G5443"/>
      <c r="H5443" s="12"/>
      <c r="I5443" s="12"/>
      <c r="J5443" s="12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</row>
    <row r="5444" spans="1:26">
      <c r="A5444"/>
      <c r="B5444" s="13"/>
      <c r="C5444"/>
      <c r="D5444"/>
      <c r="E5444"/>
      <c r="F5444" s="12"/>
      <c r="G5444"/>
      <c r="H5444" s="12"/>
      <c r="I5444" s="12"/>
      <c r="J5444" s="12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</row>
    <row r="5445" spans="1:26">
      <c r="A5445"/>
      <c r="B5445" s="13"/>
      <c r="C5445"/>
      <c r="D5445"/>
      <c r="E5445"/>
      <c r="F5445" s="12"/>
      <c r="G5445"/>
      <c r="H5445" s="12"/>
      <c r="I5445" s="12"/>
      <c r="J5445" s="12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</row>
    <row r="5446" spans="1:26">
      <c r="A5446"/>
      <c r="B5446" s="13"/>
      <c r="C5446"/>
      <c r="D5446"/>
      <c r="E5446"/>
      <c r="F5446" s="12"/>
      <c r="G5446"/>
      <c r="H5446" s="12"/>
      <c r="I5446" s="12"/>
      <c r="J5446" s="12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</row>
    <row r="5447" spans="1:26">
      <c r="A5447"/>
      <c r="B5447" s="13"/>
      <c r="C5447"/>
      <c r="D5447"/>
      <c r="E5447"/>
      <c r="F5447" s="12"/>
      <c r="G5447"/>
      <c r="H5447" s="12"/>
      <c r="I5447" s="12"/>
      <c r="J5447" s="12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</row>
    <row r="5448" spans="1:26">
      <c r="A5448"/>
      <c r="B5448" s="13"/>
      <c r="C5448"/>
      <c r="D5448"/>
      <c r="E5448"/>
      <c r="F5448" s="12"/>
      <c r="G5448"/>
      <c r="H5448" s="12"/>
      <c r="I5448" s="12"/>
      <c r="J5448" s="12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</row>
    <row r="5449" spans="1:26">
      <c r="A5449"/>
      <c r="B5449" s="13"/>
      <c r="C5449"/>
      <c r="D5449"/>
      <c r="E5449"/>
      <c r="F5449" s="12"/>
      <c r="G5449"/>
      <c r="H5449" s="12"/>
      <c r="I5449" s="12"/>
      <c r="J5449" s="12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</row>
    <row r="5450" spans="1:26">
      <c r="A5450"/>
      <c r="B5450" s="13"/>
      <c r="C5450"/>
      <c r="D5450"/>
      <c r="E5450"/>
      <c r="F5450" s="12"/>
      <c r="G5450"/>
      <c r="H5450" s="12"/>
      <c r="I5450" s="12"/>
      <c r="J5450" s="12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</row>
    <row r="5451" spans="1:26">
      <c r="A5451"/>
      <c r="B5451" s="13"/>
      <c r="C5451"/>
      <c r="D5451"/>
      <c r="E5451"/>
      <c r="F5451" s="12"/>
      <c r="G5451"/>
      <c r="H5451" s="12"/>
      <c r="I5451" s="12"/>
      <c r="J5451" s="12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</row>
    <row r="5452" spans="1:26">
      <c r="A5452"/>
      <c r="B5452" s="13"/>
      <c r="C5452"/>
      <c r="D5452"/>
      <c r="E5452"/>
      <c r="F5452" s="12"/>
      <c r="G5452"/>
      <c r="H5452" s="12"/>
      <c r="I5452" s="12"/>
      <c r="J5452" s="12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</row>
    <row r="5453" spans="1:26">
      <c r="A5453"/>
      <c r="B5453" s="13"/>
      <c r="C5453"/>
      <c r="D5453"/>
      <c r="E5453"/>
      <c r="F5453" s="12"/>
      <c r="G5453"/>
      <c r="H5453" s="12"/>
      <c r="I5453" s="12"/>
      <c r="J5453" s="12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</row>
    <row r="5454" spans="1:26">
      <c r="A5454"/>
      <c r="B5454" s="13"/>
      <c r="C5454"/>
      <c r="D5454"/>
      <c r="E5454"/>
      <c r="F5454" s="12"/>
      <c r="G5454"/>
      <c r="H5454" s="12"/>
      <c r="I5454" s="12"/>
      <c r="J5454" s="12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</row>
    <row r="5455" spans="1:26">
      <c r="A5455"/>
      <c r="B5455" s="13"/>
      <c r="C5455"/>
      <c r="D5455"/>
      <c r="E5455"/>
      <c r="F5455" s="12"/>
      <c r="G5455"/>
      <c r="H5455" s="12"/>
      <c r="I5455" s="12"/>
      <c r="J5455" s="12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</row>
    <row r="5456" spans="1:26">
      <c r="A5456"/>
      <c r="B5456" s="13"/>
      <c r="C5456"/>
      <c r="D5456"/>
      <c r="E5456"/>
      <c r="F5456" s="12"/>
      <c r="G5456"/>
      <c r="H5456" s="12"/>
      <c r="I5456" s="12"/>
      <c r="J5456" s="12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</row>
    <row r="5457" spans="1:26">
      <c r="A5457"/>
      <c r="B5457" s="13"/>
      <c r="C5457"/>
      <c r="D5457"/>
      <c r="E5457"/>
      <c r="F5457" s="12"/>
      <c r="G5457"/>
      <c r="H5457" s="12"/>
      <c r="I5457" s="12"/>
      <c r="J5457" s="12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</row>
    <row r="5458" spans="1:26">
      <c r="A5458"/>
      <c r="B5458" s="13"/>
      <c r="C5458"/>
      <c r="D5458"/>
      <c r="E5458"/>
      <c r="F5458" s="12"/>
      <c r="G5458"/>
      <c r="H5458" s="12"/>
      <c r="I5458" s="12"/>
      <c r="J5458" s="12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</row>
    <row r="5459" spans="1:26">
      <c r="A5459"/>
      <c r="B5459" s="13"/>
      <c r="C5459"/>
      <c r="D5459"/>
      <c r="E5459"/>
      <c r="F5459" s="12"/>
      <c r="G5459"/>
      <c r="H5459" s="12"/>
      <c r="I5459" s="12"/>
      <c r="J5459" s="12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</row>
    <row r="5460" spans="1:26">
      <c r="A5460"/>
      <c r="B5460" s="13"/>
      <c r="C5460"/>
      <c r="D5460"/>
      <c r="E5460"/>
      <c r="F5460" s="12"/>
      <c r="G5460"/>
      <c r="H5460" s="12"/>
      <c r="I5460" s="12"/>
      <c r="J5460" s="12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</row>
    <row r="5461" spans="1:26">
      <c r="A5461"/>
      <c r="B5461" s="13"/>
      <c r="C5461"/>
      <c r="D5461"/>
      <c r="E5461"/>
      <c r="F5461" s="12"/>
      <c r="G5461"/>
      <c r="H5461" s="12"/>
      <c r="I5461" s="12"/>
      <c r="J5461" s="12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</row>
    <row r="5462" spans="1:26">
      <c r="A5462"/>
      <c r="B5462" s="13"/>
      <c r="C5462"/>
      <c r="D5462"/>
      <c r="E5462"/>
      <c r="F5462" s="12"/>
      <c r="G5462"/>
      <c r="H5462" s="12"/>
      <c r="I5462" s="12"/>
      <c r="J5462" s="12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</row>
    <row r="5463" spans="1:26">
      <c r="A5463"/>
      <c r="B5463" s="13"/>
      <c r="C5463"/>
      <c r="D5463"/>
      <c r="E5463"/>
      <c r="F5463" s="12"/>
      <c r="G5463"/>
      <c r="H5463" s="12"/>
      <c r="I5463" s="12"/>
      <c r="J5463" s="12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</row>
    <row r="5464" spans="1:26">
      <c r="A5464"/>
      <c r="B5464" s="13"/>
      <c r="C5464"/>
      <c r="D5464"/>
      <c r="E5464"/>
      <c r="F5464" s="12"/>
      <c r="G5464"/>
      <c r="H5464" s="12"/>
      <c r="I5464" s="12"/>
      <c r="J5464" s="12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</row>
    <row r="5465" spans="1:26">
      <c r="A5465"/>
      <c r="B5465" s="13"/>
      <c r="C5465"/>
      <c r="D5465"/>
      <c r="E5465"/>
      <c r="F5465" s="12"/>
      <c r="G5465"/>
      <c r="H5465" s="12"/>
      <c r="I5465" s="12"/>
      <c r="J5465" s="12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</row>
    <row r="5466" spans="1:26">
      <c r="A5466"/>
      <c r="B5466" s="13"/>
      <c r="C5466"/>
      <c r="D5466"/>
      <c r="E5466"/>
      <c r="F5466" s="12"/>
      <c r="G5466"/>
      <c r="H5466" s="12"/>
      <c r="I5466" s="12"/>
      <c r="J5466" s="12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</row>
    <row r="5467" spans="1:26">
      <c r="A5467"/>
      <c r="B5467" s="13"/>
      <c r="C5467"/>
      <c r="D5467"/>
      <c r="E5467"/>
      <c r="F5467" s="12"/>
      <c r="G5467"/>
      <c r="H5467" s="12"/>
      <c r="I5467" s="12"/>
      <c r="J5467" s="12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</row>
    <row r="5468" spans="1:26">
      <c r="A5468"/>
      <c r="B5468" s="13"/>
      <c r="C5468"/>
      <c r="D5468"/>
      <c r="E5468"/>
      <c r="F5468" s="12"/>
      <c r="G5468"/>
      <c r="H5468" s="12"/>
      <c r="I5468" s="12"/>
      <c r="J5468" s="12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</row>
    <row r="5469" spans="1:26">
      <c r="A5469"/>
      <c r="B5469" s="13"/>
      <c r="C5469"/>
      <c r="D5469"/>
      <c r="E5469"/>
      <c r="F5469" s="12"/>
      <c r="G5469"/>
      <c r="H5469" s="12"/>
      <c r="I5469" s="12"/>
      <c r="J5469" s="12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</row>
    <row r="5470" spans="1:26">
      <c r="A5470"/>
      <c r="B5470" s="13"/>
      <c r="C5470"/>
      <c r="D5470"/>
      <c r="E5470"/>
      <c r="F5470" s="12"/>
      <c r="G5470"/>
      <c r="H5470" s="12"/>
      <c r="I5470" s="12"/>
      <c r="J5470" s="12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</row>
    <row r="5471" spans="1:26">
      <c r="A5471"/>
      <c r="B5471" s="13"/>
      <c r="C5471"/>
      <c r="D5471"/>
      <c r="E5471"/>
      <c r="F5471" s="12"/>
      <c r="G5471"/>
      <c r="H5471" s="12"/>
      <c r="I5471" s="12"/>
      <c r="J5471" s="12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</row>
    <row r="5472" spans="1:26">
      <c r="A5472"/>
      <c r="B5472" s="13"/>
      <c r="C5472"/>
      <c r="D5472"/>
      <c r="E5472"/>
      <c r="F5472" s="12"/>
      <c r="G5472"/>
      <c r="H5472" s="12"/>
      <c r="I5472" s="12"/>
      <c r="J5472" s="12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</row>
    <row r="5473" spans="1:26">
      <c r="A5473"/>
      <c r="B5473" s="13"/>
      <c r="C5473"/>
      <c r="D5473"/>
      <c r="E5473"/>
      <c r="F5473" s="12"/>
      <c r="G5473"/>
      <c r="H5473" s="12"/>
      <c r="I5473" s="12"/>
      <c r="J5473" s="12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</row>
    <row r="5474" spans="1:26">
      <c r="A5474"/>
      <c r="B5474" s="13"/>
      <c r="C5474"/>
      <c r="D5474"/>
      <c r="E5474"/>
      <c r="F5474" s="12"/>
      <c r="G5474"/>
      <c r="H5474" s="12"/>
      <c r="I5474" s="12"/>
      <c r="J5474" s="12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</row>
    <row r="5475" spans="1:26">
      <c r="A5475"/>
      <c r="B5475" s="13"/>
      <c r="C5475"/>
      <c r="D5475"/>
      <c r="E5475"/>
      <c r="F5475" s="12"/>
      <c r="G5475"/>
      <c r="H5475" s="12"/>
      <c r="I5475" s="12"/>
      <c r="J5475" s="12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</row>
    <row r="5476" spans="1:26">
      <c r="A5476"/>
      <c r="B5476" s="13"/>
      <c r="C5476"/>
      <c r="D5476"/>
      <c r="E5476"/>
      <c r="F5476" s="12"/>
      <c r="G5476"/>
      <c r="H5476" s="12"/>
      <c r="I5476" s="12"/>
      <c r="J5476" s="12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</row>
    <row r="5477" spans="1:26">
      <c r="A5477"/>
      <c r="B5477" s="13"/>
      <c r="C5477"/>
      <c r="D5477"/>
      <c r="E5477"/>
      <c r="F5477" s="12"/>
      <c r="G5477"/>
      <c r="H5477" s="12"/>
      <c r="I5477" s="12"/>
      <c r="J5477" s="12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</row>
    <row r="5478" spans="1:26">
      <c r="A5478"/>
      <c r="B5478" s="13"/>
      <c r="C5478"/>
      <c r="D5478"/>
      <c r="E5478"/>
      <c r="F5478" s="12"/>
      <c r="G5478"/>
      <c r="H5478" s="12"/>
      <c r="I5478" s="12"/>
      <c r="J5478" s="12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</row>
    <row r="5479" spans="1:26">
      <c r="A5479"/>
      <c r="B5479" s="13"/>
      <c r="C5479"/>
      <c r="D5479"/>
      <c r="E5479"/>
      <c r="F5479" s="12"/>
      <c r="G5479"/>
      <c r="H5479" s="12"/>
      <c r="I5479" s="12"/>
      <c r="J5479" s="12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</row>
    <row r="5480" spans="1:26">
      <c r="A5480"/>
      <c r="B5480" s="13"/>
      <c r="C5480"/>
      <c r="D5480"/>
      <c r="E5480"/>
      <c r="F5480" s="12"/>
      <c r="G5480"/>
      <c r="H5480" s="12"/>
      <c r="I5480" s="12"/>
      <c r="J5480" s="12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</row>
    <row r="5481" spans="1:26">
      <c r="A5481"/>
      <c r="B5481" s="13"/>
      <c r="C5481"/>
      <c r="D5481"/>
      <c r="E5481"/>
      <c r="F5481" s="12"/>
      <c r="G5481"/>
      <c r="H5481" s="12"/>
      <c r="I5481" s="12"/>
      <c r="J5481" s="12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</row>
    <row r="5482" spans="1:26">
      <c r="A5482"/>
      <c r="B5482" s="13"/>
      <c r="C5482"/>
      <c r="D5482"/>
      <c r="E5482"/>
      <c r="F5482" s="12"/>
      <c r="G5482"/>
      <c r="H5482" s="12"/>
      <c r="I5482" s="12"/>
      <c r="J5482" s="12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</row>
    <row r="5483" spans="1:26">
      <c r="A5483"/>
      <c r="B5483" s="13"/>
      <c r="C5483"/>
      <c r="D5483"/>
      <c r="E5483"/>
      <c r="F5483" s="12"/>
      <c r="G5483"/>
      <c r="H5483" s="12"/>
      <c r="I5483" s="12"/>
      <c r="J5483" s="12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</row>
    <row r="5484" spans="1:26">
      <c r="A5484"/>
      <c r="B5484" s="13"/>
      <c r="C5484"/>
      <c r="D5484"/>
      <c r="E5484"/>
      <c r="F5484" s="12"/>
      <c r="G5484"/>
      <c r="H5484" s="12"/>
      <c r="I5484" s="12"/>
      <c r="J5484" s="12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</row>
    <row r="5485" spans="1:26">
      <c r="A5485"/>
      <c r="B5485" s="13"/>
      <c r="C5485"/>
      <c r="D5485"/>
      <c r="E5485"/>
      <c r="F5485" s="12"/>
      <c r="G5485"/>
      <c r="H5485" s="12"/>
      <c r="I5485" s="12"/>
      <c r="J5485" s="12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</row>
    <row r="5486" spans="1:26">
      <c r="A5486"/>
      <c r="B5486" s="13"/>
      <c r="C5486"/>
      <c r="D5486"/>
      <c r="E5486"/>
      <c r="F5486" s="12"/>
      <c r="G5486"/>
      <c r="H5486" s="12"/>
      <c r="I5486" s="12"/>
      <c r="J5486" s="12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</row>
    <row r="5487" spans="1:26">
      <c r="A5487"/>
      <c r="B5487" s="13"/>
      <c r="C5487"/>
      <c r="D5487"/>
      <c r="E5487"/>
      <c r="F5487" s="12"/>
      <c r="G5487"/>
      <c r="H5487" s="12"/>
      <c r="I5487" s="12"/>
      <c r="J5487" s="12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</row>
    <row r="5488" spans="1:26">
      <c r="A5488"/>
      <c r="B5488" s="13"/>
      <c r="C5488"/>
      <c r="D5488"/>
      <c r="E5488"/>
      <c r="F5488" s="12"/>
      <c r="G5488"/>
      <c r="H5488" s="12"/>
      <c r="I5488" s="12"/>
      <c r="J5488" s="12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</row>
    <row r="5489" spans="1:26">
      <c r="A5489"/>
      <c r="B5489" s="13"/>
      <c r="C5489"/>
      <c r="D5489"/>
      <c r="E5489"/>
      <c r="F5489" s="12"/>
      <c r="G5489"/>
      <c r="H5489" s="12"/>
      <c r="I5489" s="12"/>
      <c r="J5489" s="12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</row>
    <row r="5490" spans="1:26">
      <c r="A5490"/>
      <c r="B5490" s="13"/>
      <c r="C5490"/>
      <c r="D5490"/>
      <c r="E5490"/>
      <c r="F5490" s="12"/>
      <c r="G5490"/>
      <c r="H5490" s="12"/>
      <c r="I5490" s="12"/>
      <c r="J5490" s="12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</row>
    <row r="5491" spans="1:26">
      <c r="A5491"/>
      <c r="B5491" s="13"/>
      <c r="C5491"/>
      <c r="D5491"/>
      <c r="E5491"/>
      <c r="F5491" s="12"/>
      <c r="G5491"/>
      <c r="H5491" s="12"/>
      <c r="I5491" s="12"/>
      <c r="J5491" s="12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</row>
    <row r="5492" spans="1:26">
      <c r="A5492"/>
      <c r="B5492" s="13"/>
      <c r="C5492"/>
      <c r="D5492"/>
      <c r="E5492"/>
      <c r="F5492" s="12"/>
      <c r="G5492"/>
      <c r="H5492" s="12"/>
      <c r="I5492" s="12"/>
      <c r="J5492" s="12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</row>
    <row r="5493" spans="1:26">
      <c r="A5493"/>
      <c r="B5493" s="13"/>
      <c r="C5493"/>
      <c r="D5493"/>
      <c r="E5493"/>
      <c r="F5493" s="12"/>
      <c r="G5493"/>
      <c r="H5493" s="12"/>
      <c r="I5493" s="12"/>
      <c r="J5493" s="12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</row>
    <row r="5494" spans="1:26">
      <c r="A5494"/>
      <c r="B5494" s="13"/>
      <c r="C5494"/>
      <c r="D5494"/>
      <c r="E5494"/>
      <c r="F5494" s="12"/>
      <c r="G5494"/>
      <c r="H5494" s="12"/>
      <c r="I5494" s="12"/>
      <c r="J5494" s="12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</row>
    <row r="5495" spans="1:26">
      <c r="A5495"/>
      <c r="B5495" s="13"/>
      <c r="C5495"/>
      <c r="D5495"/>
      <c r="E5495"/>
      <c r="F5495" s="12"/>
      <c r="G5495"/>
      <c r="H5495" s="12"/>
      <c r="I5495" s="12"/>
      <c r="J5495" s="12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</row>
    <row r="5496" spans="1:26">
      <c r="A5496"/>
      <c r="B5496" s="13"/>
      <c r="C5496"/>
      <c r="D5496"/>
      <c r="E5496"/>
      <c r="F5496" s="12"/>
      <c r="G5496"/>
      <c r="H5496" s="12"/>
      <c r="I5496" s="12"/>
      <c r="J5496" s="12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</row>
    <row r="5497" spans="1:26">
      <c r="A5497"/>
      <c r="B5497" s="13"/>
      <c r="C5497"/>
      <c r="D5497"/>
      <c r="E5497"/>
      <c r="F5497" s="12"/>
      <c r="G5497"/>
      <c r="H5497" s="12"/>
      <c r="I5497" s="12"/>
      <c r="J5497" s="12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</row>
    <row r="5498" spans="1:26">
      <c r="A5498"/>
      <c r="B5498" s="13"/>
      <c r="C5498"/>
      <c r="D5498"/>
      <c r="E5498"/>
      <c r="F5498" s="12"/>
      <c r="G5498"/>
      <c r="H5498" s="12"/>
      <c r="I5498" s="12"/>
      <c r="J5498" s="12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</row>
    <row r="5499" spans="1:26">
      <c r="A5499"/>
      <c r="B5499" s="13"/>
      <c r="C5499"/>
      <c r="D5499"/>
      <c r="E5499"/>
      <c r="F5499" s="12"/>
      <c r="G5499"/>
      <c r="H5499" s="12"/>
      <c r="I5499" s="12"/>
      <c r="J5499" s="12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</row>
    <row r="5500" spans="1:26">
      <c r="A5500"/>
      <c r="B5500" s="13"/>
      <c r="C5500"/>
      <c r="D5500"/>
      <c r="E5500"/>
      <c r="F5500" s="12"/>
      <c r="G5500"/>
      <c r="H5500" s="12"/>
      <c r="I5500" s="12"/>
      <c r="J5500" s="12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</row>
    <row r="5501" spans="1:26">
      <c r="A5501"/>
      <c r="B5501" s="13"/>
      <c r="C5501"/>
      <c r="D5501"/>
      <c r="E5501"/>
      <c r="F5501" s="12"/>
      <c r="G5501"/>
      <c r="H5501" s="12"/>
      <c r="I5501" s="12"/>
      <c r="J5501" s="12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</row>
    <row r="5502" spans="1:26">
      <c r="A5502"/>
      <c r="B5502" s="13"/>
      <c r="C5502"/>
      <c r="D5502"/>
      <c r="E5502"/>
      <c r="F5502" s="12"/>
      <c r="G5502"/>
      <c r="H5502" s="12"/>
      <c r="I5502" s="12"/>
      <c r="J5502" s="12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</row>
    <row r="5503" spans="1:26">
      <c r="A5503"/>
      <c r="B5503" s="13"/>
      <c r="C5503"/>
      <c r="D5503"/>
      <c r="E5503"/>
      <c r="F5503" s="12"/>
      <c r="G5503"/>
      <c r="H5503" s="12"/>
      <c r="I5503" s="12"/>
      <c r="J5503" s="12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</row>
    <row r="5504" spans="1:26">
      <c r="A5504"/>
      <c r="B5504" s="13"/>
      <c r="C5504"/>
      <c r="D5504"/>
      <c r="E5504"/>
      <c r="F5504" s="12"/>
      <c r="G5504"/>
      <c r="H5504" s="12"/>
      <c r="I5504" s="12"/>
      <c r="J5504" s="12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</row>
    <row r="5505" spans="1:26">
      <c r="A5505"/>
      <c r="B5505" s="13"/>
      <c r="C5505"/>
      <c r="D5505"/>
      <c r="E5505"/>
      <c r="F5505" s="12"/>
      <c r="G5505"/>
      <c r="H5505" s="12"/>
      <c r="I5505" s="12"/>
      <c r="J5505" s="12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</row>
    <row r="5506" spans="1:26">
      <c r="A5506"/>
      <c r="B5506" s="13"/>
      <c r="C5506"/>
      <c r="D5506"/>
      <c r="E5506"/>
      <c r="F5506" s="12"/>
      <c r="G5506"/>
      <c r="H5506" s="12"/>
      <c r="I5506" s="12"/>
      <c r="J5506" s="12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</row>
    <row r="5507" spans="1:26">
      <c r="A5507"/>
      <c r="B5507" s="13"/>
      <c r="C5507"/>
      <c r="D5507"/>
      <c r="E5507"/>
      <c r="F5507" s="12"/>
      <c r="G5507"/>
      <c r="H5507" s="12"/>
      <c r="I5507" s="12"/>
      <c r="J5507" s="12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</row>
    <row r="5508" spans="1:26">
      <c r="A5508"/>
      <c r="B5508" s="13"/>
      <c r="C5508"/>
      <c r="D5508"/>
      <c r="E5508"/>
      <c r="F5508" s="12"/>
      <c r="G5508"/>
      <c r="H5508" s="12"/>
      <c r="I5508" s="12"/>
      <c r="J5508" s="12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</row>
    <row r="5509" spans="1:26">
      <c r="A5509"/>
      <c r="B5509" s="13"/>
      <c r="C5509"/>
      <c r="D5509"/>
      <c r="E5509"/>
      <c r="F5509" s="12"/>
      <c r="G5509"/>
      <c r="H5509" s="12"/>
      <c r="I5509" s="12"/>
      <c r="J5509" s="12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</row>
    <row r="5510" spans="1:26">
      <c r="A5510"/>
      <c r="B5510" s="13"/>
      <c r="C5510"/>
      <c r="D5510"/>
      <c r="E5510"/>
      <c r="F5510" s="12"/>
      <c r="G5510"/>
      <c r="H5510" s="12"/>
      <c r="I5510" s="12"/>
      <c r="J5510" s="12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</row>
    <row r="5511" spans="1:26">
      <c r="A5511"/>
      <c r="B5511" s="13"/>
      <c r="C5511"/>
      <c r="D5511"/>
      <c r="E5511"/>
      <c r="F5511" s="12"/>
      <c r="G5511"/>
      <c r="H5511" s="12"/>
      <c r="I5511" s="12"/>
      <c r="J5511" s="12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</row>
    <row r="5512" spans="1:26">
      <c r="A5512"/>
      <c r="B5512" s="13"/>
      <c r="C5512"/>
      <c r="D5512"/>
      <c r="E5512"/>
      <c r="F5512" s="12"/>
      <c r="G5512"/>
      <c r="H5512" s="12"/>
      <c r="I5512" s="12"/>
      <c r="J5512" s="12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</row>
    <row r="5513" spans="1:26">
      <c r="A5513"/>
      <c r="B5513" s="13"/>
      <c r="C5513"/>
      <c r="D5513"/>
      <c r="E5513"/>
      <c r="F5513" s="12"/>
      <c r="G5513"/>
      <c r="H5513" s="12"/>
      <c r="I5513" s="12"/>
      <c r="J5513" s="12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</row>
    <row r="5514" spans="1:26">
      <c r="A5514"/>
      <c r="B5514" s="13"/>
      <c r="C5514"/>
      <c r="D5514"/>
      <c r="E5514"/>
      <c r="F5514" s="12"/>
      <c r="G5514"/>
      <c r="H5514" s="12"/>
      <c r="I5514" s="12"/>
      <c r="J5514" s="12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</row>
    <row r="5515" spans="1:26">
      <c r="A5515"/>
      <c r="B5515" s="13"/>
      <c r="C5515"/>
      <c r="D5515"/>
      <c r="E5515"/>
      <c r="F5515" s="12"/>
      <c r="G5515"/>
      <c r="H5515" s="12"/>
      <c r="I5515" s="12"/>
      <c r="J5515" s="12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</row>
    <row r="5516" spans="1:26">
      <c r="A5516"/>
      <c r="B5516" s="13"/>
      <c r="C5516"/>
      <c r="D5516" s="14"/>
      <c r="E5516"/>
      <c r="F5516" s="12"/>
      <c r="G5516"/>
      <c r="H5516" s="12"/>
      <c r="I5516" s="12"/>
      <c r="J5516" s="12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</row>
    <row r="5517" spans="1:26">
      <c r="A5517"/>
      <c r="B5517" s="13"/>
      <c r="C5517"/>
      <c r="D5517"/>
      <c r="E5517"/>
      <c r="F5517" s="12"/>
      <c r="G5517"/>
      <c r="H5517" s="12"/>
      <c r="I5517" s="12"/>
      <c r="J5517" s="12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</row>
    <row r="5518" spans="1:26">
      <c r="A5518"/>
      <c r="B5518" s="13"/>
      <c r="C5518"/>
      <c r="D5518"/>
      <c r="E5518"/>
      <c r="F5518" s="12"/>
      <c r="G5518"/>
      <c r="H5518" s="12"/>
      <c r="I5518" s="12"/>
      <c r="J5518" s="12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</row>
    <row r="5519" spans="1:26">
      <c r="A5519"/>
      <c r="B5519" s="13"/>
      <c r="C5519"/>
      <c r="D5519"/>
      <c r="E5519"/>
      <c r="F5519" s="12"/>
      <c r="G5519"/>
      <c r="H5519" s="12"/>
      <c r="I5519" s="12"/>
      <c r="J5519" s="12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</row>
    <row r="5520" spans="1:26">
      <c r="A5520"/>
      <c r="B5520" s="13"/>
      <c r="C5520"/>
      <c r="D5520"/>
      <c r="E5520"/>
      <c r="F5520" s="12"/>
      <c r="G5520"/>
      <c r="H5520" s="12"/>
      <c r="I5520" s="12"/>
      <c r="J5520" s="12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</row>
    <row r="5521" spans="1:26">
      <c r="A5521"/>
      <c r="B5521" s="13"/>
      <c r="C5521"/>
      <c r="D5521"/>
      <c r="E5521"/>
      <c r="F5521" s="12"/>
      <c r="G5521"/>
      <c r="H5521" s="12"/>
      <c r="I5521" s="12"/>
      <c r="J5521" s="12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</row>
    <row r="5522" spans="1:26">
      <c r="A5522"/>
      <c r="B5522" s="13"/>
      <c r="C5522"/>
      <c r="D5522"/>
      <c r="E5522"/>
      <c r="F5522" s="12"/>
      <c r="G5522"/>
      <c r="H5522" s="12"/>
      <c r="I5522" s="12"/>
      <c r="J5522" s="12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  <c r="Y5522" s="9"/>
      <c r="Z5522" s="9"/>
    </row>
    <row r="5523" spans="1:26">
      <c r="A5523"/>
      <c r="B5523" s="13"/>
      <c r="C5523"/>
      <c r="D5523"/>
      <c r="E5523"/>
      <c r="F5523" s="12"/>
      <c r="G5523"/>
      <c r="H5523" s="12"/>
      <c r="I5523" s="12"/>
      <c r="J5523" s="12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  <c r="Y5523" s="9"/>
      <c r="Z5523" s="9"/>
    </row>
    <row r="5524" spans="1:26">
      <c r="A5524"/>
      <c r="B5524" s="13"/>
      <c r="C5524"/>
      <c r="D5524"/>
      <c r="E5524"/>
      <c r="F5524" s="12"/>
      <c r="G5524"/>
      <c r="H5524" s="12"/>
      <c r="I5524" s="12"/>
      <c r="J5524" s="12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  <c r="Y5524" s="9"/>
      <c r="Z5524" s="9"/>
    </row>
    <row r="5525" spans="1:26">
      <c r="A5525"/>
      <c r="B5525" s="13"/>
      <c r="C5525"/>
      <c r="D5525"/>
      <c r="E5525"/>
      <c r="F5525" s="12"/>
      <c r="G5525"/>
      <c r="H5525" s="12"/>
      <c r="I5525" s="12"/>
      <c r="J5525" s="12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  <c r="Y5525" s="9"/>
      <c r="Z5525" s="9"/>
    </row>
    <row r="5526" spans="1:26">
      <c r="A5526"/>
      <c r="B5526" s="13"/>
      <c r="C5526"/>
      <c r="D5526"/>
      <c r="E5526"/>
      <c r="F5526" s="12"/>
      <c r="G5526"/>
      <c r="H5526" s="12"/>
      <c r="I5526" s="12"/>
      <c r="J5526" s="12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  <c r="Y5526" s="9"/>
      <c r="Z5526" s="9"/>
    </row>
    <row r="5527" spans="1:26">
      <c r="A5527"/>
      <c r="B5527" s="13"/>
      <c r="C5527"/>
      <c r="D5527"/>
      <c r="E5527"/>
      <c r="F5527" s="12"/>
      <c r="G5527"/>
      <c r="H5527" s="12"/>
      <c r="I5527" s="12"/>
      <c r="J5527" s="12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  <c r="Y5527" s="9"/>
      <c r="Z5527" s="9"/>
    </row>
    <row r="5528" spans="1:26">
      <c r="A5528"/>
      <c r="B5528" s="13"/>
      <c r="C5528"/>
      <c r="D5528"/>
      <c r="E5528"/>
      <c r="F5528" s="12"/>
      <c r="G5528"/>
      <c r="H5528" s="12"/>
      <c r="I5528" s="12"/>
      <c r="J5528" s="12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  <c r="Y5528" s="9"/>
      <c r="Z5528" s="9"/>
    </row>
    <row r="5529" spans="1:26">
      <c r="A5529"/>
      <c r="B5529" s="13"/>
      <c r="C5529"/>
      <c r="D5529"/>
      <c r="E5529"/>
      <c r="F5529" s="12"/>
      <c r="G5529"/>
      <c r="H5529" s="12"/>
      <c r="I5529" s="12"/>
      <c r="J5529" s="12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  <c r="Y5529" s="9"/>
      <c r="Z5529" s="9"/>
    </row>
    <row r="5530" spans="1:26">
      <c r="A5530"/>
      <c r="B5530" s="13"/>
      <c r="C5530"/>
      <c r="D5530"/>
      <c r="E5530"/>
      <c r="F5530" s="12"/>
      <c r="G5530"/>
      <c r="H5530" s="12"/>
      <c r="I5530" s="12"/>
      <c r="J5530" s="12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</row>
    <row r="5531" spans="1:26">
      <c r="A5531"/>
      <c r="B5531" s="13"/>
      <c r="C5531"/>
      <c r="D5531"/>
      <c r="E5531"/>
      <c r="F5531" s="12"/>
      <c r="G5531"/>
      <c r="H5531" s="12"/>
      <c r="I5531" s="12"/>
      <c r="J5531" s="12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</row>
    <row r="5532" spans="1:26">
      <c r="A5532"/>
      <c r="B5532" s="13"/>
      <c r="C5532"/>
      <c r="D5532"/>
      <c r="E5532"/>
      <c r="F5532" s="12"/>
      <c r="G5532"/>
      <c r="H5532" s="12"/>
      <c r="I5532" s="12"/>
      <c r="J5532" s="12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</row>
    <row r="5533" spans="1:26">
      <c r="A5533"/>
      <c r="B5533" s="13"/>
      <c r="C5533"/>
      <c r="D5533"/>
      <c r="E5533"/>
      <c r="F5533" s="12"/>
      <c r="G5533"/>
      <c r="H5533" s="12"/>
      <c r="I5533" s="12"/>
      <c r="J5533" s="12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</row>
    <row r="5534" spans="1:26">
      <c r="A5534"/>
      <c r="B5534" s="13"/>
      <c r="C5534"/>
      <c r="D5534"/>
      <c r="E5534"/>
      <c r="F5534" s="12"/>
      <c r="G5534"/>
      <c r="H5534" s="12"/>
      <c r="I5534" s="12"/>
      <c r="J5534" s="12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</row>
    <row r="5535" spans="1:26">
      <c r="A5535"/>
      <c r="B5535" s="13"/>
      <c r="C5535"/>
      <c r="D5535"/>
      <c r="E5535"/>
      <c r="F5535" s="12"/>
      <c r="G5535"/>
      <c r="H5535" s="12"/>
      <c r="I5535" s="12"/>
      <c r="J5535" s="12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</row>
    <row r="5536" spans="1:26">
      <c r="A5536"/>
      <c r="B5536" s="13"/>
      <c r="C5536"/>
      <c r="D5536"/>
      <c r="E5536"/>
      <c r="F5536" s="12"/>
      <c r="G5536"/>
      <c r="H5536" s="12"/>
      <c r="I5536" s="12"/>
      <c r="J5536" s="12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</row>
    <row r="5537" spans="1:26">
      <c r="A5537"/>
      <c r="B5537" s="13"/>
      <c r="C5537"/>
      <c r="D5537"/>
      <c r="E5537"/>
      <c r="F5537" s="12"/>
      <c r="G5537"/>
      <c r="H5537" s="12"/>
      <c r="I5537" s="12"/>
      <c r="J5537" s="12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</row>
    <row r="5538" spans="1:26">
      <c r="A5538"/>
      <c r="B5538" s="13"/>
      <c r="C5538"/>
      <c r="D5538"/>
      <c r="E5538"/>
      <c r="F5538" s="12"/>
      <c r="G5538"/>
      <c r="H5538" s="12"/>
      <c r="I5538" s="12"/>
      <c r="J5538" s="12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</row>
    <row r="5539" spans="1:26">
      <c r="A5539"/>
      <c r="B5539" s="13"/>
      <c r="C5539"/>
      <c r="D5539"/>
      <c r="E5539"/>
      <c r="F5539" s="12"/>
      <c r="G5539"/>
      <c r="H5539" s="12"/>
      <c r="I5539" s="12"/>
      <c r="J5539" s="12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</row>
    <row r="5540" spans="1:26">
      <c r="A5540"/>
      <c r="B5540" s="13"/>
      <c r="C5540"/>
      <c r="D5540"/>
      <c r="E5540"/>
      <c r="F5540" s="12"/>
      <c r="G5540"/>
      <c r="H5540" s="12"/>
      <c r="I5540" s="12"/>
      <c r="J5540" s="12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</row>
    <row r="5541" spans="1:26">
      <c r="A5541"/>
      <c r="B5541" s="13"/>
      <c r="C5541"/>
      <c r="D5541"/>
      <c r="E5541"/>
      <c r="F5541" s="12"/>
      <c r="G5541"/>
      <c r="H5541" s="12"/>
      <c r="I5541" s="12"/>
      <c r="J5541" s="12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</row>
    <row r="5542" spans="1:26">
      <c r="A5542"/>
      <c r="B5542" s="13"/>
      <c r="C5542"/>
      <c r="D5542"/>
      <c r="E5542"/>
      <c r="F5542" s="12"/>
      <c r="G5542"/>
      <c r="H5542" s="12"/>
      <c r="I5542" s="12"/>
      <c r="J5542" s="12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</row>
    <row r="5543" spans="1:26">
      <c r="A5543"/>
      <c r="B5543" s="13"/>
      <c r="C5543"/>
      <c r="D5543"/>
      <c r="E5543"/>
      <c r="F5543" s="12"/>
      <c r="G5543"/>
      <c r="H5543" s="12"/>
      <c r="I5543" s="12"/>
      <c r="J5543" s="12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</row>
    <row r="5544" spans="1:26">
      <c r="A5544"/>
      <c r="B5544" s="13"/>
      <c r="C5544"/>
      <c r="D5544"/>
      <c r="E5544"/>
      <c r="F5544" s="12"/>
      <c r="G5544"/>
      <c r="H5544" s="12"/>
      <c r="I5544" s="12"/>
      <c r="J5544" s="12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</row>
    <row r="5545" spans="1:26">
      <c r="A5545"/>
      <c r="B5545" s="13"/>
      <c r="C5545"/>
      <c r="D5545"/>
      <c r="E5545"/>
      <c r="F5545" s="12"/>
      <c r="G5545"/>
      <c r="H5545" s="12"/>
      <c r="I5545" s="12"/>
      <c r="J5545" s="12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</row>
    <row r="5546" spans="1:26">
      <c r="A5546"/>
      <c r="B5546" s="13"/>
      <c r="C5546"/>
      <c r="D5546"/>
      <c r="E5546"/>
      <c r="F5546" s="12"/>
      <c r="G5546"/>
      <c r="H5546" s="12"/>
      <c r="I5546" s="12"/>
      <c r="J5546" s="12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</row>
    <row r="5547" spans="1:26">
      <c r="A5547"/>
      <c r="B5547" s="13"/>
      <c r="C5547"/>
      <c r="D5547"/>
      <c r="E5547"/>
      <c r="F5547" s="12"/>
      <c r="G5547"/>
      <c r="H5547" s="12"/>
      <c r="I5547" s="12"/>
      <c r="J5547" s="12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</row>
    <row r="5548" spans="1:26">
      <c r="A5548"/>
      <c r="B5548" s="13"/>
      <c r="C5548"/>
      <c r="D5548"/>
      <c r="E5548"/>
      <c r="F5548" s="12"/>
      <c r="G5548"/>
      <c r="H5548" s="12"/>
      <c r="I5548" s="12"/>
      <c r="J5548" s="12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</row>
    <row r="5549" spans="1:26">
      <c r="A5549"/>
      <c r="B5549" s="13"/>
      <c r="C5549"/>
      <c r="D5549"/>
      <c r="E5549"/>
      <c r="F5549" s="12"/>
      <c r="G5549"/>
      <c r="H5549" s="12"/>
      <c r="I5549" s="12"/>
      <c r="J5549" s="12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</row>
    <row r="5550" spans="1:26">
      <c r="A5550"/>
      <c r="B5550" s="13"/>
      <c r="C5550"/>
      <c r="D5550"/>
      <c r="E5550"/>
      <c r="F5550" s="12"/>
      <c r="G5550"/>
      <c r="H5550" s="12"/>
      <c r="I5550" s="12"/>
      <c r="J5550" s="12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</row>
    <row r="5551" spans="1:26">
      <c r="A5551"/>
      <c r="B5551" s="13"/>
      <c r="C5551"/>
      <c r="D5551"/>
      <c r="E5551"/>
      <c r="F5551" s="12"/>
      <c r="G5551"/>
      <c r="H5551" s="12"/>
      <c r="I5551" s="12"/>
      <c r="J5551" s="12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</row>
    <row r="5552" spans="1:26">
      <c r="A5552"/>
      <c r="B5552" s="13"/>
      <c r="C5552"/>
      <c r="D5552"/>
      <c r="E5552"/>
      <c r="F5552" s="12"/>
      <c r="G5552"/>
      <c r="H5552" s="12"/>
      <c r="I5552" s="12"/>
      <c r="J5552" s="12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  <c r="Y5552" s="9"/>
      <c r="Z5552" s="9"/>
    </row>
    <row r="5553" spans="1:26">
      <c r="A5553"/>
      <c r="B5553" s="13"/>
      <c r="C5553"/>
      <c r="D5553"/>
      <c r="E5553"/>
      <c r="F5553" s="12"/>
      <c r="G5553"/>
      <c r="H5553" s="12"/>
      <c r="I5553" s="12"/>
      <c r="J5553" s="12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  <c r="Y5553" s="9"/>
      <c r="Z5553" s="9"/>
    </row>
    <row r="5554" spans="1:26">
      <c r="A5554"/>
      <c r="B5554" s="13"/>
      <c r="C5554"/>
      <c r="D5554"/>
      <c r="E5554"/>
      <c r="F5554" s="12"/>
      <c r="G5554"/>
      <c r="H5554" s="12"/>
      <c r="I5554" s="12"/>
      <c r="J5554" s="12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  <c r="Y5554" s="9"/>
      <c r="Z5554" s="9"/>
    </row>
    <row r="5555" spans="1:26">
      <c r="A5555"/>
      <c r="B5555" s="13"/>
      <c r="C5555"/>
      <c r="D5555"/>
      <c r="E5555"/>
      <c r="F5555" s="12"/>
      <c r="G5555"/>
      <c r="H5555" s="12"/>
      <c r="I5555" s="12"/>
      <c r="J5555" s="12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</row>
    <row r="5556" spans="1:26">
      <c r="A5556"/>
      <c r="B5556" s="13"/>
      <c r="C5556"/>
      <c r="D5556"/>
      <c r="E5556"/>
      <c r="F5556" s="12"/>
      <c r="G5556"/>
      <c r="H5556" s="12"/>
      <c r="I5556" s="12"/>
      <c r="J5556" s="12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</row>
    <row r="5557" spans="1:26">
      <c r="A5557"/>
      <c r="B5557" s="13"/>
      <c r="C5557"/>
      <c r="D5557"/>
      <c r="E5557"/>
      <c r="F5557" s="12"/>
      <c r="G5557"/>
      <c r="H5557" s="12"/>
      <c r="I5557" s="12"/>
      <c r="J5557" s="12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  <c r="Y5557" s="9"/>
      <c r="Z5557" s="9"/>
    </row>
    <row r="5558" spans="1:26">
      <c r="A5558"/>
      <c r="B5558" s="13"/>
      <c r="C5558"/>
      <c r="D5558"/>
      <c r="E5558"/>
      <c r="F5558" s="12"/>
      <c r="G5558"/>
      <c r="H5558" s="12"/>
      <c r="I5558" s="12"/>
      <c r="J5558" s="12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  <c r="Y5558" s="9"/>
      <c r="Z5558" s="9"/>
    </row>
    <row r="5559" spans="1:26">
      <c r="A5559"/>
      <c r="B5559" s="13"/>
      <c r="C5559"/>
      <c r="D5559"/>
      <c r="E5559"/>
      <c r="F5559" s="12"/>
      <c r="G5559"/>
      <c r="H5559" s="12"/>
      <c r="I5559" s="12"/>
      <c r="J5559" s="12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  <c r="Y5559" s="9"/>
      <c r="Z5559" s="9"/>
    </row>
    <row r="5560" spans="1:26">
      <c r="A5560"/>
      <c r="B5560" s="13"/>
      <c r="C5560"/>
      <c r="D5560"/>
      <c r="E5560"/>
      <c r="F5560" s="12"/>
      <c r="G5560"/>
      <c r="H5560" s="12"/>
      <c r="I5560" s="12"/>
      <c r="J5560" s="12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</row>
    <row r="5561" spans="1:26">
      <c r="A5561"/>
      <c r="B5561" s="13"/>
      <c r="C5561"/>
      <c r="D5561"/>
      <c r="E5561"/>
      <c r="F5561" s="12"/>
      <c r="G5561"/>
      <c r="H5561" s="12"/>
      <c r="I5561" s="12"/>
      <c r="J5561" s="12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</row>
    <row r="5562" spans="1:26">
      <c r="A5562"/>
      <c r="B5562" s="13"/>
      <c r="C5562"/>
      <c r="D5562"/>
      <c r="E5562"/>
      <c r="F5562" s="12"/>
      <c r="G5562"/>
      <c r="H5562" s="12"/>
      <c r="I5562" s="12"/>
      <c r="J5562" s="12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</row>
    <row r="5563" spans="1:26">
      <c r="A5563"/>
      <c r="B5563" s="13"/>
      <c r="C5563"/>
      <c r="D5563"/>
      <c r="E5563"/>
      <c r="F5563" s="12"/>
      <c r="G5563"/>
      <c r="H5563" s="12"/>
      <c r="I5563" s="12"/>
      <c r="J5563" s="12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</row>
    <row r="5564" spans="1:26">
      <c r="A5564"/>
      <c r="B5564" s="13"/>
      <c r="C5564"/>
      <c r="D5564"/>
      <c r="E5564"/>
      <c r="F5564" s="12"/>
      <c r="G5564"/>
      <c r="H5564" s="12"/>
      <c r="I5564" s="12"/>
      <c r="J5564" s="12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</row>
    <row r="5565" spans="1:26">
      <c r="A5565"/>
      <c r="B5565" s="13"/>
      <c r="C5565"/>
      <c r="D5565"/>
      <c r="E5565"/>
      <c r="F5565" s="12"/>
      <c r="G5565"/>
      <c r="H5565" s="12"/>
      <c r="I5565" s="12"/>
      <c r="J5565" s="12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</row>
    <row r="5566" spans="1:26">
      <c r="A5566"/>
      <c r="B5566" s="13"/>
      <c r="C5566"/>
      <c r="D5566"/>
      <c r="E5566"/>
      <c r="F5566" s="12"/>
      <c r="G5566"/>
      <c r="H5566" s="12"/>
      <c r="I5566" s="12"/>
      <c r="J5566" s="12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</row>
    <row r="5567" spans="1:26">
      <c r="A5567"/>
      <c r="B5567" s="13"/>
      <c r="C5567"/>
      <c r="D5567"/>
      <c r="E5567"/>
      <c r="F5567" s="12"/>
      <c r="G5567"/>
      <c r="H5567" s="12"/>
      <c r="I5567" s="12"/>
      <c r="J5567" s="12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</row>
    <row r="5568" spans="1:26">
      <c r="A5568"/>
      <c r="B5568" s="13"/>
      <c r="C5568"/>
      <c r="D5568"/>
      <c r="E5568"/>
      <c r="F5568" s="12"/>
      <c r="G5568"/>
      <c r="H5568" s="12"/>
      <c r="I5568" s="12"/>
      <c r="J5568" s="12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</row>
    <row r="5569" spans="1:26">
      <c r="A5569"/>
      <c r="B5569" s="13"/>
      <c r="C5569"/>
      <c r="D5569"/>
      <c r="E5569"/>
      <c r="F5569" s="12"/>
      <c r="G5569"/>
      <c r="H5569" s="12"/>
      <c r="I5569" s="12"/>
      <c r="J5569" s="12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</row>
    <row r="5570" spans="1:26">
      <c r="A5570"/>
      <c r="B5570" s="13"/>
      <c r="C5570"/>
      <c r="D5570"/>
      <c r="E5570"/>
      <c r="F5570" s="12"/>
      <c r="G5570"/>
      <c r="H5570" s="12"/>
      <c r="I5570" s="12"/>
      <c r="J5570" s="12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</row>
    <row r="5571" spans="1:26">
      <c r="A5571"/>
      <c r="B5571" s="13"/>
      <c r="C5571"/>
      <c r="D5571"/>
      <c r="E5571"/>
      <c r="F5571" s="12"/>
      <c r="G5571"/>
      <c r="H5571" s="12"/>
      <c r="I5571" s="12"/>
      <c r="J5571" s="12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</row>
    <row r="5572" spans="1:26">
      <c r="A5572"/>
      <c r="B5572" s="13"/>
      <c r="C5572"/>
      <c r="D5572"/>
      <c r="E5572"/>
      <c r="F5572" s="12"/>
      <c r="G5572"/>
      <c r="H5572" s="12"/>
      <c r="I5572" s="12"/>
      <c r="J5572" s="12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</row>
    <row r="5573" spans="1:26">
      <c r="A5573"/>
      <c r="B5573" s="13"/>
      <c r="C5573"/>
      <c r="D5573"/>
      <c r="E5573"/>
      <c r="F5573" s="12"/>
      <c r="G5573"/>
      <c r="H5573" s="12"/>
      <c r="I5573" s="12"/>
      <c r="J5573" s="12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</row>
    <row r="5574" spans="1:26">
      <c r="A5574"/>
      <c r="B5574" s="13"/>
      <c r="C5574"/>
      <c r="D5574"/>
      <c r="E5574"/>
      <c r="F5574" s="12"/>
      <c r="G5574"/>
      <c r="H5574" s="12"/>
      <c r="I5574" s="12"/>
      <c r="J5574" s="12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</row>
    <row r="5575" spans="1:26">
      <c r="A5575"/>
      <c r="B5575" s="13"/>
      <c r="C5575"/>
      <c r="D5575"/>
      <c r="E5575"/>
      <c r="F5575" s="12"/>
      <c r="G5575"/>
      <c r="H5575" s="12"/>
      <c r="I5575" s="12"/>
      <c r="J5575" s="12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</row>
    <row r="5576" spans="1:26">
      <c r="A5576"/>
      <c r="B5576" s="13"/>
      <c r="C5576"/>
      <c r="D5576"/>
      <c r="E5576"/>
      <c r="F5576" s="12"/>
      <c r="G5576"/>
      <c r="H5576" s="12"/>
      <c r="I5576" s="12"/>
      <c r="J5576" s="12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</row>
    <row r="5577" spans="1:26">
      <c r="A5577"/>
      <c r="B5577" s="13"/>
      <c r="C5577"/>
      <c r="D5577"/>
      <c r="E5577"/>
      <c r="F5577" s="12"/>
      <c r="G5577"/>
      <c r="H5577" s="12"/>
      <c r="I5577" s="12"/>
      <c r="J5577" s="12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</row>
    <row r="5578" spans="1:26">
      <c r="A5578"/>
      <c r="B5578" s="13"/>
      <c r="C5578"/>
      <c r="D5578"/>
      <c r="E5578"/>
      <c r="F5578" s="12"/>
      <c r="G5578"/>
      <c r="H5578" s="12"/>
      <c r="I5578" s="12"/>
      <c r="J5578" s="12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</row>
    <row r="5579" spans="1:26">
      <c r="A5579"/>
      <c r="B5579" s="13"/>
      <c r="C5579"/>
      <c r="D5579"/>
      <c r="E5579"/>
      <c r="F5579" s="12"/>
      <c r="G5579"/>
      <c r="H5579" s="12"/>
      <c r="I5579" s="12"/>
      <c r="J5579" s="12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</row>
    <row r="5580" spans="1:26">
      <c r="A5580"/>
      <c r="B5580" s="13"/>
      <c r="C5580"/>
      <c r="D5580"/>
      <c r="E5580"/>
      <c r="F5580" s="12"/>
      <c r="G5580"/>
      <c r="H5580" s="12"/>
      <c r="I5580" s="12"/>
      <c r="J5580" s="12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</row>
    <row r="5581" spans="1:26">
      <c r="A5581"/>
      <c r="B5581" s="13"/>
      <c r="C5581"/>
      <c r="D5581"/>
      <c r="E5581"/>
      <c r="F5581" s="12"/>
      <c r="G5581"/>
      <c r="H5581" s="12"/>
      <c r="I5581" s="12"/>
      <c r="J5581" s="12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</row>
    <row r="5582" spans="1:26">
      <c r="A5582"/>
      <c r="B5582" s="13"/>
      <c r="C5582"/>
      <c r="D5582"/>
      <c r="E5582"/>
      <c r="F5582" s="12"/>
      <c r="G5582"/>
      <c r="H5582" s="12"/>
      <c r="I5582" s="12"/>
      <c r="J5582" s="12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</row>
    <row r="5583" spans="1:26">
      <c r="A5583"/>
      <c r="B5583" s="13"/>
      <c r="C5583"/>
      <c r="D5583"/>
      <c r="E5583"/>
      <c r="F5583" s="12"/>
      <c r="G5583"/>
      <c r="H5583" s="12"/>
      <c r="I5583" s="12"/>
      <c r="J5583" s="12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</row>
    <row r="5584" spans="1:26">
      <c r="A5584"/>
      <c r="B5584" s="13"/>
      <c r="C5584"/>
      <c r="D5584"/>
      <c r="E5584"/>
      <c r="F5584" s="12"/>
      <c r="G5584"/>
      <c r="H5584" s="12"/>
      <c r="I5584" s="12"/>
      <c r="J5584" s="12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</row>
    <row r="5585" spans="1:26">
      <c r="A5585"/>
      <c r="B5585" s="13"/>
      <c r="C5585"/>
      <c r="D5585"/>
      <c r="E5585"/>
      <c r="F5585" s="12"/>
      <c r="G5585"/>
      <c r="H5585" s="12"/>
      <c r="I5585" s="12"/>
      <c r="J5585" s="12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</row>
    <row r="5586" spans="1:26">
      <c r="A5586"/>
      <c r="B5586" s="13"/>
      <c r="C5586"/>
      <c r="D5586"/>
      <c r="E5586"/>
      <c r="F5586" s="12"/>
      <c r="G5586"/>
      <c r="H5586" s="12"/>
      <c r="I5586" s="12"/>
      <c r="J5586" s="12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</row>
    <row r="5587" spans="1:26">
      <c r="A5587"/>
      <c r="B5587" s="13"/>
      <c r="C5587"/>
      <c r="D5587"/>
      <c r="E5587"/>
      <c r="F5587" s="12"/>
      <c r="G5587"/>
      <c r="H5587" s="12"/>
      <c r="I5587" s="12"/>
      <c r="J5587" s="12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</row>
    <row r="5588" spans="1:26">
      <c r="A5588"/>
      <c r="B5588" s="13"/>
      <c r="C5588"/>
      <c r="D5588"/>
      <c r="E5588"/>
      <c r="F5588" s="12"/>
      <c r="G5588"/>
      <c r="H5588" s="12"/>
      <c r="I5588" s="12"/>
      <c r="J5588" s="12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</row>
    <row r="5589" spans="1:26">
      <c r="A5589"/>
      <c r="B5589" s="13"/>
      <c r="C5589"/>
      <c r="D5589"/>
      <c r="E5589"/>
      <c r="F5589" s="12"/>
      <c r="G5589"/>
      <c r="H5589" s="12"/>
      <c r="I5589" s="12"/>
      <c r="J5589" s="12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</row>
    <row r="5590" spans="1:26">
      <c r="A5590"/>
      <c r="B5590" s="13"/>
      <c r="C5590"/>
      <c r="D5590"/>
      <c r="E5590"/>
      <c r="F5590" s="12"/>
      <c r="G5590"/>
      <c r="H5590" s="12"/>
      <c r="I5590" s="12"/>
      <c r="J5590" s="12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</row>
    <row r="5591" spans="1:26">
      <c r="A5591"/>
      <c r="B5591" s="13"/>
      <c r="C5591"/>
      <c r="D5591"/>
      <c r="E5591"/>
      <c r="F5591" s="12"/>
      <c r="G5591"/>
      <c r="H5591" s="12"/>
      <c r="I5591" s="12"/>
      <c r="J5591" s="12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</row>
    <row r="5592" spans="1:26">
      <c r="A5592"/>
      <c r="B5592" s="13"/>
      <c r="C5592"/>
      <c r="D5592"/>
      <c r="E5592"/>
      <c r="F5592" s="12"/>
      <c r="G5592"/>
      <c r="H5592" s="12"/>
      <c r="I5592" s="12"/>
      <c r="J5592" s="12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</row>
    <row r="5593" spans="1:26">
      <c r="A5593"/>
      <c r="B5593" s="13"/>
      <c r="C5593"/>
      <c r="D5593"/>
      <c r="E5593"/>
      <c r="F5593" s="12"/>
      <c r="G5593"/>
      <c r="H5593" s="12"/>
      <c r="I5593" s="12"/>
      <c r="J5593" s="12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</row>
    <row r="5594" spans="1:26">
      <c r="A5594"/>
      <c r="B5594" s="13"/>
      <c r="C5594"/>
      <c r="D5594"/>
      <c r="E5594"/>
      <c r="F5594" s="12"/>
      <c r="G5594"/>
      <c r="H5594" s="12"/>
      <c r="I5594" s="12"/>
      <c r="J5594" s="12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</row>
    <row r="5595" spans="1:26">
      <c r="A5595"/>
      <c r="B5595" s="13"/>
      <c r="C5595"/>
      <c r="D5595"/>
      <c r="E5595"/>
      <c r="F5595" s="12"/>
      <c r="G5595"/>
      <c r="H5595" s="12"/>
      <c r="I5595" s="12"/>
      <c r="J5595" s="12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</row>
    <row r="5596" spans="1:26">
      <c r="A5596"/>
      <c r="B5596" s="13"/>
      <c r="C5596"/>
      <c r="D5596"/>
      <c r="E5596"/>
      <c r="F5596" s="12"/>
      <c r="G5596"/>
      <c r="H5596" s="12"/>
      <c r="I5596" s="12"/>
      <c r="J5596" s="12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</row>
    <row r="5597" spans="1:26">
      <c r="A5597"/>
      <c r="B5597" s="13"/>
      <c r="C5597"/>
      <c r="D5597"/>
      <c r="E5597"/>
      <c r="F5597" s="12"/>
      <c r="G5597"/>
      <c r="H5597" s="12"/>
      <c r="I5597" s="12"/>
      <c r="J5597" s="12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</row>
    <row r="5598" spans="1:26">
      <c r="A5598"/>
      <c r="B5598" s="13"/>
      <c r="C5598"/>
      <c r="D5598"/>
      <c r="E5598"/>
      <c r="F5598" s="12"/>
      <c r="G5598"/>
      <c r="H5598" s="12"/>
      <c r="I5598" s="12"/>
      <c r="J5598" s="12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</row>
    <row r="5599" spans="1:26">
      <c r="A5599"/>
      <c r="B5599" s="13"/>
      <c r="C5599"/>
      <c r="D5599"/>
      <c r="E5599"/>
      <c r="F5599" s="12"/>
      <c r="G5599"/>
      <c r="H5599" s="12"/>
      <c r="I5599" s="12"/>
      <c r="J5599" s="12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</row>
    <row r="5600" spans="1:26">
      <c r="A5600"/>
      <c r="B5600" s="13"/>
      <c r="C5600"/>
      <c r="D5600"/>
      <c r="E5600"/>
      <c r="F5600" s="12"/>
      <c r="G5600"/>
      <c r="H5600" s="12"/>
      <c r="I5600" s="12"/>
      <c r="J5600" s="12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</row>
    <row r="5601" spans="1:26">
      <c r="A5601"/>
      <c r="B5601" s="13"/>
      <c r="C5601"/>
      <c r="D5601"/>
      <c r="E5601"/>
      <c r="F5601" s="12"/>
      <c r="G5601"/>
      <c r="H5601" s="12"/>
      <c r="I5601" s="12"/>
      <c r="J5601" s="12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</row>
    <row r="5602" spans="1:26">
      <c r="A5602"/>
      <c r="B5602" s="13"/>
      <c r="C5602"/>
      <c r="D5602"/>
      <c r="E5602"/>
      <c r="F5602" s="12"/>
      <c r="G5602"/>
      <c r="H5602" s="12"/>
      <c r="I5602" s="12"/>
      <c r="J5602" s="12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</row>
    <row r="5603" spans="1:26">
      <c r="A5603"/>
      <c r="B5603" s="13"/>
      <c r="C5603"/>
      <c r="D5603"/>
      <c r="E5603"/>
      <c r="F5603" s="12"/>
      <c r="G5603"/>
      <c r="H5603" s="12"/>
      <c r="I5603" s="12"/>
      <c r="J5603" s="12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</row>
    <row r="5604" spans="1:26">
      <c r="A5604"/>
      <c r="B5604" s="13"/>
      <c r="C5604"/>
      <c r="D5604"/>
      <c r="E5604"/>
      <c r="F5604" s="12"/>
      <c r="G5604"/>
      <c r="H5604" s="12"/>
      <c r="I5604" s="12"/>
      <c r="J5604" s="12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</row>
    <row r="5605" spans="1:26">
      <c r="A5605"/>
      <c r="B5605" s="13"/>
      <c r="C5605"/>
      <c r="D5605"/>
      <c r="E5605"/>
      <c r="F5605" s="12"/>
      <c r="G5605"/>
      <c r="H5605" s="12"/>
      <c r="I5605" s="12"/>
      <c r="J5605" s="12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</row>
    <row r="5606" spans="1:26">
      <c r="A5606"/>
      <c r="B5606" s="13"/>
      <c r="C5606"/>
      <c r="D5606"/>
      <c r="E5606"/>
      <c r="F5606" s="12"/>
      <c r="G5606"/>
      <c r="H5606" s="12"/>
      <c r="I5606" s="12"/>
      <c r="J5606" s="12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</row>
    <row r="5607" spans="1:26">
      <c r="A5607"/>
      <c r="B5607" s="13"/>
      <c r="C5607"/>
      <c r="D5607"/>
      <c r="E5607"/>
      <c r="F5607" s="12"/>
      <c r="G5607"/>
      <c r="H5607" s="12"/>
      <c r="I5607" s="12"/>
      <c r="J5607" s="12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</row>
    <row r="5608" spans="1:26">
      <c r="A5608"/>
      <c r="B5608" s="13"/>
      <c r="C5608"/>
      <c r="D5608"/>
      <c r="E5608"/>
      <c r="F5608" s="12"/>
      <c r="G5608"/>
      <c r="H5608" s="12"/>
      <c r="I5608" s="12"/>
      <c r="J5608" s="12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</row>
    <row r="5609" spans="1:26">
      <c r="A5609"/>
      <c r="B5609" s="13"/>
      <c r="C5609"/>
      <c r="D5609"/>
      <c r="E5609"/>
      <c r="F5609" s="12"/>
      <c r="G5609"/>
      <c r="H5609" s="12"/>
      <c r="I5609" s="12"/>
      <c r="J5609" s="12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</row>
    <row r="5610" spans="1:26">
      <c r="A5610"/>
      <c r="B5610" s="13"/>
      <c r="C5610"/>
      <c r="D5610"/>
      <c r="E5610"/>
      <c r="F5610" s="12"/>
      <c r="G5610"/>
      <c r="H5610" s="12"/>
      <c r="I5610" s="12"/>
      <c r="J5610" s="12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</row>
    <row r="5611" spans="1:26">
      <c r="A5611"/>
      <c r="B5611" s="13"/>
      <c r="C5611"/>
      <c r="D5611"/>
      <c r="E5611"/>
      <c r="F5611" s="12"/>
      <c r="G5611"/>
      <c r="H5611" s="12"/>
      <c r="I5611" s="12"/>
      <c r="J5611" s="12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</row>
    <row r="5612" spans="1:26">
      <c r="A5612"/>
      <c r="B5612" s="13"/>
      <c r="C5612"/>
      <c r="D5612"/>
      <c r="E5612"/>
      <c r="F5612" s="12"/>
      <c r="G5612"/>
      <c r="H5612" s="12"/>
      <c r="I5612" s="12"/>
      <c r="J5612" s="12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</row>
    <row r="5613" spans="1:26">
      <c r="A5613"/>
      <c r="B5613" s="13"/>
      <c r="C5613"/>
      <c r="D5613"/>
      <c r="E5613"/>
      <c r="F5613" s="12"/>
      <c r="G5613"/>
      <c r="H5613" s="12"/>
      <c r="I5613" s="12"/>
      <c r="J5613" s="12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</row>
    <row r="5614" spans="1:26">
      <c r="A5614"/>
      <c r="B5614" s="13"/>
      <c r="C5614"/>
      <c r="D5614"/>
      <c r="E5614"/>
      <c r="F5614" s="12"/>
      <c r="G5614"/>
      <c r="H5614" s="12"/>
      <c r="I5614" s="12"/>
      <c r="J5614" s="12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</row>
    <row r="5615" spans="1:26">
      <c r="A5615"/>
      <c r="B5615" s="13"/>
      <c r="C5615"/>
      <c r="D5615"/>
      <c r="E5615"/>
      <c r="F5615" s="12"/>
      <c r="G5615"/>
      <c r="H5615" s="12"/>
      <c r="I5615" s="12"/>
      <c r="J5615" s="12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</row>
    <row r="5616" spans="1:26">
      <c r="A5616"/>
      <c r="B5616" s="13"/>
      <c r="C5616"/>
      <c r="D5616"/>
      <c r="E5616"/>
      <c r="F5616" s="12"/>
      <c r="G5616"/>
      <c r="H5616" s="12"/>
      <c r="I5616" s="12"/>
      <c r="J5616" s="12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</row>
    <row r="5617" spans="1:26">
      <c r="A5617"/>
      <c r="B5617" s="13"/>
      <c r="C5617"/>
      <c r="D5617"/>
      <c r="E5617"/>
      <c r="F5617" s="12"/>
      <c r="G5617"/>
      <c r="H5617" s="12"/>
      <c r="I5617" s="12"/>
      <c r="J5617" s="12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</row>
    <row r="5618" spans="1:26">
      <c r="A5618"/>
      <c r="B5618" s="13"/>
      <c r="C5618"/>
      <c r="D5618"/>
      <c r="E5618"/>
      <c r="F5618" s="12"/>
      <c r="G5618"/>
      <c r="H5618" s="12"/>
      <c r="I5618" s="12"/>
      <c r="J5618" s="12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</row>
    <row r="5619" spans="1:26">
      <c r="A5619"/>
      <c r="B5619" s="13"/>
      <c r="C5619"/>
      <c r="D5619"/>
      <c r="E5619"/>
      <c r="F5619" s="12"/>
      <c r="G5619"/>
      <c r="H5619" s="12"/>
      <c r="I5619" s="12"/>
      <c r="J5619" s="12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</row>
    <row r="5620" spans="1:26">
      <c r="A5620"/>
      <c r="B5620" s="13"/>
      <c r="C5620"/>
      <c r="D5620"/>
      <c r="E5620"/>
      <c r="F5620" s="12"/>
      <c r="G5620"/>
      <c r="H5620" s="12"/>
      <c r="I5620" s="12"/>
      <c r="J5620" s="12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</row>
    <row r="5621" spans="1:26">
      <c r="A5621"/>
      <c r="B5621" s="13"/>
      <c r="C5621"/>
      <c r="D5621"/>
      <c r="E5621"/>
      <c r="F5621" s="12"/>
      <c r="G5621"/>
      <c r="H5621" s="12"/>
      <c r="I5621" s="12"/>
      <c r="J5621" s="12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</row>
    <row r="5622" spans="1:26">
      <c r="A5622"/>
      <c r="B5622" s="13"/>
      <c r="C5622"/>
      <c r="D5622"/>
      <c r="E5622"/>
      <c r="F5622" s="12"/>
      <c r="G5622"/>
      <c r="H5622" s="12"/>
      <c r="I5622" s="12"/>
      <c r="J5622" s="12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</row>
    <row r="5623" spans="1:26">
      <c r="A5623"/>
      <c r="B5623" s="13"/>
      <c r="C5623"/>
      <c r="D5623"/>
      <c r="E5623"/>
      <c r="F5623" s="12"/>
      <c r="G5623"/>
      <c r="H5623" s="12"/>
      <c r="I5623" s="12"/>
      <c r="J5623" s="12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</row>
    <row r="5624" spans="1:26">
      <c r="A5624"/>
      <c r="B5624" s="13"/>
      <c r="C5624"/>
      <c r="D5624"/>
      <c r="E5624"/>
      <c r="F5624" s="12"/>
      <c r="G5624"/>
      <c r="H5624" s="12"/>
      <c r="I5624" s="12"/>
      <c r="J5624" s="12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</row>
    <row r="5625" spans="1:26">
      <c r="A5625"/>
      <c r="B5625" s="13"/>
      <c r="C5625"/>
      <c r="D5625"/>
      <c r="E5625"/>
      <c r="F5625" s="12"/>
      <c r="G5625"/>
      <c r="H5625" s="12"/>
      <c r="I5625" s="12"/>
      <c r="J5625" s="12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</row>
    <row r="5626" spans="1:26">
      <c r="A5626"/>
      <c r="B5626" s="13"/>
      <c r="C5626"/>
      <c r="D5626"/>
      <c r="E5626"/>
      <c r="F5626" s="12"/>
      <c r="G5626"/>
      <c r="H5626" s="12"/>
      <c r="I5626" s="12"/>
      <c r="J5626" s="12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</row>
    <row r="5627" spans="1:26">
      <c r="A5627"/>
      <c r="B5627" s="13"/>
      <c r="C5627"/>
      <c r="D5627"/>
      <c r="E5627"/>
      <c r="F5627" s="12"/>
      <c r="G5627"/>
      <c r="H5627" s="12"/>
      <c r="I5627" s="12"/>
      <c r="J5627" s="12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</row>
    <row r="5628" spans="1:26">
      <c r="A5628"/>
      <c r="B5628" s="13"/>
      <c r="C5628"/>
      <c r="D5628"/>
      <c r="E5628"/>
      <c r="F5628" s="12"/>
      <c r="G5628"/>
      <c r="H5628" s="12"/>
      <c r="I5628" s="12"/>
      <c r="J5628" s="12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</row>
    <row r="5629" spans="1:26">
      <c r="A5629"/>
      <c r="B5629" s="13"/>
      <c r="C5629"/>
      <c r="D5629"/>
      <c r="E5629"/>
      <c r="F5629" s="12"/>
      <c r="G5629"/>
      <c r="H5629" s="12"/>
      <c r="I5629" s="12"/>
      <c r="J5629" s="12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</row>
    <row r="5630" spans="1:26">
      <c r="A5630"/>
      <c r="B5630" s="13"/>
      <c r="C5630"/>
      <c r="D5630"/>
      <c r="E5630"/>
      <c r="F5630" s="12"/>
      <c r="G5630"/>
      <c r="H5630" s="12"/>
      <c r="I5630" s="12"/>
      <c r="J5630" s="12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</row>
    <row r="5631" spans="1:26">
      <c r="A5631"/>
      <c r="B5631" s="13"/>
      <c r="C5631"/>
      <c r="D5631"/>
      <c r="E5631"/>
      <c r="F5631" s="12"/>
      <c r="G5631"/>
      <c r="H5631" s="12"/>
      <c r="I5631" s="12"/>
      <c r="J5631" s="12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</row>
    <row r="5632" spans="1:26">
      <c r="A5632"/>
      <c r="B5632" s="13"/>
      <c r="C5632"/>
      <c r="D5632"/>
      <c r="E5632"/>
      <c r="F5632" s="12"/>
      <c r="G5632"/>
      <c r="H5632" s="12"/>
      <c r="I5632" s="12"/>
      <c r="J5632" s="12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</row>
    <row r="5633" spans="1:26">
      <c r="A5633"/>
      <c r="B5633" s="13"/>
      <c r="C5633"/>
      <c r="D5633"/>
      <c r="E5633"/>
      <c r="F5633" s="12"/>
      <c r="G5633"/>
      <c r="H5633" s="12"/>
      <c r="I5633" s="12"/>
      <c r="J5633" s="12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</row>
    <row r="5634" spans="1:26">
      <c r="A5634"/>
      <c r="B5634" s="13"/>
      <c r="C5634"/>
      <c r="D5634"/>
      <c r="E5634"/>
      <c r="F5634" s="12"/>
      <c r="G5634"/>
      <c r="H5634" s="12"/>
      <c r="I5634" s="12"/>
      <c r="J5634" s="12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</row>
    <row r="5635" spans="1:26">
      <c r="A5635"/>
      <c r="B5635" s="13"/>
      <c r="C5635"/>
      <c r="D5635"/>
      <c r="E5635"/>
      <c r="F5635" s="12"/>
      <c r="G5635"/>
      <c r="H5635" s="12"/>
      <c r="I5635" s="12"/>
      <c r="J5635" s="12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</row>
    <row r="5636" spans="1:26">
      <c r="A5636"/>
      <c r="B5636" s="13"/>
      <c r="C5636"/>
      <c r="D5636"/>
      <c r="E5636"/>
      <c r="F5636" s="12"/>
      <c r="G5636"/>
      <c r="H5636" s="12"/>
      <c r="I5636" s="12"/>
      <c r="J5636" s="12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</row>
    <row r="5637" spans="1:26">
      <c r="A5637"/>
      <c r="B5637" s="13"/>
      <c r="C5637"/>
      <c r="D5637"/>
      <c r="E5637"/>
      <c r="F5637" s="12"/>
      <c r="G5637"/>
      <c r="H5637" s="12"/>
      <c r="I5637" s="12"/>
      <c r="J5637" s="12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</row>
    <row r="5638" spans="1:26">
      <c r="A5638"/>
      <c r="B5638" s="13"/>
      <c r="C5638"/>
      <c r="D5638"/>
      <c r="E5638"/>
      <c r="F5638" s="12"/>
      <c r="G5638"/>
      <c r="H5638" s="12"/>
      <c r="I5638" s="12"/>
      <c r="J5638" s="12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</row>
    <row r="5639" spans="1:26">
      <c r="A5639"/>
      <c r="B5639" s="13"/>
      <c r="C5639"/>
      <c r="D5639"/>
      <c r="E5639"/>
      <c r="F5639" s="12"/>
      <c r="G5639"/>
      <c r="H5639" s="12"/>
      <c r="I5639" s="12"/>
      <c r="J5639" s="12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</row>
    <row r="5640" spans="1:26">
      <c r="A5640"/>
      <c r="B5640" s="13"/>
      <c r="C5640"/>
      <c r="D5640"/>
      <c r="E5640"/>
      <c r="F5640" s="12"/>
      <c r="G5640"/>
      <c r="H5640" s="12"/>
      <c r="I5640" s="12"/>
      <c r="J5640" s="12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</row>
    <row r="5641" spans="1:26">
      <c r="A5641"/>
      <c r="B5641" s="13"/>
      <c r="C5641"/>
      <c r="D5641"/>
      <c r="E5641"/>
      <c r="F5641" s="12"/>
      <c r="G5641"/>
      <c r="H5641" s="12"/>
      <c r="I5641" s="12"/>
      <c r="J5641" s="12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</row>
    <row r="5642" spans="1:26">
      <c r="A5642"/>
      <c r="B5642" s="13"/>
      <c r="C5642"/>
      <c r="D5642"/>
      <c r="E5642"/>
      <c r="F5642" s="12"/>
      <c r="G5642"/>
      <c r="H5642" s="12"/>
      <c r="I5642" s="12"/>
      <c r="J5642" s="12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  <c r="Y5642" s="9"/>
      <c r="Z5642" s="9"/>
    </row>
    <row r="5643" spans="1:26">
      <c r="A5643"/>
      <c r="B5643" s="13"/>
      <c r="C5643"/>
      <c r="D5643"/>
      <c r="E5643"/>
      <c r="F5643" s="12"/>
      <c r="G5643"/>
      <c r="H5643" s="12"/>
      <c r="I5643" s="12"/>
      <c r="J5643" s="12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  <c r="Y5643" s="9"/>
      <c r="Z5643" s="9"/>
    </row>
    <row r="5644" spans="1:26">
      <c r="A5644"/>
      <c r="B5644" s="13"/>
      <c r="C5644"/>
      <c r="D5644"/>
      <c r="E5644"/>
      <c r="F5644" s="12"/>
      <c r="G5644"/>
      <c r="H5644" s="12"/>
      <c r="I5644" s="12"/>
      <c r="J5644" s="12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  <c r="Y5644" s="9"/>
      <c r="Z5644" s="9"/>
    </row>
    <row r="5645" spans="1:26">
      <c r="A5645"/>
      <c r="B5645" s="13"/>
      <c r="C5645"/>
      <c r="D5645"/>
      <c r="E5645"/>
      <c r="F5645" s="12"/>
      <c r="G5645"/>
      <c r="H5645" s="12"/>
      <c r="I5645" s="12"/>
      <c r="J5645" s="12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  <c r="Y5645" s="9"/>
      <c r="Z5645" s="9"/>
    </row>
    <row r="5646" spans="1:26">
      <c r="A5646"/>
      <c r="B5646" s="13"/>
      <c r="C5646"/>
      <c r="D5646"/>
      <c r="E5646"/>
      <c r="F5646" s="12"/>
      <c r="G5646"/>
      <c r="H5646" s="12"/>
      <c r="I5646" s="12"/>
      <c r="J5646" s="12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  <c r="Y5646" s="9"/>
      <c r="Z5646" s="9"/>
    </row>
    <row r="5647" spans="1:26">
      <c r="A5647"/>
      <c r="B5647" s="13"/>
      <c r="C5647"/>
      <c r="D5647"/>
      <c r="E5647"/>
      <c r="F5647" s="12"/>
      <c r="G5647"/>
      <c r="H5647" s="12"/>
      <c r="I5647" s="12"/>
      <c r="J5647" s="12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  <c r="Y5647" s="9"/>
      <c r="Z5647" s="9"/>
    </row>
    <row r="5648" spans="1:26">
      <c r="A5648"/>
      <c r="B5648" s="13"/>
      <c r="C5648"/>
      <c r="D5648"/>
      <c r="E5648"/>
      <c r="F5648" s="12"/>
      <c r="G5648"/>
      <c r="H5648" s="12"/>
      <c r="I5648" s="12"/>
      <c r="J5648" s="12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  <c r="Y5648" s="9"/>
      <c r="Z5648" s="9"/>
    </row>
    <row r="5649" spans="1:26">
      <c r="A5649"/>
      <c r="B5649" s="13"/>
      <c r="C5649"/>
      <c r="D5649"/>
      <c r="E5649"/>
      <c r="F5649" s="12"/>
      <c r="G5649"/>
      <c r="H5649" s="12"/>
      <c r="I5649" s="12"/>
      <c r="J5649" s="12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  <c r="Y5649" s="9"/>
      <c r="Z5649" s="9"/>
    </row>
    <row r="5650" spans="1:26">
      <c r="A5650"/>
      <c r="B5650" s="13"/>
      <c r="C5650"/>
      <c r="D5650"/>
      <c r="E5650"/>
      <c r="F5650" s="12"/>
      <c r="G5650"/>
      <c r="H5650" s="12"/>
      <c r="I5650" s="12"/>
      <c r="J5650" s="12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/>
      <c r="Z5650" s="9"/>
    </row>
    <row r="5651" spans="1:26">
      <c r="A5651"/>
      <c r="B5651" s="13"/>
      <c r="C5651"/>
      <c r="D5651"/>
      <c r="E5651"/>
      <c r="F5651" s="12"/>
      <c r="G5651"/>
      <c r="H5651" s="12"/>
      <c r="I5651" s="12"/>
      <c r="J5651" s="12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  <c r="Y5651" s="9"/>
      <c r="Z5651" s="9"/>
    </row>
    <row r="5652" spans="1:26">
      <c r="A5652"/>
      <c r="B5652" s="13"/>
      <c r="C5652"/>
      <c r="D5652"/>
      <c r="E5652"/>
      <c r="F5652" s="12"/>
      <c r="G5652"/>
      <c r="H5652" s="12"/>
      <c r="I5652" s="12"/>
      <c r="J5652" s="12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  <c r="Y5652" s="9"/>
      <c r="Z5652" s="9"/>
    </row>
    <row r="5653" spans="1:26">
      <c r="A5653"/>
      <c r="B5653" s="13"/>
      <c r="C5653"/>
      <c r="D5653"/>
      <c r="E5653"/>
      <c r="F5653" s="12"/>
      <c r="G5653"/>
      <c r="H5653" s="12"/>
      <c r="I5653" s="12"/>
      <c r="J5653" s="12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  <c r="Y5653" s="9"/>
      <c r="Z5653" s="9"/>
    </row>
    <row r="5654" spans="1:26">
      <c r="A5654"/>
      <c r="B5654" s="13"/>
      <c r="C5654"/>
      <c r="D5654"/>
      <c r="E5654"/>
      <c r="F5654" s="12"/>
      <c r="G5654"/>
      <c r="H5654" s="12"/>
      <c r="I5654" s="12"/>
      <c r="J5654" s="12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  <c r="Y5654" s="9"/>
      <c r="Z5654" s="9"/>
    </row>
    <row r="5655" spans="1:26">
      <c r="A5655"/>
      <c r="B5655" s="13"/>
      <c r="C5655"/>
      <c r="D5655"/>
      <c r="E5655"/>
      <c r="F5655" s="12"/>
      <c r="G5655"/>
      <c r="H5655" s="12"/>
      <c r="I5655" s="12"/>
      <c r="J5655" s="12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  <c r="Y5655" s="9"/>
      <c r="Z5655" s="9"/>
    </row>
    <row r="5656" spans="1:26">
      <c r="A5656"/>
      <c r="B5656" s="13"/>
      <c r="C5656"/>
      <c r="D5656"/>
      <c r="E5656"/>
      <c r="F5656" s="12"/>
      <c r="G5656"/>
      <c r="H5656" s="12"/>
      <c r="I5656" s="12"/>
      <c r="J5656" s="12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  <c r="Y5656" s="9"/>
      <c r="Z5656" s="9"/>
    </row>
    <row r="5657" spans="1:26">
      <c r="A5657"/>
      <c r="B5657" s="13"/>
      <c r="C5657"/>
      <c r="D5657"/>
      <c r="E5657"/>
      <c r="F5657" s="12"/>
      <c r="G5657"/>
      <c r="H5657" s="12"/>
      <c r="I5657" s="12"/>
      <c r="J5657" s="12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  <c r="Y5657" s="9"/>
      <c r="Z5657" s="9"/>
    </row>
    <row r="5658" spans="1:26">
      <c r="A5658"/>
      <c r="B5658" s="13"/>
      <c r="C5658"/>
      <c r="D5658"/>
      <c r="E5658"/>
      <c r="F5658" s="12"/>
      <c r="G5658"/>
      <c r="H5658" s="12"/>
      <c r="I5658" s="12"/>
      <c r="J5658" s="12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  <c r="Y5658" s="9"/>
      <c r="Z5658" s="9"/>
    </row>
    <row r="5659" spans="1:26">
      <c r="A5659"/>
      <c r="B5659" s="13"/>
      <c r="C5659"/>
      <c r="D5659"/>
      <c r="E5659"/>
      <c r="F5659" s="12"/>
      <c r="G5659"/>
      <c r="H5659" s="12"/>
      <c r="I5659" s="12"/>
      <c r="J5659" s="12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  <c r="Y5659" s="9"/>
      <c r="Z5659" s="9"/>
    </row>
    <row r="5660" spans="1:26">
      <c r="A5660"/>
      <c r="B5660" s="13"/>
      <c r="C5660"/>
      <c r="D5660"/>
      <c r="E5660"/>
      <c r="F5660" s="12"/>
      <c r="G5660"/>
      <c r="H5660" s="12"/>
      <c r="I5660" s="12"/>
      <c r="J5660" s="12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  <c r="Y5660" s="9"/>
      <c r="Z5660" s="9"/>
    </row>
    <row r="5661" spans="1:26">
      <c r="A5661"/>
      <c r="B5661" s="13"/>
      <c r="C5661"/>
      <c r="D5661"/>
      <c r="E5661"/>
      <c r="F5661" s="12"/>
      <c r="G5661"/>
      <c r="H5661" s="12"/>
      <c r="I5661" s="12"/>
      <c r="J5661" s="12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  <c r="Y5661" s="9"/>
      <c r="Z5661" s="9"/>
    </row>
    <row r="5662" spans="1:26">
      <c r="A5662"/>
      <c r="B5662" s="13"/>
      <c r="C5662"/>
      <c r="D5662"/>
      <c r="E5662"/>
      <c r="F5662" s="12"/>
      <c r="G5662"/>
      <c r="H5662" s="12"/>
      <c r="I5662" s="12"/>
      <c r="J5662" s="12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  <c r="Y5662" s="9"/>
      <c r="Z5662" s="9"/>
    </row>
    <row r="5663" spans="1:26">
      <c r="A5663"/>
      <c r="B5663" s="13"/>
      <c r="C5663"/>
      <c r="D5663"/>
      <c r="E5663"/>
      <c r="F5663" s="12"/>
      <c r="G5663"/>
      <c r="H5663" s="12"/>
      <c r="I5663" s="12"/>
      <c r="J5663" s="12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  <c r="Y5663" s="9"/>
      <c r="Z5663" s="9"/>
    </row>
    <row r="5664" spans="1:26">
      <c r="A5664"/>
      <c r="B5664" s="13"/>
      <c r="C5664"/>
      <c r="D5664"/>
      <c r="E5664"/>
      <c r="F5664" s="12"/>
      <c r="G5664"/>
      <c r="H5664" s="12"/>
      <c r="I5664" s="12"/>
      <c r="J5664" s="12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</row>
    <row r="5665" spans="1:26">
      <c r="A5665"/>
      <c r="B5665" s="13"/>
      <c r="C5665"/>
      <c r="D5665"/>
      <c r="E5665"/>
      <c r="F5665" s="12"/>
      <c r="G5665"/>
      <c r="H5665" s="12"/>
      <c r="I5665" s="12"/>
      <c r="J5665" s="12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  <c r="Y5665" s="9"/>
      <c r="Z5665" s="9"/>
    </row>
    <row r="5666" spans="1:26">
      <c r="A5666"/>
      <c r="B5666" s="13"/>
      <c r="C5666"/>
      <c r="D5666"/>
      <c r="E5666"/>
      <c r="F5666" s="12"/>
      <c r="G5666"/>
      <c r="H5666" s="12"/>
      <c r="I5666" s="12"/>
      <c r="J5666" s="12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  <c r="Y5666" s="9"/>
      <c r="Z5666" s="9"/>
    </row>
    <row r="5667" spans="1:26">
      <c r="A5667"/>
      <c r="B5667" s="13"/>
      <c r="C5667"/>
      <c r="D5667"/>
      <c r="E5667"/>
      <c r="F5667" s="12"/>
      <c r="G5667"/>
      <c r="H5667" s="12"/>
      <c r="I5667" s="12"/>
      <c r="J5667" s="12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  <c r="Y5667" s="9"/>
      <c r="Z5667" s="9"/>
    </row>
    <row r="5668" spans="1:26">
      <c r="A5668"/>
      <c r="B5668" s="13"/>
      <c r="C5668"/>
      <c r="D5668"/>
      <c r="E5668"/>
      <c r="F5668" s="12"/>
      <c r="G5668"/>
      <c r="H5668" s="12"/>
      <c r="I5668" s="12"/>
      <c r="J5668" s="12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  <c r="Y5668" s="9"/>
      <c r="Z5668" s="9"/>
    </row>
    <row r="5669" spans="1:26">
      <c r="A5669"/>
      <c r="B5669" s="13"/>
      <c r="C5669"/>
      <c r="D5669"/>
      <c r="E5669"/>
      <c r="F5669" s="12"/>
      <c r="G5669"/>
      <c r="H5669" s="12"/>
      <c r="I5669" s="12"/>
      <c r="J5669" s="12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  <c r="Y5669" s="9"/>
      <c r="Z5669" s="9"/>
    </row>
    <row r="5670" spans="1:26">
      <c r="A5670"/>
      <c r="B5670" s="13"/>
      <c r="C5670"/>
      <c r="D5670"/>
      <c r="E5670"/>
      <c r="F5670" s="12"/>
      <c r="G5670"/>
      <c r="H5670" s="12"/>
      <c r="I5670" s="12"/>
      <c r="J5670" s="12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  <c r="Y5670" s="9"/>
      <c r="Z5670" s="9"/>
    </row>
    <row r="5671" spans="1:26">
      <c r="A5671"/>
      <c r="B5671" s="13"/>
      <c r="C5671"/>
      <c r="D5671"/>
      <c r="E5671"/>
      <c r="F5671" s="12"/>
      <c r="G5671"/>
      <c r="H5671" s="12"/>
      <c r="I5671" s="12"/>
      <c r="J5671" s="12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</row>
    <row r="5672" spans="1:26">
      <c r="A5672"/>
      <c r="B5672" s="13"/>
      <c r="C5672"/>
      <c r="D5672"/>
      <c r="E5672"/>
      <c r="F5672" s="12"/>
      <c r="G5672"/>
      <c r="H5672" s="12"/>
      <c r="I5672" s="12"/>
      <c r="J5672" s="12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</row>
    <row r="5673" spans="1:26">
      <c r="A5673"/>
      <c r="B5673" s="13"/>
      <c r="C5673"/>
      <c r="D5673"/>
      <c r="E5673"/>
      <c r="F5673" s="12"/>
      <c r="G5673"/>
      <c r="H5673" s="12"/>
      <c r="I5673" s="12"/>
      <c r="J5673" s="12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</row>
    <row r="5674" spans="1:26">
      <c r="A5674"/>
      <c r="B5674" s="13"/>
      <c r="C5674"/>
      <c r="D5674"/>
      <c r="E5674"/>
      <c r="F5674" s="12"/>
      <c r="G5674"/>
      <c r="H5674" s="12"/>
      <c r="I5674" s="12"/>
      <c r="J5674" s="12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</row>
    <row r="5675" spans="1:26">
      <c r="A5675"/>
      <c r="B5675" s="13"/>
      <c r="C5675"/>
      <c r="D5675"/>
      <c r="E5675"/>
      <c r="F5675" s="12"/>
      <c r="G5675"/>
      <c r="H5675" s="12"/>
      <c r="I5675" s="12"/>
      <c r="J5675" s="12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</row>
    <row r="5676" spans="1:26">
      <c r="A5676"/>
      <c r="B5676" s="13"/>
      <c r="C5676"/>
      <c r="D5676"/>
      <c r="E5676"/>
      <c r="F5676" s="12"/>
      <c r="G5676"/>
      <c r="H5676" s="12"/>
      <c r="I5676" s="12"/>
      <c r="J5676" s="12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</row>
    <row r="5677" spans="1:26">
      <c r="A5677"/>
      <c r="B5677" s="13"/>
      <c r="C5677"/>
      <c r="D5677"/>
      <c r="E5677"/>
      <c r="F5677" s="12"/>
      <c r="G5677"/>
      <c r="H5677" s="12"/>
      <c r="I5677" s="12"/>
      <c r="J5677" s="12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</row>
    <row r="5678" spans="1:26">
      <c r="A5678"/>
      <c r="B5678" s="13"/>
      <c r="C5678"/>
      <c r="D5678"/>
      <c r="E5678"/>
      <c r="F5678" s="12"/>
      <c r="G5678"/>
      <c r="H5678" s="12"/>
      <c r="I5678" s="12"/>
      <c r="J5678" s="12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</row>
    <row r="5679" spans="1:26">
      <c r="A5679"/>
      <c r="B5679" s="13"/>
      <c r="C5679"/>
      <c r="D5679"/>
      <c r="E5679"/>
      <c r="F5679" s="12"/>
      <c r="G5679"/>
      <c r="H5679" s="12"/>
      <c r="I5679" s="12"/>
      <c r="J5679" s="12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</row>
    <row r="5680" spans="1:26">
      <c r="A5680"/>
      <c r="B5680" s="13"/>
      <c r="C5680"/>
      <c r="D5680"/>
      <c r="E5680"/>
      <c r="F5680" s="12"/>
      <c r="G5680"/>
      <c r="H5680" s="12"/>
      <c r="I5680" s="12"/>
      <c r="J5680" s="12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</row>
    <row r="5681" spans="1:26">
      <c r="A5681"/>
      <c r="B5681" s="13"/>
      <c r="C5681"/>
      <c r="D5681"/>
      <c r="E5681"/>
      <c r="F5681" s="12"/>
      <c r="G5681"/>
      <c r="H5681" s="12"/>
      <c r="I5681" s="12"/>
      <c r="J5681" s="12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</row>
    <row r="5682" spans="1:26">
      <c r="A5682"/>
      <c r="B5682" s="13"/>
      <c r="C5682"/>
      <c r="D5682"/>
      <c r="E5682"/>
      <c r="F5682" s="12"/>
      <c r="G5682"/>
      <c r="H5682" s="12"/>
      <c r="I5682" s="12"/>
      <c r="J5682" s="12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</row>
    <row r="5683" spans="1:26">
      <c r="A5683"/>
      <c r="B5683" s="13"/>
      <c r="C5683"/>
      <c r="D5683"/>
      <c r="E5683"/>
      <c r="F5683" s="12"/>
      <c r="G5683"/>
      <c r="H5683" s="12"/>
      <c r="I5683" s="12"/>
      <c r="J5683" s="12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</row>
    <row r="5684" spans="1:26">
      <c r="A5684"/>
      <c r="B5684" s="13"/>
      <c r="C5684"/>
      <c r="D5684"/>
      <c r="E5684"/>
      <c r="F5684" s="12"/>
      <c r="G5684"/>
      <c r="H5684" s="12"/>
      <c r="I5684" s="12"/>
      <c r="J5684" s="12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</row>
    <row r="5685" spans="1:26">
      <c r="A5685"/>
      <c r="B5685" s="13"/>
      <c r="C5685"/>
      <c r="D5685"/>
      <c r="E5685"/>
      <c r="F5685" s="12"/>
      <c r="G5685"/>
      <c r="H5685" s="12"/>
      <c r="I5685" s="12"/>
      <c r="J5685" s="12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</row>
    <row r="5686" spans="1:26">
      <c r="A5686"/>
      <c r="B5686" s="13"/>
      <c r="C5686"/>
      <c r="D5686"/>
      <c r="E5686"/>
      <c r="F5686" s="12"/>
      <c r="G5686"/>
      <c r="H5686" s="12"/>
      <c r="I5686" s="12"/>
      <c r="J5686" s="12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</row>
    <row r="5687" spans="1:26">
      <c r="A5687"/>
      <c r="B5687" s="13"/>
      <c r="C5687"/>
      <c r="D5687"/>
      <c r="E5687"/>
      <c r="F5687" s="12"/>
      <c r="G5687"/>
      <c r="H5687" s="12"/>
      <c r="I5687" s="12"/>
      <c r="J5687" s="12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</row>
    <row r="5688" spans="1:26">
      <c r="A5688"/>
      <c r="B5688" s="13"/>
      <c r="C5688"/>
      <c r="D5688"/>
      <c r="E5688"/>
      <c r="F5688" s="12"/>
      <c r="G5688"/>
      <c r="H5688" s="12"/>
      <c r="I5688" s="12"/>
      <c r="J5688" s="12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</row>
    <row r="5689" spans="1:26">
      <c r="A5689"/>
      <c r="B5689" s="13"/>
      <c r="C5689"/>
      <c r="D5689"/>
      <c r="E5689"/>
      <c r="F5689" s="12"/>
      <c r="G5689"/>
      <c r="H5689" s="12"/>
      <c r="I5689" s="12"/>
      <c r="J5689" s="12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</row>
    <row r="5690" spans="1:26">
      <c r="A5690"/>
      <c r="B5690" s="13"/>
      <c r="C5690"/>
      <c r="D5690"/>
      <c r="E5690"/>
      <c r="F5690" s="12"/>
      <c r="G5690"/>
      <c r="H5690" s="12"/>
      <c r="I5690" s="12"/>
      <c r="J5690" s="12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</row>
    <row r="5691" spans="1:26">
      <c r="A5691"/>
      <c r="B5691" s="13"/>
      <c r="C5691"/>
      <c r="D5691"/>
      <c r="E5691"/>
      <c r="F5691" s="12"/>
      <c r="G5691"/>
      <c r="H5691" s="12"/>
      <c r="I5691" s="12"/>
      <c r="J5691" s="12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</row>
    <row r="5692" spans="1:26">
      <c r="A5692"/>
      <c r="B5692" s="13"/>
      <c r="C5692"/>
      <c r="D5692"/>
      <c r="E5692"/>
      <c r="F5692" s="12"/>
      <c r="G5692"/>
      <c r="H5692" s="12"/>
      <c r="I5692" s="12"/>
      <c r="J5692" s="12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</row>
    <row r="5693" spans="1:26">
      <c r="A5693"/>
      <c r="B5693" s="13"/>
      <c r="C5693"/>
      <c r="D5693"/>
      <c r="E5693"/>
      <c r="F5693" s="12"/>
      <c r="G5693"/>
      <c r="H5693" s="12"/>
      <c r="I5693" s="12"/>
      <c r="J5693" s="12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</row>
    <row r="5694" spans="1:26">
      <c r="A5694"/>
      <c r="B5694" s="13"/>
      <c r="C5694"/>
      <c r="D5694"/>
      <c r="E5694"/>
      <c r="F5694" s="12"/>
      <c r="G5694"/>
      <c r="H5694" s="12"/>
      <c r="I5694" s="12"/>
      <c r="J5694" s="12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</row>
    <row r="5695" spans="1:26">
      <c r="A5695"/>
      <c r="B5695" s="13"/>
      <c r="C5695"/>
      <c r="D5695"/>
      <c r="E5695"/>
      <c r="F5695" s="12"/>
      <c r="G5695"/>
      <c r="H5695" s="12"/>
      <c r="I5695" s="12"/>
      <c r="J5695" s="12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</row>
    <row r="5696" spans="1:26">
      <c r="A5696"/>
      <c r="B5696" s="13"/>
      <c r="C5696"/>
      <c r="D5696"/>
      <c r="E5696"/>
      <c r="F5696" s="12"/>
      <c r="G5696"/>
      <c r="H5696" s="12"/>
      <c r="I5696" s="12"/>
      <c r="J5696" s="12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</row>
    <row r="5697" spans="1:26">
      <c r="A5697"/>
      <c r="B5697" s="13"/>
      <c r="C5697"/>
      <c r="D5697"/>
      <c r="E5697"/>
      <c r="F5697" s="12"/>
      <c r="G5697"/>
      <c r="H5697" s="12"/>
      <c r="I5697" s="12"/>
      <c r="J5697" s="12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</row>
    <row r="5698" spans="1:26">
      <c r="A5698"/>
      <c r="B5698" s="13"/>
      <c r="C5698"/>
      <c r="D5698"/>
      <c r="E5698"/>
      <c r="F5698" s="12"/>
      <c r="G5698"/>
      <c r="H5698" s="12"/>
      <c r="I5698" s="12"/>
      <c r="J5698" s="12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</row>
    <row r="5699" spans="1:26">
      <c r="A5699"/>
      <c r="B5699" s="13"/>
      <c r="C5699"/>
      <c r="D5699"/>
      <c r="E5699"/>
      <c r="F5699" s="12"/>
      <c r="G5699"/>
      <c r="H5699" s="12"/>
      <c r="I5699" s="12"/>
      <c r="J5699" s="12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</row>
    <row r="5700" spans="1:26">
      <c r="A5700"/>
      <c r="B5700" s="13"/>
      <c r="C5700"/>
      <c r="D5700"/>
      <c r="E5700"/>
      <c r="F5700" s="12"/>
      <c r="G5700"/>
      <c r="H5700" s="12"/>
      <c r="I5700" s="12"/>
      <c r="J5700" s="12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</row>
    <row r="5701" spans="1:26">
      <c r="A5701"/>
      <c r="B5701" s="13"/>
      <c r="C5701"/>
      <c r="D5701"/>
      <c r="E5701"/>
      <c r="F5701" s="12"/>
      <c r="G5701"/>
      <c r="H5701" s="12"/>
      <c r="I5701" s="12"/>
      <c r="J5701" s="12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</row>
    <row r="5702" spans="1:26">
      <c r="A5702"/>
      <c r="B5702" s="13"/>
      <c r="C5702"/>
      <c r="D5702"/>
      <c r="E5702"/>
      <c r="F5702" s="12"/>
      <c r="G5702"/>
      <c r="H5702" s="12"/>
      <c r="I5702" s="12"/>
      <c r="J5702" s="12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</row>
    <row r="5703" spans="1:26">
      <c r="A5703"/>
      <c r="B5703" s="13"/>
      <c r="C5703"/>
      <c r="D5703"/>
      <c r="E5703"/>
      <c r="F5703" s="12"/>
      <c r="G5703"/>
      <c r="H5703" s="12"/>
      <c r="I5703" s="12"/>
      <c r="J5703" s="12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</row>
    <row r="5704" spans="1:26">
      <c r="A5704"/>
      <c r="B5704" s="13"/>
      <c r="C5704"/>
      <c r="D5704"/>
      <c r="E5704"/>
      <c r="F5704" s="12"/>
      <c r="G5704"/>
      <c r="H5704" s="12"/>
      <c r="I5704" s="12"/>
      <c r="J5704" s="12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</row>
    <row r="5705" spans="1:26">
      <c r="A5705"/>
      <c r="B5705" s="13"/>
      <c r="C5705"/>
      <c r="D5705"/>
      <c r="E5705"/>
      <c r="F5705" s="12"/>
      <c r="G5705"/>
      <c r="H5705" s="12"/>
      <c r="I5705" s="12"/>
      <c r="J5705" s="12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</row>
    <row r="5706" spans="1:26">
      <c r="A5706"/>
      <c r="B5706" s="13"/>
      <c r="C5706"/>
      <c r="D5706"/>
      <c r="E5706"/>
      <c r="F5706" s="12"/>
      <c r="G5706"/>
      <c r="H5706" s="12"/>
      <c r="I5706" s="12"/>
      <c r="J5706" s="12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</row>
    <row r="5707" spans="1:26">
      <c r="A5707"/>
      <c r="B5707" s="13"/>
      <c r="C5707"/>
      <c r="D5707"/>
      <c r="E5707"/>
      <c r="F5707" s="12"/>
      <c r="G5707"/>
      <c r="H5707" s="12"/>
      <c r="I5707" s="12"/>
      <c r="J5707" s="12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</row>
    <row r="5708" spans="1:26">
      <c r="A5708"/>
      <c r="B5708" s="13"/>
      <c r="C5708"/>
      <c r="D5708"/>
      <c r="E5708"/>
      <c r="F5708" s="12"/>
      <c r="G5708"/>
      <c r="H5708" s="12"/>
      <c r="I5708" s="12"/>
      <c r="J5708" s="12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</row>
    <row r="5709" spans="1:26">
      <c r="A5709"/>
      <c r="B5709" s="13"/>
      <c r="C5709"/>
      <c r="D5709"/>
      <c r="E5709"/>
      <c r="F5709" s="12"/>
      <c r="G5709"/>
      <c r="H5709" s="12"/>
      <c r="I5709" s="12"/>
      <c r="J5709" s="12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</row>
    <row r="5710" spans="1:26">
      <c r="A5710"/>
      <c r="B5710" s="13"/>
      <c r="C5710"/>
      <c r="D5710"/>
      <c r="E5710"/>
      <c r="F5710" s="12"/>
      <c r="G5710"/>
      <c r="H5710" s="12"/>
      <c r="I5710" s="12"/>
      <c r="J5710" s="12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</row>
    <row r="5711" spans="1:26">
      <c r="A5711"/>
      <c r="B5711" s="13"/>
      <c r="C5711"/>
      <c r="D5711"/>
      <c r="E5711"/>
      <c r="F5711" s="12"/>
      <c r="G5711"/>
      <c r="H5711" s="12"/>
      <c r="I5711" s="12"/>
      <c r="J5711" s="12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</row>
    <row r="5712" spans="1:26">
      <c r="A5712"/>
      <c r="B5712" s="13"/>
      <c r="C5712"/>
      <c r="D5712"/>
      <c r="E5712"/>
      <c r="F5712" s="12"/>
      <c r="G5712"/>
      <c r="H5712" s="12"/>
      <c r="I5712" s="12"/>
      <c r="J5712" s="12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</row>
    <row r="5713" spans="1:26">
      <c r="A5713"/>
      <c r="B5713" s="13"/>
      <c r="C5713"/>
      <c r="D5713"/>
      <c r="E5713"/>
      <c r="F5713" s="12"/>
      <c r="G5713"/>
      <c r="H5713" s="12"/>
      <c r="I5713" s="12"/>
      <c r="J5713" s="12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</row>
    <row r="5714" spans="1:26">
      <c r="A5714"/>
      <c r="B5714" s="13"/>
      <c r="C5714"/>
      <c r="D5714"/>
      <c r="E5714"/>
      <c r="F5714" s="12"/>
      <c r="G5714"/>
      <c r="H5714" s="12"/>
      <c r="I5714" s="12"/>
      <c r="J5714" s="12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</row>
    <row r="5715" spans="1:26">
      <c r="A5715"/>
      <c r="B5715" s="13"/>
      <c r="C5715"/>
      <c r="D5715"/>
      <c r="E5715"/>
      <c r="F5715" s="12"/>
      <c r="G5715"/>
      <c r="H5715" s="12"/>
      <c r="I5715" s="12"/>
      <c r="J5715" s="12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</row>
    <row r="5716" spans="1:26">
      <c r="A5716"/>
      <c r="B5716" s="13"/>
      <c r="C5716"/>
      <c r="D5716"/>
      <c r="E5716"/>
      <c r="F5716" s="12"/>
      <c r="G5716"/>
      <c r="H5716" s="12"/>
      <c r="I5716" s="12"/>
      <c r="J5716" s="12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</row>
    <row r="5717" spans="1:26">
      <c r="A5717"/>
      <c r="B5717" s="13"/>
      <c r="C5717"/>
      <c r="D5717"/>
      <c r="E5717"/>
      <c r="F5717" s="12"/>
      <c r="G5717"/>
      <c r="H5717" s="12"/>
      <c r="I5717" s="12"/>
      <c r="J5717" s="12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</row>
    <row r="5718" spans="1:26">
      <c r="A5718"/>
      <c r="B5718" s="13"/>
      <c r="C5718"/>
      <c r="D5718"/>
      <c r="E5718"/>
      <c r="F5718" s="12"/>
      <c r="G5718"/>
      <c r="H5718" s="12"/>
      <c r="I5718" s="12"/>
      <c r="J5718" s="12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</row>
    <row r="5719" spans="1:26">
      <c r="A5719"/>
      <c r="B5719" s="13"/>
      <c r="C5719"/>
      <c r="D5719"/>
      <c r="E5719"/>
      <c r="F5719" s="12"/>
      <c r="G5719"/>
      <c r="H5719" s="12"/>
      <c r="I5719" s="12"/>
      <c r="J5719" s="12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</row>
    <row r="5720" spans="1:26">
      <c r="A5720"/>
      <c r="B5720" s="13"/>
      <c r="C5720"/>
      <c r="D5720"/>
      <c r="E5720"/>
      <c r="F5720" s="12"/>
      <c r="G5720"/>
      <c r="H5720" s="12"/>
      <c r="I5720" s="12"/>
      <c r="J5720" s="12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</row>
    <row r="5721" spans="1:26">
      <c r="A5721"/>
      <c r="B5721" s="13"/>
      <c r="C5721"/>
      <c r="D5721"/>
      <c r="E5721"/>
      <c r="F5721" s="12"/>
      <c r="G5721"/>
      <c r="H5721" s="12"/>
      <c r="I5721" s="12"/>
      <c r="J5721" s="12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</row>
    <row r="5722" spans="1:26">
      <c r="A5722"/>
      <c r="B5722" s="13"/>
      <c r="C5722"/>
      <c r="D5722"/>
      <c r="E5722"/>
      <c r="F5722" s="12"/>
      <c r="G5722"/>
      <c r="H5722" s="12"/>
      <c r="I5722" s="12"/>
      <c r="J5722" s="12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</row>
    <row r="5723" spans="1:26">
      <c r="A5723"/>
      <c r="B5723" s="13"/>
      <c r="C5723"/>
      <c r="D5723"/>
      <c r="E5723"/>
      <c r="F5723" s="12"/>
      <c r="G5723"/>
      <c r="H5723" s="12"/>
      <c r="I5723" s="12"/>
      <c r="J5723" s="12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</row>
    <row r="5724" spans="1:26">
      <c r="A5724"/>
      <c r="B5724" s="13"/>
      <c r="C5724"/>
      <c r="D5724"/>
      <c r="E5724"/>
      <c r="F5724" s="12"/>
      <c r="G5724"/>
      <c r="H5724" s="12"/>
      <c r="I5724" s="12"/>
      <c r="J5724" s="12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</row>
    <row r="5725" spans="1:26">
      <c r="A5725"/>
      <c r="B5725" s="13"/>
      <c r="C5725"/>
      <c r="D5725"/>
      <c r="E5725"/>
      <c r="F5725" s="12"/>
      <c r="G5725"/>
      <c r="H5725" s="12"/>
      <c r="I5725" s="12"/>
      <c r="J5725" s="12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</row>
    <row r="5726" spans="1:26">
      <c r="A5726"/>
      <c r="B5726" s="13"/>
      <c r="C5726"/>
      <c r="D5726"/>
      <c r="E5726"/>
      <c r="F5726" s="12"/>
      <c r="G5726"/>
      <c r="H5726" s="12"/>
      <c r="I5726" s="12"/>
      <c r="J5726" s="12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</row>
    <row r="5727" spans="1:26">
      <c r="A5727"/>
      <c r="B5727" s="13"/>
      <c r="C5727"/>
      <c r="D5727"/>
      <c r="E5727"/>
      <c r="F5727" s="12"/>
      <c r="G5727"/>
      <c r="H5727" s="12"/>
      <c r="I5727" s="12"/>
      <c r="J5727" s="12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</row>
    <row r="5728" spans="1:26">
      <c r="A5728"/>
      <c r="B5728" s="13"/>
      <c r="C5728"/>
      <c r="D5728"/>
      <c r="E5728"/>
      <c r="F5728" s="12"/>
      <c r="G5728"/>
      <c r="H5728" s="12"/>
      <c r="I5728" s="12"/>
      <c r="J5728" s="12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</row>
    <row r="5729" spans="1:26">
      <c r="A5729"/>
      <c r="B5729" s="13"/>
      <c r="C5729"/>
      <c r="D5729"/>
      <c r="E5729"/>
      <c r="F5729" s="12"/>
      <c r="G5729"/>
      <c r="H5729" s="12"/>
      <c r="I5729" s="12"/>
      <c r="J5729" s="12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</row>
    <row r="5730" spans="1:26">
      <c r="A5730"/>
      <c r="B5730" s="13"/>
      <c r="C5730"/>
      <c r="D5730"/>
      <c r="E5730"/>
      <c r="F5730" s="12"/>
      <c r="G5730"/>
      <c r="H5730" s="12"/>
      <c r="I5730" s="12"/>
      <c r="J5730" s="12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</row>
    <row r="5731" spans="1:26">
      <c r="A5731"/>
      <c r="B5731" s="13"/>
      <c r="C5731"/>
      <c r="D5731"/>
      <c r="E5731"/>
      <c r="F5731" s="12"/>
      <c r="G5731"/>
      <c r="H5731" s="12"/>
      <c r="I5731" s="12"/>
      <c r="J5731" s="12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</row>
    <row r="5732" spans="1:26">
      <c r="A5732"/>
      <c r="B5732" s="13"/>
      <c r="C5732"/>
      <c r="D5732"/>
      <c r="E5732"/>
      <c r="F5732" s="12"/>
      <c r="G5732"/>
      <c r="H5732" s="12"/>
      <c r="I5732" s="12"/>
      <c r="J5732" s="12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</row>
    <row r="5733" spans="1:26">
      <c r="A5733"/>
      <c r="B5733" s="13"/>
      <c r="C5733"/>
      <c r="D5733"/>
      <c r="E5733"/>
      <c r="F5733" s="12"/>
      <c r="G5733"/>
      <c r="H5733" s="12"/>
      <c r="I5733" s="12"/>
      <c r="J5733" s="12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</row>
    <row r="5734" spans="1:26">
      <c r="A5734"/>
      <c r="B5734" s="13"/>
      <c r="C5734"/>
      <c r="D5734"/>
      <c r="E5734"/>
      <c r="F5734" s="12"/>
      <c r="G5734"/>
      <c r="H5734" s="12"/>
      <c r="I5734" s="12"/>
      <c r="J5734" s="12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</row>
    <row r="5735" spans="1:26">
      <c r="A5735"/>
      <c r="B5735" s="13"/>
      <c r="C5735"/>
      <c r="D5735"/>
      <c r="E5735"/>
      <c r="F5735" s="12"/>
      <c r="G5735"/>
      <c r="H5735" s="12"/>
      <c r="I5735" s="12"/>
      <c r="J5735" s="12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</row>
    <row r="5736" spans="1:26">
      <c r="A5736"/>
      <c r="B5736" s="13"/>
      <c r="C5736"/>
      <c r="D5736"/>
      <c r="E5736"/>
      <c r="F5736" s="12"/>
      <c r="G5736"/>
      <c r="H5736" s="12"/>
      <c r="I5736" s="12"/>
      <c r="J5736" s="12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</row>
    <row r="5737" spans="1:26">
      <c r="A5737"/>
      <c r="B5737" s="13"/>
      <c r="C5737"/>
      <c r="D5737"/>
      <c r="E5737"/>
      <c r="F5737" s="12"/>
      <c r="G5737"/>
      <c r="H5737" s="12"/>
      <c r="I5737" s="12"/>
      <c r="J5737" s="12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</row>
    <row r="5738" spans="1:26">
      <c r="A5738"/>
      <c r="B5738" s="13"/>
      <c r="C5738"/>
      <c r="D5738"/>
      <c r="E5738"/>
      <c r="F5738" s="12"/>
      <c r="G5738"/>
      <c r="H5738" s="12"/>
      <c r="I5738" s="12"/>
      <c r="J5738" s="12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</row>
    <row r="5739" spans="1:26">
      <c r="A5739"/>
      <c r="B5739" s="13"/>
      <c r="C5739"/>
      <c r="D5739"/>
      <c r="E5739"/>
      <c r="F5739" s="12"/>
      <c r="G5739"/>
      <c r="H5739" s="12"/>
      <c r="I5739" s="12"/>
      <c r="J5739" s="12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</row>
    <row r="5740" spans="1:26">
      <c r="A5740"/>
      <c r="B5740" s="13"/>
      <c r="C5740"/>
      <c r="D5740"/>
      <c r="E5740"/>
      <c r="F5740" s="12"/>
      <c r="G5740"/>
      <c r="H5740" s="12"/>
      <c r="I5740" s="12"/>
      <c r="J5740" s="12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</row>
    <row r="5741" spans="1:26">
      <c r="A5741"/>
      <c r="B5741" s="13"/>
      <c r="C5741"/>
      <c r="D5741"/>
      <c r="E5741"/>
      <c r="F5741" s="12"/>
      <c r="G5741"/>
      <c r="H5741" s="12"/>
      <c r="I5741" s="12"/>
      <c r="J5741" s="12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</row>
    <row r="5742" spans="1:26">
      <c r="A5742"/>
      <c r="B5742" s="13"/>
      <c r="C5742"/>
      <c r="D5742"/>
      <c r="E5742"/>
      <c r="F5742" s="12"/>
      <c r="G5742"/>
      <c r="H5742" s="12"/>
      <c r="I5742" s="12"/>
      <c r="J5742" s="12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</row>
    <row r="5743" spans="1:26">
      <c r="A5743"/>
      <c r="B5743" s="13"/>
      <c r="C5743"/>
      <c r="D5743"/>
      <c r="E5743"/>
      <c r="F5743" s="12"/>
      <c r="G5743"/>
      <c r="H5743" s="12"/>
      <c r="I5743" s="12"/>
      <c r="J5743" s="12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</row>
    <row r="5744" spans="1:26">
      <c r="A5744"/>
      <c r="B5744" s="13"/>
      <c r="C5744"/>
      <c r="D5744"/>
      <c r="E5744"/>
      <c r="F5744" s="12"/>
      <c r="G5744"/>
      <c r="H5744" s="12"/>
      <c r="I5744" s="12"/>
      <c r="J5744" s="12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</row>
    <row r="5745" spans="1:26">
      <c r="A5745"/>
      <c r="B5745" s="13"/>
      <c r="C5745"/>
      <c r="D5745"/>
      <c r="E5745"/>
      <c r="F5745" s="12"/>
      <c r="G5745"/>
      <c r="H5745" s="12"/>
      <c r="I5745" s="12"/>
      <c r="J5745" s="12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</row>
    <row r="5746" spans="1:26">
      <c r="A5746"/>
      <c r="B5746" s="13"/>
      <c r="C5746"/>
      <c r="D5746"/>
      <c r="E5746"/>
      <c r="F5746" s="12"/>
      <c r="G5746"/>
      <c r="H5746" s="12"/>
      <c r="I5746" s="12"/>
      <c r="J5746" s="12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</row>
    <row r="5747" spans="1:26">
      <c r="A5747"/>
      <c r="B5747" s="13"/>
      <c r="C5747"/>
      <c r="D5747"/>
      <c r="E5747"/>
      <c r="F5747" s="12"/>
      <c r="G5747"/>
      <c r="H5747" s="12"/>
      <c r="I5747" s="12"/>
      <c r="J5747" s="12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</row>
    <row r="5748" spans="1:26">
      <c r="A5748"/>
      <c r="B5748" s="13"/>
      <c r="C5748"/>
      <c r="D5748"/>
      <c r="E5748"/>
      <c r="F5748" s="12"/>
      <c r="G5748"/>
      <c r="H5748" s="12"/>
      <c r="I5748" s="12"/>
      <c r="J5748" s="12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</row>
    <row r="5749" spans="1:26">
      <c r="A5749"/>
      <c r="B5749" s="13"/>
      <c r="C5749"/>
      <c r="D5749"/>
      <c r="E5749"/>
      <c r="F5749" s="12"/>
      <c r="G5749"/>
      <c r="H5749" s="12"/>
      <c r="I5749" s="12"/>
      <c r="J5749" s="12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</row>
    <row r="5750" spans="1:26">
      <c r="A5750"/>
      <c r="B5750" s="13"/>
      <c r="C5750"/>
      <c r="D5750"/>
      <c r="E5750"/>
      <c r="F5750" s="12"/>
      <c r="G5750"/>
      <c r="H5750" s="12"/>
      <c r="I5750" s="12"/>
      <c r="J5750" s="12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</row>
    <row r="5751" spans="1:26">
      <c r="A5751"/>
      <c r="B5751" s="13"/>
      <c r="C5751"/>
      <c r="D5751"/>
      <c r="E5751"/>
      <c r="F5751" s="12"/>
      <c r="G5751"/>
      <c r="H5751" s="12"/>
      <c r="I5751" s="12"/>
      <c r="J5751" s="12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</row>
    <row r="5752" spans="1:26">
      <c r="A5752"/>
      <c r="B5752" s="13"/>
      <c r="C5752"/>
      <c r="D5752"/>
      <c r="E5752"/>
      <c r="F5752" s="12"/>
      <c r="G5752"/>
      <c r="H5752" s="12"/>
      <c r="I5752" s="12"/>
      <c r="J5752" s="12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</row>
    <row r="5753" spans="1:26">
      <c r="A5753"/>
      <c r="B5753" s="13"/>
      <c r="C5753"/>
      <c r="D5753"/>
      <c r="E5753"/>
      <c r="F5753" s="12"/>
      <c r="G5753"/>
      <c r="H5753" s="12"/>
      <c r="I5753" s="12"/>
      <c r="J5753" s="12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</row>
    <row r="5754" spans="1:26">
      <c r="A5754"/>
      <c r="B5754" s="13"/>
      <c r="C5754"/>
      <c r="D5754"/>
      <c r="E5754"/>
      <c r="F5754" s="12"/>
      <c r="G5754"/>
      <c r="H5754" s="12"/>
      <c r="I5754" s="12"/>
      <c r="J5754" s="12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</row>
    <row r="5755" spans="1:26">
      <c r="A5755"/>
      <c r="B5755" s="13"/>
      <c r="C5755"/>
      <c r="D5755"/>
      <c r="E5755"/>
      <c r="F5755" s="12"/>
      <c r="G5755"/>
      <c r="H5755" s="12"/>
      <c r="I5755" s="12"/>
      <c r="J5755" s="12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</row>
    <row r="5756" spans="1:26">
      <c r="A5756"/>
      <c r="B5756" s="13"/>
      <c r="C5756"/>
      <c r="D5756"/>
      <c r="E5756"/>
      <c r="F5756" s="12"/>
      <c r="G5756"/>
      <c r="H5756" s="12"/>
      <c r="I5756" s="12"/>
      <c r="J5756" s="12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</row>
    <row r="5757" spans="1:26">
      <c r="A5757"/>
      <c r="B5757" s="13"/>
      <c r="C5757"/>
      <c r="D5757"/>
      <c r="E5757"/>
      <c r="F5757" s="12"/>
      <c r="G5757"/>
      <c r="H5757" s="12"/>
      <c r="I5757" s="12"/>
      <c r="J5757" s="12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</row>
    <row r="5758" spans="1:26">
      <c r="A5758"/>
      <c r="B5758" s="13"/>
      <c r="C5758"/>
      <c r="D5758"/>
      <c r="E5758"/>
      <c r="F5758" s="12"/>
      <c r="G5758"/>
      <c r="H5758" s="12"/>
      <c r="I5758" s="12"/>
      <c r="J5758" s="12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</row>
    <row r="5759" spans="1:26">
      <c r="A5759"/>
      <c r="B5759" s="13"/>
      <c r="C5759"/>
      <c r="D5759"/>
      <c r="E5759"/>
      <c r="F5759" s="12"/>
      <c r="G5759"/>
      <c r="H5759" s="12"/>
      <c r="I5759" s="12"/>
      <c r="J5759" s="12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</row>
    <row r="5760" spans="1:26">
      <c r="A5760"/>
      <c r="B5760" s="13"/>
      <c r="C5760"/>
      <c r="D5760"/>
      <c r="E5760"/>
      <c r="F5760" s="12"/>
      <c r="G5760"/>
      <c r="H5760" s="12"/>
      <c r="I5760" s="12"/>
      <c r="J5760" s="12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</row>
    <row r="5761" spans="1:26">
      <c r="A5761"/>
      <c r="B5761" s="13"/>
      <c r="C5761"/>
      <c r="D5761"/>
      <c r="E5761"/>
      <c r="F5761" s="12"/>
      <c r="G5761"/>
      <c r="H5761" s="12"/>
      <c r="I5761" s="12"/>
      <c r="J5761" s="12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</row>
    <row r="5762" spans="1:26">
      <c r="A5762"/>
      <c r="B5762" s="13"/>
      <c r="C5762"/>
      <c r="D5762"/>
      <c r="E5762"/>
      <c r="F5762" s="12"/>
      <c r="G5762"/>
      <c r="H5762" s="12"/>
      <c r="I5762" s="12"/>
      <c r="J5762" s="12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</row>
    <row r="5763" spans="1:26">
      <c r="A5763"/>
      <c r="B5763" s="13"/>
      <c r="C5763"/>
      <c r="D5763"/>
      <c r="E5763"/>
      <c r="F5763" s="12"/>
      <c r="G5763"/>
      <c r="H5763" s="12"/>
      <c r="I5763" s="12"/>
      <c r="J5763" s="12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</row>
    <row r="5764" spans="1:26">
      <c r="A5764"/>
      <c r="B5764" s="13"/>
      <c r="C5764"/>
      <c r="D5764"/>
      <c r="E5764"/>
      <c r="F5764" s="12"/>
      <c r="G5764"/>
      <c r="H5764" s="12"/>
      <c r="I5764" s="12"/>
      <c r="J5764" s="12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</row>
    <row r="5765" spans="1:26">
      <c r="A5765"/>
      <c r="B5765" s="13"/>
      <c r="C5765"/>
      <c r="D5765"/>
      <c r="E5765"/>
      <c r="F5765" s="12"/>
      <c r="G5765"/>
      <c r="H5765" s="12"/>
      <c r="I5765" s="12"/>
      <c r="J5765" s="12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</row>
    <row r="5766" spans="1:26">
      <c r="A5766"/>
      <c r="B5766" s="13"/>
      <c r="C5766"/>
      <c r="D5766"/>
      <c r="E5766"/>
      <c r="F5766" s="12"/>
      <c r="G5766"/>
      <c r="H5766" s="12"/>
      <c r="I5766" s="12"/>
      <c r="J5766" s="12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</row>
    <row r="5767" spans="1:26">
      <c r="A5767"/>
      <c r="B5767" s="13"/>
      <c r="C5767"/>
      <c r="D5767"/>
      <c r="E5767"/>
      <c r="F5767" s="12"/>
      <c r="G5767"/>
      <c r="H5767" s="12"/>
      <c r="I5767" s="12"/>
      <c r="J5767" s="12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</row>
    <row r="5768" spans="1:26">
      <c r="A5768"/>
      <c r="B5768" s="13"/>
      <c r="C5768"/>
      <c r="D5768"/>
      <c r="E5768"/>
      <c r="F5768" s="12"/>
      <c r="G5768"/>
      <c r="H5768" s="12"/>
      <c r="I5768" s="12"/>
      <c r="J5768" s="12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</row>
    <row r="5769" spans="1:26">
      <c r="A5769"/>
      <c r="B5769" s="13"/>
      <c r="C5769"/>
      <c r="D5769"/>
      <c r="E5769"/>
      <c r="F5769" s="12"/>
      <c r="G5769"/>
      <c r="H5769" s="12"/>
      <c r="I5769" s="12"/>
      <c r="J5769" s="12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</row>
    <row r="5770" spans="1:26">
      <c r="A5770"/>
      <c r="B5770" s="13"/>
      <c r="C5770"/>
      <c r="D5770"/>
      <c r="E5770"/>
      <c r="F5770" s="12"/>
      <c r="G5770"/>
      <c r="H5770" s="12"/>
      <c r="I5770" s="12"/>
      <c r="J5770" s="12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</row>
    <row r="5771" spans="1:26">
      <c r="A5771"/>
      <c r="B5771" s="13"/>
      <c r="C5771"/>
      <c r="D5771"/>
      <c r="E5771"/>
      <c r="F5771" s="12"/>
      <c r="G5771"/>
      <c r="H5771" s="12"/>
      <c r="I5771" s="12"/>
      <c r="J5771" s="12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</row>
    <row r="5772" spans="1:26">
      <c r="A5772"/>
      <c r="B5772" s="13"/>
      <c r="C5772"/>
      <c r="D5772"/>
      <c r="E5772"/>
      <c r="F5772" s="12"/>
      <c r="G5772"/>
      <c r="H5772" s="12"/>
      <c r="I5772" s="12"/>
      <c r="J5772" s="12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</row>
    <row r="5773" spans="1:26">
      <c r="A5773"/>
      <c r="B5773" s="13"/>
      <c r="C5773"/>
      <c r="D5773"/>
      <c r="E5773"/>
      <c r="F5773" s="12"/>
      <c r="G5773"/>
      <c r="H5773" s="12"/>
      <c r="I5773" s="12"/>
      <c r="J5773" s="12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</row>
    <row r="5774" spans="1:26">
      <c r="A5774"/>
      <c r="B5774" s="13"/>
      <c r="C5774"/>
      <c r="D5774"/>
      <c r="E5774"/>
      <c r="F5774" s="12"/>
      <c r="G5774"/>
      <c r="H5774" s="12"/>
      <c r="I5774" s="12"/>
      <c r="J5774" s="12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</row>
    <row r="5775" spans="1:26">
      <c r="A5775"/>
      <c r="B5775" s="13"/>
      <c r="C5775"/>
      <c r="D5775"/>
      <c r="E5775"/>
      <c r="F5775" s="12"/>
      <c r="G5775"/>
      <c r="H5775" s="12"/>
      <c r="I5775" s="12"/>
      <c r="J5775" s="12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</row>
    <row r="5776" spans="1:26">
      <c r="A5776"/>
      <c r="B5776" s="13"/>
      <c r="C5776"/>
      <c r="D5776"/>
      <c r="E5776"/>
      <c r="F5776" s="12"/>
      <c r="G5776"/>
      <c r="H5776" s="12"/>
      <c r="I5776" s="12"/>
      <c r="J5776" s="12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</row>
    <row r="5777" spans="1:26">
      <c r="A5777"/>
      <c r="B5777" s="13"/>
      <c r="C5777"/>
      <c r="D5777"/>
      <c r="E5777"/>
      <c r="F5777" s="12"/>
      <c r="G5777"/>
      <c r="H5777" s="12"/>
      <c r="I5777" s="12"/>
      <c r="J5777" s="12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</row>
    <row r="5778" spans="1:26">
      <c r="A5778"/>
      <c r="B5778" s="13"/>
      <c r="C5778"/>
      <c r="D5778"/>
      <c r="E5778"/>
      <c r="F5778" s="12"/>
      <c r="G5778"/>
      <c r="H5778" s="12"/>
      <c r="I5778" s="12"/>
      <c r="J5778" s="12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</row>
    <row r="5779" spans="1:26">
      <c r="A5779"/>
      <c r="B5779" s="13"/>
      <c r="C5779"/>
      <c r="D5779"/>
      <c r="E5779"/>
      <c r="F5779" s="12"/>
      <c r="G5779"/>
      <c r="H5779" s="12"/>
      <c r="I5779" s="12"/>
      <c r="J5779" s="12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</row>
    <row r="5780" spans="1:26">
      <c r="A5780"/>
      <c r="B5780" s="13"/>
      <c r="C5780"/>
      <c r="D5780"/>
      <c r="E5780"/>
      <c r="F5780" s="12"/>
      <c r="G5780"/>
      <c r="H5780" s="12"/>
      <c r="I5780" s="12"/>
      <c r="J5780" s="12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</row>
    <row r="5781" spans="1:26">
      <c r="A5781"/>
      <c r="B5781" s="13"/>
      <c r="C5781"/>
      <c r="D5781"/>
      <c r="E5781"/>
      <c r="F5781" s="12"/>
      <c r="G5781"/>
      <c r="H5781" s="12"/>
      <c r="I5781" s="12"/>
      <c r="J5781" s="12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</row>
    <row r="5782" spans="1:26">
      <c r="A5782"/>
      <c r="B5782" s="13"/>
      <c r="C5782"/>
      <c r="D5782"/>
      <c r="E5782"/>
      <c r="F5782" s="12"/>
      <c r="G5782"/>
      <c r="H5782" s="12"/>
      <c r="I5782" s="12"/>
      <c r="J5782" s="12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</row>
    <row r="5783" spans="1:26">
      <c r="A5783"/>
      <c r="B5783" s="13"/>
      <c r="C5783"/>
      <c r="D5783"/>
      <c r="E5783"/>
      <c r="F5783" s="12"/>
      <c r="G5783"/>
      <c r="H5783" s="12"/>
      <c r="I5783" s="12"/>
      <c r="J5783" s="12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</row>
    <row r="5784" spans="1:26">
      <c r="A5784"/>
      <c r="B5784" s="13"/>
      <c r="C5784"/>
      <c r="D5784"/>
      <c r="E5784"/>
      <c r="F5784" s="12"/>
      <c r="G5784"/>
      <c r="H5784" s="12"/>
      <c r="I5784" s="12"/>
      <c r="J5784" s="12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</row>
    <row r="5785" spans="1:26">
      <c r="A5785"/>
      <c r="B5785" s="13"/>
      <c r="C5785"/>
      <c r="D5785"/>
      <c r="E5785"/>
      <c r="F5785" s="12"/>
      <c r="G5785"/>
      <c r="H5785" s="12"/>
      <c r="I5785" s="12"/>
      <c r="J5785" s="12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</row>
    <row r="5786" spans="1:26">
      <c r="A5786"/>
      <c r="B5786" s="13"/>
      <c r="C5786"/>
      <c r="D5786"/>
      <c r="E5786"/>
      <c r="F5786" s="12"/>
      <c r="G5786"/>
      <c r="H5786" s="12"/>
      <c r="I5786" s="12"/>
      <c r="J5786" s="12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</row>
    <row r="5787" spans="1:26">
      <c r="A5787"/>
      <c r="B5787" s="13"/>
      <c r="C5787"/>
      <c r="D5787"/>
      <c r="E5787"/>
      <c r="F5787" s="12"/>
      <c r="G5787"/>
      <c r="H5787" s="12"/>
      <c r="I5787" s="12"/>
      <c r="J5787" s="12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</row>
    <row r="5788" spans="1:26">
      <c r="A5788"/>
      <c r="B5788" s="13"/>
      <c r="C5788"/>
      <c r="D5788"/>
      <c r="E5788"/>
      <c r="F5788" s="12"/>
      <c r="G5788"/>
      <c r="H5788" s="12"/>
      <c r="I5788" s="12"/>
      <c r="J5788" s="12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</row>
    <row r="5789" spans="1:26">
      <c r="A5789"/>
      <c r="B5789" s="13"/>
      <c r="C5789"/>
      <c r="D5789"/>
      <c r="E5789"/>
      <c r="F5789" s="12"/>
      <c r="G5789"/>
      <c r="H5789" s="12"/>
      <c r="I5789" s="12"/>
      <c r="J5789" s="12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</row>
    <row r="5790" spans="1:26">
      <c r="A5790"/>
      <c r="B5790" s="13"/>
      <c r="C5790"/>
      <c r="D5790"/>
      <c r="E5790"/>
      <c r="F5790" s="12"/>
      <c r="G5790"/>
      <c r="H5790" s="12"/>
      <c r="I5790" s="12"/>
      <c r="J5790" s="12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</row>
    <row r="5791" spans="1:26">
      <c r="A5791"/>
      <c r="B5791" s="13"/>
      <c r="C5791"/>
      <c r="D5791"/>
      <c r="E5791"/>
      <c r="F5791" s="12"/>
      <c r="G5791"/>
      <c r="H5791" s="12"/>
      <c r="I5791" s="12"/>
      <c r="J5791" s="12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</row>
    <row r="5792" spans="1:26">
      <c r="A5792"/>
      <c r="B5792" s="13"/>
      <c r="C5792"/>
      <c r="D5792"/>
      <c r="E5792"/>
      <c r="F5792" s="12"/>
      <c r="G5792"/>
      <c r="H5792" s="12"/>
      <c r="I5792" s="12"/>
      <c r="J5792" s="12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</row>
    <row r="5793" spans="1:26">
      <c r="A5793"/>
      <c r="B5793" s="13"/>
      <c r="C5793"/>
      <c r="D5793"/>
      <c r="E5793"/>
      <c r="F5793" s="12"/>
      <c r="G5793"/>
      <c r="H5793" s="12"/>
      <c r="I5793" s="12"/>
      <c r="J5793" s="12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</row>
    <row r="5794" spans="1:26">
      <c r="A5794"/>
      <c r="B5794" s="13"/>
      <c r="C5794"/>
      <c r="D5794"/>
      <c r="E5794"/>
      <c r="F5794" s="12"/>
      <c r="G5794"/>
      <c r="H5794" s="12"/>
      <c r="I5794" s="12"/>
      <c r="J5794" s="12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</row>
    <row r="5795" spans="1:26">
      <c r="A5795"/>
      <c r="B5795" s="13"/>
      <c r="C5795"/>
      <c r="D5795"/>
      <c r="E5795"/>
      <c r="F5795" s="12"/>
      <c r="G5795"/>
      <c r="H5795" s="12"/>
      <c r="I5795" s="12"/>
      <c r="J5795" s="12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</row>
    <row r="5796" spans="1:26">
      <c r="A5796"/>
      <c r="B5796" s="13"/>
      <c r="C5796"/>
      <c r="D5796"/>
      <c r="E5796"/>
      <c r="F5796" s="12"/>
      <c r="G5796"/>
      <c r="H5796" s="12"/>
      <c r="I5796" s="12"/>
      <c r="J5796" s="12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</row>
    <row r="5797" spans="1:26">
      <c r="A5797"/>
      <c r="B5797" s="13"/>
      <c r="C5797"/>
      <c r="D5797"/>
      <c r="E5797"/>
      <c r="F5797" s="12"/>
      <c r="G5797"/>
      <c r="H5797" s="12"/>
      <c r="I5797" s="12"/>
      <c r="J5797" s="12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</row>
    <row r="5798" spans="1:26">
      <c r="A5798"/>
      <c r="B5798" s="13"/>
      <c r="C5798"/>
      <c r="D5798"/>
      <c r="E5798"/>
      <c r="F5798" s="12"/>
      <c r="G5798"/>
      <c r="H5798" s="12"/>
      <c r="I5798" s="12"/>
      <c r="J5798" s="12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</row>
    <row r="5799" spans="1:26">
      <c r="A5799"/>
      <c r="B5799" s="13"/>
      <c r="C5799"/>
      <c r="D5799"/>
      <c r="E5799"/>
      <c r="F5799" s="12"/>
      <c r="G5799"/>
      <c r="H5799" s="12"/>
      <c r="I5799" s="12"/>
      <c r="J5799" s="12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</row>
    <row r="5800" spans="1:26">
      <c r="A5800"/>
      <c r="B5800" s="13"/>
      <c r="C5800"/>
      <c r="D5800"/>
      <c r="E5800"/>
      <c r="F5800" s="12"/>
      <c r="G5800"/>
      <c r="H5800" s="12"/>
      <c r="I5800" s="12"/>
      <c r="J5800" s="12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</row>
    <row r="5801" spans="1:26">
      <c r="A5801"/>
      <c r="B5801" s="13"/>
      <c r="C5801"/>
      <c r="D5801"/>
      <c r="E5801"/>
      <c r="F5801" s="12"/>
      <c r="G5801"/>
      <c r="H5801" s="12"/>
      <c r="I5801" s="12"/>
      <c r="J5801" s="12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</row>
    <row r="5802" spans="1:26">
      <c r="A5802"/>
      <c r="B5802" s="13"/>
      <c r="C5802"/>
      <c r="D5802"/>
      <c r="E5802"/>
      <c r="F5802" s="12"/>
      <c r="G5802"/>
      <c r="H5802" s="12"/>
      <c r="I5802" s="12"/>
      <c r="J5802" s="12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</row>
    <row r="5803" spans="1:26">
      <c r="A5803"/>
      <c r="B5803" s="13"/>
      <c r="C5803"/>
      <c r="D5803"/>
      <c r="E5803"/>
      <c r="F5803" s="12"/>
      <c r="G5803"/>
      <c r="H5803" s="12"/>
      <c r="I5803" s="12"/>
      <c r="J5803" s="12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</row>
    <row r="5804" spans="1:26">
      <c r="A5804"/>
      <c r="B5804" s="13"/>
      <c r="C5804"/>
      <c r="D5804"/>
      <c r="E5804"/>
      <c r="F5804" s="12"/>
      <c r="G5804"/>
      <c r="H5804" s="12"/>
      <c r="I5804" s="12"/>
      <c r="J5804" s="12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</row>
    <row r="5805" spans="1:26">
      <c r="A5805"/>
      <c r="B5805" s="13"/>
      <c r="C5805"/>
      <c r="D5805"/>
      <c r="E5805"/>
      <c r="F5805" s="12"/>
      <c r="G5805"/>
      <c r="H5805" s="12"/>
      <c r="I5805" s="12"/>
      <c r="J5805" s="12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</row>
    <row r="5806" spans="1:26">
      <c r="A5806"/>
      <c r="B5806" s="13"/>
      <c r="C5806"/>
      <c r="D5806"/>
      <c r="E5806"/>
      <c r="F5806" s="12"/>
      <c r="G5806"/>
      <c r="H5806" s="12"/>
      <c r="I5806" s="12"/>
      <c r="J5806" s="12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</row>
    <row r="5807" spans="1:26">
      <c r="A5807"/>
      <c r="B5807" s="13"/>
      <c r="C5807"/>
      <c r="D5807"/>
      <c r="E5807"/>
      <c r="F5807" s="12"/>
      <c r="G5807"/>
      <c r="H5807" s="12"/>
      <c r="I5807" s="12"/>
      <c r="J5807" s="12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</row>
    <row r="5808" spans="1:26">
      <c r="A5808"/>
      <c r="B5808" s="13"/>
      <c r="C5808"/>
      <c r="D5808"/>
      <c r="E5808"/>
      <c r="F5808" s="12"/>
      <c r="G5808"/>
      <c r="H5808" s="12"/>
      <c r="I5808" s="12"/>
      <c r="J5808" s="12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</row>
    <row r="5809" spans="1:26">
      <c r="A5809"/>
      <c r="B5809" s="13"/>
      <c r="C5809"/>
      <c r="D5809"/>
      <c r="E5809"/>
      <c r="F5809" s="12"/>
      <c r="G5809"/>
      <c r="H5809" s="12"/>
      <c r="I5809" s="12"/>
      <c r="J5809" s="12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</row>
    <row r="5810" spans="1:26">
      <c r="A5810"/>
      <c r="B5810" s="13"/>
      <c r="C5810"/>
      <c r="D5810"/>
      <c r="E5810"/>
      <c r="F5810" s="12"/>
      <c r="G5810"/>
      <c r="H5810" s="12"/>
      <c r="I5810" s="12"/>
      <c r="J5810" s="12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</row>
    <row r="5811" spans="1:26">
      <c r="A5811"/>
      <c r="B5811" s="13"/>
      <c r="C5811"/>
      <c r="D5811"/>
      <c r="E5811"/>
      <c r="F5811" s="12"/>
      <c r="G5811"/>
      <c r="H5811" s="12"/>
      <c r="I5811" s="12"/>
      <c r="J5811" s="12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</row>
    <row r="5812" spans="1:26">
      <c r="A5812"/>
      <c r="B5812" s="13"/>
      <c r="C5812"/>
      <c r="D5812"/>
      <c r="E5812"/>
      <c r="F5812" s="12"/>
      <c r="G5812"/>
      <c r="H5812" s="12"/>
      <c r="I5812" s="12"/>
      <c r="J5812" s="12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</row>
    <row r="5813" spans="1:26">
      <c r="A5813"/>
      <c r="B5813" s="13"/>
      <c r="C5813"/>
      <c r="D5813"/>
      <c r="E5813"/>
      <c r="F5813" s="12"/>
      <c r="G5813"/>
      <c r="H5813" s="12"/>
      <c r="I5813" s="12"/>
      <c r="J5813" s="12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</row>
    <row r="5814" spans="1:26">
      <c r="A5814"/>
      <c r="B5814" s="13"/>
      <c r="C5814"/>
      <c r="D5814"/>
      <c r="E5814"/>
      <c r="F5814" s="12"/>
      <c r="G5814"/>
      <c r="H5814" s="12"/>
      <c r="I5814" s="12"/>
      <c r="J5814" s="12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</row>
    <row r="5815" spans="1:26">
      <c r="A5815"/>
      <c r="B5815" s="13"/>
      <c r="C5815"/>
      <c r="D5815"/>
      <c r="E5815"/>
      <c r="F5815" s="12"/>
      <c r="G5815"/>
      <c r="H5815" s="12"/>
      <c r="I5815" s="12"/>
      <c r="J5815" s="12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</row>
    <row r="5816" spans="1:26">
      <c r="A5816"/>
      <c r="B5816" s="13"/>
      <c r="C5816"/>
      <c r="D5816"/>
      <c r="E5816"/>
      <c r="F5816" s="12"/>
      <c r="G5816"/>
      <c r="H5816" s="12"/>
      <c r="I5816" s="12"/>
      <c r="J5816" s="12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</row>
    <row r="5817" spans="1:26">
      <c r="A5817"/>
      <c r="B5817" s="13"/>
      <c r="C5817"/>
      <c r="D5817"/>
      <c r="E5817"/>
      <c r="F5817" s="12"/>
      <c r="G5817"/>
      <c r="H5817" s="12"/>
      <c r="I5817" s="12"/>
      <c r="J5817" s="12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</row>
    <row r="5818" spans="1:26">
      <c r="A5818"/>
      <c r="B5818" s="13"/>
      <c r="C5818"/>
      <c r="D5818"/>
      <c r="E5818"/>
      <c r="F5818" s="12"/>
      <c r="G5818"/>
      <c r="H5818" s="12"/>
      <c r="I5818" s="12"/>
      <c r="J5818" s="12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</row>
    <row r="5819" spans="1:26">
      <c r="A5819"/>
      <c r="B5819" s="13"/>
      <c r="C5819"/>
      <c r="D5819"/>
      <c r="E5819"/>
      <c r="F5819" s="12"/>
      <c r="G5819"/>
      <c r="H5819" s="12"/>
      <c r="I5819" s="12"/>
      <c r="J5819" s="12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</row>
    <row r="5820" spans="1:26">
      <c r="A5820"/>
      <c r="B5820" s="13"/>
      <c r="C5820"/>
      <c r="D5820"/>
      <c r="E5820"/>
      <c r="F5820" s="12"/>
      <c r="G5820"/>
      <c r="H5820" s="12"/>
      <c r="I5820" s="12"/>
      <c r="J5820" s="12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</row>
    <row r="5821" spans="1:26">
      <c r="A5821"/>
      <c r="B5821" s="13"/>
      <c r="C5821"/>
      <c r="D5821"/>
      <c r="E5821"/>
      <c r="F5821" s="12"/>
      <c r="G5821"/>
      <c r="H5821" s="12"/>
      <c r="I5821" s="12"/>
      <c r="J5821" s="12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</row>
    <row r="5822" spans="1:26">
      <c r="A5822"/>
      <c r="B5822" s="13"/>
      <c r="C5822"/>
      <c r="D5822"/>
      <c r="E5822"/>
      <c r="F5822" s="12"/>
      <c r="G5822"/>
      <c r="H5822" s="12"/>
      <c r="I5822" s="12"/>
      <c r="J5822" s="12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</row>
    <row r="5823" spans="1:26">
      <c r="A5823"/>
      <c r="B5823" s="13"/>
      <c r="C5823"/>
      <c r="D5823"/>
      <c r="E5823"/>
      <c r="F5823" s="12"/>
      <c r="G5823"/>
      <c r="H5823" s="12"/>
      <c r="I5823" s="12"/>
      <c r="J5823" s="12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</row>
    <row r="5824" spans="1:26">
      <c r="A5824"/>
      <c r="B5824" s="13"/>
      <c r="C5824"/>
      <c r="D5824"/>
      <c r="E5824"/>
      <c r="F5824" s="12"/>
      <c r="G5824"/>
      <c r="H5824" s="12"/>
      <c r="I5824" s="12"/>
      <c r="J5824" s="12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</row>
    <row r="5825" spans="1:26">
      <c r="A5825"/>
      <c r="B5825" s="13"/>
      <c r="C5825"/>
      <c r="D5825"/>
      <c r="E5825"/>
      <c r="F5825" s="12"/>
      <c r="G5825"/>
      <c r="H5825" s="12"/>
      <c r="I5825" s="12"/>
      <c r="J5825" s="12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</row>
    <row r="5826" spans="1:26">
      <c r="A5826"/>
      <c r="B5826" s="13"/>
      <c r="C5826"/>
      <c r="D5826"/>
      <c r="E5826"/>
      <c r="F5826" s="12"/>
      <c r="G5826"/>
      <c r="H5826" s="12"/>
      <c r="I5826" s="12"/>
      <c r="J5826" s="12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</row>
    <row r="5827" spans="1:26">
      <c r="A5827"/>
      <c r="B5827" s="13"/>
      <c r="C5827"/>
      <c r="D5827"/>
      <c r="E5827"/>
      <c r="F5827" s="12"/>
      <c r="G5827"/>
      <c r="H5827" s="12"/>
      <c r="I5827" s="12"/>
      <c r="J5827" s="12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</row>
    <row r="5828" spans="1:26">
      <c r="A5828"/>
      <c r="B5828" s="13"/>
      <c r="C5828"/>
      <c r="D5828"/>
      <c r="E5828"/>
      <c r="F5828" s="12"/>
      <c r="G5828"/>
      <c r="H5828" s="12"/>
      <c r="I5828" s="12"/>
      <c r="J5828" s="12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</row>
    <row r="5829" spans="1:26">
      <c r="A5829"/>
      <c r="B5829" s="13"/>
      <c r="C5829"/>
      <c r="D5829"/>
      <c r="E5829"/>
      <c r="F5829" s="12"/>
      <c r="G5829"/>
      <c r="H5829" s="12"/>
      <c r="I5829" s="12"/>
      <c r="J5829" s="12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</row>
    <row r="5830" spans="1:26">
      <c r="A5830"/>
      <c r="B5830" s="13"/>
      <c r="C5830"/>
      <c r="D5830"/>
      <c r="E5830"/>
      <c r="F5830" s="12"/>
      <c r="G5830"/>
      <c r="H5830" s="12"/>
      <c r="I5830" s="12"/>
      <c r="J5830" s="12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</row>
    <row r="5831" spans="1:26">
      <c r="A5831"/>
      <c r="B5831" s="13"/>
      <c r="C5831"/>
      <c r="D5831"/>
      <c r="E5831"/>
      <c r="F5831" s="12"/>
      <c r="G5831"/>
      <c r="H5831" s="12"/>
      <c r="I5831" s="12"/>
      <c r="J5831" s="12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</row>
    <row r="5832" spans="1:26">
      <c r="A5832"/>
      <c r="B5832" s="13"/>
      <c r="C5832"/>
      <c r="D5832"/>
      <c r="E5832"/>
      <c r="F5832" s="12"/>
      <c r="G5832"/>
      <c r="H5832" s="12"/>
      <c r="I5832" s="12"/>
      <c r="J5832" s="12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</row>
    <row r="5833" spans="1:26">
      <c r="A5833"/>
      <c r="B5833" s="13"/>
      <c r="C5833"/>
      <c r="D5833"/>
      <c r="E5833"/>
      <c r="F5833" s="12"/>
      <c r="G5833"/>
      <c r="H5833" s="12"/>
      <c r="I5833" s="12"/>
      <c r="J5833" s="12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</row>
    <row r="5834" spans="1:26">
      <c r="A5834"/>
      <c r="B5834" s="13"/>
      <c r="C5834"/>
      <c r="D5834"/>
      <c r="E5834"/>
      <c r="F5834" s="12"/>
      <c r="G5834"/>
      <c r="H5834" s="12"/>
      <c r="I5834" s="12"/>
      <c r="J5834" s="12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</row>
    <row r="5835" spans="1:26">
      <c r="A5835"/>
      <c r="B5835" s="13"/>
      <c r="C5835"/>
      <c r="D5835"/>
      <c r="E5835"/>
      <c r="F5835" s="12"/>
      <c r="G5835"/>
      <c r="H5835" s="12"/>
      <c r="I5835" s="12"/>
      <c r="J5835" s="12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</row>
    <row r="5836" spans="1:26">
      <c r="A5836"/>
      <c r="B5836" s="13"/>
      <c r="C5836"/>
      <c r="D5836"/>
      <c r="E5836"/>
      <c r="F5836" s="12"/>
      <c r="G5836"/>
      <c r="H5836" s="12"/>
      <c r="I5836" s="12"/>
      <c r="J5836" s="12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</row>
    <row r="5837" spans="1:26">
      <c r="A5837"/>
      <c r="B5837" s="13"/>
      <c r="C5837"/>
      <c r="D5837"/>
      <c r="E5837"/>
      <c r="F5837" s="12"/>
      <c r="G5837"/>
      <c r="H5837" s="12"/>
      <c r="I5837" s="12"/>
      <c r="J5837" s="12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</row>
    <row r="5838" spans="1:26">
      <c r="A5838"/>
      <c r="B5838" s="13"/>
      <c r="C5838"/>
      <c r="D5838"/>
      <c r="E5838"/>
      <c r="F5838" s="12"/>
      <c r="G5838"/>
      <c r="H5838" s="12"/>
      <c r="I5838" s="12"/>
      <c r="J5838" s="12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</row>
    <row r="5839" spans="1:26">
      <c r="A5839"/>
      <c r="B5839" s="13"/>
      <c r="C5839"/>
      <c r="D5839"/>
      <c r="E5839"/>
      <c r="F5839" s="12"/>
      <c r="G5839"/>
      <c r="H5839" s="12"/>
      <c r="I5839" s="12"/>
      <c r="J5839" s="12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</row>
    <row r="5840" spans="1:26">
      <c r="A5840"/>
      <c r="B5840" s="13"/>
      <c r="C5840"/>
      <c r="D5840"/>
      <c r="E5840"/>
      <c r="F5840" s="12"/>
      <c r="G5840"/>
      <c r="H5840" s="12"/>
      <c r="I5840" s="12"/>
      <c r="J5840" s="12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</row>
    <row r="5841" spans="1:26">
      <c r="A5841"/>
      <c r="B5841" s="13"/>
      <c r="C5841"/>
      <c r="D5841"/>
      <c r="E5841"/>
      <c r="F5841" s="12"/>
      <c r="G5841"/>
      <c r="H5841" s="12"/>
      <c r="I5841" s="12"/>
      <c r="J5841" s="12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</row>
    <row r="5842" spans="1:26">
      <c r="A5842"/>
      <c r="B5842" s="13"/>
      <c r="C5842"/>
      <c r="D5842"/>
      <c r="E5842"/>
      <c r="F5842" s="12"/>
      <c r="G5842"/>
      <c r="H5842" s="12"/>
      <c r="I5842" s="12"/>
      <c r="J5842" s="12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</row>
    <row r="5843" spans="1:26">
      <c r="A5843"/>
      <c r="B5843" s="13"/>
      <c r="C5843"/>
      <c r="D5843"/>
      <c r="E5843"/>
      <c r="F5843" s="12"/>
      <c r="G5843"/>
      <c r="H5843" s="12"/>
      <c r="I5843" s="12"/>
      <c r="J5843" s="12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</row>
    <row r="5844" spans="1:26">
      <c r="A5844"/>
      <c r="B5844" s="13"/>
      <c r="C5844"/>
      <c r="D5844"/>
      <c r="E5844"/>
      <c r="F5844" s="12"/>
      <c r="G5844"/>
      <c r="H5844" s="12"/>
      <c r="I5844" s="12"/>
      <c r="J5844" s="12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</row>
    <row r="5845" spans="1:26">
      <c r="A5845"/>
      <c r="B5845" s="13"/>
      <c r="C5845"/>
      <c r="D5845"/>
      <c r="E5845"/>
      <c r="F5845" s="12"/>
      <c r="G5845"/>
      <c r="H5845" s="12"/>
      <c r="I5845" s="12"/>
      <c r="J5845" s="12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</row>
    <row r="5846" spans="1:26">
      <c r="A5846"/>
      <c r="B5846" s="13"/>
      <c r="C5846"/>
      <c r="D5846"/>
      <c r="E5846"/>
      <c r="F5846" s="12"/>
      <c r="G5846"/>
      <c r="H5846" s="12"/>
      <c r="I5846" s="12"/>
      <c r="J5846" s="12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</row>
    <row r="5847" spans="1:26">
      <c r="A5847"/>
      <c r="B5847" s="13"/>
      <c r="C5847"/>
      <c r="D5847"/>
      <c r="E5847"/>
      <c r="F5847" s="12"/>
      <c r="G5847"/>
      <c r="H5847" s="12"/>
      <c r="I5847" s="12"/>
      <c r="J5847" s="12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</row>
    <row r="5848" spans="1:26">
      <c r="A5848"/>
      <c r="B5848" s="13"/>
      <c r="C5848"/>
      <c r="D5848"/>
      <c r="E5848"/>
      <c r="F5848" s="12"/>
      <c r="G5848"/>
      <c r="H5848" s="12"/>
      <c r="I5848" s="12"/>
      <c r="J5848" s="12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</row>
    <row r="5849" spans="1:26">
      <c r="A5849"/>
      <c r="B5849" s="13"/>
      <c r="C5849"/>
      <c r="D5849"/>
      <c r="E5849"/>
      <c r="F5849" s="12"/>
      <c r="G5849"/>
      <c r="H5849" s="12"/>
      <c r="I5849" s="12"/>
      <c r="J5849" s="12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</row>
    <row r="5850" spans="1:26">
      <c r="A5850"/>
      <c r="B5850" s="13"/>
      <c r="C5850"/>
      <c r="D5850"/>
      <c r="E5850"/>
      <c r="F5850" s="12"/>
      <c r="G5850"/>
      <c r="H5850" s="12"/>
      <c r="I5850" s="12"/>
      <c r="J5850" s="12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</row>
    <row r="5851" spans="1:26">
      <c r="A5851"/>
      <c r="B5851" s="13"/>
      <c r="C5851"/>
      <c r="D5851"/>
      <c r="E5851"/>
      <c r="F5851" s="12"/>
      <c r="G5851"/>
      <c r="H5851" s="12"/>
      <c r="I5851" s="12"/>
      <c r="J5851" s="12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</row>
    <row r="5852" spans="1:26">
      <c r="A5852"/>
      <c r="B5852" s="13"/>
      <c r="C5852"/>
      <c r="D5852"/>
      <c r="E5852"/>
      <c r="F5852" s="12"/>
      <c r="G5852"/>
      <c r="H5852" s="12"/>
      <c r="I5852" s="12"/>
      <c r="J5852" s="12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</row>
    <row r="5853" spans="1:26">
      <c r="A5853"/>
      <c r="B5853" s="13"/>
      <c r="C5853"/>
      <c r="D5853"/>
      <c r="E5853"/>
      <c r="F5853" s="12"/>
      <c r="G5853"/>
      <c r="H5853" s="12"/>
      <c r="I5853" s="12"/>
      <c r="J5853" s="12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</row>
    <row r="5854" spans="1:26">
      <c r="A5854"/>
      <c r="B5854" s="13"/>
      <c r="C5854"/>
      <c r="D5854"/>
      <c r="E5854"/>
      <c r="F5854" s="12"/>
      <c r="G5854"/>
      <c r="H5854" s="12"/>
      <c r="I5854" s="12"/>
      <c r="J5854" s="12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</row>
    <row r="5855" spans="1:26">
      <c r="A5855"/>
      <c r="B5855" s="13"/>
      <c r="C5855"/>
      <c r="D5855"/>
      <c r="E5855"/>
      <c r="F5855" s="12"/>
      <c r="G5855"/>
      <c r="H5855" s="12"/>
      <c r="I5855" s="12"/>
      <c r="J5855" s="12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</row>
    <row r="5856" spans="1:26">
      <c r="A5856"/>
      <c r="B5856" s="13"/>
      <c r="C5856"/>
      <c r="D5856"/>
      <c r="E5856"/>
      <c r="F5856" s="12"/>
      <c r="G5856"/>
      <c r="H5856" s="12"/>
      <c r="I5856" s="12"/>
      <c r="J5856" s="12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</row>
    <row r="5857" spans="1:26">
      <c r="A5857"/>
      <c r="B5857" s="13"/>
      <c r="C5857"/>
      <c r="D5857"/>
      <c r="E5857"/>
      <c r="F5857" s="12"/>
      <c r="G5857"/>
      <c r="H5857" s="12"/>
      <c r="I5857" s="12"/>
      <c r="J5857" s="12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</row>
    <row r="5858" spans="1:26">
      <c r="A5858"/>
      <c r="B5858" s="13"/>
      <c r="C5858"/>
      <c r="D5858"/>
      <c r="E5858"/>
      <c r="F5858" s="12"/>
      <c r="G5858"/>
      <c r="H5858" s="12"/>
      <c r="I5858" s="12"/>
      <c r="J5858" s="12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</row>
    <row r="5859" spans="1:26">
      <c r="A5859"/>
      <c r="B5859" s="13"/>
      <c r="C5859"/>
      <c r="D5859"/>
      <c r="E5859"/>
      <c r="F5859" s="12"/>
      <c r="G5859"/>
      <c r="H5859" s="12"/>
      <c r="I5859" s="12"/>
      <c r="J5859" s="12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</row>
    <row r="5860" spans="1:26">
      <c r="A5860"/>
      <c r="B5860" s="13"/>
      <c r="C5860"/>
      <c r="D5860"/>
      <c r="E5860"/>
      <c r="F5860" s="12"/>
      <c r="G5860"/>
      <c r="H5860" s="12"/>
      <c r="I5860" s="12"/>
      <c r="J5860" s="12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</row>
    <row r="5861" spans="1:26">
      <c r="A5861"/>
      <c r="B5861" s="13"/>
      <c r="C5861"/>
      <c r="D5861"/>
      <c r="E5861"/>
      <c r="F5861" s="12"/>
      <c r="G5861"/>
      <c r="H5861" s="12"/>
      <c r="I5861" s="12"/>
      <c r="J5861" s="12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</row>
    <row r="5862" spans="1:26">
      <c r="A5862"/>
      <c r="B5862" s="13"/>
      <c r="C5862"/>
      <c r="D5862"/>
      <c r="E5862"/>
      <c r="F5862" s="12"/>
      <c r="G5862"/>
      <c r="H5862" s="12"/>
      <c r="I5862" s="12"/>
      <c r="J5862" s="12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</row>
    <row r="5863" spans="1:26">
      <c r="A5863"/>
      <c r="B5863" s="13"/>
      <c r="C5863"/>
      <c r="D5863"/>
      <c r="E5863"/>
      <c r="F5863" s="12"/>
      <c r="G5863"/>
      <c r="H5863" s="12"/>
      <c r="I5863" s="12"/>
      <c r="J5863" s="12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</row>
    <row r="5864" spans="1:26">
      <c r="A5864"/>
      <c r="B5864" s="13"/>
      <c r="C5864"/>
      <c r="D5864"/>
      <c r="E5864"/>
      <c r="F5864" s="12"/>
      <c r="G5864"/>
      <c r="H5864" s="12"/>
      <c r="I5864" s="12"/>
      <c r="J5864" s="12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</row>
    <row r="5865" spans="1:26">
      <c r="A5865"/>
      <c r="B5865" s="13"/>
      <c r="C5865"/>
      <c r="D5865"/>
      <c r="E5865"/>
      <c r="F5865" s="12"/>
      <c r="G5865"/>
      <c r="H5865" s="12"/>
      <c r="I5865" s="12"/>
      <c r="J5865" s="12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</row>
    <row r="5866" spans="1:26">
      <c r="A5866"/>
      <c r="B5866" s="13"/>
      <c r="C5866"/>
      <c r="D5866"/>
      <c r="E5866"/>
      <c r="F5866" s="12"/>
      <c r="G5866"/>
      <c r="H5866" s="12"/>
      <c r="I5866" s="12"/>
      <c r="J5866" s="12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</row>
    <row r="5867" spans="1:26">
      <c r="A5867"/>
      <c r="B5867" s="13"/>
      <c r="C5867"/>
      <c r="D5867"/>
      <c r="E5867"/>
      <c r="F5867" s="12"/>
      <c r="G5867"/>
      <c r="H5867" s="12"/>
      <c r="I5867" s="12"/>
      <c r="J5867" s="12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</row>
    <row r="5868" spans="1:26">
      <c r="A5868"/>
      <c r="B5868" s="13"/>
      <c r="C5868"/>
      <c r="D5868"/>
      <c r="E5868"/>
      <c r="F5868" s="12"/>
      <c r="G5868"/>
      <c r="H5868" s="12"/>
      <c r="I5868" s="12"/>
      <c r="J5868" s="12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</row>
    <row r="5869" spans="1:26">
      <c r="A5869"/>
      <c r="B5869" s="13"/>
      <c r="C5869"/>
      <c r="D5869"/>
      <c r="E5869"/>
      <c r="F5869" s="12"/>
      <c r="G5869"/>
      <c r="H5869" s="12"/>
      <c r="I5869" s="12"/>
      <c r="J5869" s="12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</row>
    <row r="5870" spans="1:26">
      <c r="A5870"/>
      <c r="B5870" s="13"/>
      <c r="C5870"/>
      <c r="D5870"/>
      <c r="E5870"/>
      <c r="F5870" s="12"/>
      <c r="G5870"/>
      <c r="H5870" s="12"/>
      <c r="I5870" s="12"/>
      <c r="J5870" s="12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</row>
    <row r="5871" spans="1:26">
      <c r="A5871"/>
      <c r="B5871" s="13"/>
      <c r="C5871"/>
      <c r="D5871"/>
      <c r="E5871"/>
      <c r="F5871" s="12"/>
      <c r="G5871"/>
      <c r="H5871" s="12"/>
      <c r="I5871" s="12"/>
      <c r="J5871" s="12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</row>
    <row r="5872" spans="1:26">
      <c r="A5872"/>
      <c r="B5872" s="13"/>
      <c r="C5872"/>
      <c r="D5872"/>
      <c r="E5872"/>
      <c r="F5872" s="12"/>
      <c r="G5872"/>
      <c r="H5872" s="12"/>
      <c r="I5872" s="12"/>
      <c r="J5872" s="12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</row>
    <row r="5873" spans="1:26">
      <c r="A5873"/>
      <c r="B5873" s="13"/>
      <c r="C5873"/>
      <c r="D5873"/>
      <c r="E5873"/>
      <c r="F5873" s="12"/>
      <c r="G5873"/>
      <c r="H5873" s="12"/>
      <c r="I5873" s="12"/>
      <c r="J5873" s="12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</row>
    <row r="5874" spans="1:26">
      <c r="A5874"/>
      <c r="B5874" s="13"/>
      <c r="C5874"/>
      <c r="D5874"/>
      <c r="E5874"/>
      <c r="F5874" s="12"/>
      <c r="G5874"/>
      <c r="H5874" s="12"/>
      <c r="I5874" s="12"/>
      <c r="J5874" s="12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</row>
    <row r="5875" spans="1:26">
      <c r="A5875"/>
      <c r="B5875" s="13"/>
      <c r="C5875"/>
      <c r="D5875"/>
      <c r="E5875"/>
      <c r="F5875" s="12"/>
      <c r="G5875"/>
      <c r="H5875" s="12"/>
      <c r="I5875" s="12"/>
      <c r="J5875" s="12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</row>
    <row r="5876" spans="1:26">
      <c r="A5876"/>
      <c r="B5876" s="13"/>
      <c r="C5876"/>
      <c r="D5876"/>
      <c r="E5876"/>
      <c r="F5876" s="12"/>
      <c r="G5876"/>
      <c r="H5876" s="12"/>
      <c r="I5876" s="12"/>
      <c r="J5876" s="12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</row>
    <row r="5877" spans="1:26">
      <c r="A5877"/>
      <c r="B5877" s="13"/>
      <c r="C5877"/>
      <c r="D5877"/>
      <c r="E5877"/>
      <c r="F5877" s="12"/>
      <c r="G5877"/>
      <c r="H5877" s="12"/>
      <c r="I5877" s="12"/>
      <c r="J5877" s="12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</row>
    <row r="5878" spans="1:26">
      <c r="A5878"/>
      <c r="B5878" s="13"/>
      <c r="C5878"/>
      <c r="D5878"/>
      <c r="E5878"/>
      <c r="F5878" s="12"/>
      <c r="G5878"/>
      <c r="H5878" s="12"/>
      <c r="I5878" s="12"/>
      <c r="J5878" s="12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</row>
    <row r="5879" spans="1:26">
      <c r="A5879"/>
      <c r="B5879" s="13"/>
      <c r="C5879"/>
      <c r="D5879"/>
      <c r="E5879"/>
      <c r="F5879" s="12"/>
      <c r="G5879"/>
      <c r="H5879" s="12"/>
      <c r="I5879" s="12"/>
      <c r="J5879" s="12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</row>
    <row r="5880" spans="1:26">
      <c r="A5880"/>
      <c r="B5880" s="13"/>
      <c r="C5880"/>
      <c r="D5880"/>
      <c r="E5880"/>
      <c r="F5880" s="12"/>
      <c r="G5880"/>
      <c r="H5880" s="12"/>
      <c r="I5880" s="12"/>
      <c r="J5880" s="12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</row>
    <row r="5881" spans="1:26">
      <c r="A5881"/>
      <c r="B5881" s="13"/>
      <c r="C5881"/>
      <c r="D5881"/>
      <c r="E5881"/>
      <c r="F5881" s="12"/>
      <c r="G5881"/>
      <c r="H5881" s="12"/>
      <c r="I5881" s="12"/>
      <c r="J5881" s="12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</row>
    <row r="5882" spans="1:26">
      <c r="A5882"/>
      <c r="B5882" s="13"/>
      <c r="C5882"/>
      <c r="D5882"/>
      <c r="E5882"/>
      <c r="F5882" s="12"/>
      <c r="G5882"/>
      <c r="H5882" s="12"/>
      <c r="I5882" s="12"/>
      <c r="J5882" s="12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</row>
    <row r="5883" spans="1:26">
      <c r="A5883"/>
      <c r="B5883" s="13"/>
      <c r="C5883"/>
      <c r="D5883"/>
      <c r="E5883"/>
      <c r="F5883" s="12"/>
      <c r="G5883"/>
      <c r="H5883" s="12"/>
      <c r="I5883" s="12"/>
      <c r="J5883" s="12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</row>
    <row r="5884" spans="1:26">
      <c r="A5884"/>
      <c r="B5884" s="13"/>
      <c r="C5884"/>
      <c r="D5884"/>
      <c r="E5884"/>
      <c r="F5884" s="12"/>
      <c r="G5884"/>
      <c r="H5884" s="12"/>
      <c r="I5884" s="12"/>
      <c r="J5884" s="12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</row>
    <row r="5885" spans="1:26">
      <c r="A5885"/>
      <c r="B5885" s="13"/>
      <c r="C5885"/>
      <c r="D5885"/>
      <c r="E5885"/>
      <c r="F5885" s="12"/>
      <c r="G5885"/>
      <c r="H5885" s="12"/>
      <c r="I5885" s="12"/>
      <c r="J5885" s="12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</row>
    <row r="5886" spans="1:26">
      <c r="A5886"/>
      <c r="B5886" s="13"/>
      <c r="C5886"/>
      <c r="D5886"/>
      <c r="E5886"/>
      <c r="F5886" s="12"/>
      <c r="G5886"/>
      <c r="H5886" s="12"/>
      <c r="I5886" s="12"/>
      <c r="J5886" s="12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</row>
    <row r="5887" spans="1:26">
      <c r="A5887"/>
      <c r="B5887" s="13"/>
      <c r="C5887"/>
      <c r="D5887"/>
      <c r="E5887"/>
      <c r="F5887" s="12"/>
      <c r="G5887"/>
      <c r="H5887" s="12"/>
      <c r="I5887" s="12"/>
      <c r="J5887" s="12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</row>
    <row r="5888" spans="1:26">
      <c r="A5888"/>
      <c r="B5888" s="13"/>
      <c r="C5888"/>
      <c r="D5888"/>
      <c r="E5888"/>
      <c r="F5888" s="12"/>
      <c r="G5888"/>
      <c r="H5888" s="12"/>
      <c r="I5888" s="12"/>
      <c r="J5888" s="12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</row>
    <row r="5889" spans="1:26">
      <c r="A5889"/>
      <c r="B5889" s="13"/>
      <c r="C5889"/>
      <c r="D5889"/>
      <c r="E5889"/>
      <c r="F5889" s="12"/>
      <c r="G5889"/>
      <c r="H5889" s="12"/>
      <c r="I5889" s="12"/>
      <c r="J5889" s="12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</row>
    <row r="5890" spans="1:26">
      <c r="A5890"/>
      <c r="B5890" s="13"/>
      <c r="C5890"/>
      <c r="D5890"/>
      <c r="E5890"/>
      <c r="F5890" s="12"/>
      <c r="G5890"/>
      <c r="H5890" s="12"/>
      <c r="I5890" s="12"/>
      <c r="J5890" s="12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</row>
    <row r="5891" spans="1:26">
      <c r="A5891"/>
      <c r="B5891" s="13"/>
      <c r="C5891"/>
      <c r="D5891"/>
      <c r="E5891"/>
      <c r="F5891" s="12"/>
      <c r="G5891"/>
      <c r="H5891" s="12"/>
      <c r="I5891" s="12"/>
      <c r="J5891" s="12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</row>
    <row r="5892" spans="1:26">
      <c r="A5892"/>
      <c r="B5892" s="13"/>
      <c r="C5892"/>
      <c r="D5892"/>
      <c r="E5892"/>
      <c r="F5892" s="12"/>
      <c r="G5892"/>
      <c r="H5892" s="12"/>
      <c r="I5892" s="12"/>
      <c r="J5892" s="12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</row>
    <row r="5893" spans="1:26">
      <c r="A5893"/>
      <c r="B5893" s="13"/>
      <c r="C5893"/>
      <c r="D5893"/>
      <c r="E5893"/>
      <c r="F5893" s="12"/>
      <c r="G5893"/>
      <c r="H5893" s="12"/>
      <c r="I5893" s="12"/>
      <c r="J5893" s="12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</row>
    <row r="5894" spans="1:26">
      <c r="A5894"/>
      <c r="B5894" s="13"/>
      <c r="C5894"/>
      <c r="D5894"/>
      <c r="E5894"/>
      <c r="H5894" s="12"/>
      <c r="I5894" s="12"/>
      <c r="J5894" s="12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</row>
    <row r="5895" spans="1:26">
      <c r="A5895"/>
      <c r="B5895" s="13"/>
      <c r="C5895"/>
      <c r="D5895"/>
      <c r="E5895"/>
      <c r="H5895" s="12"/>
      <c r="I5895" s="12"/>
      <c r="J5895" s="12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</row>
    <row r="5896" spans="1:26">
      <c r="A5896"/>
      <c r="B5896" s="13"/>
      <c r="C5896"/>
      <c r="D5896"/>
      <c r="E5896"/>
      <c r="H5896" s="12"/>
      <c r="I5896" s="12"/>
      <c r="J5896" s="12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</row>
    <row r="5897" spans="1:26">
      <c r="A5897"/>
      <c r="B5897" s="13"/>
      <c r="C5897"/>
      <c r="D5897"/>
      <c r="E5897"/>
      <c r="H5897" s="12"/>
      <c r="I5897" s="12"/>
      <c r="J5897" s="12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</row>
    <row r="5898" spans="1:26">
      <c r="A5898"/>
      <c r="B5898" s="13"/>
      <c r="C5898"/>
      <c r="D5898"/>
      <c r="E5898"/>
      <c r="H5898" s="12"/>
      <c r="I5898" s="12"/>
      <c r="J5898" s="12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</row>
    <row r="5899" spans="1:26">
      <c r="A5899"/>
      <c r="B5899" s="13"/>
      <c r="C5899"/>
      <c r="D5899"/>
      <c r="E5899"/>
      <c r="H5899" s="12"/>
      <c r="I5899" s="12"/>
      <c r="J5899" s="12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</row>
    <row r="5900" spans="1:26">
      <c r="A5900"/>
      <c r="B5900" s="13"/>
      <c r="C5900"/>
      <c r="D5900"/>
      <c r="E5900"/>
      <c r="H5900" s="12"/>
      <c r="I5900" s="12"/>
      <c r="J5900" s="12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</row>
    <row r="5901" spans="1:26">
      <c r="A5901"/>
      <c r="B5901" s="13"/>
      <c r="C5901"/>
      <c r="D5901"/>
      <c r="E5901"/>
      <c r="H5901" s="12"/>
      <c r="I5901" s="12"/>
      <c r="J5901" s="12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</row>
    <row r="5902" spans="1:26">
      <c r="A5902"/>
      <c r="B5902" s="13"/>
      <c r="C5902"/>
      <c r="D5902"/>
      <c r="E5902"/>
      <c r="F5902" s="12"/>
      <c r="G5902"/>
      <c r="H5902" s="12"/>
      <c r="I5902" s="12"/>
      <c r="J5902" s="12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</row>
    <row r="5903" spans="1:26">
      <c r="A5903"/>
      <c r="B5903" s="13"/>
      <c r="C5903"/>
      <c r="D5903"/>
      <c r="E5903"/>
      <c r="F5903" s="12"/>
      <c r="G5903"/>
      <c r="H5903" s="12"/>
      <c r="I5903" s="12"/>
      <c r="J5903" s="12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</row>
    <row r="5904" spans="1:26">
      <c r="A5904"/>
      <c r="B5904" s="13"/>
      <c r="C5904"/>
      <c r="D5904"/>
      <c r="E5904"/>
      <c r="F5904" s="12"/>
      <c r="G5904"/>
      <c r="H5904" s="12"/>
      <c r="I5904" s="12"/>
      <c r="J5904" s="12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</row>
    <row r="5905" spans="1:26">
      <c r="A5905"/>
      <c r="B5905" s="13"/>
      <c r="C5905"/>
      <c r="D5905"/>
      <c r="E5905"/>
      <c r="F5905" s="12"/>
      <c r="G5905"/>
      <c r="H5905" s="12"/>
      <c r="I5905" s="12"/>
      <c r="J5905" s="12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</row>
    <row r="5906" spans="1:26">
      <c r="A5906"/>
      <c r="B5906" s="13"/>
      <c r="C5906"/>
      <c r="D5906"/>
      <c r="E5906"/>
      <c r="F5906" s="12"/>
      <c r="G5906"/>
      <c r="H5906" s="12"/>
      <c r="I5906" s="12"/>
      <c r="J5906" s="12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</row>
    <row r="5907" spans="1:26">
      <c r="A5907"/>
      <c r="B5907" s="13"/>
      <c r="C5907"/>
      <c r="D5907"/>
      <c r="E5907"/>
      <c r="F5907" s="12"/>
      <c r="G5907"/>
      <c r="H5907" s="12"/>
      <c r="I5907" s="12"/>
      <c r="J5907" s="12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</row>
    <row r="5908" spans="1:26">
      <c r="A5908"/>
      <c r="B5908" s="13"/>
      <c r="C5908"/>
      <c r="D5908"/>
      <c r="E5908"/>
      <c r="F5908" s="12"/>
      <c r="G5908"/>
      <c r="H5908" s="12"/>
      <c r="I5908" s="12"/>
      <c r="J5908" s="12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</row>
    <row r="5909" spans="1:26">
      <c r="A5909"/>
      <c r="B5909" s="13"/>
      <c r="C5909"/>
      <c r="D5909"/>
      <c r="E5909"/>
      <c r="F5909" s="12"/>
      <c r="G5909"/>
      <c r="H5909" s="12"/>
      <c r="I5909" s="12"/>
      <c r="J5909" s="12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</row>
    <row r="5910" spans="1:26">
      <c r="A5910"/>
      <c r="B5910" s="13"/>
      <c r="C5910"/>
      <c r="D5910"/>
      <c r="E5910"/>
      <c r="F5910" s="12"/>
      <c r="G5910"/>
      <c r="H5910" s="12"/>
      <c r="I5910" s="12"/>
      <c r="J5910" s="12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</row>
    <row r="5911" spans="1:26">
      <c r="A5911"/>
      <c r="B5911" s="13"/>
      <c r="C5911"/>
      <c r="D5911"/>
      <c r="E5911"/>
      <c r="F5911" s="12"/>
      <c r="G5911"/>
      <c r="H5911" s="12"/>
      <c r="I5911" s="12"/>
      <c r="J5911" s="12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</row>
    <row r="5912" spans="1:26">
      <c r="A5912"/>
      <c r="B5912" s="13"/>
      <c r="C5912"/>
      <c r="D5912"/>
      <c r="E5912"/>
      <c r="F5912" s="12"/>
      <c r="G5912"/>
      <c r="H5912" s="12"/>
      <c r="I5912" s="12"/>
      <c r="J5912" s="12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</row>
    <row r="5913" spans="1:26">
      <c r="A5913"/>
      <c r="B5913" s="13"/>
      <c r="C5913"/>
      <c r="D5913"/>
      <c r="E5913"/>
      <c r="F5913" s="12"/>
      <c r="G5913"/>
      <c r="H5913" s="12"/>
      <c r="I5913" s="12"/>
      <c r="J5913" s="12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</row>
    <row r="5914" spans="1:26">
      <c r="A5914"/>
      <c r="B5914" s="13"/>
      <c r="C5914"/>
      <c r="D5914"/>
      <c r="E5914"/>
      <c r="F5914" s="12"/>
      <c r="G5914"/>
      <c r="H5914" s="12"/>
      <c r="I5914" s="12"/>
      <c r="J5914" s="12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</row>
    <row r="5915" spans="1:26">
      <c r="A5915"/>
      <c r="B5915" s="13"/>
      <c r="C5915"/>
      <c r="D5915"/>
      <c r="E5915"/>
      <c r="F5915" s="12"/>
      <c r="G5915"/>
      <c r="H5915" s="12"/>
      <c r="I5915" s="12"/>
      <c r="J5915" s="12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</row>
    <row r="5916" spans="1:26">
      <c r="A5916"/>
      <c r="B5916" s="13"/>
      <c r="C5916"/>
      <c r="D5916"/>
      <c r="E5916"/>
      <c r="F5916" s="12"/>
      <c r="G5916"/>
      <c r="H5916" s="12"/>
      <c r="I5916" s="12"/>
      <c r="J5916" s="12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</row>
    <row r="5917" spans="1:26">
      <c r="A5917"/>
      <c r="B5917" s="13"/>
      <c r="C5917"/>
      <c r="D5917"/>
      <c r="E5917"/>
      <c r="F5917" s="12"/>
      <c r="G5917"/>
      <c r="H5917" s="12"/>
      <c r="I5917" s="12"/>
      <c r="J5917" s="12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</row>
    <row r="5918" spans="1:26">
      <c r="A5918"/>
      <c r="B5918" s="13"/>
      <c r="C5918"/>
      <c r="D5918"/>
      <c r="E5918"/>
      <c r="F5918" s="12"/>
      <c r="G5918"/>
      <c r="H5918" s="12"/>
      <c r="I5918" s="12"/>
      <c r="J5918" s="12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</row>
    <row r="5919" spans="1:26">
      <c r="A5919"/>
      <c r="B5919" s="13"/>
      <c r="C5919"/>
      <c r="D5919"/>
      <c r="E5919"/>
      <c r="F5919" s="12"/>
      <c r="G5919"/>
      <c r="H5919" s="12"/>
      <c r="I5919" s="12"/>
      <c r="J5919" s="12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</row>
    <row r="5920" spans="1:26">
      <c r="A5920"/>
      <c r="B5920" s="13"/>
      <c r="C5920"/>
      <c r="D5920"/>
      <c r="E5920"/>
      <c r="F5920" s="12"/>
      <c r="G5920"/>
      <c r="H5920" s="12"/>
      <c r="I5920" s="12"/>
      <c r="J5920" s="12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</row>
    <row r="5921" spans="1:26">
      <c r="A5921"/>
      <c r="B5921" s="13"/>
      <c r="C5921"/>
      <c r="D5921"/>
      <c r="E5921"/>
      <c r="F5921" s="12"/>
      <c r="G5921"/>
      <c r="H5921" s="12"/>
      <c r="I5921" s="12"/>
      <c r="J5921" s="12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</row>
    <row r="5922" spans="1:26">
      <c r="A5922"/>
      <c r="B5922" s="13"/>
      <c r="C5922"/>
      <c r="D5922"/>
      <c r="E5922"/>
      <c r="F5922" s="12"/>
      <c r="G5922"/>
      <c r="H5922" s="12"/>
      <c r="I5922" s="12"/>
      <c r="J5922" s="12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</row>
    <row r="5923" spans="1:26">
      <c r="A5923"/>
      <c r="B5923" s="13"/>
      <c r="C5923"/>
      <c r="D5923"/>
      <c r="E5923"/>
      <c r="F5923" s="12"/>
      <c r="G5923"/>
      <c r="H5923" s="12"/>
      <c r="I5923" s="12"/>
      <c r="J5923" s="12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</row>
    <row r="5924" spans="1:26">
      <c r="A5924"/>
      <c r="B5924" s="13"/>
      <c r="C5924"/>
      <c r="D5924"/>
      <c r="E5924"/>
      <c r="F5924" s="12"/>
      <c r="G5924"/>
      <c r="H5924" s="12"/>
      <c r="I5924" s="12"/>
      <c r="J5924" s="12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</row>
    <row r="5925" spans="1:26">
      <c r="A5925"/>
      <c r="B5925" s="13"/>
      <c r="C5925"/>
      <c r="D5925"/>
      <c r="E5925"/>
      <c r="F5925" s="12"/>
      <c r="G5925"/>
      <c r="H5925" s="12"/>
      <c r="I5925" s="12"/>
      <c r="J5925" s="12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</row>
    <row r="5926" spans="1:26">
      <c r="A5926"/>
      <c r="B5926" s="13"/>
      <c r="C5926"/>
      <c r="D5926"/>
      <c r="E5926"/>
      <c r="F5926" s="12"/>
      <c r="G5926"/>
      <c r="H5926" s="12"/>
      <c r="I5926" s="12"/>
      <c r="J5926" s="12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</row>
    <row r="5927" spans="1:26">
      <c r="A5927"/>
      <c r="B5927" s="13"/>
      <c r="C5927"/>
      <c r="D5927"/>
      <c r="E5927"/>
      <c r="F5927" s="12"/>
      <c r="G5927"/>
      <c r="H5927" s="12"/>
      <c r="I5927" s="12"/>
      <c r="J5927" s="12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</row>
    <row r="5928" spans="1:26">
      <c r="A5928"/>
      <c r="B5928" s="13"/>
      <c r="C5928"/>
      <c r="D5928"/>
      <c r="E5928"/>
      <c r="F5928" s="12"/>
      <c r="G5928"/>
      <c r="H5928" s="12"/>
      <c r="I5928" s="12"/>
      <c r="J5928" s="12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</row>
    <row r="5929" spans="1:26">
      <c r="A5929"/>
      <c r="B5929" s="13"/>
      <c r="C5929"/>
      <c r="D5929"/>
      <c r="E5929"/>
      <c r="F5929" s="12"/>
      <c r="G5929"/>
      <c r="H5929" s="12"/>
      <c r="I5929" s="12"/>
      <c r="J5929" s="12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</row>
    <row r="5930" spans="1:26">
      <c r="A5930"/>
      <c r="B5930" s="13"/>
      <c r="C5930"/>
      <c r="D5930"/>
      <c r="E5930"/>
      <c r="F5930" s="12"/>
      <c r="G5930"/>
      <c r="H5930" s="12"/>
      <c r="I5930" s="12"/>
      <c r="J5930" s="12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</row>
    <row r="5931" spans="1:26">
      <c r="A5931"/>
      <c r="B5931" s="13"/>
      <c r="C5931"/>
      <c r="D5931"/>
      <c r="E5931"/>
      <c r="F5931" s="12"/>
      <c r="G5931"/>
      <c r="H5931" s="12"/>
      <c r="I5931" s="12"/>
      <c r="J5931" s="12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</row>
    <row r="5932" spans="1:26">
      <c r="A5932"/>
      <c r="B5932" s="13"/>
      <c r="C5932"/>
      <c r="D5932"/>
      <c r="E5932"/>
      <c r="F5932" s="12"/>
      <c r="G5932"/>
      <c r="H5932" s="12"/>
      <c r="I5932" s="12"/>
      <c r="J5932" s="12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</row>
    <row r="5933" spans="1:26">
      <c r="A5933"/>
      <c r="B5933" s="13"/>
      <c r="C5933"/>
      <c r="D5933"/>
      <c r="E5933"/>
      <c r="F5933" s="12"/>
      <c r="G5933"/>
      <c r="H5933" s="12"/>
      <c r="I5933" s="12"/>
      <c r="J5933" s="12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</row>
    <row r="5934" spans="1:26">
      <c r="A5934"/>
      <c r="B5934" s="13"/>
      <c r="C5934"/>
      <c r="D5934"/>
      <c r="E5934"/>
      <c r="F5934" s="12"/>
      <c r="G5934"/>
      <c r="H5934" s="12"/>
      <c r="I5934" s="12"/>
      <c r="J5934" s="12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</row>
    <row r="5935" spans="1:26">
      <c r="A5935"/>
      <c r="B5935" s="13"/>
      <c r="C5935"/>
      <c r="D5935"/>
      <c r="E5935"/>
      <c r="F5935" s="12"/>
      <c r="G5935"/>
      <c r="H5935" s="12"/>
      <c r="I5935" s="12"/>
      <c r="J5935" s="12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</row>
    <row r="5936" spans="1:26">
      <c r="A5936"/>
      <c r="B5936" s="13"/>
      <c r="C5936"/>
      <c r="D5936"/>
      <c r="E5936"/>
      <c r="F5936" s="12"/>
      <c r="G5936"/>
      <c r="H5936" s="12"/>
      <c r="I5936" s="12"/>
      <c r="J5936" s="12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</row>
    <row r="5937" spans="1:26">
      <c r="A5937"/>
      <c r="B5937" s="13"/>
      <c r="C5937"/>
      <c r="D5937"/>
      <c r="E5937"/>
      <c r="F5937" s="12"/>
      <c r="G5937"/>
      <c r="H5937" s="12"/>
      <c r="I5937" s="12"/>
      <c r="J5937" s="12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</row>
    <row r="5938" spans="1:26">
      <c r="A5938"/>
      <c r="B5938" s="13"/>
      <c r="C5938"/>
      <c r="D5938"/>
      <c r="E5938"/>
      <c r="F5938" s="12"/>
      <c r="G5938"/>
      <c r="H5938" s="12"/>
      <c r="I5938" s="12"/>
      <c r="J5938" s="12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</row>
    <row r="5939" spans="1:26">
      <c r="A5939"/>
      <c r="B5939" s="13"/>
      <c r="C5939"/>
      <c r="D5939"/>
      <c r="E5939"/>
      <c r="F5939" s="12"/>
      <c r="G5939"/>
      <c r="H5939" s="12"/>
      <c r="I5939" s="12"/>
      <c r="J5939" s="12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</row>
    <row r="5940" spans="1:26">
      <c r="A5940"/>
      <c r="B5940" s="13"/>
      <c r="C5940"/>
      <c r="D5940"/>
      <c r="E5940"/>
      <c r="F5940" s="12"/>
      <c r="G5940"/>
      <c r="H5940" s="12"/>
      <c r="I5940" s="12"/>
      <c r="J5940" s="12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</row>
    <row r="5941" spans="1:26">
      <c r="A5941"/>
      <c r="B5941" s="13"/>
      <c r="C5941"/>
      <c r="D5941"/>
      <c r="E5941"/>
      <c r="F5941" s="12"/>
      <c r="G5941"/>
      <c r="H5941" s="12"/>
      <c r="I5941" s="12"/>
      <c r="J5941" s="12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</row>
    <row r="5942" spans="1:26">
      <c r="A5942"/>
      <c r="B5942" s="13"/>
      <c r="C5942"/>
      <c r="D5942"/>
      <c r="E5942"/>
      <c r="F5942" s="12"/>
      <c r="G5942"/>
      <c r="H5942" s="12"/>
      <c r="I5942" s="12"/>
      <c r="J5942" s="12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</row>
    <row r="5943" spans="1:26">
      <c r="A5943"/>
      <c r="B5943" s="13"/>
      <c r="C5943"/>
      <c r="D5943"/>
      <c r="E5943"/>
      <c r="F5943" s="12"/>
      <c r="G5943"/>
      <c r="H5943" s="12"/>
      <c r="I5943" s="12"/>
      <c r="J5943" s="12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</row>
    <row r="5944" spans="1:26">
      <c r="A5944"/>
      <c r="B5944" s="13"/>
      <c r="C5944"/>
      <c r="D5944"/>
      <c r="E5944"/>
      <c r="F5944" s="12"/>
      <c r="G5944"/>
      <c r="H5944" s="12"/>
      <c r="I5944" s="12"/>
      <c r="J5944" s="12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</row>
    <row r="5945" spans="1:26">
      <c r="A5945"/>
      <c r="B5945" s="13"/>
      <c r="C5945"/>
      <c r="D5945"/>
      <c r="E5945"/>
      <c r="F5945" s="12"/>
      <c r="G5945"/>
      <c r="H5945" s="12"/>
      <c r="I5945" s="12"/>
      <c r="J5945" s="12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</row>
    <row r="5946" spans="1:26">
      <c r="A5946"/>
      <c r="B5946" s="13"/>
      <c r="C5946"/>
      <c r="D5946"/>
      <c r="E5946"/>
      <c r="F5946" s="12"/>
      <c r="G5946"/>
      <c r="H5946" s="12"/>
      <c r="I5946" s="12"/>
      <c r="J5946" s="12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</row>
    <row r="5947" spans="1:26">
      <c r="A5947"/>
      <c r="B5947" s="13"/>
      <c r="C5947"/>
      <c r="D5947"/>
      <c r="E5947"/>
      <c r="F5947" s="12"/>
      <c r="G5947"/>
      <c r="H5947" s="12"/>
      <c r="I5947" s="12"/>
      <c r="J5947" s="12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</row>
    <row r="5948" spans="1:26">
      <c r="A5948"/>
      <c r="B5948" s="13"/>
      <c r="C5948"/>
      <c r="D5948"/>
      <c r="E5948"/>
      <c r="F5948" s="12"/>
      <c r="G5948"/>
      <c r="H5948" s="12"/>
      <c r="I5948" s="12"/>
      <c r="J5948" s="12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</row>
    <row r="5949" spans="1:26">
      <c r="A5949"/>
      <c r="B5949" s="13"/>
      <c r="C5949"/>
      <c r="D5949"/>
      <c r="E5949"/>
      <c r="F5949" s="12"/>
      <c r="G5949"/>
      <c r="H5949" s="12"/>
      <c r="I5949" s="12"/>
      <c r="J5949" s="12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</row>
    <row r="5950" spans="1:26">
      <c r="A5950"/>
      <c r="B5950" s="13"/>
      <c r="C5950"/>
      <c r="D5950"/>
      <c r="E5950"/>
      <c r="F5950" s="12"/>
      <c r="G5950"/>
      <c r="H5950" s="12"/>
      <c r="I5950" s="12"/>
      <c r="J5950" s="12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</row>
    <row r="5951" spans="1:26">
      <c r="A5951"/>
      <c r="B5951" s="13"/>
      <c r="C5951"/>
      <c r="D5951"/>
      <c r="E5951"/>
      <c r="F5951" s="12"/>
      <c r="G5951"/>
      <c r="H5951" s="12"/>
      <c r="I5951" s="12"/>
      <c r="J5951" s="12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</row>
    <row r="5952" spans="1:26">
      <c r="A5952"/>
      <c r="B5952" s="13"/>
      <c r="C5952"/>
      <c r="D5952"/>
      <c r="E5952"/>
      <c r="F5952" s="12"/>
      <c r="G5952"/>
      <c r="H5952" s="12"/>
      <c r="I5952" s="12"/>
      <c r="J5952" s="12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</row>
    <row r="5953" spans="1:26">
      <c r="A5953"/>
      <c r="B5953" s="13"/>
      <c r="C5953"/>
      <c r="D5953"/>
      <c r="E5953"/>
      <c r="F5953" s="12"/>
      <c r="G5953"/>
      <c r="H5953" s="12"/>
      <c r="I5953" s="12"/>
      <c r="J5953" s="12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</row>
    <row r="5954" spans="1:26">
      <c r="A5954"/>
      <c r="B5954" s="13"/>
      <c r="C5954"/>
      <c r="D5954"/>
      <c r="E5954"/>
      <c r="F5954" s="12"/>
      <c r="G5954"/>
      <c r="H5954" s="12"/>
      <c r="I5954" s="12"/>
      <c r="J5954" s="12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</row>
    <row r="5955" spans="1:26">
      <c r="A5955"/>
      <c r="B5955" s="13"/>
      <c r="C5955"/>
      <c r="D5955"/>
      <c r="E5955"/>
      <c r="F5955" s="12"/>
      <c r="G5955"/>
      <c r="H5955" s="12"/>
      <c r="I5955" s="12"/>
      <c r="J5955" s="12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</row>
    <row r="5956" spans="1:26">
      <c r="A5956"/>
      <c r="B5956" s="13"/>
      <c r="C5956"/>
      <c r="D5956"/>
      <c r="E5956"/>
      <c r="F5956" s="12"/>
      <c r="G5956"/>
      <c r="H5956" s="12"/>
      <c r="I5956" s="12"/>
      <c r="J5956" s="12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</row>
    <row r="5957" spans="1:26">
      <c r="A5957"/>
      <c r="B5957" s="13"/>
      <c r="C5957"/>
      <c r="D5957"/>
      <c r="E5957"/>
      <c r="F5957" s="12"/>
      <c r="G5957"/>
      <c r="H5957" s="12"/>
      <c r="I5957" s="12"/>
      <c r="J5957" s="12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</row>
    <row r="5958" spans="1:26">
      <c r="A5958"/>
      <c r="B5958" s="13"/>
      <c r="C5958"/>
      <c r="D5958"/>
      <c r="E5958"/>
      <c r="F5958" s="12"/>
      <c r="G5958"/>
      <c r="H5958" s="12"/>
      <c r="I5958" s="12"/>
      <c r="J5958" s="12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</row>
    <row r="5959" spans="1:26">
      <c r="A5959"/>
      <c r="B5959" s="13"/>
      <c r="C5959"/>
      <c r="D5959"/>
      <c r="E5959"/>
      <c r="F5959" s="12"/>
      <c r="G5959"/>
      <c r="H5959" s="12"/>
      <c r="I5959" s="12"/>
      <c r="J5959" s="12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</row>
    <row r="5960" spans="1:26">
      <c r="A5960"/>
      <c r="B5960" s="13"/>
      <c r="C5960"/>
      <c r="D5960"/>
      <c r="E5960"/>
      <c r="F5960" s="12"/>
      <c r="G5960"/>
      <c r="H5960" s="12"/>
      <c r="I5960" s="12"/>
      <c r="J5960" s="12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</row>
    <row r="5961" spans="1:26">
      <c r="A5961"/>
      <c r="B5961" s="13"/>
      <c r="C5961"/>
      <c r="D5961"/>
      <c r="E5961"/>
      <c r="F5961" s="12"/>
      <c r="G5961"/>
      <c r="H5961" s="12"/>
      <c r="I5961" s="12"/>
      <c r="J5961" s="12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</row>
    <row r="5962" spans="1:26">
      <c r="A5962"/>
      <c r="B5962" s="13"/>
      <c r="C5962"/>
      <c r="D5962"/>
      <c r="E5962"/>
      <c r="F5962" s="12"/>
      <c r="G5962"/>
      <c r="H5962" s="12"/>
      <c r="I5962" s="12"/>
      <c r="J5962" s="12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</row>
    <row r="5963" spans="1:26">
      <c r="A5963"/>
      <c r="B5963" s="13"/>
      <c r="C5963"/>
      <c r="D5963"/>
      <c r="E5963"/>
      <c r="F5963" s="12"/>
      <c r="G5963"/>
      <c r="H5963" s="12"/>
      <c r="I5963" s="12"/>
      <c r="J5963" s="12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</row>
    <row r="5964" spans="1:26">
      <c r="A5964"/>
      <c r="B5964" s="13"/>
      <c r="C5964"/>
      <c r="D5964"/>
      <c r="E5964"/>
      <c r="F5964" s="12"/>
      <c r="G5964"/>
      <c r="H5964" s="12"/>
      <c r="I5964" s="12"/>
      <c r="J5964" s="12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</row>
    <row r="5965" spans="1:26">
      <c r="A5965"/>
      <c r="B5965" s="13"/>
      <c r="C5965"/>
      <c r="D5965"/>
      <c r="E5965"/>
      <c r="F5965" s="12"/>
      <c r="G5965"/>
      <c r="H5965" s="12"/>
      <c r="I5965" s="12"/>
      <c r="J5965" s="12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</row>
    <row r="5966" spans="1:26">
      <c r="A5966"/>
      <c r="B5966" s="13"/>
      <c r="C5966"/>
      <c r="D5966"/>
      <c r="E5966"/>
      <c r="F5966" s="12"/>
      <c r="G5966"/>
      <c r="H5966" s="12"/>
      <c r="I5966" s="12"/>
      <c r="J5966" s="12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</row>
    <row r="5967" spans="1:26">
      <c r="A5967"/>
      <c r="B5967" s="13"/>
      <c r="C5967"/>
      <c r="D5967"/>
      <c r="E5967"/>
      <c r="F5967" s="12"/>
      <c r="G5967"/>
      <c r="H5967" s="12"/>
      <c r="I5967" s="12"/>
      <c r="J5967" s="12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</row>
    <row r="5968" spans="1:26">
      <c r="A5968"/>
      <c r="B5968" s="13"/>
      <c r="C5968"/>
      <c r="D5968"/>
      <c r="E5968"/>
      <c r="F5968" s="12"/>
      <c r="G5968"/>
      <c r="H5968" s="12"/>
      <c r="I5968" s="12"/>
      <c r="J5968" s="12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</row>
    <row r="5969" spans="1:26">
      <c r="A5969"/>
      <c r="B5969" s="13"/>
      <c r="C5969"/>
      <c r="D5969"/>
      <c r="E5969"/>
      <c r="F5969" s="12"/>
      <c r="G5969"/>
      <c r="H5969" s="12"/>
      <c r="I5969" s="12"/>
      <c r="J5969" s="12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</row>
    <row r="5970" spans="1:26">
      <c r="A5970"/>
      <c r="B5970" s="13"/>
      <c r="C5970"/>
      <c r="D5970"/>
      <c r="E5970"/>
      <c r="F5970" s="12"/>
      <c r="G5970"/>
      <c r="H5970" s="12"/>
      <c r="I5970" s="12"/>
      <c r="J5970" s="12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</row>
    <row r="5971" spans="1:26">
      <c r="A5971"/>
      <c r="B5971" s="13"/>
      <c r="C5971"/>
      <c r="D5971"/>
      <c r="E5971"/>
      <c r="F5971" s="12"/>
      <c r="G5971"/>
      <c r="H5971" s="12"/>
      <c r="I5971" s="12"/>
      <c r="J5971" s="12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</row>
    <row r="5972" spans="1:26">
      <c r="A5972"/>
      <c r="B5972" s="13"/>
      <c r="C5972"/>
      <c r="D5972"/>
      <c r="E5972"/>
      <c r="F5972" s="12"/>
      <c r="G5972"/>
      <c r="H5972" s="12"/>
      <c r="I5972" s="12"/>
      <c r="J5972" s="12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</row>
    <row r="5973" spans="1:26">
      <c r="A5973"/>
      <c r="B5973" s="13"/>
      <c r="C5973"/>
      <c r="D5973"/>
      <c r="E5973"/>
      <c r="F5973" s="12"/>
      <c r="G5973"/>
      <c r="H5973" s="12"/>
      <c r="I5973" s="12"/>
      <c r="J5973" s="12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</row>
    <row r="5974" spans="1:26">
      <c r="A5974"/>
      <c r="B5974" s="13"/>
      <c r="C5974"/>
      <c r="D5974"/>
      <c r="E5974"/>
      <c r="F5974" s="12"/>
      <c r="G5974"/>
      <c r="H5974" s="12"/>
      <c r="I5974" s="12"/>
      <c r="J5974" s="12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</row>
    <row r="5975" spans="1:26">
      <c r="A5975"/>
      <c r="B5975" s="13"/>
      <c r="C5975"/>
      <c r="D5975"/>
      <c r="E5975"/>
      <c r="F5975" s="12"/>
      <c r="G5975"/>
      <c r="H5975" s="12"/>
      <c r="I5975" s="12"/>
      <c r="J5975" s="12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</row>
    <row r="5976" spans="1:26">
      <c r="A5976"/>
      <c r="B5976" s="13"/>
      <c r="C5976"/>
      <c r="D5976"/>
      <c r="E5976"/>
      <c r="F5976" s="12"/>
      <c r="G5976"/>
      <c r="H5976" s="12"/>
      <c r="I5976" s="12"/>
      <c r="J5976" s="12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</row>
    <row r="5977" spans="1:26">
      <c r="A5977"/>
      <c r="B5977" s="13"/>
      <c r="C5977"/>
      <c r="D5977"/>
      <c r="E5977"/>
      <c r="F5977" s="12"/>
      <c r="G5977"/>
      <c r="H5977" s="12"/>
      <c r="I5977" s="12"/>
      <c r="J5977" s="12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</row>
    <row r="5978" spans="1:26">
      <c r="A5978"/>
      <c r="B5978" s="13"/>
      <c r="C5978"/>
      <c r="D5978"/>
      <c r="E5978"/>
      <c r="F5978" s="12"/>
      <c r="G5978"/>
      <c r="H5978" s="12"/>
      <c r="I5978" s="12"/>
      <c r="J5978" s="12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</row>
    <row r="5979" spans="1:26">
      <c r="A5979"/>
      <c r="B5979" s="13"/>
      <c r="C5979"/>
      <c r="D5979"/>
      <c r="E5979"/>
      <c r="F5979" s="12"/>
      <c r="G5979"/>
      <c r="H5979" s="12"/>
      <c r="I5979" s="12"/>
      <c r="J5979" s="12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</row>
    <row r="5980" spans="1:26">
      <c r="A5980"/>
      <c r="B5980" s="13"/>
      <c r="C5980"/>
      <c r="D5980"/>
      <c r="E5980"/>
      <c r="F5980" s="12"/>
      <c r="G5980"/>
      <c r="H5980" s="12"/>
      <c r="I5980" s="12"/>
      <c r="J5980" s="12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</row>
    <row r="5981" spans="1:26">
      <c r="A5981"/>
      <c r="B5981" s="13"/>
      <c r="C5981"/>
      <c r="D5981"/>
      <c r="E5981"/>
      <c r="F5981" s="12"/>
      <c r="G5981"/>
      <c r="H5981" s="12"/>
      <c r="I5981" s="12"/>
      <c r="J5981" s="12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</row>
    <row r="5982" spans="1:26">
      <c r="A5982"/>
      <c r="B5982" s="13"/>
      <c r="C5982"/>
      <c r="D5982"/>
      <c r="E5982"/>
      <c r="F5982" s="12"/>
      <c r="G5982"/>
      <c r="H5982" s="12"/>
      <c r="I5982" s="12"/>
      <c r="J5982" s="12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</row>
    <row r="5983" spans="1:26">
      <c r="A5983"/>
      <c r="B5983" s="13"/>
      <c r="C5983"/>
      <c r="D5983"/>
      <c r="E5983"/>
      <c r="F5983" s="12"/>
      <c r="G5983"/>
      <c r="H5983" s="12"/>
      <c r="I5983" s="12"/>
      <c r="J5983" s="12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</row>
    <row r="5984" spans="1:26">
      <c r="A5984"/>
      <c r="B5984" s="13"/>
      <c r="C5984"/>
      <c r="D5984"/>
      <c r="E5984"/>
      <c r="F5984" s="12"/>
      <c r="G5984"/>
      <c r="H5984" s="12"/>
      <c r="I5984" s="12"/>
      <c r="J5984" s="12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</row>
    <row r="5985" spans="1:26">
      <c r="A5985"/>
      <c r="B5985" s="13"/>
      <c r="C5985"/>
      <c r="D5985"/>
      <c r="E5985"/>
      <c r="F5985" s="12"/>
      <c r="G5985"/>
      <c r="H5985" s="12"/>
      <c r="I5985" s="12"/>
      <c r="J5985" s="12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</row>
    <row r="5986" spans="1:26">
      <c r="A5986"/>
      <c r="B5986" s="13"/>
      <c r="C5986"/>
      <c r="D5986"/>
      <c r="E5986"/>
      <c r="F5986" s="12"/>
      <c r="G5986"/>
      <c r="H5986" s="12"/>
      <c r="I5986" s="12"/>
      <c r="J5986" s="12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</row>
    <row r="5987" spans="1:26">
      <c r="A5987"/>
      <c r="B5987" s="13"/>
      <c r="C5987"/>
      <c r="D5987"/>
      <c r="E5987"/>
      <c r="F5987" s="12"/>
      <c r="G5987"/>
      <c r="H5987" s="12"/>
      <c r="I5987" s="12"/>
      <c r="J5987" s="12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</row>
    <row r="5988" spans="1:26">
      <c r="A5988"/>
      <c r="B5988" s="13"/>
      <c r="C5988"/>
      <c r="D5988"/>
      <c r="E5988"/>
      <c r="F5988" s="12"/>
      <c r="G5988"/>
      <c r="H5988" s="12"/>
      <c r="I5988" s="12"/>
      <c r="J5988" s="12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</row>
    <row r="5989" spans="1:26">
      <c r="A5989"/>
      <c r="B5989" s="13"/>
      <c r="C5989"/>
      <c r="D5989"/>
      <c r="E5989"/>
      <c r="F5989" s="12"/>
      <c r="G5989"/>
      <c r="H5989" s="12"/>
      <c r="I5989" s="12"/>
      <c r="J5989" s="12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</row>
    <row r="5990" spans="1:26">
      <c r="A5990"/>
      <c r="B5990" s="13"/>
      <c r="C5990"/>
      <c r="D5990"/>
      <c r="E5990"/>
      <c r="F5990" s="12"/>
      <c r="G5990"/>
      <c r="H5990" s="12"/>
      <c r="I5990" s="12"/>
      <c r="J5990" s="12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</row>
    <row r="5991" spans="1:26">
      <c r="A5991"/>
      <c r="B5991" s="13"/>
      <c r="C5991"/>
      <c r="D5991"/>
      <c r="E5991"/>
      <c r="F5991" s="12"/>
      <c r="G5991"/>
      <c r="H5991" s="12"/>
      <c r="I5991" s="12"/>
      <c r="J5991" s="12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</row>
    <row r="5992" spans="1:26">
      <c r="A5992"/>
      <c r="B5992" s="13"/>
      <c r="C5992"/>
      <c r="D5992"/>
      <c r="E5992"/>
      <c r="F5992" s="12"/>
      <c r="G5992"/>
      <c r="H5992" s="12"/>
      <c r="I5992" s="12"/>
      <c r="J5992" s="12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</row>
    <row r="5993" spans="1:26">
      <c r="A5993"/>
      <c r="B5993" s="13"/>
      <c r="C5993"/>
      <c r="D5993"/>
      <c r="E5993"/>
      <c r="F5993" s="12"/>
      <c r="G5993"/>
      <c r="H5993" s="12"/>
      <c r="I5993" s="12"/>
      <c r="J5993" s="12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</row>
    <row r="5994" spans="1:26">
      <c r="A5994"/>
      <c r="B5994" s="13"/>
      <c r="C5994"/>
      <c r="D5994"/>
      <c r="E5994"/>
      <c r="F5994" s="12"/>
      <c r="G5994"/>
      <c r="H5994" s="12"/>
      <c r="I5994" s="12"/>
      <c r="J5994" s="12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</row>
    <row r="5995" spans="1:26">
      <c r="A5995"/>
      <c r="B5995" s="13"/>
      <c r="C5995"/>
      <c r="D5995"/>
      <c r="E5995"/>
      <c r="F5995" s="12"/>
      <c r="G5995"/>
      <c r="H5995" s="12"/>
      <c r="I5995" s="12"/>
      <c r="J5995" s="12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</row>
    <row r="5996" spans="1:26">
      <c r="A5996"/>
      <c r="B5996" s="13"/>
      <c r="C5996"/>
      <c r="D5996"/>
      <c r="E5996"/>
      <c r="F5996" s="12"/>
      <c r="G5996"/>
      <c r="H5996" s="12"/>
      <c r="I5996" s="12"/>
      <c r="J5996" s="12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</row>
    <row r="5997" spans="1:26">
      <c r="A5997"/>
      <c r="B5997" s="13"/>
      <c r="C5997"/>
      <c r="D5997"/>
      <c r="E5997"/>
      <c r="F5997" s="12"/>
      <c r="G5997"/>
      <c r="H5997" s="12"/>
      <c r="I5997" s="12"/>
      <c r="J5997" s="12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</row>
    <row r="5998" spans="1:26">
      <c r="A5998"/>
      <c r="B5998" s="13"/>
      <c r="C5998"/>
      <c r="D5998"/>
      <c r="E5998"/>
      <c r="F5998" s="12"/>
      <c r="G5998"/>
      <c r="H5998" s="12"/>
      <c r="I5998" s="12"/>
      <c r="J5998" s="12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</row>
    <row r="5999" spans="1:26">
      <c r="A5999"/>
      <c r="B5999" s="13"/>
      <c r="C5999"/>
      <c r="D5999"/>
      <c r="E5999"/>
      <c r="F5999" s="12"/>
      <c r="G5999"/>
      <c r="H5999" s="12"/>
      <c r="I5999" s="12"/>
      <c r="J5999" s="12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</row>
    <row r="6000" spans="1:26">
      <c r="A6000"/>
      <c r="B6000" s="13"/>
      <c r="C6000"/>
      <c r="D6000"/>
      <c r="E6000"/>
      <c r="F6000" s="12"/>
      <c r="G6000"/>
      <c r="H6000" s="12"/>
      <c r="I6000" s="12"/>
      <c r="J6000" s="12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</row>
    <row r="6001" spans="1:26">
      <c r="A6001"/>
      <c r="B6001" s="13"/>
      <c r="C6001"/>
      <c r="D6001"/>
      <c r="E6001"/>
      <c r="F6001" s="12"/>
      <c r="G6001"/>
      <c r="H6001" s="12"/>
      <c r="I6001" s="12"/>
      <c r="J6001" s="12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</row>
    <row r="6002" spans="1:26">
      <c r="A6002"/>
      <c r="B6002" s="13"/>
      <c r="C6002"/>
      <c r="D6002"/>
      <c r="E6002"/>
      <c r="F6002" s="12"/>
      <c r="G6002"/>
      <c r="H6002" s="12"/>
      <c r="I6002" s="12"/>
      <c r="J6002" s="12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</row>
    <row r="6003" spans="1:26">
      <c r="A6003"/>
      <c r="B6003" s="13"/>
      <c r="C6003"/>
      <c r="D6003"/>
      <c r="E6003"/>
      <c r="F6003" s="12"/>
      <c r="G6003"/>
      <c r="H6003" s="12"/>
      <c r="I6003" s="12"/>
      <c r="J6003" s="12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</row>
    <row r="6004" spans="1:26">
      <c r="A6004"/>
      <c r="B6004" s="13"/>
      <c r="C6004"/>
      <c r="D6004"/>
      <c r="E6004"/>
      <c r="F6004" s="12"/>
      <c r="G6004"/>
      <c r="H6004" s="12"/>
      <c r="I6004" s="12"/>
      <c r="J6004" s="12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</row>
    <row r="6005" spans="1:26">
      <c r="A6005"/>
      <c r="B6005" s="13"/>
      <c r="C6005"/>
      <c r="D6005"/>
      <c r="E6005"/>
      <c r="F6005" s="12"/>
      <c r="G6005"/>
      <c r="H6005" s="12"/>
      <c r="I6005" s="12"/>
      <c r="J6005" s="12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</row>
    <row r="6006" spans="1:26">
      <c r="A6006"/>
      <c r="B6006" s="13"/>
      <c r="C6006"/>
      <c r="D6006"/>
      <c r="E6006"/>
      <c r="F6006" s="12"/>
      <c r="G6006"/>
      <c r="H6006" s="12"/>
      <c r="I6006" s="12"/>
      <c r="J6006" s="12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</row>
    <row r="6007" spans="1:26">
      <c r="A6007"/>
      <c r="B6007" s="13"/>
      <c r="C6007"/>
      <c r="D6007"/>
      <c r="E6007"/>
      <c r="F6007" s="12"/>
      <c r="G6007"/>
      <c r="H6007" s="12"/>
      <c r="I6007" s="12"/>
      <c r="J6007" s="12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</row>
    <row r="6008" spans="1:26">
      <c r="A6008"/>
      <c r="B6008" s="13"/>
      <c r="C6008"/>
      <c r="D6008"/>
      <c r="E6008"/>
      <c r="F6008" s="12"/>
      <c r="G6008"/>
      <c r="H6008" s="12"/>
      <c r="I6008" s="12"/>
      <c r="J6008" s="12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</row>
    <row r="6009" spans="1:26">
      <c r="A6009"/>
      <c r="B6009" s="13"/>
      <c r="C6009"/>
      <c r="D6009"/>
      <c r="E6009"/>
      <c r="F6009" s="12"/>
      <c r="G6009"/>
      <c r="H6009" s="12"/>
      <c r="I6009" s="12"/>
      <c r="J6009" s="12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</row>
    <row r="6010" spans="1:26">
      <c r="A6010"/>
      <c r="B6010" s="13"/>
      <c r="C6010"/>
      <c r="D6010"/>
      <c r="E6010"/>
      <c r="F6010" s="12"/>
      <c r="G6010"/>
      <c r="H6010" s="12"/>
      <c r="I6010" s="12"/>
      <c r="J6010" s="12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</row>
    <row r="6011" spans="1:26">
      <c r="A6011"/>
      <c r="B6011" s="13"/>
      <c r="C6011"/>
      <c r="D6011"/>
      <c r="E6011"/>
      <c r="F6011" s="12"/>
      <c r="G6011"/>
      <c r="H6011" s="12"/>
      <c r="I6011" s="12"/>
      <c r="J6011" s="12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</row>
    <row r="6012" spans="1:26">
      <c r="A6012"/>
      <c r="B6012" s="13"/>
      <c r="C6012"/>
      <c r="D6012"/>
      <c r="E6012"/>
      <c r="F6012" s="12"/>
      <c r="G6012"/>
      <c r="H6012" s="12"/>
      <c r="I6012" s="12"/>
      <c r="J6012" s="12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</row>
    <row r="6013" spans="1:26">
      <c r="A6013"/>
      <c r="B6013" s="13"/>
      <c r="C6013"/>
      <c r="D6013"/>
      <c r="E6013"/>
      <c r="F6013" s="12"/>
      <c r="G6013"/>
      <c r="H6013" s="12"/>
      <c r="I6013" s="12"/>
      <c r="J6013" s="12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</row>
    <row r="6014" spans="1:26">
      <c r="A6014"/>
      <c r="B6014" s="13"/>
      <c r="C6014"/>
      <c r="D6014"/>
      <c r="E6014"/>
      <c r="F6014" s="12"/>
      <c r="G6014"/>
      <c r="H6014" s="12"/>
      <c r="I6014" s="12"/>
      <c r="J6014" s="12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</row>
    <row r="6015" spans="1:26">
      <c r="A6015"/>
      <c r="B6015" s="13"/>
      <c r="C6015"/>
      <c r="D6015"/>
      <c r="E6015"/>
      <c r="F6015" s="12"/>
      <c r="G6015"/>
      <c r="H6015" s="12"/>
      <c r="I6015" s="12"/>
      <c r="J6015" s="12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</row>
    <row r="6016" spans="1:26">
      <c r="A6016"/>
      <c r="B6016" s="13"/>
      <c r="C6016"/>
      <c r="D6016"/>
      <c r="E6016"/>
      <c r="F6016" s="12"/>
      <c r="G6016"/>
      <c r="H6016" s="12"/>
      <c r="I6016" s="12"/>
      <c r="J6016" s="12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</row>
    <row r="6017" spans="1:26">
      <c r="A6017"/>
      <c r="B6017" s="13"/>
      <c r="C6017"/>
      <c r="D6017"/>
      <c r="E6017"/>
      <c r="F6017" s="12"/>
      <c r="G6017"/>
      <c r="H6017" s="12"/>
      <c r="I6017" s="12"/>
      <c r="J6017" s="12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</row>
    <row r="6018" spans="1:26">
      <c r="A6018"/>
      <c r="B6018" s="13"/>
      <c r="C6018"/>
      <c r="D6018"/>
      <c r="E6018"/>
      <c r="F6018" s="12"/>
      <c r="G6018"/>
      <c r="H6018" s="12"/>
      <c r="I6018" s="12"/>
      <c r="J6018" s="12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</row>
    <row r="6019" spans="1:26">
      <c r="A6019"/>
      <c r="B6019" s="13"/>
      <c r="C6019"/>
      <c r="D6019"/>
      <c r="E6019"/>
      <c r="F6019" s="12"/>
      <c r="G6019"/>
      <c r="H6019" s="12"/>
      <c r="I6019" s="12"/>
      <c r="J6019" s="12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</row>
    <row r="6020" spans="1:26">
      <c r="A6020"/>
      <c r="B6020" s="13"/>
      <c r="C6020"/>
      <c r="D6020"/>
      <c r="E6020"/>
      <c r="F6020" s="12"/>
      <c r="G6020"/>
      <c r="H6020" s="12"/>
      <c r="I6020" s="12"/>
      <c r="J6020" s="12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</row>
    <row r="6021" spans="1:26">
      <c r="A6021"/>
      <c r="B6021" s="13"/>
      <c r="C6021"/>
      <c r="D6021"/>
      <c r="E6021"/>
      <c r="F6021" s="12"/>
      <c r="G6021"/>
      <c r="H6021" s="12"/>
      <c r="I6021" s="12"/>
      <c r="J6021" s="12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</row>
    <row r="6022" spans="1:26">
      <c r="A6022"/>
      <c r="B6022" s="13"/>
      <c r="C6022"/>
      <c r="D6022"/>
      <c r="E6022"/>
      <c r="F6022" s="12"/>
      <c r="G6022"/>
      <c r="H6022" s="12"/>
      <c r="I6022" s="12"/>
      <c r="J6022" s="12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</row>
    <row r="6023" spans="1:26">
      <c r="A6023"/>
      <c r="B6023" s="13"/>
      <c r="C6023"/>
      <c r="D6023"/>
      <c r="E6023"/>
      <c r="F6023" s="12"/>
      <c r="G6023"/>
      <c r="H6023" s="12"/>
      <c r="I6023" s="12"/>
      <c r="J6023" s="12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</row>
    <row r="6024" spans="1:26">
      <c r="A6024"/>
      <c r="B6024" s="13"/>
      <c r="C6024"/>
      <c r="D6024"/>
      <c r="E6024"/>
      <c r="F6024" s="12"/>
      <c r="G6024"/>
      <c r="H6024" s="12"/>
      <c r="I6024" s="12"/>
      <c r="J6024" s="12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</row>
    <row r="6025" spans="1:26">
      <c r="A6025"/>
      <c r="B6025" s="13"/>
      <c r="C6025"/>
      <c r="D6025"/>
      <c r="E6025"/>
      <c r="F6025" s="12"/>
      <c r="G6025"/>
      <c r="H6025" s="12"/>
      <c r="I6025" s="12"/>
      <c r="J6025" s="12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</row>
    <row r="6026" spans="1:26">
      <c r="A6026"/>
      <c r="B6026" s="13"/>
      <c r="C6026"/>
      <c r="D6026"/>
      <c r="E6026"/>
      <c r="F6026" s="12"/>
      <c r="G6026"/>
      <c r="H6026" s="12"/>
      <c r="I6026" s="12"/>
      <c r="J6026" s="12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</row>
    <row r="6027" spans="1:26">
      <c r="A6027"/>
      <c r="B6027" s="13"/>
      <c r="C6027"/>
      <c r="D6027"/>
      <c r="E6027"/>
      <c r="F6027" s="12"/>
      <c r="G6027"/>
      <c r="H6027" s="12"/>
      <c r="I6027" s="12"/>
      <c r="J6027" s="12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</row>
    <row r="6028" spans="1:26">
      <c r="A6028"/>
      <c r="B6028" s="13"/>
      <c r="C6028"/>
      <c r="D6028"/>
      <c r="E6028"/>
      <c r="F6028" s="12"/>
      <c r="G6028"/>
      <c r="H6028" s="12"/>
      <c r="I6028" s="12"/>
      <c r="J6028" s="12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</row>
    <row r="6029" spans="1:26">
      <c r="A6029"/>
      <c r="B6029" s="13"/>
      <c r="C6029"/>
      <c r="D6029"/>
      <c r="E6029"/>
      <c r="F6029" s="12"/>
      <c r="G6029"/>
      <c r="H6029" s="12"/>
      <c r="I6029" s="12"/>
      <c r="J6029" s="12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</row>
    <row r="6030" spans="1:26">
      <c r="A6030"/>
      <c r="B6030" s="13"/>
      <c r="C6030"/>
      <c r="D6030"/>
      <c r="E6030"/>
      <c r="F6030" s="12"/>
      <c r="G6030"/>
      <c r="H6030" s="12"/>
      <c r="I6030" s="12"/>
      <c r="J6030" s="12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</row>
    <row r="6031" spans="1:26">
      <c r="A6031"/>
      <c r="B6031" s="13"/>
      <c r="C6031"/>
      <c r="D6031"/>
      <c r="E6031"/>
      <c r="F6031" s="12"/>
      <c r="G6031"/>
      <c r="H6031" s="12"/>
      <c r="I6031" s="12"/>
      <c r="J6031" s="12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</row>
    <row r="6032" spans="1:26">
      <c r="A6032"/>
      <c r="B6032" s="13"/>
      <c r="C6032"/>
      <c r="D6032"/>
      <c r="E6032"/>
      <c r="F6032" s="12"/>
      <c r="G6032"/>
      <c r="H6032" s="12"/>
      <c r="I6032" s="12"/>
      <c r="J6032" s="12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</row>
    <row r="6033" spans="1:26">
      <c r="A6033"/>
      <c r="B6033" s="13"/>
      <c r="C6033"/>
      <c r="D6033"/>
      <c r="E6033"/>
      <c r="F6033" s="12"/>
      <c r="G6033"/>
      <c r="H6033" s="12"/>
      <c r="I6033" s="12"/>
      <c r="J6033" s="12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</row>
    <row r="6034" spans="1:26">
      <c r="A6034"/>
      <c r="B6034" s="13"/>
      <c r="C6034"/>
      <c r="D6034"/>
      <c r="E6034"/>
      <c r="F6034" s="12"/>
      <c r="G6034"/>
      <c r="H6034" s="12"/>
      <c r="I6034" s="12"/>
      <c r="J6034" s="12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</row>
    <row r="6035" spans="1:26">
      <c r="A6035"/>
      <c r="B6035" s="13"/>
      <c r="C6035"/>
      <c r="D6035"/>
      <c r="E6035"/>
      <c r="F6035" s="12"/>
      <c r="G6035"/>
      <c r="H6035" s="12"/>
      <c r="I6035" s="12"/>
      <c r="J6035" s="12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</row>
    <row r="6036" spans="1:26">
      <c r="A6036"/>
      <c r="B6036" s="13"/>
      <c r="C6036"/>
      <c r="D6036"/>
      <c r="E6036"/>
      <c r="F6036" s="12"/>
      <c r="G6036"/>
      <c r="H6036" s="12"/>
      <c r="I6036" s="12"/>
      <c r="J6036" s="12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</row>
    <row r="6037" spans="1:26">
      <c r="A6037"/>
      <c r="B6037" s="13"/>
      <c r="C6037"/>
      <c r="D6037"/>
      <c r="E6037"/>
      <c r="F6037" s="12"/>
      <c r="G6037"/>
      <c r="H6037" s="12"/>
      <c r="I6037" s="12"/>
      <c r="J6037" s="12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</row>
    <row r="6038" spans="1:26">
      <c r="A6038"/>
      <c r="B6038" s="13"/>
      <c r="C6038"/>
      <c r="D6038"/>
      <c r="E6038"/>
      <c r="F6038" s="12"/>
      <c r="G6038"/>
      <c r="H6038" s="12"/>
      <c r="I6038" s="12"/>
      <c r="J6038" s="12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</row>
    <row r="6039" spans="1:26">
      <c r="A6039"/>
      <c r="B6039" s="13"/>
      <c r="C6039"/>
      <c r="D6039"/>
      <c r="E6039"/>
      <c r="F6039" s="12"/>
      <c r="G6039"/>
      <c r="H6039" s="12"/>
      <c r="I6039" s="12"/>
      <c r="J6039" s="12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</row>
    <row r="6040" spans="1:26">
      <c r="A6040"/>
      <c r="B6040" s="13"/>
      <c r="C6040"/>
      <c r="D6040"/>
      <c r="E6040"/>
      <c r="F6040" s="12"/>
      <c r="G6040"/>
      <c r="H6040" s="12"/>
      <c r="I6040" s="12"/>
      <c r="J6040" s="12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</row>
    <row r="6041" spans="1:26">
      <c r="A6041"/>
      <c r="B6041" s="13"/>
      <c r="C6041"/>
      <c r="D6041"/>
      <c r="E6041"/>
      <c r="F6041" s="12"/>
      <c r="G6041"/>
      <c r="H6041" s="12"/>
      <c r="I6041" s="12"/>
      <c r="J6041" s="12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</row>
    <row r="6042" spans="1:26">
      <c r="A6042"/>
      <c r="B6042" s="13"/>
      <c r="C6042"/>
      <c r="D6042"/>
      <c r="E6042"/>
      <c r="F6042" s="12"/>
      <c r="G6042"/>
      <c r="H6042" s="12"/>
      <c r="I6042" s="12"/>
      <c r="J6042" s="12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</row>
    <row r="6043" spans="1:26">
      <c r="A6043"/>
      <c r="B6043" s="13"/>
      <c r="C6043"/>
      <c r="D6043"/>
      <c r="E6043"/>
      <c r="F6043" s="12"/>
      <c r="G6043"/>
      <c r="H6043" s="12"/>
      <c r="I6043" s="12"/>
      <c r="J6043" s="12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</row>
    <row r="6044" spans="1:26">
      <c r="A6044"/>
      <c r="B6044" s="13"/>
      <c r="C6044"/>
      <c r="D6044"/>
      <c r="E6044"/>
      <c r="F6044" s="12"/>
      <c r="G6044"/>
      <c r="H6044" s="12"/>
      <c r="I6044" s="12"/>
      <c r="J6044" s="12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</row>
    <row r="6045" spans="1:26">
      <c r="A6045"/>
      <c r="B6045" s="13"/>
      <c r="C6045"/>
      <c r="D6045"/>
      <c r="E6045"/>
      <c r="F6045" s="12"/>
      <c r="G6045"/>
      <c r="H6045" s="12"/>
      <c r="I6045" s="12"/>
      <c r="J6045" s="12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</row>
    <row r="6046" spans="1:26">
      <c r="A6046"/>
      <c r="B6046" s="13"/>
      <c r="C6046"/>
      <c r="D6046"/>
      <c r="E6046"/>
      <c r="F6046" s="12"/>
      <c r="G6046"/>
      <c r="H6046" s="12"/>
      <c r="I6046" s="12"/>
      <c r="J6046" s="12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</row>
    <row r="6047" spans="1:26">
      <c r="A6047"/>
      <c r="B6047" s="13"/>
      <c r="C6047"/>
      <c r="D6047"/>
      <c r="E6047"/>
      <c r="F6047" s="12"/>
      <c r="G6047"/>
      <c r="H6047" s="12"/>
      <c r="I6047" s="12"/>
      <c r="J6047" s="12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</row>
    <row r="6048" spans="1:26">
      <c r="A6048"/>
      <c r="B6048" s="13"/>
      <c r="C6048"/>
      <c r="D6048"/>
      <c r="E6048"/>
      <c r="F6048" s="12"/>
      <c r="G6048"/>
      <c r="H6048" s="12"/>
      <c r="I6048" s="12"/>
      <c r="J6048" s="12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</row>
    <row r="6049" spans="1:26">
      <c r="A6049"/>
      <c r="B6049" s="13"/>
      <c r="C6049"/>
      <c r="D6049"/>
      <c r="E6049"/>
      <c r="F6049" s="12"/>
      <c r="G6049"/>
      <c r="H6049" s="12"/>
      <c r="I6049" s="12"/>
      <c r="J6049" s="12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</row>
    <row r="6050" spans="1:26">
      <c r="A6050"/>
      <c r="B6050" s="13"/>
      <c r="C6050"/>
      <c r="D6050"/>
      <c r="E6050"/>
      <c r="F6050" s="12"/>
      <c r="G6050"/>
      <c r="H6050" s="12"/>
      <c r="I6050" s="12"/>
      <c r="J6050" s="12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</row>
    <row r="6051" spans="1:26">
      <c r="A6051"/>
      <c r="B6051" s="13"/>
      <c r="C6051"/>
      <c r="D6051"/>
      <c r="E6051"/>
      <c r="F6051" s="12"/>
      <c r="G6051"/>
      <c r="H6051" s="12"/>
      <c r="I6051" s="12"/>
      <c r="J6051" s="12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</row>
    <row r="6052" spans="1:26">
      <c r="A6052"/>
      <c r="B6052" s="13"/>
      <c r="C6052"/>
      <c r="D6052"/>
      <c r="E6052"/>
      <c r="F6052" s="12"/>
      <c r="G6052"/>
      <c r="H6052" s="12"/>
      <c r="I6052" s="12"/>
      <c r="J6052" s="12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</row>
    <row r="6053" spans="1:26">
      <c r="A6053"/>
      <c r="B6053" s="13"/>
      <c r="C6053"/>
      <c r="D6053"/>
      <c r="E6053"/>
      <c r="F6053" s="12"/>
      <c r="G6053"/>
      <c r="H6053" s="12"/>
      <c r="I6053" s="12"/>
      <c r="J6053" s="12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</row>
    <row r="6054" spans="1:26">
      <c r="A6054"/>
      <c r="B6054" s="13"/>
      <c r="C6054"/>
      <c r="D6054"/>
      <c r="E6054"/>
      <c r="F6054" s="12"/>
      <c r="G6054"/>
      <c r="H6054" s="12"/>
      <c r="I6054" s="12"/>
      <c r="J6054" s="12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</row>
    <row r="6055" spans="1:26">
      <c r="A6055"/>
      <c r="B6055" s="13"/>
      <c r="C6055"/>
      <c r="D6055"/>
      <c r="E6055"/>
      <c r="F6055" s="12"/>
      <c r="G6055"/>
      <c r="H6055" s="12"/>
      <c r="I6055" s="12"/>
      <c r="J6055" s="12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</row>
    <row r="6056" spans="1:26">
      <c r="A6056"/>
      <c r="B6056" s="13"/>
      <c r="C6056"/>
      <c r="D6056"/>
      <c r="E6056"/>
      <c r="F6056" s="12"/>
      <c r="G6056"/>
      <c r="H6056" s="12"/>
      <c r="I6056" s="12"/>
      <c r="J6056" s="12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</row>
    <row r="6057" spans="1:26">
      <c r="A6057"/>
      <c r="B6057" s="13"/>
      <c r="C6057"/>
      <c r="D6057"/>
      <c r="E6057"/>
      <c r="F6057" s="12"/>
      <c r="G6057"/>
      <c r="H6057" s="12"/>
      <c r="I6057" s="12"/>
      <c r="J6057" s="12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</row>
    <row r="6058" spans="1:26">
      <c r="A6058"/>
      <c r="B6058" s="13"/>
      <c r="C6058"/>
      <c r="D6058"/>
      <c r="E6058"/>
      <c r="F6058" s="12"/>
      <c r="G6058"/>
      <c r="H6058" s="12"/>
      <c r="I6058" s="12"/>
      <c r="J6058" s="12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</row>
    <row r="6059" spans="1:26">
      <c r="A6059"/>
      <c r="B6059" s="13"/>
      <c r="C6059"/>
      <c r="D6059"/>
      <c r="E6059"/>
      <c r="F6059" s="12"/>
      <c r="G6059"/>
      <c r="H6059" s="12"/>
      <c r="I6059" s="12"/>
      <c r="J6059" s="12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</row>
    <row r="6060" spans="1:26">
      <c r="A6060"/>
      <c r="B6060" s="13"/>
      <c r="C6060"/>
      <c r="D6060"/>
      <c r="E6060"/>
      <c r="F6060" s="12"/>
      <c r="G6060"/>
      <c r="H6060" s="12"/>
      <c r="I6060" s="12"/>
      <c r="J6060" s="12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</row>
    <row r="6061" spans="1:26">
      <c r="A6061"/>
      <c r="B6061" s="13"/>
      <c r="C6061"/>
      <c r="D6061"/>
      <c r="E6061"/>
      <c r="F6061" s="12"/>
      <c r="G6061"/>
      <c r="H6061" s="12"/>
      <c r="I6061" s="12"/>
      <c r="J6061" s="12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</row>
    <row r="6062" spans="1:26">
      <c r="A6062"/>
      <c r="B6062" s="13"/>
      <c r="C6062"/>
      <c r="D6062"/>
      <c r="E6062"/>
      <c r="F6062" s="12"/>
      <c r="G6062"/>
      <c r="H6062" s="12"/>
      <c r="I6062" s="12"/>
      <c r="J6062" s="12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</row>
    <row r="6063" spans="1:26">
      <c r="A6063"/>
      <c r="B6063" s="13"/>
      <c r="C6063"/>
      <c r="D6063"/>
      <c r="E6063"/>
      <c r="F6063" s="12"/>
      <c r="G6063"/>
      <c r="H6063" s="12"/>
      <c r="I6063" s="12"/>
      <c r="J6063" s="12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</row>
    <row r="6064" spans="1:26">
      <c r="A6064"/>
      <c r="B6064" s="13"/>
      <c r="C6064"/>
      <c r="D6064"/>
      <c r="E6064"/>
      <c r="F6064" s="12"/>
      <c r="G6064"/>
      <c r="H6064" s="12"/>
      <c r="I6064" s="12"/>
      <c r="J6064" s="12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</row>
    <row r="6065" spans="1:26">
      <c r="A6065"/>
      <c r="B6065" s="13"/>
      <c r="C6065"/>
      <c r="D6065"/>
      <c r="E6065"/>
      <c r="F6065" s="12"/>
      <c r="G6065"/>
      <c r="H6065" s="12"/>
      <c r="I6065" s="12"/>
      <c r="J6065" s="12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</row>
    <row r="6066" spans="1:26">
      <c r="A6066"/>
      <c r="B6066" s="13"/>
      <c r="C6066"/>
      <c r="D6066"/>
      <c r="E6066"/>
      <c r="F6066" s="12"/>
      <c r="G6066"/>
      <c r="H6066" s="12"/>
      <c r="I6066" s="12"/>
      <c r="J6066" s="12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</row>
    <row r="6067" spans="1:26">
      <c r="A6067"/>
      <c r="B6067" s="13"/>
      <c r="C6067"/>
      <c r="D6067"/>
      <c r="E6067"/>
      <c r="F6067" s="12"/>
      <c r="G6067"/>
      <c r="H6067" s="12"/>
      <c r="I6067" s="12"/>
      <c r="J6067" s="12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</row>
    <row r="6068" spans="1:26">
      <c r="A6068"/>
      <c r="B6068" s="13"/>
      <c r="C6068"/>
      <c r="D6068"/>
      <c r="E6068"/>
      <c r="F6068" s="12"/>
      <c r="G6068"/>
      <c r="H6068" s="12"/>
      <c r="I6068" s="12"/>
      <c r="J6068" s="12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</row>
    <row r="6069" spans="1:26">
      <c r="A6069"/>
      <c r="B6069" s="13"/>
      <c r="C6069"/>
      <c r="D6069"/>
      <c r="E6069"/>
      <c r="F6069" s="12"/>
      <c r="G6069"/>
      <c r="H6069" s="12"/>
      <c r="I6069" s="12"/>
      <c r="J6069" s="12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</row>
    <row r="6070" spans="1:26">
      <c r="A6070"/>
      <c r="B6070" s="13"/>
      <c r="C6070"/>
      <c r="D6070"/>
      <c r="E6070"/>
      <c r="F6070" s="12"/>
      <c r="G6070"/>
      <c r="H6070" s="12"/>
      <c r="I6070" s="12"/>
      <c r="J6070" s="12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</row>
    <row r="6071" spans="1:26">
      <c r="A6071"/>
      <c r="B6071" s="13"/>
      <c r="C6071"/>
      <c r="D6071"/>
      <c r="E6071"/>
      <c r="F6071" s="12"/>
      <c r="G6071"/>
      <c r="H6071" s="12"/>
      <c r="I6071" s="12"/>
      <c r="J6071" s="12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</row>
    <row r="6072" spans="1:26">
      <c r="A6072"/>
      <c r="B6072" s="13"/>
      <c r="C6072"/>
      <c r="D6072"/>
      <c r="E6072"/>
      <c r="F6072" s="12"/>
      <c r="G6072"/>
      <c r="H6072" s="12"/>
      <c r="I6072" s="12"/>
      <c r="J6072" s="12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</row>
    <row r="6073" spans="1:26">
      <c r="A6073"/>
      <c r="B6073" s="13"/>
      <c r="C6073"/>
      <c r="D6073"/>
      <c r="E6073"/>
      <c r="F6073" s="12"/>
      <c r="G6073"/>
      <c r="H6073" s="12"/>
      <c r="I6073" s="12"/>
      <c r="J6073" s="12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</row>
    <row r="6074" spans="1:26">
      <c r="A6074"/>
      <c r="B6074" s="13"/>
      <c r="C6074"/>
      <c r="D6074"/>
      <c r="E6074"/>
      <c r="F6074" s="12"/>
      <c r="G6074"/>
      <c r="H6074" s="12"/>
      <c r="I6074" s="12"/>
      <c r="J6074" s="12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</row>
    <row r="6075" spans="1:26">
      <c r="A6075"/>
      <c r="B6075" s="13"/>
      <c r="C6075"/>
      <c r="D6075"/>
      <c r="E6075"/>
      <c r="F6075" s="12"/>
      <c r="G6075"/>
      <c r="H6075" s="12"/>
      <c r="I6075" s="12"/>
      <c r="J6075" s="12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</row>
    <row r="6076" spans="1:26">
      <c r="A6076"/>
      <c r="B6076" s="13"/>
      <c r="C6076"/>
      <c r="D6076"/>
      <c r="E6076"/>
      <c r="F6076" s="12"/>
      <c r="G6076"/>
      <c r="H6076" s="12"/>
      <c r="I6076" s="12"/>
      <c r="J6076" s="12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</row>
    <row r="6077" spans="1:26">
      <c r="A6077"/>
      <c r="B6077" s="13"/>
      <c r="C6077"/>
      <c r="D6077"/>
      <c r="E6077"/>
      <c r="F6077" s="12"/>
      <c r="G6077"/>
      <c r="H6077" s="12"/>
      <c r="I6077" s="12"/>
      <c r="J6077" s="12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</row>
    <row r="6078" spans="1:26">
      <c r="A6078"/>
      <c r="B6078" s="13"/>
      <c r="C6078"/>
      <c r="D6078"/>
      <c r="E6078"/>
      <c r="F6078" s="12"/>
      <c r="G6078"/>
      <c r="H6078" s="12"/>
      <c r="I6078" s="12"/>
      <c r="J6078" s="12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</row>
    <row r="6079" spans="1:26">
      <c r="A6079"/>
      <c r="B6079" s="13"/>
      <c r="C6079"/>
      <c r="D6079"/>
      <c r="E6079"/>
      <c r="F6079" s="12"/>
      <c r="G6079"/>
      <c r="H6079" s="12"/>
      <c r="I6079" s="12"/>
      <c r="J6079" s="12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</row>
    <row r="6080" spans="1:26">
      <c r="A6080"/>
      <c r="B6080" s="13"/>
      <c r="C6080"/>
      <c r="D6080"/>
      <c r="E6080"/>
      <c r="F6080" s="12"/>
      <c r="G6080"/>
      <c r="H6080" s="12"/>
      <c r="I6080" s="12"/>
      <c r="J6080" s="12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</row>
    <row r="6081" spans="1:26">
      <c r="A6081"/>
      <c r="B6081" s="13"/>
      <c r="C6081"/>
      <c r="D6081"/>
      <c r="E6081"/>
      <c r="F6081" s="12"/>
      <c r="G6081"/>
      <c r="H6081" s="12"/>
      <c r="I6081" s="12"/>
      <c r="J6081" s="12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</row>
    <row r="6082" spans="1:26">
      <c r="A6082"/>
      <c r="B6082" s="13"/>
      <c r="C6082"/>
      <c r="D6082"/>
      <c r="E6082"/>
      <c r="F6082" s="12"/>
      <c r="G6082"/>
      <c r="H6082" s="12"/>
      <c r="I6082" s="12"/>
      <c r="J6082" s="12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</row>
    <row r="6083" spans="1:26">
      <c r="A6083"/>
      <c r="B6083" s="13"/>
      <c r="C6083"/>
      <c r="D6083"/>
      <c r="E6083"/>
      <c r="F6083" s="12"/>
      <c r="G6083"/>
      <c r="H6083" s="12"/>
      <c r="I6083" s="12"/>
      <c r="J6083" s="12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</row>
    <row r="6084" spans="1:26">
      <c r="A6084"/>
      <c r="B6084" s="13"/>
      <c r="C6084"/>
      <c r="D6084"/>
      <c r="E6084"/>
      <c r="F6084" s="12"/>
      <c r="G6084"/>
      <c r="H6084" s="12"/>
      <c r="I6084" s="12"/>
      <c r="J6084" s="12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</row>
    <row r="6085" spans="1:26">
      <c r="A6085"/>
      <c r="B6085" s="13"/>
      <c r="C6085"/>
      <c r="D6085"/>
      <c r="E6085"/>
      <c r="F6085" s="12"/>
      <c r="G6085"/>
      <c r="H6085" s="12"/>
      <c r="I6085" s="12"/>
      <c r="J6085" s="12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</row>
    <row r="6086" spans="1:26">
      <c r="A6086"/>
      <c r="B6086" s="13"/>
      <c r="C6086"/>
      <c r="D6086"/>
      <c r="E6086"/>
      <c r="F6086" s="12"/>
      <c r="G6086"/>
      <c r="H6086" s="12"/>
      <c r="I6086" s="12"/>
      <c r="J6086" s="12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</row>
    <row r="6087" spans="1:26">
      <c r="A6087"/>
      <c r="B6087" s="13"/>
      <c r="C6087"/>
      <c r="D6087"/>
      <c r="E6087"/>
      <c r="F6087" s="12"/>
      <c r="G6087"/>
      <c r="H6087" s="12"/>
      <c r="I6087" s="12"/>
      <c r="J6087" s="12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</row>
    <row r="6088" spans="1:26">
      <c r="A6088"/>
      <c r="B6088" s="13"/>
      <c r="C6088"/>
      <c r="D6088"/>
      <c r="E6088"/>
      <c r="F6088" s="12"/>
      <c r="G6088"/>
      <c r="H6088" s="12"/>
      <c r="I6088" s="12"/>
      <c r="J6088" s="12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</row>
    <row r="6089" spans="1:26">
      <c r="A6089"/>
      <c r="B6089" s="13"/>
      <c r="C6089"/>
      <c r="D6089"/>
      <c r="E6089"/>
      <c r="F6089" s="12"/>
      <c r="G6089"/>
      <c r="H6089" s="12"/>
      <c r="I6089" s="12"/>
      <c r="J6089" s="12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</row>
    <row r="6090" spans="1:26">
      <c r="A6090"/>
      <c r="B6090" s="13"/>
      <c r="C6090"/>
      <c r="D6090"/>
      <c r="E6090"/>
      <c r="F6090" s="12"/>
      <c r="G6090"/>
      <c r="H6090" s="12"/>
      <c r="I6090" s="12"/>
      <c r="J6090" s="12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</row>
    <row r="6091" spans="1:26">
      <c r="A6091"/>
      <c r="B6091" s="13"/>
      <c r="C6091"/>
      <c r="D6091"/>
      <c r="E6091"/>
      <c r="F6091" s="12"/>
      <c r="G6091"/>
      <c r="H6091" s="12"/>
      <c r="I6091" s="12"/>
      <c r="J6091" s="12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</row>
    <row r="6092" spans="1:26">
      <c r="A6092"/>
      <c r="B6092" s="13"/>
      <c r="C6092"/>
      <c r="D6092"/>
      <c r="E6092"/>
      <c r="F6092" s="12"/>
      <c r="G6092"/>
      <c r="H6092" s="12"/>
      <c r="I6092" s="12"/>
      <c r="J6092" s="12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</row>
    <row r="6093" spans="1:26">
      <c r="A6093"/>
      <c r="B6093" s="13"/>
      <c r="C6093"/>
      <c r="D6093"/>
      <c r="E6093"/>
      <c r="F6093" s="12"/>
      <c r="G6093"/>
      <c r="H6093" s="12"/>
      <c r="I6093" s="12"/>
      <c r="J6093" s="12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</row>
    <row r="6094" spans="1:26">
      <c r="A6094"/>
      <c r="B6094" s="13"/>
      <c r="C6094"/>
      <c r="D6094"/>
      <c r="E6094"/>
      <c r="F6094" s="12"/>
      <c r="G6094"/>
      <c r="H6094" s="12"/>
      <c r="I6094" s="12"/>
      <c r="J6094" s="12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</row>
    <row r="6095" spans="1:26">
      <c r="A6095"/>
      <c r="B6095" s="13"/>
      <c r="C6095"/>
      <c r="D6095"/>
      <c r="E6095"/>
      <c r="F6095" s="12"/>
      <c r="G6095"/>
      <c r="H6095" s="12"/>
      <c r="I6095" s="12"/>
      <c r="J6095" s="12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</row>
    <row r="6096" spans="1:26">
      <c r="A6096"/>
      <c r="B6096" s="13"/>
      <c r="C6096"/>
      <c r="D6096"/>
      <c r="E6096"/>
      <c r="F6096" s="12"/>
      <c r="G6096"/>
      <c r="H6096" s="12"/>
      <c r="I6096" s="12"/>
      <c r="J6096" s="12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</row>
    <row r="6097" spans="1:26">
      <c r="A6097"/>
      <c r="B6097" s="13"/>
      <c r="C6097"/>
      <c r="D6097"/>
      <c r="E6097"/>
      <c r="F6097" s="12"/>
      <c r="G6097"/>
      <c r="H6097" s="12"/>
      <c r="I6097" s="12"/>
      <c r="J6097" s="12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</row>
    <row r="6098" spans="1:26">
      <c r="A6098"/>
      <c r="B6098" s="13"/>
      <c r="C6098"/>
      <c r="D6098"/>
      <c r="E6098"/>
      <c r="F6098" s="12"/>
      <c r="G6098"/>
      <c r="H6098" s="12"/>
      <c r="I6098" s="12"/>
      <c r="J6098" s="12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</row>
    <row r="6099" spans="1:26">
      <c r="A6099"/>
      <c r="B6099" s="13"/>
      <c r="C6099"/>
      <c r="D6099"/>
      <c r="E6099"/>
      <c r="F6099" s="12"/>
      <c r="G6099"/>
      <c r="H6099" s="12"/>
      <c r="I6099" s="12"/>
      <c r="J6099" s="12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</row>
    <row r="6100" spans="1:26">
      <c r="A6100"/>
      <c r="B6100" s="13"/>
      <c r="C6100"/>
      <c r="D6100"/>
      <c r="E6100"/>
      <c r="F6100" s="12"/>
      <c r="G6100"/>
      <c r="H6100" s="12"/>
      <c r="I6100" s="12"/>
      <c r="J6100" s="12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</row>
    <row r="6101" spans="1:26">
      <c r="A6101"/>
      <c r="B6101" s="13"/>
      <c r="C6101"/>
      <c r="D6101"/>
      <c r="E6101"/>
      <c r="F6101" s="12"/>
      <c r="G6101"/>
      <c r="H6101" s="12"/>
      <c r="I6101" s="12"/>
      <c r="J6101" s="12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</row>
    <row r="6102" spans="1:26">
      <c r="A6102"/>
      <c r="B6102" s="13"/>
      <c r="C6102"/>
      <c r="D6102"/>
      <c r="E6102"/>
      <c r="F6102" s="12"/>
      <c r="G6102"/>
      <c r="H6102" s="12"/>
      <c r="I6102" s="12"/>
      <c r="J6102" s="12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</row>
    <row r="6103" spans="1:26">
      <c r="A6103"/>
      <c r="B6103" s="13"/>
      <c r="C6103"/>
      <c r="D6103"/>
      <c r="E6103"/>
      <c r="F6103" s="12"/>
      <c r="G6103"/>
      <c r="H6103" s="12"/>
      <c r="I6103" s="12"/>
      <c r="J6103" s="12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</row>
    <row r="6104" spans="1:26">
      <c r="A6104"/>
      <c r="B6104" s="13"/>
      <c r="C6104"/>
      <c r="D6104"/>
      <c r="E6104"/>
      <c r="F6104" s="12"/>
      <c r="G6104"/>
      <c r="H6104" s="12"/>
      <c r="I6104" s="12"/>
      <c r="J6104" s="12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</row>
    <row r="6105" spans="1:26">
      <c r="A6105"/>
      <c r="B6105" s="13"/>
      <c r="C6105"/>
      <c r="D6105"/>
      <c r="E6105"/>
      <c r="F6105" s="12"/>
      <c r="G6105"/>
      <c r="H6105" s="12"/>
      <c r="I6105" s="12"/>
      <c r="J6105" s="12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</row>
    <row r="6106" spans="1:26">
      <c r="A6106"/>
      <c r="B6106" s="13"/>
      <c r="C6106"/>
      <c r="D6106"/>
      <c r="E6106"/>
      <c r="F6106" s="12"/>
      <c r="G6106"/>
      <c r="H6106" s="12"/>
      <c r="I6106" s="12"/>
      <c r="J6106" s="12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</row>
    <row r="6107" spans="1:26">
      <c r="A6107"/>
      <c r="B6107" s="13"/>
      <c r="C6107"/>
      <c r="D6107"/>
      <c r="E6107"/>
      <c r="F6107" s="12"/>
      <c r="G6107"/>
      <c r="H6107" s="12"/>
      <c r="I6107" s="12"/>
      <c r="J6107" s="12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</row>
    <row r="6108" spans="1:26">
      <c r="A6108"/>
      <c r="B6108" s="13"/>
      <c r="C6108"/>
      <c r="D6108"/>
      <c r="E6108"/>
      <c r="F6108" s="12"/>
      <c r="G6108"/>
      <c r="H6108" s="12"/>
      <c r="I6108" s="12"/>
      <c r="J6108" s="12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</row>
    <row r="6109" spans="1:26">
      <c r="A6109"/>
      <c r="B6109" s="13"/>
      <c r="C6109"/>
      <c r="D6109"/>
      <c r="E6109"/>
      <c r="F6109" s="12"/>
      <c r="G6109"/>
      <c r="H6109" s="12"/>
      <c r="I6109" s="12"/>
      <c r="J6109" s="12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</row>
    <row r="6110" spans="1:26">
      <c r="A6110"/>
      <c r="B6110" s="13"/>
      <c r="C6110"/>
      <c r="D6110"/>
      <c r="E6110"/>
      <c r="F6110" s="12"/>
      <c r="G6110"/>
      <c r="H6110" s="12"/>
      <c r="I6110" s="12"/>
      <c r="J6110" s="12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</row>
    <row r="6111" spans="1:26">
      <c r="A6111"/>
      <c r="B6111" s="13"/>
      <c r="C6111"/>
      <c r="D6111"/>
      <c r="E6111"/>
      <c r="F6111" s="12"/>
      <c r="G6111"/>
      <c r="H6111" s="12"/>
      <c r="I6111" s="12"/>
      <c r="J6111" s="12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</row>
    <row r="6112" spans="1:26">
      <c r="A6112"/>
      <c r="B6112" s="13"/>
      <c r="C6112"/>
      <c r="D6112"/>
      <c r="E6112"/>
      <c r="F6112" s="12"/>
      <c r="G6112"/>
      <c r="H6112" s="12"/>
      <c r="I6112" s="12"/>
      <c r="J6112" s="12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</row>
    <row r="6113" spans="1:26">
      <c r="A6113"/>
      <c r="B6113" s="13"/>
      <c r="C6113"/>
      <c r="D6113"/>
      <c r="E6113"/>
      <c r="F6113" s="12"/>
      <c r="G6113"/>
      <c r="H6113" s="12"/>
      <c r="I6113" s="12"/>
      <c r="J6113" s="12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</row>
    <row r="6114" spans="1:26">
      <c r="A6114"/>
      <c r="B6114" s="13"/>
      <c r="C6114"/>
      <c r="D6114"/>
      <c r="E6114"/>
      <c r="F6114" s="12"/>
      <c r="G6114"/>
      <c r="H6114" s="12"/>
      <c r="I6114" s="12"/>
      <c r="J6114" s="12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</row>
    <row r="6115" spans="1:26">
      <c r="A6115"/>
      <c r="B6115" s="13"/>
      <c r="C6115"/>
      <c r="D6115"/>
      <c r="E6115"/>
      <c r="F6115" s="12"/>
      <c r="G6115"/>
      <c r="H6115" s="12"/>
      <c r="I6115" s="12"/>
      <c r="J6115" s="12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</row>
    <row r="6116" spans="1:26">
      <c r="A6116"/>
      <c r="B6116" s="13"/>
      <c r="C6116"/>
      <c r="D6116"/>
      <c r="E6116"/>
      <c r="F6116" s="12"/>
      <c r="G6116"/>
      <c r="H6116" s="12"/>
      <c r="I6116" s="12"/>
      <c r="J6116" s="12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</row>
    <row r="6117" spans="1:26">
      <c r="A6117"/>
      <c r="B6117" s="13"/>
      <c r="C6117"/>
      <c r="D6117"/>
      <c r="E6117"/>
      <c r="F6117" s="12"/>
      <c r="G6117"/>
      <c r="H6117" s="12"/>
      <c r="I6117" s="12"/>
      <c r="J6117" s="12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</row>
    <row r="6118" spans="1:26">
      <c r="A6118"/>
      <c r="B6118" s="13"/>
      <c r="C6118"/>
      <c r="D6118"/>
      <c r="E6118"/>
      <c r="F6118" s="12"/>
      <c r="G6118"/>
      <c r="H6118" s="12"/>
      <c r="I6118" s="12"/>
      <c r="J6118" s="12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</row>
    <row r="6119" spans="1:26">
      <c r="A6119"/>
      <c r="B6119" s="13"/>
      <c r="C6119"/>
      <c r="D6119"/>
      <c r="E6119"/>
      <c r="F6119" s="12"/>
      <c r="G6119"/>
      <c r="H6119" s="12"/>
      <c r="I6119" s="12"/>
      <c r="J6119" s="12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</row>
    <row r="6120" spans="1:26">
      <c r="A6120"/>
      <c r="B6120" s="13"/>
      <c r="C6120"/>
      <c r="D6120"/>
      <c r="E6120"/>
      <c r="F6120" s="12"/>
      <c r="G6120"/>
      <c r="H6120" s="12"/>
      <c r="I6120" s="12"/>
      <c r="J6120" s="12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</row>
    <row r="6121" spans="1:26">
      <c r="A6121"/>
      <c r="B6121" s="13"/>
      <c r="C6121"/>
      <c r="D6121"/>
      <c r="E6121"/>
      <c r="F6121" s="12"/>
      <c r="G6121"/>
      <c r="H6121" s="12"/>
      <c r="I6121" s="12"/>
      <c r="J6121" s="12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</row>
    <row r="6122" spans="1:26">
      <c r="A6122"/>
      <c r="B6122" s="13"/>
      <c r="C6122"/>
      <c r="D6122"/>
      <c r="E6122"/>
      <c r="F6122" s="12"/>
      <c r="G6122"/>
      <c r="H6122" s="12"/>
      <c r="I6122" s="12"/>
      <c r="J6122" s="12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</row>
    <row r="6123" spans="1:26">
      <c r="A6123"/>
      <c r="B6123" s="13"/>
      <c r="C6123"/>
      <c r="D6123"/>
      <c r="E6123"/>
      <c r="F6123" s="12"/>
      <c r="G6123"/>
      <c r="H6123" s="12"/>
      <c r="I6123" s="12"/>
      <c r="J6123" s="12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</row>
    <row r="6124" spans="1:26">
      <c r="A6124"/>
      <c r="B6124" s="13"/>
      <c r="C6124"/>
      <c r="D6124"/>
      <c r="E6124"/>
      <c r="F6124" s="12"/>
      <c r="G6124"/>
      <c r="H6124" s="12"/>
      <c r="I6124" s="12"/>
      <c r="J6124" s="12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</row>
    <row r="6125" spans="1:26">
      <c r="A6125"/>
      <c r="B6125" s="13"/>
      <c r="C6125"/>
      <c r="D6125"/>
      <c r="E6125"/>
      <c r="F6125" s="12"/>
      <c r="G6125"/>
      <c r="H6125" s="12"/>
      <c r="I6125" s="12"/>
      <c r="J6125" s="12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</row>
    <row r="6126" spans="1:26">
      <c r="A6126"/>
      <c r="B6126" s="13"/>
      <c r="C6126"/>
      <c r="D6126"/>
      <c r="E6126"/>
      <c r="F6126" s="12"/>
      <c r="G6126"/>
      <c r="H6126" s="12"/>
      <c r="I6126" s="12"/>
      <c r="J6126" s="12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</row>
    <row r="6127" spans="1:26">
      <c r="A6127"/>
      <c r="B6127" s="13"/>
      <c r="C6127"/>
      <c r="D6127"/>
      <c r="E6127"/>
      <c r="F6127" s="12"/>
      <c r="G6127"/>
      <c r="H6127" s="12"/>
      <c r="I6127" s="12"/>
      <c r="J6127" s="12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</row>
    <row r="6128" spans="1:26">
      <c r="A6128"/>
      <c r="B6128" s="13"/>
      <c r="C6128"/>
      <c r="D6128"/>
      <c r="E6128"/>
      <c r="F6128" s="12"/>
      <c r="G6128"/>
      <c r="H6128" s="12"/>
      <c r="I6128" s="12"/>
      <c r="J6128" s="12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</row>
    <row r="6129" spans="1:26">
      <c r="A6129"/>
      <c r="B6129" s="13"/>
      <c r="C6129"/>
      <c r="D6129"/>
      <c r="E6129"/>
      <c r="F6129" s="12"/>
      <c r="G6129"/>
      <c r="H6129" s="12"/>
      <c r="I6129" s="12"/>
      <c r="J6129" s="12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</row>
    <row r="6130" spans="1:26">
      <c r="A6130"/>
      <c r="B6130" s="13"/>
      <c r="C6130"/>
      <c r="D6130"/>
      <c r="E6130"/>
      <c r="F6130" s="12"/>
      <c r="G6130"/>
      <c r="H6130" s="12"/>
      <c r="I6130" s="12"/>
      <c r="J6130" s="12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</row>
    <row r="6131" spans="1:26">
      <c r="A6131"/>
      <c r="B6131" s="13"/>
      <c r="C6131"/>
      <c r="D6131"/>
      <c r="E6131"/>
      <c r="F6131" s="12"/>
      <c r="G6131"/>
      <c r="H6131" s="12"/>
      <c r="I6131" s="12"/>
      <c r="J6131" s="12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</row>
    <row r="6132" spans="1:26">
      <c r="A6132"/>
      <c r="B6132" s="13"/>
      <c r="C6132"/>
      <c r="D6132"/>
      <c r="E6132"/>
      <c r="F6132" s="12"/>
      <c r="G6132"/>
      <c r="H6132" s="12"/>
      <c r="I6132" s="12"/>
      <c r="J6132" s="12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</row>
    <row r="6133" spans="1:26">
      <c r="A6133"/>
      <c r="B6133" s="13"/>
      <c r="C6133"/>
      <c r="D6133"/>
      <c r="E6133"/>
      <c r="F6133" s="12"/>
      <c r="G6133"/>
      <c r="H6133" s="12"/>
      <c r="I6133" s="12"/>
      <c r="J6133" s="12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</row>
    <row r="6134" spans="1:26">
      <c r="A6134"/>
      <c r="B6134" s="13"/>
      <c r="C6134"/>
      <c r="D6134"/>
      <c r="E6134"/>
      <c r="F6134" s="12"/>
      <c r="G6134"/>
      <c r="H6134" s="12"/>
      <c r="I6134" s="12"/>
      <c r="J6134" s="12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</row>
    <row r="6135" spans="1:26">
      <c r="A6135"/>
      <c r="B6135" s="13"/>
      <c r="C6135"/>
      <c r="D6135"/>
      <c r="E6135"/>
      <c r="F6135" s="12"/>
      <c r="G6135"/>
      <c r="H6135" s="12"/>
      <c r="I6135" s="12"/>
      <c r="J6135" s="12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</row>
    <row r="6136" spans="1:26">
      <c r="A6136"/>
      <c r="B6136" s="13"/>
      <c r="C6136"/>
      <c r="D6136"/>
      <c r="E6136"/>
      <c r="F6136" s="12"/>
      <c r="G6136"/>
      <c r="H6136" s="12"/>
      <c r="I6136" s="12"/>
      <c r="J6136" s="12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</row>
    <row r="6137" spans="1:26">
      <c r="A6137"/>
      <c r="B6137" s="13"/>
      <c r="C6137"/>
      <c r="D6137"/>
      <c r="E6137"/>
      <c r="F6137" s="12"/>
      <c r="G6137"/>
      <c r="H6137" s="12"/>
      <c r="I6137" s="12"/>
      <c r="J6137" s="12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</row>
    <row r="6138" spans="1:26">
      <c r="A6138"/>
      <c r="B6138" s="13"/>
      <c r="C6138"/>
      <c r="D6138"/>
      <c r="E6138"/>
      <c r="F6138" s="12"/>
      <c r="G6138"/>
      <c r="H6138" s="12"/>
      <c r="I6138" s="12"/>
      <c r="J6138" s="12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</row>
    <row r="6139" spans="1:26">
      <c r="A6139"/>
      <c r="B6139" s="13"/>
      <c r="C6139"/>
      <c r="D6139"/>
      <c r="E6139"/>
      <c r="F6139" s="12"/>
      <c r="G6139"/>
      <c r="H6139" s="12"/>
      <c r="I6139" s="12"/>
      <c r="J6139" s="12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</row>
    <row r="6140" spans="1:26">
      <c r="A6140"/>
      <c r="B6140" s="13"/>
      <c r="C6140"/>
      <c r="D6140"/>
      <c r="E6140"/>
      <c r="F6140" s="12"/>
      <c r="G6140"/>
      <c r="H6140" s="12"/>
      <c r="I6140" s="12"/>
      <c r="J6140" s="12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</row>
    <row r="6141" spans="1:26">
      <c r="A6141"/>
      <c r="B6141" s="13"/>
      <c r="C6141"/>
      <c r="D6141"/>
      <c r="E6141"/>
      <c r="F6141" s="12"/>
      <c r="G6141"/>
      <c r="H6141" s="12"/>
      <c r="I6141" s="12"/>
      <c r="J6141" s="12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</row>
    <row r="6142" spans="1:26">
      <c r="A6142"/>
      <c r="B6142" s="13"/>
      <c r="C6142"/>
      <c r="D6142"/>
      <c r="E6142"/>
      <c r="F6142" s="12"/>
      <c r="G6142"/>
      <c r="H6142" s="12"/>
      <c r="I6142" s="12"/>
      <c r="J6142" s="12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</row>
    <row r="6143" spans="1:26">
      <c r="A6143"/>
      <c r="B6143" s="13"/>
      <c r="C6143"/>
      <c r="D6143"/>
      <c r="E6143"/>
      <c r="F6143" s="12"/>
      <c r="G6143"/>
      <c r="H6143" s="12"/>
      <c r="I6143" s="12"/>
      <c r="J6143" s="12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</row>
    <row r="6144" spans="1:26">
      <c r="A6144"/>
      <c r="B6144" s="13"/>
      <c r="C6144"/>
      <c r="D6144"/>
      <c r="E6144"/>
      <c r="F6144" s="12"/>
      <c r="G6144"/>
      <c r="H6144" s="12"/>
      <c r="I6144" s="12"/>
      <c r="J6144" s="12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</row>
    <row r="6145" spans="1:26">
      <c r="A6145"/>
      <c r="B6145" s="13"/>
      <c r="C6145"/>
      <c r="D6145"/>
      <c r="E6145"/>
      <c r="F6145" s="12"/>
      <c r="G6145"/>
      <c r="H6145" s="12"/>
      <c r="I6145" s="12"/>
      <c r="J6145" s="12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</row>
    <row r="6146" spans="1:26">
      <c r="A6146"/>
      <c r="B6146" s="13"/>
      <c r="C6146"/>
      <c r="D6146"/>
      <c r="E6146"/>
      <c r="F6146" s="12"/>
      <c r="G6146"/>
      <c r="H6146" s="12"/>
      <c r="I6146" s="12"/>
      <c r="J6146" s="12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</row>
    <row r="6147" spans="1:26">
      <c r="A6147"/>
      <c r="B6147" s="13"/>
      <c r="C6147"/>
      <c r="D6147"/>
      <c r="E6147"/>
      <c r="F6147" s="12"/>
      <c r="G6147"/>
      <c r="H6147" s="12"/>
      <c r="I6147" s="12"/>
      <c r="J6147" s="12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</row>
    <row r="6148" spans="1:26">
      <c r="A6148"/>
      <c r="B6148" s="13"/>
      <c r="C6148"/>
      <c r="D6148"/>
      <c r="E6148"/>
      <c r="F6148" s="12"/>
      <c r="G6148"/>
      <c r="H6148" s="12"/>
      <c r="I6148" s="12"/>
      <c r="J6148" s="12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</row>
    <row r="6149" spans="1:26">
      <c r="A6149"/>
      <c r="B6149" s="13"/>
      <c r="C6149"/>
      <c r="D6149"/>
      <c r="E6149"/>
      <c r="F6149" s="12"/>
      <c r="G6149"/>
      <c r="H6149" s="12"/>
      <c r="I6149" s="12"/>
      <c r="J6149" s="12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</row>
    <row r="6150" spans="1:26">
      <c r="A6150"/>
      <c r="B6150" s="13"/>
      <c r="C6150"/>
      <c r="D6150"/>
      <c r="E6150"/>
      <c r="F6150" s="12"/>
      <c r="G6150"/>
      <c r="H6150" s="12"/>
      <c r="I6150" s="12"/>
      <c r="J6150" s="12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</row>
    <row r="6151" spans="1:26">
      <c r="A6151"/>
      <c r="B6151" s="13"/>
      <c r="C6151"/>
      <c r="D6151"/>
      <c r="E6151"/>
      <c r="F6151" s="12"/>
      <c r="G6151"/>
      <c r="H6151" s="12"/>
      <c r="I6151" s="12"/>
      <c r="J6151" s="12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</row>
    <row r="6152" spans="1:26">
      <c r="A6152"/>
      <c r="B6152" s="13"/>
      <c r="C6152"/>
      <c r="D6152"/>
      <c r="E6152"/>
      <c r="F6152" s="12"/>
      <c r="G6152"/>
      <c r="H6152" s="12"/>
      <c r="I6152" s="12"/>
      <c r="J6152" s="12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</row>
    <row r="6153" spans="1:26">
      <c r="A6153"/>
      <c r="B6153" s="13"/>
      <c r="C6153"/>
      <c r="D6153"/>
      <c r="E6153"/>
      <c r="F6153" s="12"/>
      <c r="G6153"/>
      <c r="H6153" s="12"/>
      <c r="I6153" s="12"/>
      <c r="J6153" s="12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</row>
    <row r="6154" spans="1:26">
      <c r="A6154"/>
      <c r="B6154" s="13"/>
      <c r="C6154"/>
      <c r="D6154"/>
      <c r="E6154"/>
      <c r="F6154" s="12"/>
      <c r="G6154"/>
      <c r="H6154" s="12"/>
      <c r="I6154" s="12"/>
      <c r="J6154" s="12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</row>
    <row r="6155" spans="1:26">
      <c r="A6155"/>
      <c r="B6155" s="13"/>
      <c r="C6155"/>
      <c r="D6155"/>
      <c r="E6155"/>
      <c r="F6155" s="12"/>
      <c r="G6155"/>
      <c r="H6155" s="12"/>
      <c r="I6155" s="12"/>
      <c r="J6155" s="12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</row>
    <row r="6156" spans="1:26">
      <c r="A6156"/>
      <c r="B6156" s="13"/>
      <c r="C6156"/>
      <c r="D6156"/>
      <c r="E6156"/>
      <c r="F6156" s="12"/>
      <c r="G6156"/>
      <c r="H6156" s="12"/>
      <c r="I6156" s="12"/>
      <c r="J6156" s="12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</row>
    <row r="6157" spans="1:26">
      <c r="A6157"/>
      <c r="B6157" s="13"/>
      <c r="C6157"/>
      <c r="D6157"/>
      <c r="E6157"/>
      <c r="F6157" s="12"/>
      <c r="G6157"/>
      <c r="H6157" s="12"/>
      <c r="I6157" s="12"/>
      <c r="J6157" s="12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</row>
    <row r="6158" spans="1:26">
      <c r="A6158"/>
      <c r="B6158" s="13"/>
      <c r="C6158"/>
      <c r="D6158"/>
      <c r="E6158"/>
      <c r="F6158" s="12"/>
      <c r="G6158"/>
      <c r="H6158" s="12"/>
      <c r="I6158" s="12"/>
      <c r="J6158" s="12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</row>
    <row r="6159" spans="1:26">
      <c r="A6159"/>
      <c r="B6159" s="13"/>
      <c r="C6159"/>
      <c r="D6159"/>
      <c r="E6159"/>
      <c r="F6159" s="12"/>
      <c r="G6159"/>
      <c r="H6159" s="12"/>
      <c r="I6159" s="12"/>
      <c r="J6159" s="12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</row>
    <row r="6160" spans="1:26">
      <c r="A6160"/>
      <c r="B6160" s="13"/>
      <c r="C6160"/>
      <c r="D6160"/>
      <c r="E6160"/>
      <c r="F6160" s="12"/>
      <c r="G6160"/>
      <c r="H6160" s="12"/>
      <c r="I6160" s="12"/>
      <c r="J6160" s="12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</row>
    <row r="6161" spans="1:26">
      <c r="A6161"/>
      <c r="B6161" s="13"/>
      <c r="C6161"/>
      <c r="D6161"/>
      <c r="E6161"/>
      <c r="F6161" s="12"/>
      <c r="G6161"/>
      <c r="H6161" s="12"/>
      <c r="I6161" s="12"/>
      <c r="J6161" s="12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</row>
    <row r="6162" spans="1:26">
      <c r="A6162"/>
      <c r="B6162" s="13"/>
      <c r="C6162"/>
      <c r="D6162"/>
      <c r="E6162"/>
      <c r="F6162" s="12"/>
      <c r="G6162"/>
      <c r="H6162" s="12"/>
      <c r="I6162" s="12"/>
      <c r="J6162" s="12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</row>
    <row r="6163" spans="1:26">
      <c r="A6163"/>
      <c r="B6163" s="13"/>
      <c r="C6163"/>
      <c r="D6163"/>
      <c r="E6163"/>
      <c r="F6163" s="12"/>
      <c r="G6163"/>
      <c r="H6163" s="12"/>
      <c r="I6163" s="12"/>
      <c r="J6163" s="12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</row>
    <row r="6164" spans="1:26">
      <c r="A6164"/>
      <c r="B6164" s="13"/>
      <c r="C6164"/>
      <c r="D6164"/>
      <c r="E6164"/>
      <c r="F6164" s="12"/>
      <c r="G6164"/>
      <c r="H6164" s="12"/>
      <c r="I6164" s="12"/>
      <c r="J6164" s="12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</row>
    <row r="6165" spans="1:26">
      <c r="A6165"/>
      <c r="B6165" s="13"/>
      <c r="C6165"/>
      <c r="D6165"/>
      <c r="E6165"/>
      <c r="F6165" s="12"/>
      <c r="G6165"/>
      <c r="H6165" s="12"/>
      <c r="I6165" s="12"/>
      <c r="J6165" s="12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</row>
    <row r="6166" spans="1:26">
      <c r="A6166"/>
      <c r="B6166" s="13"/>
      <c r="C6166"/>
      <c r="D6166"/>
      <c r="E6166"/>
      <c r="F6166" s="12"/>
      <c r="G6166"/>
      <c r="H6166" s="12"/>
      <c r="I6166" s="12"/>
      <c r="J6166" s="12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</row>
    <row r="6167" spans="1:26">
      <c r="A6167"/>
      <c r="B6167" s="13"/>
      <c r="C6167"/>
      <c r="D6167"/>
      <c r="E6167"/>
      <c r="F6167" s="12"/>
      <c r="G6167"/>
      <c r="H6167" s="12"/>
      <c r="I6167" s="12"/>
      <c r="J6167" s="12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</row>
    <row r="6168" spans="1:26">
      <c r="A6168"/>
      <c r="B6168" s="13"/>
      <c r="C6168"/>
      <c r="D6168"/>
      <c r="E6168"/>
      <c r="F6168" s="12"/>
      <c r="G6168"/>
      <c r="H6168" s="12"/>
      <c r="I6168" s="12"/>
      <c r="J6168" s="12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</row>
    <row r="6169" spans="1:26">
      <c r="A6169"/>
      <c r="B6169" s="13"/>
      <c r="C6169"/>
      <c r="D6169"/>
      <c r="E6169"/>
      <c r="F6169" s="12"/>
      <c r="G6169"/>
      <c r="H6169" s="12"/>
      <c r="I6169" s="12"/>
      <c r="J6169" s="12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</row>
    <row r="6170" spans="1:26">
      <c r="A6170"/>
      <c r="B6170" s="13"/>
      <c r="C6170"/>
      <c r="D6170"/>
      <c r="E6170"/>
      <c r="F6170" s="12"/>
      <c r="G6170"/>
      <c r="H6170" s="12"/>
      <c r="I6170" s="12"/>
      <c r="J6170" s="12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</row>
    <row r="6171" spans="1:26">
      <c r="A6171"/>
      <c r="B6171" s="13"/>
      <c r="C6171"/>
      <c r="D6171"/>
      <c r="E6171"/>
      <c r="F6171" s="12"/>
      <c r="G6171"/>
      <c r="H6171" s="12"/>
      <c r="I6171" s="12"/>
      <c r="J6171" s="12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</row>
    <row r="6172" spans="1:26">
      <c r="A6172"/>
      <c r="B6172" s="13"/>
      <c r="C6172"/>
      <c r="D6172"/>
      <c r="E6172"/>
      <c r="F6172" s="12"/>
      <c r="G6172"/>
      <c r="H6172" s="12"/>
      <c r="I6172" s="12"/>
      <c r="J6172" s="12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</row>
    <row r="6173" spans="1:26">
      <c r="A6173"/>
      <c r="B6173" s="13"/>
      <c r="C6173"/>
      <c r="D6173"/>
      <c r="E6173"/>
      <c r="F6173" s="12"/>
      <c r="G6173"/>
      <c r="H6173" s="12"/>
      <c r="I6173" s="12"/>
      <c r="J6173" s="12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</row>
    <row r="6174" spans="1:26">
      <c r="A6174"/>
      <c r="B6174" s="13"/>
      <c r="C6174"/>
      <c r="D6174"/>
      <c r="E6174"/>
      <c r="F6174" s="12"/>
      <c r="G6174"/>
      <c r="H6174" s="12"/>
      <c r="I6174" s="12"/>
      <c r="J6174" s="12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</row>
    <row r="6175" spans="1:26">
      <c r="A6175"/>
      <c r="B6175" s="13"/>
      <c r="C6175"/>
      <c r="D6175"/>
      <c r="E6175"/>
      <c r="F6175" s="12"/>
      <c r="G6175"/>
      <c r="H6175" s="12"/>
      <c r="I6175" s="12"/>
      <c r="J6175" s="12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</row>
    <row r="6176" spans="1:26">
      <c r="A6176"/>
      <c r="B6176" s="13"/>
      <c r="C6176"/>
      <c r="D6176"/>
      <c r="E6176"/>
      <c r="F6176" s="12"/>
      <c r="G6176"/>
      <c r="H6176" s="12"/>
      <c r="I6176" s="12"/>
      <c r="J6176" s="12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</row>
    <row r="6177" spans="1:26">
      <c r="A6177"/>
      <c r="B6177" s="13"/>
      <c r="C6177"/>
      <c r="D6177"/>
      <c r="E6177"/>
      <c r="F6177" s="12"/>
      <c r="G6177"/>
      <c r="H6177" s="12"/>
      <c r="I6177" s="12"/>
      <c r="J6177" s="12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</row>
    <row r="6178" spans="1:26">
      <c r="A6178"/>
      <c r="B6178" s="13"/>
      <c r="C6178"/>
      <c r="D6178"/>
      <c r="E6178"/>
      <c r="F6178" s="12"/>
      <c r="G6178"/>
      <c r="H6178" s="12"/>
      <c r="I6178" s="12"/>
      <c r="J6178" s="12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</row>
    <row r="6179" spans="1:26">
      <c r="A6179"/>
      <c r="B6179" s="13"/>
      <c r="C6179"/>
      <c r="D6179"/>
      <c r="E6179"/>
      <c r="F6179" s="12"/>
      <c r="G6179"/>
      <c r="H6179" s="12"/>
      <c r="I6179" s="12"/>
      <c r="J6179" s="12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</row>
    <row r="6180" spans="1:26">
      <c r="A6180"/>
      <c r="B6180" s="13"/>
      <c r="C6180"/>
      <c r="D6180"/>
      <c r="E6180"/>
      <c r="F6180" s="12"/>
      <c r="G6180"/>
      <c r="H6180" s="12"/>
      <c r="I6180" s="12"/>
      <c r="J6180" s="12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</row>
    <row r="6181" spans="1:26">
      <c r="A6181"/>
      <c r="B6181" s="13"/>
      <c r="C6181"/>
      <c r="D6181"/>
      <c r="E6181"/>
      <c r="F6181" s="12"/>
      <c r="G6181"/>
      <c r="H6181" s="12"/>
      <c r="I6181" s="12"/>
      <c r="J6181" s="12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</row>
    <row r="6182" spans="1:26">
      <c r="A6182"/>
      <c r="B6182" s="13"/>
      <c r="C6182"/>
      <c r="D6182"/>
      <c r="E6182"/>
      <c r="F6182" s="12"/>
      <c r="G6182"/>
      <c r="H6182" s="12"/>
      <c r="I6182" s="12"/>
      <c r="J6182" s="12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</row>
    <row r="6183" spans="1:26">
      <c r="A6183"/>
      <c r="B6183" s="13"/>
      <c r="C6183"/>
      <c r="D6183"/>
      <c r="E6183"/>
      <c r="F6183" s="12"/>
      <c r="G6183"/>
      <c r="H6183" s="12"/>
      <c r="I6183" s="12"/>
      <c r="J6183" s="12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</row>
    <row r="6184" spans="1:26">
      <c r="A6184"/>
      <c r="B6184" s="13"/>
      <c r="C6184"/>
      <c r="D6184"/>
      <c r="E6184"/>
      <c r="F6184" s="12"/>
      <c r="G6184"/>
      <c r="H6184" s="12"/>
      <c r="I6184" s="12"/>
      <c r="J6184" s="12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</row>
    <row r="6185" spans="1:26">
      <c r="A6185"/>
      <c r="B6185" s="13"/>
      <c r="C6185"/>
      <c r="D6185"/>
      <c r="E6185"/>
      <c r="F6185" s="12"/>
      <c r="G6185"/>
      <c r="H6185" s="12"/>
      <c r="I6185" s="12"/>
      <c r="J6185" s="12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</row>
    <row r="6186" spans="1:26">
      <c r="A6186"/>
      <c r="B6186" s="13"/>
      <c r="C6186"/>
      <c r="D6186"/>
      <c r="E6186"/>
      <c r="F6186" s="12"/>
      <c r="G6186"/>
      <c r="H6186" s="12"/>
      <c r="I6186" s="12"/>
      <c r="J6186" s="12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</row>
    <row r="6187" spans="1:26">
      <c r="A6187"/>
      <c r="B6187" s="13"/>
      <c r="C6187"/>
      <c r="D6187"/>
      <c r="E6187"/>
      <c r="F6187" s="12"/>
      <c r="G6187"/>
      <c r="H6187" s="12"/>
      <c r="I6187" s="12"/>
      <c r="J6187" s="12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</row>
    <row r="6188" spans="1:26">
      <c r="A6188"/>
      <c r="B6188" s="13"/>
      <c r="C6188"/>
      <c r="D6188"/>
      <c r="E6188"/>
      <c r="F6188" s="12"/>
      <c r="G6188"/>
      <c r="H6188" s="12"/>
      <c r="I6188" s="12"/>
      <c r="J6188" s="12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</row>
    <row r="6189" spans="1:26">
      <c r="A6189"/>
      <c r="B6189" s="13"/>
      <c r="C6189"/>
      <c r="D6189"/>
      <c r="E6189"/>
      <c r="F6189" s="12"/>
      <c r="G6189"/>
      <c r="H6189" s="12"/>
      <c r="I6189" s="12"/>
      <c r="J6189" s="12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</row>
    <row r="6190" spans="1:26">
      <c r="A6190"/>
      <c r="B6190" s="13"/>
      <c r="C6190"/>
      <c r="D6190"/>
      <c r="E6190"/>
      <c r="F6190" s="12"/>
      <c r="G6190"/>
      <c r="H6190" s="12"/>
      <c r="I6190" s="12"/>
      <c r="J6190" s="12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</row>
    <row r="6191" spans="1:26">
      <c r="A6191"/>
      <c r="B6191" s="13"/>
      <c r="C6191"/>
      <c r="D6191"/>
      <c r="E6191"/>
      <c r="F6191" s="12"/>
      <c r="G6191"/>
      <c r="H6191" s="12"/>
      <c r="I6191" s="12"/>
      <c r="J6191" s="12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</row>
    <row r="6192" spans="1:26">
      <c r="A6192"/>
      <c r="B6192" s="13"/>
      <c r="C6192"/>
      <c r="D6192"/>
      <c r="E6192"/>
      <c r="F6192" s="12"/>
      <c r="G6192"/>
      <c r="H6192" s="12"/>
      <c r="I6192" s="12"/>
      <c r="J6192" s="12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</row>
    <row r="6193" spans="1:26">
      <c r="A6193"/>
      <c r="B6193" s="13"/>
      <c r="C6193"/>
      <c r="D6193"/>
      <c r="E6193"/>
      <c r="F6193" s="12"/>
      <c r="G6193"/>
      <c r="H6193" s="12"/>
      <c r="I6193" s="12"/>
      <c r="J6193" s="12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</row>
    <row r="6194" spans="1:26">
      <c r="A6194"/>
      <c r="B6194" s="13"/>
      <c r="C6194"/>
      <c r="D6194"/>
      <c r="E6194"/>
      <c r="F6194" s="12"/>
      <c r="G6194"/>
      <c r="H6194" s="12"/>
      <c r="I6194" s="12"/>
      <c r="J6194" s="12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</row>
    <row r="6195" spans="1:26">
      <c r="A6195"/>
      <c r="B6195" s="13"/>
      <c r="C6195"/>
      <c r="D6195"/>
      <c r="E6195"/>
      <c r="F6195" s="12"/>
      <c r="G6195"/>
      <c r="H6195" s="12"/>
      <c r="I6195" s="12"/>
      <c r="J6195" s="12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</row>
    <row r="6196" spans="1:26">
      <c r="A6196"/>
      <c r="B6196" s="13"/>
      <c r="C6196"/>
      <c r="D6196"/>
      <c r="E6196"/>
      <c r="F6196" s="12"/>
      <c r="G6196"/>
      <c r="H6196" s="12"/>
      <c r="I6196" s="12"/>
      <c r="J6196" s="12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</row>
    <row r="6197" spans="1:26">
      <c r="A6197"/>
      <c r="B6197" s="13"/>
      <c r="C6197"/>
      <c r="D6197"/>
      <c r="E6197"/>
      <c r="F6197" s="12"/>
      <c r="G6197"/>
      <c r="H6197" s="12"/>
      <c r="I6197" s="12"/>
      <c r="J6197" s="12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</row>
    <row r="6198" spans="1:26">
      <c r="A6198"/>
      <c r="B6198" s="13"/>
      <c r="C6198"/>
      <c r="D6198"/>
      <c r="E6198"/>
      <c r="F6198" s="12"/>
      <c r="G6198"/>
      <c r="H6198" s="12"/>
      <c r="I6198" s="12"/>
      <c r="J6198" s="12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</row>
    <row r="6199" spans="1:26">
      <c r="A6199"/>
      <c r="B6199" s="13"/>
      <c r="C6199"/>
      <c r="D6199"/>
      <c r="E6199"/>
      <c r="F6199" s="12"/>
      <c r="G6199"/>
      <c r="H6199" s="12"/>
      <c r="I6199" s="12"/>
      <c r="J6199" s="12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</row>
    <row r="6200" spans="1:26">
      <c r="A6200"/>
      <c r="B6200" s="13"/>
      <c r="C6200"/>
      <c r="D6200"/>
      <c r="E6200"/>
      <c r="F6200" s="12"/>
      <c r="G6200"/>
      <c r="H6200" s="12"/>
      <c r="I6200" s="12"/>
      <c r="J6200" s="12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</row>
    <row r="6201" spans="1:26">
      <c r="A6201"/>
      <c r="B6201" s="13"/>
      <c r="C6201"/>
      <c r="D6201"/>
      <c r="E6201"/>
      <c r="F6201" s="12"/>
      <c r="G6201"/>
      <c r="H6201" s="12"/>
      <c r="I6201" s="12"/>
      <c r="J6201" s="12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</row>
    <row r="6202" spans="1:26">
      <c r="A6202"/>
      <c r="B6202" s="13"/>
      <c r="C6202"/>
      <c r="D6202"/>
      <c r="E6202"/>
      <c r="F6202" s="12"/>
      <c r="G6202"/>
      <c r="H6202" s="12"/>
      <c r="I6202" s="12"/>
      <c r="J6202" s="12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</row>
    <row r="6203" spans="1:26">
      <c r="A6203"/>
      <c r="B6203" s="13"/>
      <c r="C6203"/>
      <c r="D6203"/>
      <c r="E6203"/>
      <c r="F6203" s="12"/>
      <c r="G6203"/>
      <c r="H6203" s="12"/>
      <c r="I6203" s="12"/>
      <c r="J6203" s="12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</row>
    <row r="6204" spans="1:26">
      <c r="A6204"/>
      <c r="B6204" s="13"/>
      <c r="C6204"/>
      <c r="D6204"/>
      <c r="E6204"/>
      <c r="F6204" s="12"/>
      <c r="G6204"/>
      <c r="H6204" s="12"/>
      <c r="I6204" s="12"/>
      <c r="J6204" s="12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</row>
    <row r="6205" spans="1:26">
      <c r="A6205"/>
      <c r="B6205" s="13"/>
      <c r="C6205"/>
      <c r="D6205"/>
      <c r="E6205"/>
      <c r="F6205" s="12"/>
      <c r="G6205"/>
      <c r="H6205" s="12"/>
      <c r="I6205" s="12"/>
      <c r="J6205" s="12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</row>
    <row r="6206" spans="1:26">
      <c r="A6206"/>
      <c r="B6206" s="13"/>
      <c r="C6206"/>
      <c r="D6206"/>
      <c r="E6206"/>
      <c r="F6206" s="12"/>
      <c r="G6206"/>
      <c r="H6206" s="12"/>
      <c r="I6206" s="12"/>
      <c r="J6206" s="12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</row>
    <row r="6207" spans="1:26">
      <c r="A6207"/>
      <c r="B6207" s="13"/>
      <c r="C6207"/>
      <c r="D6207"/>
      <c r="E6207"/>
      <c r="F6207" s="12"/>
      <c r="G6207"/>
      <c r="H6207" s="12"/>
      <c r="I6207" s="12"/>
      <c r="J6207" s="12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</row>
    <row r="6208" spans="1:26">
      <c r="A6208"/>
      <c r="B6208" s="13"/>
      <c r="C6208"/>
      <c r="D6208"/>
      <c r="E6208"/>
      <c r="F6208" s="12"/>
      <c r="G6208"/>
      <c r="H6208" s="12"/>
      <c r="I6208" s="12"/>
      <c r="J6208" s="12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</row>
    <row r="6209" spans="1:26">
      <c r="A6209"/>
      <c r="B6209" s="13"/>
      <c r="C6209"/>
      <c r="D6209"/>
      <c r="E6209"/>
      <c r="F6209" s="12"/>
      <c r="G6209"/>
      <c r="H6209" s="12"/>
      <c r="I6209" s="12"/>
      <c r="J6209" s="12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</row>
    <row r="6210" spans="1:26">
      <c r="A6210"/>
      <c r="B6210" s="13"/>
      <c r="C6210"/>
      <c r="D6210"/>
      <c r="E6210"/>
      <c r="F6210" s="12"/>
      <c r="G6210"/>
      <c r="H6210" s="12"/>
      <c r="I6210" s="12"/>
      <c r="J6210" s="12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</row>
    <row r="6211" spans="1:26">
      <c r="A6211"/>
      <c r="B6211" s="13"/>
      <c r="C6211"/>
      <c r="D6211"/>
      <c r="E6211"/>
      <c r="F6211" s="12"/>
      <c r="G6211"/>
      <c r="H6211" s="12"/>
      <c r="I6211" s="12"/>
      <c r="J6211" s="12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</row>
    <row r="6212" spans="1:26">
      <c r="A6212"/>
      <c r="B6212" s="13"/>
      <c r="C6212"/>
      <c r="D6212"/>
      <c r="E6212"/>
      <c r="F6212" s="12"/>
      <c r="G6212"/>
      <c r="H6212" s="12"/>
      <c r="I6212" s="12"/>
      <c r="J6212" s="12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</row>
    <row r="6213" spans="1:26">
      <c r="A6213"/>
      <c r="B6213" s="13"/>
      <c r="C6213"/>
      <c r="D6213"/>
      <c r="E6213"/>
      <c r="F6213" s="12"/>
      <c r="G6213"/>
      <c r="H6213" s="12"/>
      <c r="I6213" s="12"/>
      <c r="J6213" s="12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</row>
    <row r="6214" spans="1:26">
      <c r="A6214"/>
      <c r="B6214" s="13"/>
      <c r="C6214"/>
      <c r="D6214"/>
      <c r="E6214"/>
      <c r="F6214" s="12"/>
      <c r="G6214"/>
      <c r="H6214" s="12"/>
      <c r="I6214" s="12"/>
      <c r="J6214" s="12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</row>
    <row r="6215" spans="1:26">
      <c r="A6215"/>
      <c r="B6215" s="13"/>
      <c r="C6215"/>
      <c r="D6215"/>
      <c r="E6215"/>
      <c r="F6215" s="12"/>
      <c r="G6215"/>
      <c r="H6215" s="12"/>
      <c r="I6215" s="12"/>
      <c r="J6215" s="12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</row>
    <row r="6216" spans="1:26">
      <c r="A6216"/>
      <c r="B6216" s="13"/>
      <c r="C6216"/>
      <c r="D6216"/>
      <c r="E6216"/>
      <c r="F6216" s="12"/>
      <c r="G6216"/>
      <c r="H6216" s="12"/>
      <c r="I6216" s="12"/>
      <c r="J6216" s="12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</row>
    <row r="6217" spans="1:26">
      <c r="A6217"/>
      <c r="B6217" s="13"/>
      <c r="C6217"/>
      <c r="D6217"/>
      <c r="E6217"/>
      <c r="F6217" s="12"/>
      <c r="G6217"/>
      <c r="H6217" s="12"/>
      <c r="I6217" s="12"/>
      <c r="J6217" s="12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</row>
    <row r="6218" spans="1:26">
      <c r="A6218"/>
      <c r="B6218" s="13"/>
      <c r="C6218"/>
      <c r="D6218"/>
      <c r="E6218"/>
      <c r="F6218" s="12"/>
      <c r="G6218"/>
      <c r="H6218" s="12"/>
      <c r="I6218" s="12"/>
      <c r="J6218" s="12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</row>
    <row r="6219" spans="1:26">
      <c r="A6219"/>
      <c r="B6219" s="13"/>
      <c r="C6219"/>
      <c r="D6219"/>
      <c r="E6219"/>
      <c r="F6219" s="12"/>
      <c r="G6219"/>
      <c r="H6219" s="12"/>
      <c r="I6219" s="12"/>
      <c r="J6219" s="12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</row>
    <row r="6220" spans="1:26">
      <c r="A6220"/>
      <c r="B6220" s="13"/>
      <c r="C6220"/>
      <c r="D6220"/>
      <c r="E6220"/>
      <c r="F6220" s="12"/>
      <c r="G6220"/>
      <c r="H6220" s="12"/>
      <c r="I6220" s="12"/>
      <c r="J6220" s="12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</row>
    <row r="6221" spans="1:26">
      <c r="A6221"/>
      <c r="B6221" s="13"/>
      <c r="C6221"/>
      <c r="D6221"/>
      <c r="E6221"/>
      <c r="F6221" s="12"/>
      <c r="G6221"/>
      <c r="H6221" s="12"/>
      <c r="I6221" s="12"/>
      <c r="J6221" s="12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</row>
    <row r="6222" spans="1:26">
      <c r="A6222"/>
      <c r="B6222" s="13"/>
      <c r="C6222"/>
      <c r="D6222"/>
      <c r="E6222"/>
      <c r="F6222" s="12"/>
      <c r="G6222"/>
      <c r="H6222" s="12"/>
      <c r="I6222" s="12"/>
      <c r="J6222" s="12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</row>
    <row r="6223" spans="1:26">
      <c r="A6223"/>
      <c r="B6223" s="13"/>
      <c r="C6223"/>
      <c r="D6223"/>
      <c r="E6223"/>
      <c r="F6223" s="12"/>
      <c r="G6223"/>
      <c r="H6223" s="12"/>
      <c r="I6223" s="12"/>
      <c r="J6223" s="12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</row>
    <row r="6224" spans="1:26">
      <c r="A6224"/>
      <c r="B6224" s="13"/>
      <c r="C6224"/>
      <c r="D6224"/>
      <c r="E6224"/>
      <c r="F6224" s="12"/>
      <c r="G6224"/>
      <c r="H6224" s="12"/>
      <c r="I6224" s="12"/>
      <c r="J6224" s="12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</row>
    <row r="6225" spans="1:26">
      <c r="A6225"/>
      <c r="B6225" s="13"/>
      <c r="C6225"/>
      <c r="D6225"/>
      <c r="E6225"/>
      <c r="F6225" s="12"/>
      <c r="G6225"/>
      <c r="H6225" s="12"/>
      <c r="I6225" s="12"/>
      <c r="J6225" s="12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</row>
    <row r="6226" spans="1:26">
      <c r="A6226"/>
      <c r="B6226" s="13"/>
      <c r="C6226"/>
      <c r="D6226"/>
      <c r="E6226"/>
      <c r="F6226" s="12"/>
      <c r="G6226"/>
      <c r="H6226" s="12"/>
      <c r="I6226" s="12"/>
      <c r="J6226" s="12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</row>
    <row r="6227" spans="1:26">
      <c r="A6227"/>
      <c r="B6227" s="13"/>
      <c r="C6227"/>
      <c r="D6227"/>
      <c r="E6227"/>
      <c r="F6227" s="12"/>
      <c r="G6227"/>
      <c r="H6227" s="12"/>
      <c r="I6227" s="12"/>
      <c r="J6227" s="12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</row>
    <row r="6228" spans="1:26">
      <c r="A6228"/>
      <c r="B6228" s="13"/>
      <c r="C6228"/>
      <c r="D6228"/>
      <c r="E6228"/>
      <c r="F6228" s="12"/>
      <c r="G6228"/>
      <c r="H6228" s="12"/>
      <c r="I6228" s="12"/>
      <c r="J6228" s="12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</row>
    <row r="6229" spans="1:26">
      <c r="A6229"/>
      <c r="B6229" s="13"/>
      <c r="C6229"/>
      <c r="D6229"/>
      <c r="E6229"/>
      <c r="F6229" s="12"/>
      <c r="G6229"/>
      <c r="H6229" s="12"/>
      <c r="I6229" s="12"/>
      <c r="J6229" s="12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</row>
    <row r="6230" spans="1:26">
      <c r="A6230"/>
      <c r="B6230" s="13"/>
      <c r="C6230"/>
      <c r="D6230"/>
      <c r="E6230"/>
      <c r="F6230" s="12"/>
      <c r="G6230"/>
      <c r="H6230" s="12"/>
      <c r="I6230" s="12"/>
      <c r="J6230" s="12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</row>
    <row r="6231" spans="1:26">
      <c r="A6231"/>
      <c r="B6231" s="13"/>
      <c r="C6231"/>
      <c r="D6231"/>
      <c r="E6231"/>
      <c r="F6231" s="12"/>
      <c r="G6231"/>
      <c r="H6231" s="12"/>
      <c r="I6231" s="12"/>
      <c r="J6231" s="12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</row>
    <row r="6232" spans="1:26">
      <c r="A6232"/>
      <c r="B6232" s="13"/>
      <c r="C6232"/>
      <c r="D6232"/>
      <c r="E6232"/>
      <c r="F6232" s="12"/>
      <c r="G6232"/>
      <c r="H6232" s="12"/>
      <c r="I6232" s="12"/>
      <c r="J6232" s="12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</row>
    <row r="6233" spans="1:26">
      <c r="A6233"/>
      <c r="B6233" s="13"/>
      <c r="C6233"/>
      <c r="D6233"/>
      <c r="E6233"/>
      <c r="F6233" s="12"/>
      <c r="G6233"/>
      <c r="H6233" s="12"/>
      <c r="I6233" s="12"/>
      <c r="J6233" s="12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</row>
    <row r="6234" spans="1:26">
      <c r="A6234"/>
      <c r="B6234" s="13"/>
      <c r="C6234"/>
      <c r="D6234"/>
      <c r="E6234"/>
      <c r="F6234" s="12"/>
      <c r="G6234"/>
      <c r="H6234" s="12"/>
      <c r="I6234" s="12"/>
      <c r="J6234" s="12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</row>
    <row r="6235" spans="1:26">
      <c r="A6235"/>
      <c r="B6235" s="13"/>
      <c r="C6235"/>
      <c r="D6235"/>
      <c r="E6235"/>
      <c r="F6235" s="12"/>
      <c r="G6235"/>
      <c r="H6235" s="12"/>
      <c r="I6235" s="12"/>
      <c r="J6235" s="12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</row>
    <row r="6236" spans="1:26">
      <c r="A6236"/>
      <c r="B6236" s="13"/>
      <c r="C6236"/>
      <c r="D6236"/>
      <c r="E6236"/>
      <c r="F6236" s="12"/>
      <c r="G6236"/>
      <c r="H6236" s="12"/>
      <c r="I6236" s="12"/>
      <c r="J6236" s="12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</row>
    <row r="6237" spans="1:26">
      <c r="A6237"/>
      <c r="B6237" s="13"/>
      <c r="C6237"/>
      <c r="D6237"/>
      <c r="E6237"/>
      <c r="F6237" s="12"/>
      <c r="G6237"/>
      <c r="H6237" s="12"/>
      <c r="I6237" s="12"/>
      <c r="J6237" s="12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</row>
    <row r="6238" spans="1:26">
      <c r="A6238"/>
      <c r="B6238" s="13"/>
      <c r="C6238"/>
      <c r="D6238"/>
      <c r="E6238"/>
      <c r="F6238" s="12"/>
      <c r="G6238"/>
      <c r="H6238" s="12"/>
      <c r="I6238" s="12"/>
      <c r="J6238" s="12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</row>
    <row r="6239" spans="1:26">
      <c r="A6239"/>
      <c r="B6239" s="13"/>
      <c r="C6239"/>
      <c r="D6239"/>
      <c r="E6239"/>
      <c r="F6239" s="12"/>
      <c r="G6239"/>
      <c r="H6239" s="12"/>
      <c r="I6239" s="12"/>
      <c r="J6239" s="12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</row>
    <row r="6240" spans="1:26">
      <c r="A6240"/>
      <c r="B6240" s="13"/>
      <c r="C6240"/>
      <c r="D6240"/>
      <c r="E6240"/>
      <c r="F6240" s="12"/>
      <c r="G6240"/>
      <c r="H6240" s="12"/>
      <c r="I6240" s="12"/>
      <c r="J6240" s="12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</row>
    <row r="6241" spans="1:26">
      <c r="A6241"/>
      <c r="B6241" s="13"/>
      <c r="C6241"/>
      <c r="D6241"/>
      <c r="E6241"/>
      <c r="F6241" s="12"/>
      <c r="G6241"/>
      <c r="H6241" s="12"/>
      <c r="I6241" s="12"/>
      <c r="J6241" s="12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</row>
    <row r="6242" spans="1:26">
      <c r="A6242"/>
      <c r="B6242" s="13"/>
      <c r="C6242"/>
      <c r="D6242"/>
      <c r="E6242"/>
      <c r="F6242" s="12"/>
      <c r="G6242"/>
      <c r="H6242" s="12"/>
      <c r="I6242" s="12"/>
      <c r="J6242" s="12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</row>
    <row r="6243" spans="1:26">
      <c r="A6243"/>
      <c r="B6243" s="13"/>
      <c r="C6243"/>
      <c r="D6243"/>
      <c r="E6243"/>
      <c r="F6243" s="12"/>
      <c r="G6243"/>
      <c r="H6243" s="12"/>
      <c r="I6243" s="12"/>
      <c r="J6243" s="12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</row>
    <row r="6244" spans="1:26">
      <c r="A6244"/>
      <c r="B6244" s="13"/>
      <c r="C6244"/>
      <c r="D6244"/>
      <c r="E6244"/>
      <c r="F6244" s="12"/>
      <c r="G6244"/>
      <c r="H6244" s="12"/>
      <c r="I6244" s="12"/>
      <c r="J6244" s="12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</row>
    <row r="6245" spans="1:26">
      <c r="A6245"/>
      <c r="B6245" s="13"/>
      <c r="C6245"/>
      <c r="D6245"/>
      <c r="E6245"/>
      <c r="F6245" s="12"/>
      <c r="G6245"/>
      <c r="H6245" s="12"/>
      <c r="I6245" s="12"/>
      <c r="J6245" s="12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</row>
    <row r="6246" spans="1:26">
      <c r="A6246"/>
      <c r="B6246" s="13"/>
      <c r="C6246"/>
      <c r="D6246"/>
      <c r="E6246"/>
      <c r="F6246" s="12"/>
      <c r="G6246"/>
      <c r="H6246" s="12"/>
      <c r="I6246" s="12"/>
      <c r="J6246" s="12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</row>
    <row r="6247" spans="1:26">
      <c r="A6247"/>
      <c r="B6247" s="13"/>
      <c r="C6247"/>
      <c r="D6247"/>
      <c r="E6247"/>
      <c r="F6247" s="12"/>
      <c r="G6247"/>
      <c r="H6247" s="12"/>
      <c r="I6247" s="12"/>
      <c r="J6247" s="12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</row>
    <row r="6248" spans="1:26">
      <c r="A6248"/>
      <c r="B6248" s="13"/>
      <c r="C6248"/>
      <c r="D6248"/>
      <c r="E6248"/>
      <c r="F6248" s="12"/>
      <c r="G6248"/>
      <c r="H6248" s="12"/>
      <c r="I6248" s="12"/>
      <c r="J6248" s="12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</row>
    <row r="6249" spans="1:26">
      <c r="A6249"/>
      <c r="B6249" s="13"/>
      <c r="C6249"/>
      <c r="D6249"/>
      <c r="E6249"/>
      <c r="F6249" s="12"/>
      <c r="G6249"/>
      <c r="H6249" s="12"/>
      <c r="I6249" s="12"/>
      <c r="J6249" s="12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</row>
    <row r="6250" spans="1:26">
      <c r="A6250"/>
      <c r="B6250" s="13"/>
      <c r="C6250"/>
      <c r="D6250"/>
      <c r="E6250"/>
      <c r="F6250" s="12"/>
      <c r="G6250"/>
      <c r="H6250" s="12"/>
      <c r="I6250" s="12"/>
      <c r="J6250" s="12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</row>
    <row r="6251" spans="1:26">
      <c r="A6251"/>
      <c r="B6251" s="13"/>
      <c r="C6251"/>
      <c r="D6251"/>
      <c r="E6251"/>
      <c r="F6251" s="12"/>
      <c r="G6251"/>
      <c r="H6251" s="12"/>
      <c r="I6251" s="12"/>
      <c r="J6251" s="12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</row>
    <row r="6252" spans="1:26">
      <c r="A6252"/>
      <c r="B6252" s="13"/>
      <c r="C6252"/>
      <c r="D6252"/>
      <c r="E6252"/>
      <c r="F6252" s="12"/>
      <c r="G6252"/>
      <c r="H6252" s="12"/>
      <c r="I6252" s="12"/>
      <c r="J6252" s="12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</row>
    <row r="6253" spans="1:26">
      <c r="A6253"/>
      <c r="B6253" s="13"/>
      <c r="C6253"/>
      <c r="D6253"/>
      <c r="E6253"/>
      <c r="F6253" s="12"/>
      <c r="G6253"/>
      <c r="H6253" s="12"/>
      <c r="I6253" s="12"/>
      <c r="J6253" s="12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</row>
    <row r="6254" spans="1:26">
      <c r="A6254"/>
      <c r="B6254" s="13"/>
      <c r="C6254"/>
      <c r="D6254"/>
      <c r="E6254"/>
      <c r="F6254" s="12"/>
      <c r="G6254"/>
      <c r="H6254" s="12"/>
      <c r="I6254" s="12"/>
      <c r="J6254" s="12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</row>
    <row r="6255" spans="1:26">
      <c r="A6255"/>
      <c r="B6255" s="13"/>
      <c r="C6255"/>
      <c r="D6255"/>
      <c r="E6255"/>
      <c r="F6255" s="12"/>
      <c r="G6255"/>
      <c r="H6255" s="12"/>
      <c r="I6255" s="12"/>
      <c r="J6255" s="12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</row>
    <row r="6256" spans="1:26">
      <c r="A6256"/>
      <c r="B6256" s="13"/>
      <c r="C6256"/>
      <c r="D6256"/>
      <c r="E6256"/>
      <c r="F6256" s="12"/>
      <c r="G6256"/>
      <c r="H6256" s="12"/>
      <c r="I6256" s="12"/>
      <c r="J6256" s="12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</row>
    <row r="6257" spans="1:26">
      <c r="A6257"/>
      <c r="B6257" s="13"/>
      <c r="C6257"/>
      <c r="D6257"/>
      <c r="E6257"/>
      <c r="F6257" s="12"/>
      <c r="G6257"/>
      <c r="H6257" s="12"/>
      <c r="I6257" s="12"/>
      <c r="J6257" s="12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</row>
    <row r="6258" spans="1:26">
      <c r="A6258"/>
      <c r="B6258" s="13"/>
      <c r="C6258"/>
      <c r="D6258"/>
      <c r="E6258"/>
      <c r="F6258" s="12"/>
      <c r="G6258"/>
      <c r="H6258" s="12"/>
      <c r="I6258" s="12"/>
      <c r="J6258" s="12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</row>
    <row r="6259" spans="1:26">
      <c r="A6259"/>
      <c r="B6259" s="13"/>
      <c r="C6259"/>
      <c r="D6259"/>
      <c r="E6259"/>
      <c r="F6259" s="12"/>
      <c r="G6259"/>
      <c r="H6259" s="12"/>
      <c r="I6259" s="12"/>
      <c r="J6259" s="12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</row>
    <row r="6260" spans="1:26">
      <c r="A6260"/>
      <c r="B6260" s="13"/>
      <c r="C6260"/>
      <c r="D6260"/>
      <c r="E6260"/>
      <c r="F6260" s="12"/>
      <c r="G6260"/>
      <c r="H6260" s="12"/>
      <c r="I6260" s="12"/>
      <c r="J6260" s="12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</row>
    <row r="6261" spans="1:26">
      <c r="A6261"/>
      <c r="B6261" s="13"/>
      <c r="C6261"/>
      <c r="D6261"/>
      <c r="E6261"/>
      <c r="F6261" s="12"/>
      <c r="G6261"/>
      <c r="H6261" s="12"/>
      <c r="I6261" s="12"/>
      <c r="J6261" s="12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</row>
    <row r="6262" spans="1:26">
      <c r="A6262"/>
      <c r="B6262" s="13"/>
      <c r="C6262"/>
      <c r="D6262"/>
      <c r="E6262"/>
      <c r="F6262" s="12"/>
      <c r="G6262"/>
      <c r="H6262" s="12"/>
      <c r="I6262" s="12"/>
      <c r="J6262" s="12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</row>
    <row r="6263" spans="1:26">
      <c r="A6263"/>
      <c r="B6263" s="13"/>
      <c r="C6263"/>
      <c r="D6263"/>
      <c r="E6263"/>
      <c r="F6263" s="12"/>
      <c r="G6263"/>
      <c r="H6263" s="12"/>
      <c r="I6263" s="12"/>
      <c r="J6263" s="12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</row>
    <row r="6264" spans="1:26">
      <c r="A6264"/>
      <c r="B6264" s="13"/>
      <c r="C6264"/>
      <c r="D6264"/>
      <c r="E6264"/>
      <c r="F6264" s="12"/>
      <c r="G6264"/>
      <c r="H6264" s="12"/>
      <c r="I6264" s="12"/>
      <c r="J6264" s="12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</row>
    <row r="6265" spans="1:26">
      <c r="A6265"/>
      <c r="B6265" s="13"/>
      <c r="C6265"/>
      <c r="D6265"/>
      <c r="E6265"/>
      <c r="F6265" s="12"/>
      <c r="G6265"/>
      <c r="H6265" s="12"/>
      <c r="I6265" s="12"/>
      <c r="J6265" s="12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</row>
    <row r="6266" spans="1:26">
      <c r="A6266"/>
      <c r="B6266" s="13"/>
      <c r="C6266"/>
      <c r="D6266"/>
      <c r="E6266"/>
      <c r="F6266" s="12"/>
      <c r="G6266"/>
      <c r="H6266" s="12"/>
      <c r="I6266" s="12"/>
      <c r="J6266" s="12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</row>
    <row r="6267" spans="1:26">
      <c r="A6267"/>
      <c r="B6267" s="13"/>
      <c r="C6267"/>
      <c r="D6267"/>
      <c r="E6267"/>
      <c r="F6267" s="12"/>
      <c r="G6267"/>
      <c r="H6267" s="12"/>
      <c r="I6267" s="12"/>
      <c r="J6267" s="12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</row>
    <row r="6268" spans="1:26">
      <c r="A6268"/>
      <c r="B6268" s="13"/>
      <c r="C6268"/>
      <c r="D6268"/>
      <c r="E6268"/>
      <c r="F6268" s="12"/>
      <c r="G6268"/>
      <c r="H6268" s="12"/>
      <c r="I6268" s="12"/>
      <c r="J6268" s="12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</row>
    <row r="6269" spans="1:26">
      <c r="A6269"/>
      <c r="B6269" s="13"/>
      <c r="C6269"/>
      <c r="D6269"/>
      <c r="E6269"/>
      <c r="F6269" s="12"/>
      <c r="G6269"/>
      <c r="H6269" s="12"/>
      <c r="I6269" s="12"/>
      <c r="J6269" s="12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</row>
    <row r="6270" spans="1:26">
      <c r="A6270"/>
      <c r="B6270" s="13"/>
      <c r="C6270"/>
      <c r="D6270"/>
      <c r="E6270"/>
      <c r="F6270" s="12"/>
      <c r="G6270"/>
      <c r="H6270" s="12"/>
      <c r="I6270" s="12"/>
      <c r="J6270" s="12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</row>
    <row r="6271" spans="1:26">
      <c r="A6271"/>
      <c r="B6271" s="13"/>
      <c r="C6271"/>
      <c r="D6271"/>
      <c r="E6271"/>
      <c r="F6271" s="12"/>
      <c r="G6271"/>
      <c r="H6271" s="12"/>
      <c r="I6271" s="12"/>
      <c r="J6271" s="12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</row>
    <row r="6272" spans="1:26">
      <c r="A6272"/>
      <c r="B6272" s="13"/>
      <c r="C6272"/>
      <c r="D6272"/>
      <c r="E6272"/>
      <c r="F6272" s="12"/>
      <c r="G6272"/>
      <c r="H6272" s="12"/>
      <c r="I6272" s="12"/>
      <c r="J6272" s="12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</row>
    <row r="6273" spans="1:26">
      <c r="A6273"/>
      <c r="B6273" s="13"/>
      <c r="C6273"/>
      <c r="D6273"/>
      <c r="E6273"/>
      <c r="F6273" s="12"/>
      <c r="G6273"/>
      <c r="H6273" s="12"/>
      <c r="I6273" s="12"/>
      <c r="J6273" s="12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</row>
    <row r="6274" spans="1:26">
      <c r="A6274"/>
      <c r="B6274" s="13"/>
      <c r="C6274"/>
      <c r="D6274"/>
      <c r="E6274"/>
      <c r="F6274" s="12"/>
      <c r="G6274"/>
      <c r="H6274" s="12"/>
      <c r="I6274" s="12"/>
      <c r="J6274" s="12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</row>
    <row r="6275" spans="1:26">
      <c r="A6275"/>
      <c r="B6275" s="13"/>
      <c r="C6275"/>
      <c r="D6275"/>
      <c r="E6275"/>
      <c r="F6275" s="12"/>
      <c r="G6275"/>
      <c r="H6275" s="12"/>
      <c r="I6275" s="12"/>
      <c r="J6275" s="12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</row>
    <row r="6276" spans="1:26">
      <c r="A6276"/>
      <c r="B6276" s="13"/>
      <c r="C6276"/>
      <c r="D6276"/>
      <c r="E6276"/>
      <c r="F6276" s="12"/>
      <c r="G6276"/>
      <c r="H6276" s="12"/>
      <c r="I6276" s="12"/>
      <c r="J6276" s="12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</row>
    <row r="6277" spans="1:26">
      <c r="A6277"/>
      <c r="B6277" s="13"/>
      <c r="C6277"/>
      <c r="D6277"/>
      <c r="E6277"/>
      <c r="F6277" s="12"/>
      <c r="G6277"/>
      <c r="H6277" s="12"/>
      <c r="I6277" s="12"/>
      <c r="J6277" s="12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</row>
    <row r="6278" spans="1:26">
      <c r="A6278"/>
      <c r="B6278" s="13"/>
      <c r="C6278"/>
      <c r="D6278"/>
      <c r="E6278"/>
      <c r="F6278" s="12"/>
      <c r="G6278"/>
      <c r="H6278" s="12"/>
      <c r="I6278" s="12"/>
      <c r="J6278" s="12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</row>
    <row r="6279" spans="1:26">
      <c r="A6279"/>
      <c r="B6279" s="13"/>
      <c r="C6279"/>
      <c r="D6279"/>
      <c r="E6279"/>
      <c r="F6279" s="12"/>
      <c r="G6279"/>
      <c r="H6279" s="12"/>
      <c r="I6279" s="12"/>
      <c r="J6279" s="12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</row>
    <row r="6280" spans="1:26">
      <c r="A6280"/>
      <c r="B6280" s="13"/>
      <c r="C6280"/>
      <c r="D6280"/>
      <c r="E6280"/>
      <c r="F6280" s="12"/>
      <c r="G6280"/>
      <c r="H6280" s="12"/>
      <c r="I6280" s="12"/>
      <c r="J6280" s="12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</row>
    <row r="6281" spans="1:26">
      <c r="A6281"/>
      <c r="B6281" s="13"/>
      <c r="C6281"/>
      <c r="D6281"/>
      <c r="E6281"/>
      <c r="F6281" s="12"/>
      <c r="G6281"/>
      <c r="H6281" s="12"/>
      <c r="I6281" s="12"/>
      <c r="J6281" s="12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</row>
    <row r="6282" spans="1:26">
      <c r="A6282"/>
      <c r="B6282" s="13"/>
      <c r="C6282"/>
      <c r="D6282"/>
      <c r="E6282"/>
      <c r="F6282" s="12"/>
      <c r="G6282"/>
      <c r="H6282" s="12"/>
      <c r="I6282" s="12"/>
      <c r="J6282" s="12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</row>
    <row r="6283" spans="1:26">
      <c r="A6283"/>
      <c r="B6283" s="13"/>
      <c r="C6283"/>
      <c r="D6283"/>
      <c r="E6283"/>
      <c r="F6283" s="12"/>
      <c r="G6283"/>
      <c r="H6283" s="12"/>
      <c r="I6283" s="12"/>
      <c r="J6283" s="12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</row>
    <row r="6284" spans="1:26">
      <c r="A6284"/>
      <c r="B6284" s="13"/>
      <c r="C6284"/>
      <c r="D6284"/>
      <c r="E6284"/>
      <c r="F6284" s="12"/>
      <c r="G6284"/>
      <c r="H6284" s="12"/>
      <c r="I6284" s="12"/>
      <c r="J6284" s="12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</row>
    <row r="6285" spans="1:26">
      <c r="A6285"/>
      <c r="B6285" s="13"/>
      <c r="C6285"/>
      <c r="D6285"/>
      <c r="E6285"/>
      <c r="F6285" s="12"/>
      <c r="G6285"/>
      <c r="H6285" s="12"/>
      <c r="I6285" s="12"/>
      <c r="J6285" s="12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</row>
    <row r="6286" spans="1:26">
      <c r="A6286"/>
      <c r="B6286" s="13"/>
      <c r="C6286"/>
      <c r="D6286"/>
      <c r="E6286"/>
      <c r="F6286" s="12"/>
      <c r="G6286"/>
      <c r="H6286" s="12"/>
      <c r="I6286" s="12"/>
      <c r="J6286" s="12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</row>
    <row r="6287" spans="1:26">
      <c r="A6287"/>
      <c r="B6287" s="13"/>
      <c r="C6287"/>
      <c r="D6287"/>
      <c r="E6287"/>
      <c r="F6287" s="12"/>
      <c r="G6287"/>
      <c r="H6287" s="12"/>
      <c r="I6287" s="12"/>
      <c r="J6287" s="12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</row>
    <row r="6288" spans="1:26">
      <c r="A6288"/>
      <c r="B6288" s="13"/>
      <c r="C6288"/>
      <c r="D6288"/>
      <c r="E6288"/>
      <c r="F6288" s="12"/>
      <c r="G6288"/>
      <c r="H6288" s="12"/>
      <c r="I6288" s="12"/>
      <c r="J6288" s="12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</row>
    <row r="6289" spans="1:26">
      <c r="A6289"/>
      <c r="B6289" s="13"/>
      <c r="C6289"/>
      <c r="D6289"/>
      <c r="E6289"/>
      <c r="F6289" s="12"/>
      <c r="G6289"/>
      <c r="H6289" s="12"/>
      <c r="I6289" s="12"/>
      <c r="J6289" s="12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</row>
    <row r="6290" spans="1:26">
      <c r="A6290"/>
      <c r="B6290" s="13"/>
      <c r="C6290"/>
      <c r="D6290"/>
      <c r="E6290"/>
      <c r="F6290" s="12"/>
      <c r="G6290"/>
      <c r="H6290" s="12"/>
      <c r="I6290" s="12"/>
      <c r="J6290" s="12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</row>
    <row r="6291" spans="1:26">
      <c r="A6291"/>
      <c r="B6291" s="13"/>
      <c r="C6291"/>
      <c r="D6291"/>
      <c r="E6291"/>
      <c r="F6291" s="12"/>
      <c r="G6291"/>
      <c r="H6291" s="12"/>
      <c r="I6291" s="12"/>
      <c r="J6291" s="12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</row>
    <row r="6292" spans="1:26">
      <c r="A6292"/>
      <c r="B6292" s="13"/>
      <c r="C6292"/>
      <c r="D6292"/>
      <c r="E6292"/>
      <c r="F6292" s="12"/>
      <c r="G6292"/>
      <c r="H6292" s="12"/>
      <c r="I6292" s="12"/>
      <c r="J6292" s="12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</row>
    <row r="6293" spans="1:26">
      <c r="A6293"/>
      <c r="B6293" s="13"/>
      <c r="C6293"/>
      <c r="D6293"/>
      <c r="E6293"/>
      <c r="F6293" s="12"/>
      <c r="G6293"/>
      <c r="H6293" s="12"/>
      <c r="I6293" s="12"/>
      <c r="J6293" s="12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</row>
    <row r="6294" spans="1:26">
      <c r="A6294"/>
      <c r="B6294" s="13"/>
      <c r="C6294"/>
      <c r="D6294"/>
      <c r="E6294"/>
      <c r="F6294" s="12"/>
      <c r="G6294"/>
      <c r="H6294" s="12"/>
      <c r="I6294" s="12"/>
      <c r="J6294" s="12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</row>
    <row r="6295" spans="1:26">
      <c r="A6295"/>
      <c r="B6295" s="13"/>
      <c r="C6295"/>
      <c r="D6295"/>
      <c r="E6295"/>
      <c r="F6295" s="12"/>
      <c r="G6295"/>
      <c r="H6295" s="12"/>
      <c r="I6295" s="12"/>
      <c r="J6295" s="12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</row>
    <row r="6296" spans="1:26">
      <c r="A6296"/>
      <c r="B6296" s="13"/>
      <c r="C6296"/>
      <c r="D6296"/>
      <c r="E6296"/>
      <c r="F6296" s="12"/>
      <c r="G6296"/>
      <c r="H6296" s="12"/>
      <c r="I6296" s="12"/>
      <c r="J6296" s="12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</row>
    <row r="6297" spans="1:26">
      <c r="A6297"/>
      <c r="B6297" s="13"/>
      <c r="C6297"/>
      <c r="D6297"/>
      <c r="E6297"/>
      <c r="F6297" s="12"/>
      <c r="G6297"/>
      <c r="H6297" s="12"/>
      <c r="I6297" s="12"/>
      <c r="J6297" s="12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</row>
    <row r="6298" spans="1:26">
      <c r="A6298"/>
      <c r="B6298" s="13"/>
      <c r="C6298"/>
      <c r="D6298"/>
      <c r="E6298"/>
      <c r="F6298" s="12"/>
      <c r="G6298"/>
      <c r="H6298" s="12"/>
      <c r="I6298" s="12"/>
      <c r="J6298" s="12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</row>
    <row r="6299" spans="1:26">
      <c r="A6299"/>
      <c r="B6299" s="13"/>
      <c r="C6299"/>
      <c r="D6299"/>
      <c r="E6299"/>
      <c r="F6299" s="12"/>
      <c r="G6299"/>
      <c r="H6299" s="12"/>
      <c r="I6299" s="12"/>
      <c r="J6299" s="12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</row>
    <row r="6300" spans="1:26">
      <c r="A6300"/>
      <c r="B6300" s="13"/>
      <c r="C6300"/>
      <c r="D6300"/>
      <c r="E6300"/>
      <c r="F6300" s="12"/>
      <c r="G6300"/>
      <c r="H6300" s="12"/>
      <c r="I6300" s="12"/>
      <c r="J6300" s="12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</row>
    <row r="6301" spans="1:26">
      <c r="A6301"/>
      <c r="B6301" s="13"/>
      <c r="C6301"/>
      <c r="D6301"/>
      <c r="E6301"/>
      <c r="F6301" s="12"/>
      <c r="G6301"/>
      <c r="H6301" s="12"/>
      <c r="I6301" s="12"/>
      <c r="J6301" s="12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</row>
    <row r="6302" spans="1:26">
      <c r="A6302"/>
      <c r="B6302" s="13"/>
      <c r="C6302"/>
      <c r="D6302"/>
      <c r="E6302"/>
      <c r="F6302" s="12"/>
      <c r="G6302"/>
      <c r="H6302" s="12"/>
      <c r="I6302" s="12"/>
      <c r="J6302" s="12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</row>
    <row r="6303" spans="1:26">
      <c r="A6303"/>
      <c r="B6303" s="13"/>
      <c r="C6303"/>
      <c r="D6303"/>
      <c r="E6303"/>
      <c r="F6303" s="12"/>
      <c r="G6303"/>
      <c r="H6303" s="12"/>
      <c r="I6303" s="12"/>
      <c r="J6303" s="12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</row>
    <row r="6304" spans="1:26">
      <c r="A6304"/>
      <c r="B6304" s="13"/>
      <c r="C6304"/>
      <c r="D6304"/>
      <c r="E6304"/>
      <c r="F6304" s="12"/>
      <c r="G6304"/>
      <c r="H6304" s="12"/>
      <c r="I6304" s="12"/>
      <c r="J6304" s="12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</row>
    <row r="6305" spans="1:26">
      <c r="A6305"/>
      <c r="B6305" s="13"/>
      <c r="C6305"/>
      <c r="D6305"/>
      <c r="E6305"/>
      <c r="F6305" s="12"/>
      <c r="G6305"/>
      <c r="H6305" s="12"/>
      <c r="I6305" s="12"/>
      <c r="J6305" s="12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</row>
    <row r="6306" spans="1:26">
      <c r="A6306"/>
      <c r="B6306" s="13"/>
      <c r="C6306"/>
      <c r="D6306"/>
      <c r="E6306"/>
      <c r="F6306" s="12"/>
      <c r="G6306"/>
      <c r="H6306" s="12"/>
      <c r="I6306" s="12"/>
      <c r="J6306" s="12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</row>
    <row r="6307" spans="1:26">
      <c r="A6307"/>
      <c r="B6307" s="13"/>
      <c r="C6307"/>
      <c r="D6307"/>
      <c r="E6307"/>
      <c r="F6307" s="12"/>
      <c r="G6307"/>
      <c r="H6307" s="12"/>
      <c r="I6307" s="12"/>
      <c r="J6307" s="12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</row>
    <row r="6308" spans="1:26">
      <c r="A6308"/>
      <c r="B6308" s="13"/>
      <c r="C6308"/>
      <c r="D6308"/>
      <c r="E6308"/>
      <c r="F6308" s="12"/>
      <c r="G6308"/>
      <c r="H6308" s="12"/>
      <c r="I6308" s="12"/>
      <c r="J6308" s="12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</row>
    <row r="6309" spans="1:26">
      <c r="A6309"/>
      <c r="B6309" s="13"/>
      <c r="C6309"/>
      <c r="D6309"/>
      <c r="E6309"/>
      <c r="F6309" s="12"/>
      <c r="G6309"/>
      <c r="H6309" s="12"/>
      <c r="I6309" s="12"/>
      <c r="J6309" s="12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</row>
    <row r="6310" spans="1:26">
      <c r="A6310"/>
      <c r="B6310" s="13"/>
      <c r="C6310"/>
      <c r="D6310"/>
      <c r="E6310"/>
      <c r="F6310" s="12"/>
      <c r="G6310"/>
      <c r="H6310" s="12"/>
      <c r="I6310" s="12"/>
      <c r="J6310" s="12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</row>
    <row r="6311" spans="1:26">
      <c r="A6311"/>
      <c r="B6311" s="13"/>
      <c r="C6311"/>
      <c r="D6311"/>
      <c r="E6311"/>
      <c r="F6311" s="12"/>
      <c r="G6311"/>
      <c r="H6311" s="12"/>
      <c r="I6311" s="12"/>
      <c r="J6311" s="12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</row>
    <row r="6312" spans="1:26">
      <c r="A6312"/>
      <c r="B6312" s="13"/>
      <c r="C6312"/>
      <c r="D6312"/>
      <c r="E6312"/>
      <c r="F6312" s="12"/>
      <c r="G6312"/>
      <c r="H6312" s="12"/>
      <c r="I6312" s="12"/>
      <c r="J6312" s="12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</row>
    <row r="6313" spans="1:26">
      <c r="A6313"/>
      <c r="B6313" s="13"/>
      <c r="C6313"/>
      <c r="D6313"/>
      <c r="E6313"/>
      <c r="F6313" s="12"/>
      <c r="G6313"/>
      <c r="H6313" s="12"/>
      <c r="I6313" s="12"/>
      <c r="J6313" s="12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</row>
    <row r="6314" spans="1:26">
      <c r="A6314"/>
      <c r="B6314" s="13"/>
      <c r="C6314"/>
      <c r="D6314"/>
      <c r="E6314"/>
      <c r="F6314" s="12"/>
      <c r="G6314"/>
      <c r="H6314" s="12"/>
      <c r="I6314" s="12"/>
      <c r="J6314" s="12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</row>
    <row r="6315" spans="1:26">
      <c r="A6315"/>
      <c r="B6315" s="13"/>
      <c r="C6315"/>
      <c r="D6315"/>
      <c r="E6315"/>
      <c r="F6315" s="12"/>
      <c r="G6315"/>
      <c r="H6315" s="12"/>
      <c r="I6315" s="12"/>
      <c r="J6315" s="12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</row>
    <row r="6316" spans="1:26">
      <c r="A6316"/>
      <c r="B6316" s="13"/>
      <c r="C6316"/>
      <c r="D6316"/>
      <c r="E6316"/>
      <c r="F6316" s="12"/>
      <c r="G6316"/>
      <c r="H6316" s="12"/>
      <c r="I6316" s="12"/>
      <c r="J6316" s="12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</row>
    <row r="6317" spans="1:26">
      <c r="A6317"/>
      <c r="B6317" s="13"/>
      <c r="C6317"/>
      <c r="D6317"/>
      <c r="E6317"/>
      <c r="F6317" s="12"/>
      <c r="G6317"/>
      <c r="H6317" s="12"/>
      <c r="I6317" s="12"/>
      <c r="J6317" s="12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</row>
    <row r="6318" spans="1:26">
      <c r="A6318"/>
      <c r="B6318" s="13"/>
      <c r="C6318"/>
      <c r="D6318" s="14"/>
      <c r="E6318"/>
      <c r="F6318" s="12"/>
      <c r="G6318"/>
      <c r="H6318" s="12"/>
      <c r="I6318" s="12"/>
      <c r="J6318" s="12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</row>
    <row r="6319" spans="1:26">
      <c r="A6319"/>
      <c r="B6319" s="13"/>
      <c r="C6319"/>
      <c r="D6319" s="14"/>
      <c r="E6319"/>
      <c r="F6319" s="12"/>
      <c r="G6319"/>
      <c r="H6319" s="12"/>
      <c r="I6319" s="12"/>
      <c r="J6319" s="12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</row>
    <row r="6320" spans="1:26">
      <c r="A6320"/>
      <c r="B6320" s="13"/>
      <c r="C6320"/>
      <c r="D6320" s="14"/>
      <c r="E6320"/>
      <c r="F6320" s="12"/>
      <c r="G6320"/>
      <c r="H6320" s="12"/>
      <c r="I6320" s="12"/>
      <c r="J6320" s="12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</row>
    <row r="6321" spans="1:26">
      <c r="A6321"/>
      <c r="B6321" s="13"/>
      <c r="C6321"/>
      <c r="D6321" s="14"/>
      <c r="E6321"/>
      <c r="F6321" s="12"/>
      <c r="G6321"/>
      <c r="H6321" s="12"/>
      <c r="I6321" s="12"/>
      <c r="J6321" s="12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</row>
    <row r="6322" spans="1:26">
      <c r="A6322"/>
      <c r="B6322" s="13"/>
      <c r="C6322"/>
      <c r="D6322" s="14"/>
      <c r="E6322"/>
      <c r="F6322" s="12"/>
      <c r="G6322"/>
      <c r="H6322" s="12"/>
      <c r="I6322" s="12"/>
      <c r="J6322" s="12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</row>
    <row r="6323" spans="1:26">
      <c r="A6323"/>
      <c r="B6323" s="13"/>
      <c r="C6323"/>
      <c r="D6323" s="14"/>
      <c r="E6323"/>
      <c r="F6323" s="12"/>
      <c r="G6323"/>
      <c r="H6323" s="12"/>
      <c r="I6323" s="12"/>
      <c r="J6323" s="12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</row>
    <row r="6324" spans="1:26">
      <c r="A6324"/>
      <c r="B6324" s="13"/>
      <c r="C6324"/>
      <c r="D6324" s="14"/>
      <c r="E6324"/>
      <c r="F6324" s="12"/>
      <c r="G6324"/>
      <c r="H6324" s="12"/>
      <c r="I6324" s="12"/>
      <c r="J6324" s="12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</row>
    <row r="6325" spans="1:26">
      <c r="A6325"/>
      <c r="B6325" s="13"/>
      <c r="C6325"/>
      <c r="D6325" s="14"/>
      <c r="E6325"/>
      <c r="F6325" s="12"/>
      <c r="G6325"/>
      <c r="H6325" s="12"/>
      <c r="I6325" s="12"/>
      <c r="J6325" s="12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</row>
    <row r="6326" spans="1:26">
      <c r="A6326"/>
      <c r="B6326" s="13"/>
      <c r="C6326"/>
      <c r="D6326" s="14"/>
      <c r="E6326"/>
      <c r="F6326" s="12"/>
      <c r="G6326"/>
      <c r="H6326" s="12"/>
      <c r="I6326" s="12"/>
      <c r="J6326" s="12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</row>
    <row r="6327" spans="1:26">
      <c r="A6327"/>
      <c r="B6327" s="13"/>
      <c r="C6327"/>
      <c r="D6327" s="14"/>
      <c r="E6327"/>
      <c r="F6327" s="12"/>
      <c r="G6327"/>
      <c r="H6327" s="12"/>
      <c r="I6327" s="12"/>
      <c r="J6327" s="12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</row>
    <row r="6328" spans="1:26">
      <c r="A6328"/>
      <c r="B6328" s="13"/>
      <c r="C6328"/>
      <c r="D6328" s="14"/>
      <c r="E6328"/>
      <c r="F6328" s="12"/>
      <c r="G6328"/>
      <c r="H6328" s="12"/>
      <c r="I6328" s="12"/>
      <c r="J6328" s="12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</row>
    <row r="6329" spans="1:26">
      <c r="A6329"/>
      <c r="B6329" s="13"/>
      <c r="C6329"/>
      <c r="D6329" s="14"/>
      <c r="E6329"/>
      <c r="F6329" s="12"/>
      <c r="G6329"/>
      <c r="H6329" s="12"/>
      <c r="I6329" s="12"/>
      <c r="J6329" s="12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</row>
    <row r="6330" spans="1:26">
      <c r="A6330"/>
      <c r="B6330" s="13"/>
      <c r="C6330"/>
      <c r="D6330" s="14"/>
      <c r="E6330"/>
      <c r="F6330" s="12"/>
      <c r="G6330"/>
      <c r="H6330" s="12"/>
      <c r="I6330" s="12"/>
      <c r="J6330" s="12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</row>
    <row r="6331" spans="1:26">
      <c r="A6331"/>
      <c r="B6331" s="13"/>
      <c r="C6331"/>
      <c r="D6331" s="14"/>
      <c r="E6331"/>
      <c r="F6331" s="12"/>
      <c r="G6331"/>
      <c r="H6331" s="12"/>
      <c r="I6331" s="12"/>
      <c r="J6331" s="12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</row>
    <row r="6332" spans="1:26">
      <c r="A6332"/>
      <c r="B6332" s="13"/>
      <c r="C6332"/>
      <c r="D6332" s="14"/>
      <c r="E6332"/>
      <c r="F6332" s="12"/>
      <c r="G6332"/>
      <c r="H6332" s="12"/>
      <c r="I6332" s="12"/>
      <c r="J6332" s="12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</row>
    <row r="6333" spans="1:26">
      <c r="A6333"/>
      <c r="B6333" s="13"/>
      <c r="C6333"/>
      <c r="D6333" s="14"/>
      <c r="E6333"/>
      <c r="F6333" s="12"/>
      <c r="G6333"/>
      <c r="H6333" s="12"/>
      <c r="I6333" s="12"/>
      <c r="J6333" s="12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</row>
    <row r="6334" spans="1:26">
      <c r="A6334"/>
      <c r="B6334" s="13"/>
      <c r="C6334"/>
      <c r="D6334" s="14"/>
      <c r="E6334"/>
      <c r="F6334" s="12"/>
      <c r="G6334"/>
      <c r="H6334" s="12"/>
      <c r="I6334" s="12"/>
      <c r="J6334" s="12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</row>
    <row r="6335" spans="1:26">
      <c r="A6335"/>
      <c r="B6335" s="13"/>
      <c r="C6335"/>
      <c r="D6335" s="14"/>
      <c r="E6335"/>
      <c r="F6335" s="12"/>
      <c r="G6335"/>
      <c r="H6335" s="12"/>
      <c r="I6335" s="12"/>
      <c r="J6335" s="12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</row>
    <row r="6336" spans="1:26">
      <c r="A6336"/>
      <c r="B6336" s="13"/>
      <c r="C6336"/>
      <c r="D6336"/>
      <c r="E6336"/>
      <c r="F6336" s="12"/>
      <c r="G6336"/>
      <c r="H6336" s="12"/>
      <c r="I6336" s="12"/>
      <c r="J6336" s="12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</row>
    <row r="6337" spans="1:26">
      <c r="A6337"/>
      <c r="B6337" s="13"/>
      <c r="C6337"/>
      <c r="D6337"/>
      <c r="E6337"/>
      <c r="F6337" s="12"/>
      <c r="G6337"/>
      <c r="H6337" s="12"/>
      <c r="I6337" s="12"/>
      <c r="J6337" s="12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</row>
    <row r="6338" spans="1:26">
      <c r="A6338"/>
      <c r="B6338" s="13"/>
      <c r="C6338"/>
      <c r="D6338"/>
      <c r="E6338"/>
      <c r="F6338" s="12"/>
      <c r="G6338"/>
      <c r="H6338" s="12"/>
      <c r="I6338" s="12"/>
      <c r="J6338" s="12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</row>
    <row r="6339" spans="1:26">
      <c r="A6339"/>
      <c r="B6339" s="13"/>
      <c r="C6339"/>
      <c r="D6339"/>
      <c r="E6339"/>
      <c r="F6339" s="12"/>
      <c r="G6339"/>
      <c r="H6339" s="12"/>
      <c r="I6339" s="12"/>
      <c r="J6339" s="12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</row>
    <row r="6340" spans="1:26">
      <c r="A6340"/>
      <c r="B6340" s="13"/>
      <c r="C6340"/>
      <c r="D6340"/>
      <c r="E6340"/>
      <c r="F6340" s="12"/>
      <c r="G6340"/>
      <c r="H6340" s="12"/>
      <c r="I6340" s="12"/>
      <c r="J6340" s="12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</row>
    <row r="6341" spans="1:26">
      <c r="A6341"/>
      <c r="B6341" s="13"/>
      <c r="C6341"/>
      <c r="D6341"/>
      <c r="E6341"/>
      <c r="F6341" s="12"/>
      <c r="G6341"/>
      <c r="H6341" s="12"/>
      <c r="I6341" s="12"/>
      <c r="J6341" s="12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</row>
    <row r="6342" spans="1:26">
      <c r="A6342"/>
      <c r="B6342" s="13"/>
      <c r="C6342"/>
      <c r="D6342"/>
      <c r="E6342"/>
      <c r="F6342" s="12"/>
      <c r="G6342"/>
      <c r="H6342" s="12"/>
      <c r="I6342" s="12"/>
      <c r="J6342" s="12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</row>
    <row r="6343" spans="1:26">
      <c r="A6343"/>
      <c r="B6343" s="13"/>
      <c r="C6343"/>
      <c r="D6343"/>
      <c r="E6343"/>
      <c r="F6343" s="12"/>
      <c r="G6343"/>
      <c r="H6343" s="12"/>
      <c r="I6343" s="12"/>
      <c r="J6343" s="12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</row>
    <row r="6344" spans="1:26">
      <c r="A6344"/>
      <c r="B6344" s="13"/>
      <c r="C6344"/>
      <c r="D6344"/>
      <c r="E6344"/>
      <c r="F6344" s="12"/>
      <c r="G6344"/>
      <c r="H6344" s="12"/>
      <c r="I6344" s="12"/>
      <c r="J6344" s="12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</row>
    <row r="6345" spans="1:26">
      <c r="A6345"/>
      <c r="B6345" s="13"/>
      <c r="C6345"/>
      <c r="D6345"/>
      <c r="E6345"/>
      <c r="F6345" s="12"/>
      <c r="G6345"/>
      <c r="H6345" s="12"/>
      <c r="I6345" s="12"/>
      <c r="J6345" s="12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</row>
    <row r="6346" spans="1:26">
      <c r="A6346"/>
      <c r="B6346" s="13"/>
      <c r="C6346"/>
      <c r="D6346"/>
      <c r="E6346"/>
      <c r="F6346" s="12"/>
      <c r="G6346"/>
      <c r="H6346" s="12"/>
      <c r="I6346" s="12"/>
      <c r="J6346" s="12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</row>
    <row r="6347" spans="1:26">
      <c r="A6347"/>
      <c r="B6347" s="13"/>
      <c r="C6347"/>
      <c r="D6347"/>
      <c r="E6347"/>
      <c r="F6347" s="12"/>
      <c r="G6347"/>
      <c r="H6347" s="12"/>
      <c r="I6347" s="12"/>
      <c r="J6347" s="12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</row>
    <row r="6348" spans="1:26">
      <c r="A6348"/>
      <c r="B6348" s="13"/>
      <c r="C6348"/>
      <c r="D6348"/>
      <c r="E6348"/>
      <c r="F6348" s="12"/>
      <c r="G6348"/>
      <c r="H6348" s="12"/>
      <c r="I6348" s="12"/>
      <c r="J6348" s="12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</row>
    <row r="6349" spans="1:26">
      <c r="A6349"/>
      <c r="B6349" s="13"/>
      <c r="C6349"/>
      <c r="D6349"/>
      <c r="E6349"/>
      <c r="F6349" s="12"/>
      <c r="G6349"/>
      <c r="H6349" s="12"/>
      <c r="I6349" s="12"/>
      <c r="J6349" s="12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</row>
    <row r="6350" spans="1:26">
      <c r="A6350"/>
      <c r="B6350" s="13"/>
      <c r="C6350"/>
      <c r="D6350"/>
      <c r="E6350"/>
      <c r="F6350" s="12"/>
      <c r="G6350"/>
      <c r="H6350" s="12"/>
      <c r="I6350" s="12"/>
      <c r="J6350" s="12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</row>
    <row r="6351" spans="1:26">
      <c r="A6351"/>
      <c r="B6351" s="13"/>
      <c r="C6351"/>
      <c r="D6351"/>
      <c r="E6351"/>
      <c r="F6351" s="12"/>
      <c r="G6351"/>
      <c r="H6351" s="12"/>
      <c r="I6351" s="12"/>
      <c r="J6351" s="12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</row>
    <row r="6352" spans="1:26">
      <c r="A6352"/>
      <c r="B6352" s="13"/>
      <c r="C6352"/>
      <c r="D6352"/>
      <c r="E6352"/>
      <c r="F6352" s="12"/>
      <c r="G6352"/>
      <c r="H6352" s="12"/>
      <c r="I6352" s="12"/>
      <c r="J6352" s="12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</row>
    <row r="6353" spans="1:26">
      <c r="A6353"/>
      <c r="B6353" s="13"/>
      <c r="C6353"/>
      <c r="D6353"/>
      <c r="E6353"/>
      <c r="F6353" s="12"/>
      <c r="G6353"/>
      <c r="H6353" s="12"/>
      <c r="I6353" s="12"/>
      <c r="J6353" s="12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</row>
    <row r="6354" spans="1:26">
      <c r="A6354"/>
      <c r="B6354" s="13"/>
      <c r="C6354"/>
      <c r="D6354"/>
      <c r="E6354"/>
      <c r="F6354" s="12"/>
      <c r="G6354"/>
      <c r="H6354" s="12"/>
      <c r="I6354" s="12"/>
      <c r="J6354" s="12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</row>
    <row r="6355" spans="1:26">
      <c r="A6355"/>
      <c r="B6355" s="13"/>
      <c r="C6355"/>
      <c r="D6355"/>
      <c r="E6355"/>
      <c r="F6355" s="12"/>
      <c r="G6355"/>
      <c r="H6355" s="12"/>
      <c r="I6355" s="12"/>
      <c r="J6355" s="12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</row>
    <row r="6356" spans="1:26">
      <c r="A6356"/>
      <c r="B6356" s="13"/>
      <c r="C6356"/>
      <c r="D6356"/>
      <c r="E6356"/>
      <c r="F6356" s="12"/>
      <c r="G6356"/>
      <c r="H6356" s="12"/>
      <c r="I6356" s="12"/>
      <c r="J6356" s="12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</row>
    <row r="6357" spans="1:26">
      <c r="A6357"/>
      <c r="B6357" s="13"/>
      <c r="C6357"/>
      <c r="D6357"/>
      <c r="E6357"/>
      <c r="F6357" s="12"/>
      <c r="G6357"/>
      <c r="H6357" s="12"/>
      <c r="I6357" s="12"/>
      <c r="J6357" s="12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</row>
    <row r="6358" spans="1:26">
      <c r="A6358"/>
      <c r="B6358" s="13"/>
      <c r="C6358"/>
      <c r="D6358"/>
      <c r="E6358"/>
      <c r="F6358" s="12"/>
      <c r="G6358"/>
      <c r="H6358" s="12"/>
      <c r="I6358" s="12"/>
      <c r="J6358" s="12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</row>
    <row r="6359" spans="1:26">
      <c r="A6359"/>
      <c r="B6359" s="13"/>
      <c r="C6359"/>
      <c r="D6359"/>
      <c r="E6359"/>
      <c r="F6359" s="12"/>
      <c r="G6359"/>
      <c r="H6359" s="12"/>
      <c r="I6359" s="12"/>
      <c r="J6359" s="12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</row>
    <row r="6360" spans="1:26">
      <c r="A6360"/>
      <c r="B6360" s="13"/>
      <c r="C6360"/>
      <c r="D6360"/>
      <c r="E6360"/>
      <c r="F6360" s="12"/>
      <c r="G6360"/>
      <c r="H6360" s="12"/>
      <c r="I6360" s="12"/>
      <c r="J6360" s="12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</row>
    <row r="6361" spans="1:26">
      <c r="A6361"/>
      <c r="B6361" s="13"/>
      <c r="C6361"/>
      <c r="D6361"/>
      <c r="E6361"/>
      <c r="F6361" s="12"/>
      <c r="G6361"/>
      <c r="H6361" s="12"/>
      <c r="I6361" s="12"/>
      <c r="J6361" s="12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</row>
    <row r="6362" spans="1:26">
      <c r="A6362"/>
      <c r="B6362" s="13"/>
      <c r="C6362"/>
      <c r="D6362"/>
      <c r="E6362"/>
      <c r="F6362" s="12"/>
      <c r="G6362"/>
      <c r="H6362" s="12"/>
      <c r="I6362" s="12"/>
      <c r="J6362" s="12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</row>
    <row r="6363" spans="1:26">
      <c r="A6363"/>
      <c r="B6363" s="13"/>
      <c r="C6363"/>
      <c r="D6363"/>
      <c r="E6363"/>
      <c r="F6363" s="12"/>
      <c r="G6363"/>
      <c r="H6363" s="12"/>
      <c r="I6363" s="12"/>
      <c r="J6363" s="12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</row>
    <row r="6364" spans="1:26">
      <c r="A6364"/>
      <c r="B6364" s="13"/>
      <c r="C6364"/>
      <c r="D6364"/>
      <c r="E6364"/>
      <c r="F6364" s="12"/>
      <c r="G6364"/>
      <c r="H6364" s="12"/>
      <c r="I6364" s="12"/>
      <c r="J6364" s="12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</row>
    <row r="6365" spans="1:26">
      <c r="A6365"/>
      <c r="B6365" s="13"/>
      <c r="C6365"/>
      <c r="D6365"/>
      <c r="E6365"/>
      <c r="F6365" s="12"/>
      <c r="G6365"/>
      <c r="H6365" s="12"/>
      <c r="I6365" s="12"/>
      <c r="J6365" s="12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</row>
    <row r="6366" spans="1:26">
      <c r="A6366"/>
      <c r="B6366" s="13"/>
      <c r="C6366"/>
      <c r="D6366"/>
      <c r="E6366"/>
      <c r="F6366" s="12"/>
      <c r="G6366"/>
      <c r="H6366" s="12"/>
      <c r="I6366" s="12"/>
      <c r="J6366" s="12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</row>
    <row r="6367" spans="1:26">
      <c r="A6367"/>
      <c r="B6367" s="13"/>
      <c r="C6367"/>
      <c r="D6367"/>
      <c r="E6367"/>
      <c r="F6367" s="12"/>
      <c r="G6367"/>
      <c r="H6367" s="12"/>
      <c r="I6367" s="12"/>
      <c r="J6367" s="12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</row>
    <row r="6368" spans="1:26">
      <c r="A6368"/>
      <c r="B6368" s="13"/>
      <c r="C6368"/>
      <c r="D6368"/>
      <c r="E6368"/>
      <c r="F6368" s="12"/>
      <c r="G6368"/>
      <c r="H6368" s="12"/>
      <c r="I6368" s="12"/>
      <c r="J6368" s="12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</row>
    <row r="6369" spans="1:26">
      <c r="A6369"/>
      <c r="B6369" s="13"/>
      <c r="C6369"/>
      <c r="D6369"/>
      <c r="E6369"/>
      <c r="F6369" s="12"/>
      <c r="G6369"/>
      <c r="H6369" s="12"/>
      <c r="I6369" s="12"/>
      <c r="J6369" s="12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</row>
    <row r="6370" spans="1:26">
      <c r="A6370"/>
      <c r="B6370" s="13"/>
      <c r="C6370"/>
      <c r="D6370"/>
      <c r="E6370"/>
      <c r="F6370" s="12"/>
      <c r="G6370"/>
      <c r="H6370" s="12"/>
      <c r="I6370" s="12"/>
      <c r="J6370" s="12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</row>
    <row r="6371" spans="1:26">
      <c r="A6371"/>
      <c r="B6371" s="13"/>
      <c r="C6371"/>
      <c r="D6371"/>
      <c r="E6371"/>
      <c r="F6371" s="12"/>
      <c r="G6371"/>
      <c r="H6371" s="12"/>
      <c r="I6371" s="12"/>
      <c r="J6371" s="12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</row>
    <row r="6372" spans="1:26">
      <c r="A6372"/>
      <c r="B6372" s="13"/>
      <c r="C6372"/>
      <c r="D6372"/>
      <c r="E6372"/>
      <c r="F6372" s="12"/>
      <c r="G6372"/>
      <c r="H6372" s="12"/>
      <c r="I6372" s="12"/>
      <c r="J6372" s="12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</row>
    <row r="6373" spans="1:26">
      <c r="A6373"/>
      <c r="B6373" s="13"/>
      <c r="C6373"/>
      <c r="D6373"/>
      <c r="E6373"/>
      <c r="F6373" s="12"/>
      <c r="G6373"/>
      <c r="H6373" s="12"/>
      <c r="I6373" s="12"/>
      <c r="J6373" s="12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</row>
    <row r="6374" spans="1:26">
      <c r="A6374"/>
      <c r="B6374" s="13"/>
      <c r="C6374"/>
      <c r="D6374"/>
      <c r="E6374"/>
      <c r="F6374" s="12"/>
      <c r="G6374"/>
      <c r="H6374" s="12"/>
      <c r="I6374" s="12"/>
      <c r="J6374" s="12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</row>
    <row r="6375" spans="1:26">
      <c r="A6375"/>
      <c r="B6375" s="13"/>
      <c r="C6375"/>
      <c r="D6375"/>
      <c r="E6375"/>
      <c r="F6375" s="12"/>
      <c r="G6375"/>
      <c r="H6375" s="12"/>
      <c r="I6375" s="12"/>
      <c r="J6375" s="12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</row>
    <row r="6376" spans="1:26">
      <c r="A6376"/>
      <c r="B6376" s="13"/>
      <c r="C6376"/>
      <c r="D6376"/>
      <c r="E6376"/>
      <c r="F6376" s="12"/>
      <c r="G6376"/>
      <c r="H6376" s="12"/>
      <c r="I6376" s="12"/>
      <c r="J6376" s="12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</row>
    <row r="6377" spans="1:26">
      <c r="A6377"/>
      <c r="B6377" s="13"/>
      <c r="C6377"/>
      <c r="D6377"/>
      <c r="E6377"/>
      <c r="F6377" s="12"/>
      <c r="G6377"/>
      <c r="H6377" s="12"/>
      <c r="I6377" s="12"/>
      <c r="J6377" s="12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</row>
    <row r="6378" spans="1:26">
      <c r="A6378"/>
      <c r="B6378" s="13"/>
      <c r="C6378"/>
      <c r="D6378"/>
      <c r="E6378"/>
      <c r="F6378" s="12"/>
      <c r="G6378"/>
      <c r="H6378" s="12"/>
      <c r="I6378" s="12"/>
      <c r="J6378" s="12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</row>
    <row r="6379" spans="1:26">
      <c r="A6379"/>
      <c r="B6379" s="13"/>
      <c r="C6379"/>
      <c r="D6379"/>
      <c r="E6379"/>
      <c r="F6379" s="12"/>
      <c r="G6379"/>
      <c r="H6379" s="12"/>
      <c r="I6379" s="12"/>
      <c r="J6379" s="12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</row>
    <row r="6380" spans="1:26">
      <c r="A6380"/>
      <c r="B6380" s="13"/>
      <c r="C6380"/>
      <c r="D6380"/>
      <c r="E6380"/>
      <c r="F6380" s="12"/>
      <c r="G6380"/>
      <c r="H6380" s="12"/>
      <c r="I6380" s="12"/>
      <c r="J6380" s="12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</row>
    <row r="6381" spans="1:26">
      <c r="A6381"/>
      <c r="B6381" s="13"/>
      <c r="C6381"/>
      <c r="D6381"/>
      <c r="E6381"/>
      <c r="F6381" s="12"/>
      <c r="G6381"/>
      <c r="H6381" s="12"/>
      <c r="I6381" s="12"/>
      <c r="J6381" s="12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</row>
    <row r="6382" spans="1:26">
      <c r="A6382"/>
      <c r="B6382" s="13"/>
      <c r="C6382"/>
      <c r="D6382"/>
      <c r="E6382"/>
      <c r="F6382" s="12"/>
      <c r="G6382"/>
      <c r="H6382" s="12"/>
      <c r="I6382" s="12"/>
      <c r="J6382" s="12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</row>
    <row r="6383" spans="1:26">
      <c r="A6383"/>
      <c r="B6383" s="13"/>
      <c r="C6383"/>
      <c r="D6383"/>
      <c r="E6383"/>
      <c r="F6383" s="12"/>
      <c r="G6383"/>
      <c r="H6383" s="12"/>
      <c r="I6383" s="12"/>
      <c r="J6383" s="12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</row>
    <row r="6384" spans="1:26">
      <c r="A6384"/>
      <c r="B6384" s="13"/>
      <c r="C6384"/>
      <c r="D6384"/>
      <c r="E6384"/>
      <c r="F6384" s="12"/>
      <c r="G6384"/>
      <c r="H6384" s="12"/>
      <c r="I6384" s="12"/>
      <c r="J6384" s="12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</row>
    <row r="6385" spans="1:26">
      <c r="A6385"/>
      <c r="B6385" s="13"/>
      <c r="C6385"/>
      <c r="D6385"/>
      <c r="E6385"/>
      <c r="F6385" s="12"/>
      <c r="G6385"/>
      <c r="H6385" s="12"/>
      <c r="I6385" s="12"/>
      <c r="J6385" s="12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</row>
    <row r="6386" spans="1:26">
      <c r="A6386"/>
      <c r="B6386" s="13"/>
      <c r="C6386"/>
      <c r="D6386"/>
      <c r="E6386"/>
      <c r="F6386" s="12"/>
      <c r="G6386"/>
      <c r="H6386" s="12"/>
      <c r="I6386" s="12"/>
      <c r="J6386" s="12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</row>
    <row r="6387" spans="1:26">
      <c r="A6387"/>
      <c r="B6387" s="13"/>
      <c r="C6387"/>
      <c r="D6387"/>
      <c r="E6387"/>
      <c r="F6387" s="12"/>
      <c r="G6387"/>
      <c r="H6387" s="12"/>
      <c r="I6387" s="12"/>
      <c r="J6387" s="12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</row>
    <row r="6388" spans="1:26">
      <c r="A6388"/>
      <c r="B6388" s="13"/>
      <c r="C6388"/>
      <c r="D6388"/>
      <c r="E6388"/>
      <c r="F6388" s="12"/>
      <c r="G6388"/>
      <c r="H6388" s="12"/>
      <c r="I6388" s="12"/>
      <c r="J6388" s="12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</row>
    <row r="6389" spans="1:26">
      <c r="A6389"/>
      <c r="B6389" s="13"/>
      <c r="C6389"/>
      <c r="D6389"/>
      <c r="E6389"/>
      <c r="H6389" s="12"/>
      <c r="I6389" s="12"/>
      <c r="J6389" s="12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</row>
    <row r="6390" spans="1:26">
      <c r="A6390"/>
      <c r="B6390" s="13"/>
      <c r="C6390"/>
      <c r="D6390"/>
      <c r="E6390"/>
      <c r="H6390" s="12"/>
      <c r="I6390" s="12"/>
      <c r="J6390" s="12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</row>
    <row r="6391" spans="1:26">
      <c r="A6391"/>
      <c r="B6391" s="13"/>
      <c r="C6391"/>
      <c r="D6391"/>
      <c r="E6391"/>
      <c r="H6391" s="12"/>
      <c r="I6391" s="12"/>
      <c r="J6391" s="12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</row>
    <row r="6392" spans="1:26">
      <c r="A6392"/>
      <c r="B6392" s="13"/>
      <c r="C6392"/>
      <c r="D6392"/>
      <c r="E6392"/>
      <c r="H6392" s="12"/>
      <c r="I6392" s="12"/>
      <c r="J6392" s="12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</row>
    <row r="6393" spans="1:26">
      <c r="A6393"/>
      <c r="B6393" s="13"/>
      <c r="C6393"/>
      <c r="D6393"/>
      <c r="E6393"/>
      <c r="F6393" s="12"/>
      <c r="G6393"/>
      <c r="H6393" s="12"/>
      <c r="I6393" s="12"/>
      <c r="J6393" s="12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</row>
    <row r="6394" spans="1:26">
      <c r="A6394"/>
      <c r="B6394" s="13"/>
      <c r="C6394"/>
      <c r="D6394"/>
      <c r="E6394"/>
      <c r="F6394" s="12"/>
      <c r="G6394"/>
      <c r="H6394" s="12"/>
      <c r="I6394" s="12"/>
      <c r="J6394" s="12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</row>
    <row r="6395" spans="1:26">
      <c r="A6395"/>
      <c r="B6395" s="13"/>
      <c r="C6395"/>
      <c r="D6395"/>
      <c r="E6395"/>
      <c r="F6395" s="12"/>
      <c r="G6395"/>
      <c r="H6395" s="12"/>
      <c r="I6395" s="12"/>
      <c r="J6395" s="12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</row>
    <row r="6396" spans="1:26">
      <c r="A6396"/>
      <c r="B6396" s="13"/>
      <c r="C6396"/>
      <c r="D6396"/>
      <c r="E6396"/>
      <c r="F6396" s="12"/>
      <c r="G6396"/>
      <c r="H6396" s="12"/>
      <c r="I6396" s="12"/>
      <c r="J6396" s="12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</row>
    <row r="6397" spans="1:26">
      <c r="A6397"/>
      <c r="B6397" s="13"/>
      <c r="C6397"/>
      <c r="D6397"/>
      <c r="E6397"/>
      <c r="F6397" s="12"/>
      <c r="G6397"/>
      <c r="H6397" s="12"/>
      <c r="I6397" s="12"/>
      <c r="J6397" s="12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</row>
    <row r="6398" spans="1:26">
      <c r="A6398"/>
      <c r="B6398" s="13"/>
      <c r="C6398"/>
      <c r="D6398"/>
      <c r="E6398"/>
      <c r="F6398" s="12"/>
      <c r="G6398"/>
      <c r="H6398" s="12"/>
      <c r="I6398" s="12"/>
      <c r="J6398" s="12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</row>
    <row r="6399" spans="1:26">
      <c r="A6399"/>
      <c r="B6399" s="13"/>
      <c r="C6399"/>
      <c r="D6399"/>
      <c r="E6399"/>
      <c r="F6399" s="12"/>
      <c r="G6399"/>
      <c r="H6399" s="12"/>
      <c r="I6399" s="12"/>
      <c r="J6399" s="12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</row>
    <row r="6400" spans="1:26">
      <c r="A6400"/>
      <c r="B6400" s="13"/>
      <c r="C6400"/>
      <c r="D6400"/>
      <c r="E6400"/>
      <c r="F6400" s="12"/>
      <c r="G6400"/>
      <c r="H6400" s="12"/>
      <c r="I6400" s="12"/>
      <c r="J6400" s="12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</row>
    <row r="6401" spans="1:26">
      <c r="A6401"/>
      <c r="B6401" s="13"/>
      <c r="C6401"/>
      <c r="D6401"/>
      <c r="E6401"/>
      <c r="F6401" s="12"/>
      <c r="G6401"/>
      <c r="H6401" s="12"/>
      <c r="I6401" s="12"/>
      <c r="J6401" s="12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</row>
    <row r="6402" spans="1:26">
      <c r="A6402"/>
      <c r="B6402" s="13"/>
      <c r="C6402"/>
      <c r="D6402"/>
      <c r="E6402"/>
      <c r="F6402" s="12"/>
      <c r="G6402"/>
      <c r="H6402" s="12"/>
      <c r="I6402" s="12"/>
      <c r="J6402" s="12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</row>
    <row r="6403" spans="1:26">
      <c r="A6403"/>
      <c r="B6403" s="13"/>
      <c r="C6403"/>
      <c r="D6403"/>
      <c r="E6403"/>
      <c r="F6403" s="12"/>
      <c r="G6403"/>
      <c r="H6403" s="12"/>
      <c r="I6403" s="12"/>
      <c r="J6403" s="12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</row>
    <row r="6404" spans="1:26">
      <c r="A6404"/>
      <c r="B6404" s="13"/>
      <c r="C6404"/>
      <c r="D6404"/>
      <c r="E6404"/>
      <c r="F6404" s="12"/>
      <c r="G6404"/>
      <c r="H6404" s="12"/>
      <c r="I6404" s="12"/>
      <c r="J6404" s="12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</row>
    <row r="6405" spans="1:26">
      <c r="A6405"/>
      <c r="B6405" s="13"/>
      <c r="C6405"/>
      <c r="D6405"/>
      <c r="E6405"/>
      <c r="F6405" s="12"/>
      <c r="G6405"/>
      <c r="H6405" s="12"/>
      <c r="I6405" s="12"/>
      <c r="J6405" s="12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</row>
    <row r="6406" spans="1:26">
      <c r="A6406"/>
      <c r="B6406" s="13"/>
      <c r="C6406"/>
      <c r="D6406"/>
      <c r="E6406"/>
      <c r="F6406" s="12"/>
      <c r="G6406"/>
      <c r="H6406" s="12"/>
      <c r="I6406" s="12"/>
      <c r="J6406" s="12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</row>
    <row r="6407" spans="1:26">
      <c r="A6407"/>
      <c r="B6407" s="13"/>
      <c r="C6407"/>
      <c r="D6407"/>
      <c r="E6407"/>
      <c r="F6407" s="12"/>
      <c r="G6407"/>
      <c r="H6407" s="12"/>
      <c r="I6407" s="12"/>
      <c r="J6407" s="12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</row>
    <row r="6408" spans="1:26">
      <c r="A6408"/>
      <c r="B6408" s="13"/>
      <c r="C6408"/>
      <c r="D6408"/>
      <c r="E6408"/>
      <c r="F6408" s="12"/>
      <c r="G6408"/>
      <c r="H6408" s="12"/>
      <c r="I6408" s="12"/>
      <c r="J6408" s="12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</row>
    <row r="6409" spans="1:26">
      <c r="A6409"/>
      <c r="B6409" s="13"/>
      <c r="C6409"/>
      <c r="D6409"/>
      <c r="E6409"/>
      <c r="F6409" s="12"/>
      <c r="G6409"/>
      <c r="H6409" s="12"/>
      <c r="I6409" s="12"/>
      <c r="J6409" s="12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</row>
    <row r="6410" spans="1:26">
      <c r="A6410"/>
      <c r="B6410" s="13"/>
      <c r="C6410"/>
      <c r="D6410"/>
      <c r="E6410"/>
      <c r="F6410" s="12"/>
      <c r="G6410"/>
      <c r="H6410" s="12"/>
      <c r="I6410" s="12"/>
      <c r="J6410" s="12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</row>
    <row r="6411" spans="1:26">
      <c r="A6411"/>
      <c r="B6411" s="13"/>
      <c r="C6411"/>
      <c r="D6411"/>
      <c r="E6411"/>
      <c r="F6411" s="12"/>
      <c r="G6411"/>
      <c r="H6411" s="12"/>
      <c r="I6411" s="12"/>
      <c r="J6411" s="12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</row>
    <row r="6412" spans="1:26">
      <c r="A6412"/>
      <c r="B6412" s="13"/>
      <c r="C6412"/>
      <c r="D6412"/>
      <c r="E6412"/>
      <c r="F6412" s="12"/>
      <c r="G6412"/>
      <c r="H6412" s="12"/>
      <c r="I6412" s="12"/>
      <c r="J6412" s="12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</row>
    <row r="6413" spans="1:26">
      <c r="A6413"/>
      <c r="B6413" s="13"/>
      <c r="C6413"/>
      <c r="D6413"/>
      <c r="E6413"/>
      <c r="F6413" s="12"/>
      <c r="G6413"/>
      <c r="H6413" s="12"/>
      <c r="I6413" s="12"/>
      <c r="J6413" s="12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</row>
    <row r="6414" spans="1:26">
      <c r="A6414"/>
      <c r="B6414" s="13"/>
      <c r="C6414"/>
      <c r="D6414"/>
      <c r="E6414"/>
      <c r="H6414" s="12"/>
      <c r="I6414" s="12"/>
      <c r="J6414" s="12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</row>
    <row r="6415" spans="1:26">
      <c r="A6415"/>
      <c r="B6415" s="13"/>
      <c r="C6415"/>
      <c r="D6415"/>
      <c r="E6415"/>
      <c r="H6415" s="12"/>
      <c r="I6415" s="12"/>
      <c r="J6415" s="12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</row>
    <row r="6416" spans="1:26">
      <c r="A6416"/>
      <c r="B6416" s="13"/>
      <c r="C6416"/>
      <c r="D6416"/>
      <c r="E6416"/>
      <c r="H6416" s="12"/>
      <c r="I6416" s="12"/>
      <c r="J6416" s="12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</row>
    <row r="6417" spans="1:26">
      <c r="A6417"/>
      <c r="B6417" s="13"/>
      <c r="C6417"/>
      <c r="D6417"/>
      <c r="E6417"/>
      <c r="H6417" s="12"/>
      <c r="I6417" s="12"/>
      <c r="J6417" s="12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</row>
    <row r="6418" spans="1:26">
      <c r="A6418"/>
      <c r="B6418" s="13"/>
      <c r="C6418"/>
      <c r="D6418"/>
      <c r="E6418"/>
      <c r="H6418" s="12"/>
      <c r="I6418" s="12"/>
      <c r="J6418" s="12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</row>
    <row r="6419" spans="1:26">
      <c r="A6419"/>
      <c r="B6419" s="13"/>
      <c r="C6419"/>
      <c r="D6419"/>
      <c r="E6419"/>
      <c r="H6419" s="12"/>
      <c r="I6419" s="12"/>
      <c r="J6419" s="12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</row>
    <row r="6420" spans="1:26">
      <c r="A6420"/>
      <c r="B6420" s="13"/>
      <c r="C6420"/>
      <c r="D6420"/>
      <c r="E6420"/>
      <c r="F6420" s="12"/>
      <c r="G6420"/>
      <c r="H6420" s="12"/>
      <c r="I6420" s="12"/>
      <c r="J6420" s="12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</row>
    <row r="6421" spans="1:26">
      <c r="A6421"/>
      <c r="B6421" s="13"/>
      <c r="C6421"/>
      <c r="D6421"/>
      <c r="E6421"/>
      <c r="F6421" s="12"/>
      <c r="G6421"/>
      <c r="H6421" s="12"/>
      <c r="I6421" s="12"/>
      <c r="J6421" s="12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</row>
    <row r="6422" spans="1:26">
      <c r="A6422"/>
      <c r="B6422" s="13"/>
      <c r="C6422"/>
      <c r="D6422"/>
      <c r="E6422"/>
      <c r="F6422" s="12"/>
      <c r="G6422"/>
      <c r="H6422" s="12"/>
      <c r="I6422" s="12"/>
      <c r="J6422" s="12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</row>
    <row r="6423" spans="1:26">
      <c r="A6423"/>
      <c r="B6423" s="13"/>
      <c r="C6423"/>
      <c r="D6423"/>
      <c r="E6423"/>
      <c r="F6423" s="12"/>
      <c r="G6423"/>
      <c r="H6423" s="12"/>
      <c r="I6423" s="12"/>
      <c r="J6423" s="12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</row>
    <row r="6424" spans="1:26">
      <c r="A6424"/>
      <c r="B6424" s="13"/>
      <c r="C6424"/>
      <c r="D6424"/>
      <c r="E6424"/>
      <c r="F6424" s="12"/>
      <c r="G6424"/>
      <c r="H6424" s="12"/>
      <c r="I6424" s="12"/>
      <c r="J6424" s="12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</row>
    <row r="6425" spans="1:26">
      <c r="A6425"/>
      <c r="B6425" s="13"/>
      <c r="C6425"/>
      <c r="D6425"/>
      <c r="E6425"/>
      <c r="F6425" s="12"/>
      <c r="G6425"/>
      <c r="H6425" s="12"/>
      <c r="I6425" s="12"/>
      <c r="J6425" s="12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</row>
    <row r="6426" spans="1:26">
      <c r="A6426"/>
      <c r="B6426" s="13"/>
      <c r="C6426"/>
      <c r="D6426"/>
      <c r="E6426"/>
      <c r="F6426" s="12"/>
      <c r="G6426"/>
      <c r="H6426" s="12"/>
      <c r="I6426" s="12"/>
      <c r="J6426" s="12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</row>
    <row r="6427" spans="1:26">
      <c r="A6427"/>
      <c r="B6427" s="13"/>
      <c r="C6427"/>
      <c r="D6427"/>
      <c r="E6427"/>
      <c r="F6427" s="12"/>
      <c r="G6427"/>
      <c r="H6427" s="12"/>
      <c r="I6427" s="12"/>
      <c r="J6427" s="12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</row>
    <row r="6428" spans="1:26">
      <c r="A6428"/>
      <c r="B6428" s="13"/>
      <c r="C6428"/>
      <c r="D6428"/>
      <c r="E6428"/>
      <c r="F6428" s="12"/>
      <c r="G6428"/>
      <c r="H6428" s="12"/>
      <c r="I6428" s="12"/>
      <c r="J6428" s="12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</row>
    <row r="6429" spans="1:26">
      <c r="A6429"/>
      <c r="B6429" s="13"/>
      <c r="C6429"/>
      <c r="D6429"/>
      <c r="E6429"/>
      <c r="F6429" s="12"/>
      <c r="G6429"/>
      <c r="H6429" s="12"/>
      <c r="I6429" s="12"/>
      <c r="J6429" s="12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</row>
    <row r="6430" spans="1:26">
      <c r="A6430"/>
      <c r="B6430" s="13"/>
      <c r="C6430"/>
      <c r="D6430"/>
      <c r="E6430"/>
      <c r="F6430" s="12"/>
      <c r="G6430"/>
      <c r="H6430" s="12"/>
      <c r="I6430" s="12"/>
      <c r="J6430" s="12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</row>
    <row r="6431" spans="1:26">
      <c r="A6431"/>
      <c r="B6431" s="13"/>
      <c r="C6431"/>
      <c r="D6431"/>
      <c r="E6431"/>
      <c r="F6431" s="12"/>
      <c r="G6431"/>
      <c r="H6431" s="12"/>
      <c r="I6431" s="12"/>
      <c r="J6431" s="12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</row>
    <row r="6432" spans="1:26">
      <c r="A6432"/>
      <c r="B6432" s="13"/>
      <c r="C6432"/>
      <c r="D6432"/>
      <c r="E6432"/>
      <c r="F6432" s="12"/>
      <c r="G6432"/>
      <c r="H6432" s="12"/>
      <c r="I6432" s="12"/>
      <c r="J6432" s="12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</row>
    <row r="6433" spans="1:26">
      <c r="A6433"/>
      <c r="B6433" s="13"/>
      <c r="C6433"/>
      <c r="D6433"/>
      <c r="E6433"/>
      <c r="F6433" s="12"/>
      <c r="G6433"/>
      <c r="H6433" s="12"/>
      <c r="I6433" s="12"/>
      <c r="J6433" s="12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</row>
    <row r="6434" spans="1:26">
      <c r="A6434"/>
      <c r="B6434" s="13"/>
      <c r="C6434"/>
      <c r="D6434"/>
      <c r="E6434"/>
      <c r="F6434" s="12"/>
      <c r="G6434"/>
      <c r="H6434" s="12"/>
      <c r="I6434" s="12"/>
      <c r="J6434" s="12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</row>
    <row r="6435" spans="1:26">
      <c r="A6435"/>
      <c r="B6435" s="13"/>
      <c r="C6435"/>
      <c r="D6435"/>
      <c r="E6435"/>
      <c r="F6435" s="12"/>
      <c r="G6435"/>
      <c r="H6435" s="12"/>
      <c r="I6435" s="12"/>
      <c r="J6435" s="12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</row>
    <row r="6436" spans="1:26">
      <c r="A6436"/>
      <c r="B6436" s="13"/>
      <c r="C6436"/>
      <c r="D6436"/>
      <c r="E6436"/>
      <c r="F6436" s="12"/>
      <c r="G6436"/>
      <c r="H6436" s="12"/>
      <c r="I6436" s="12"/>
      <c r="J6436" s="12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</row>
    <row r="6437" spans="1:26">
      <c r="A6437"/>
      <c r="B6437" s="13"/>
      <c r="C6437"/>
      <c r="D6437"/>
      <c r="E6437"/>
      <c r="F6437" s="12"/>
      <c r="G6437"/>
      <c r="H6437" s="12"/>
      <c r="I6437" s="12"/>
      <c r="J6437" s="12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</row>
    <row r="6438" spans="1:26">
      <c r="A6438"/>
      <c r="B6438" s="13"/>
      <c r="C6438"/>
      <c r="D6438"/>
      <c r="E6438"/>
      <c r="F6438" s="12"/>
      <c r="G6438"/>
      <c r="H6438" s="12"/>
      <c r="I6438" s="12"/>
      <c r="J6438" s="12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</row>
    <row r="6439" spans="1:26">
      <c r="A6439"/>
      <c r="B6439" s="13"/>
      <c r="C6439"/>
      <c r="D6439"/>
      <c r="E6439"/>
      <c r="F6439" s="12"/>
      <c r="G6439"/>
      <c r="H6439" s="12"/>
      <c r="I6439" s="12"/>
      <c r="J6439" s="12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</row>
    <row r="6440" spans="1:26">
      <c r="A6440"/>
      <c r="B6440" s="13"/>
      <c r="C6440"/>
      <c r="D6440"/>
      <c r="E6440"/>
      <c r="F6440" s="12"/>
      <c r="G6440"/>
      <c r="H6440" s="12"/>
      <c r="I6440" s="12"/>
      <c r="J6440" s="12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</row>
    <row r="6441" spans="1:26">
      <c r="A6441"/>
      <c r="B6441" s="13"/>
      <c r="C6441"/>
      <c r="D6441"/>
      <c r="E6441"/>
      <c r="F6441" s="12"/>
      <c r="G6441"/>
      <c r="H6441" s="12"/>
      <c r="I6441" s="12"/>
      <c r="J6441" s="12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</row>
    <row r="6442" spans="1:26">
      <c r="A6442"/>
      <c r="B6442" s="13"/>
      <c r="C6442"/>
      <c r="D6442"/>
      <c r="E6442"/>
      <c r="F6442" s="12"/>
      <c r="G6442"/>
      <c r="H6442" s="12"/>
      <c r="I6442" s="12"/>
      <c r="J6442" s="12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</row>
    <row r="6443" spans="1:26">
      <c r="A6443"/>
      <c r="B6443" s="13"/>
      <c r="C6443"/>
      <c r="D6443"/>
      <c r="E6443"/>
      <c r="F6443" s="12"/>
      <c r="G6443"/>
      <c r="H6443" s="12"/>
      <c r="I6443" s="12"/>
      <c r="J6443" s="12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</row>
    <row r="6444" spans="1:26">
      <c r="A6444"/>
      <c r="B6444" s="13"/>
      <c r="C6444"/>
      <c r="D6444"/>
      <c r="E6444"/>
      <c r="F6444" s="12"/>
      <c r="G6444"/>
      <c r="H6444" s="12"/>
      <c r="I6444" s="12"/>
      <c r="J6444" s="12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</row>
    <row r="6445" spans="1:26">
      <c r="A6445"/>
      <c r="B6445" s="13"/>
      <c r="C6445"/>
      <c r="D6445"/>
      <c r="E6445"/>
      <c r="F6445" s="12"/>
      <c r="G6445"/>
      <c r="H6445" s="12"/>
      <c r="I6445" s="12"/>
      <c r="J6445" s="12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</row>
    <row r="6446" spans="1:26">
      <c r="A6446"/>
      <c r="B6446" s="13"/>
      <c r="C6446"/>
      <c r="D6446"/>
      <c r="E6446"/>
      <c r="F6446" s="12"/>
      <c r="G6446"/>
      <c r="H6446" s="12"/>
      <c r="I6446" s="12"/>
      <c r="J6446" s="12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</row>
    <row r="6447" spans="1:26">
      <c r="A6447"/>
      <c r="B6447" s="13"/>
      <c r="C6447"/>
      <c r="D6447"/>
      <c r="E6447"/>
      <c r="F6447" s="12"/>
      <c r="G6447"/>
      <c r="H6447" s="12"/>
      <c r="I6447" s="12"/>
      <c r="J6447" s="12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</row>
    <row r="6448" spans="1:26">
      <c r="A6448"/>
      <c r="B6448" s="13"/>
      <c r="C6448"/>
      <c r="D6448"/>
      <c r="E6448"/>
      <c r="F6448" s="12"/>
      <c r="G6448"/>
      <c r="H6448" s="12"/>
      <c r="I6448" s="12"/>
      <c r="J6448" s="12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</row>
    <row r="6449" spans="1:26">
      <c r="A6449"/>
      <c r="B6449" s="13"/>
      <c r="C6449"/>
      <c r="D6449"/>
      <c r="E6449"/>
      <c r="F6449" s="12"/>
      <c r="G6449"/>
      <c r="H6449" s="12"/>
      <c r="I6449" s="12"/>
      <c r="J6449" s="12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</row>
    <row r="6450" spans="1:26">
      <c r="A6450"/>
      <c r="B6450" s="13"/>
      <c r="C6450"/>
      <c r="D6450"/>
      <c r="E6450"/>
      <c r="F6450" s="12"/>
      <c r="G6450"/>
      <c r="H6450" s="12"/>
      <c r="I6450" s="12"/>
      <c r="J6450" s="12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</row>
    <row r="6451" spans="1:26">
      <c r="A6451"/>
      <c r="B6451" s="13"/>
      <c r="C6451"/>
      <c r="D6451"/>
      <c r="E6451"/>
      <c r="F6451" s="12"/>
      <c r="G6451"/>
      <c r="H6451" s="12"/>
      <c r="I6451" s="12"/>
      <c r="J6451" s="12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</row>
    <row r="6452" spans="1:26">
      <c r="A6452"/>
      <c r="B6452" s="13"/>
      <c r="C6452"/>
      <c r="D6452"/>
      <c r="E6452"/>
      <c r="F6452" s="12"/>
      <c r="G6452"/>
      <c r="H6452" s="12"/>
      <c r="I6452" s="12"/>
      <c r="J6452" s="12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</row>
    <row r="6453" spans="1:26">
      <c r="A6453"/>
      <c r="B6453" s="13"/>
      <c r="C6453"/>
      <c r="D6453"/>
      <c r="E6453"/>
      <c r="F6453" s="12"/>
      <c r="G6453"/>
      <c r="H6453" s="12"/>
      <c r="I6453" s="12"/>
      <c r="J6453" s="12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</row>
    <row r="6454" spans="1:26">
      <c r="A6454"/>
      <c r="B6454" s="13"/>
      <c r="C6454"/>
      <c r="D6454"/>
      <c r="E6454"/>
      <c r="F6454" s="12"/>
      <c r="G6454"/>
      <c r="H6454" s="12"/>
      <c r="I6454" s="12"/>
      <c r="J6454" s="12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</row>
    <row r="6455" spans="1:26">
      <c r="A6455"/>
      <c r="B6455" s="13"/>
      <c r="C6455"/>
      <c r="D6455"/>
      <c r="E6455"/>
      <c r="F6455" s="12"/>
      <c r="G6455"/>
      <c r="H6455" s="12"/>
      <c r="I6455" s="12"/>
      <c r="J6455" s="12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</row>
    <row r="6456" spans="1:26">
      <c r="A6456"/>
      <c r="B6456" s="13"/>
      <c r="C6456"/>
      <c r="D6456"/>
      <c r="E6456"/>
      <c r="F6456" s="12"/>
      <c r="G6456"/>
      <c r="H6456" s="12"/>
      <c r="I6456" s="12"/>
      <c r="J6456" s="12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</row>
    <row r="6457" spans="1:26">
      <c r="A6457"/>
      <c r="B6457" s="13"/>
      <c r="C6457"/>
      <c r="D6457"/>
      <c r="E6457"/>
      <c r="F6457" s="12"/>
      <c r="G6457"/>
      <c r="H6457" s="12"/>
      <c r="I6457" s="12"/>
      <c r="J6457" s="12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</row>
    <row r="6458" spans="1:26">
      <c r="A6458"/>
      <c r="B6458" s="13"/>
      <c r="C6458"/>
      <c r="D6458"/>
      <c r="E6458"/>
      <c r="F6458" s="12"/>
      <c r="G6458"/>
      <c r="H6458" s="12"/>
      <c r="I6458" s="12"/>
      <c r="J6458" s="12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</row>
    <row r="6459" spans="1:26">
      <c r="A6459"/>
      <c r="B6459" s="13"/>
      <c r="C6459"/>
      <c r="D6459"/>
      <c r="E6459"/>
      <c r="F6459" s="12"/>
      <c r="G6459"/>
      <c r="H6459" s="12"/>
      <c r="I6459" s="12"/>
      <c r="J6459" s="12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</row>
    <row r="6460" spans="1:26">
      <c r="A6460"/>
      <c r="B6460" s="13"/>
      <c r="C6460"/>
      <c r="D6460"/>
      <c r="E6460"/>
      <c r="F6460" s="12"/>
      <c r="G6460"/>
      <c r="H6460" s="12"/>
      <c r="I6460" s="12"/>
      <c r="J6460" s="12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</row>
    <row r="6461" spans="1:26">
      <c r="A6461"/>
      <c r="B6461" s="13"/>
      <c r="C6461"/>
      <c r="D6461"/>
      <c r="E6461"/>
      <c r="F6461" s="12"/>
      <c r="G6461"/>
      <c r="H6461" s="12"/>
      <c r="I6461" s="12"/>
      <c r="J6461" s="12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</row>
    <row r="6462" spans="1:26">
      <c r="A6462"/>
      <c r="B6462" s="13"/>
      <c r="C6462"/>
      <c r="D6462"/>
      <c r="E6462"/>
      <c r="F6462" s="12"/>
      <c r="G6462"/>
      <c r="H6462" s="12"/>
      <c r="I6462" s="12"/>
      <c r="J6462" s="12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</row>
    <row r="6463" spans="1:26">
      <c r="A6463"/>
      <c r="B6463" s="13"/>
      <c r="C6463"/>
      <c r="D6463"/>
      <c r="E6463"/>
      <c r="F6463" s="12"/>
      <c r="G6463"/>
      <c r="H6463" s="12"/>
      <c r="I6463" s="12"/>
      <c r="J6463" s="12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</row>
    <row r="6464" spans="1:26">
      <c r="A6464"/>
      <c r="B6464" s="13"/>
      <c r="C6464"/>
      <c r="D6464"/>
      <c r="E6464"/>
      <c r="F6464" s="12"/>
      <c r="G6464"/>
      <c r="H6464" s="12"/>
      <c r="I6464" s="12"/>
      <c r="J6464" s="12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</row>
    <row r="6465" spans="1:26">
      <c r="A6465"/>
      <c r="B6465" s="13"/>
      <c r="C6465"/>
      <c r="D6465"/>
      <c r="E6465"/>
      <c r="F6465" s="12"/>
      <c r="G6465"/>
      <c r="H6465" s="12"/>
      <c r="I6465" s="12"/>
      <c r="J6465" s="12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</row>
    <row r="6466" spans="1:26">
      <c r="A6466"/>
      <c r="B6466" s="13"/>
      <c r="C6466"/>
      <c r="D6466"/>
      <c r="E6466"/>
      <c r="F6466" s="12"/>
      <c r="G6466"/>
      <c r="H6466" s="12"/>
      <c r="I6466" s="12"/>
      <c r="J6466" s="12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</row>
    <row r="6467" spans="1:26">
      <c r="A6467"/>
      <c r="B6467" s="13"/>
      <c r="C6467"/>
      <c r="D6467"/>
      <c r="E6467"/>
      <c r="F6467" s="12"/>
      <c r="G6467"/>
      <c r="H6467" s="12"/>
      <c r="I6467" s="12"/>
      <c r="J6467" s="12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</row>
    <row r="6468" spans="1:26">
      <c r="A6468"/>
      <c r="B6468" s="13"/>
      <c r="C6468"/>
      <c r="D6468"/>
      <c r="E6468"/>
      <c r="F6468" s="12"/>
      <c r="G6468"/>
      <c r="H6468" s="12"/>
      <c r="I6468" s="12"/>
      <c r="J6468" s="12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</row>
    <row r="6469" spans="1:26">
      <c r="A6469"/>
      <c r="B6469" s="13"/>
      <c r="C6469"/>
      <c r="D6469"/>
      <c r="E6469"/>
      <c r="F6469" s="12"/>
      <c r="G6469"/>
      <c r="H6469" s="12"/>
      <c r="I6469" s="12"/>
      <c r="J6469" s="12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</row>
    <row r="6470" spans="1:26">
      <c r="A6470"/>
      <c r="B6470" s="13"/>
      <c r="C6470"/>
      <c r="D6470"/>
      <c r="E6470"/>
      <c r="F6470" s="12"/>
      <c r="G6470"/>
      <c r="H6470" s="12"/>
      <c r="I6470" s="12"/>
      <c r="J6470" s="12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</row>
    <row r="6471" spans="1:26">
      <c r="A6471"/>
      <c r="B6471" s="13"/>
      <c r="C6471"/>
      <c r="D6471"/>
      <c r="E6471"/>
      <c r="F6471" s="12"/>
      <c r="G6471"/>
      <c r="H6471" s="12"/>
      <c r="I6471" s="12"/>
      <c r="J6471" s="12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</row>
    <row r="6472" spans="1:26">
      <c r="A6472"/>
      <c r="B6472" s="13"/>
      <c r="C6472"/>
      <c r="D6472"/>
      <c r="E6472"/>
      <c r="F6472" s="12"/>
      <c r="G6472"/>
      <c r="H6472" s="12"/>
      <c r="I6472" s="12"/>
      <c r="J6472" s="12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</row>
    <row r="6473" spans="1:26">
      <c r="A6473"/>
      <c r="B6473" s="13"/>
      <c r="C6473"/>
      <c r="D6473"/>
      <c r="E6473"/>
      <c r="F6473" s="12"/>
      <c r="G6473"/>
      <c r="H6473" s="12"/>
      <c r="I6473" s="12"/>
      <c r="J6473" s="12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</row>
    <row r="6474" spans="1:26">
      <c r="A6474"/>
      <c r="B6474" s="13"/>
      <c r="C6474"/>
      <c r="D6474"/>
      <c r="E6474"/>
      <c r="F6474" s="12"/>
      <c r="G6474"/>
      <c r="H6474" s="12"/>
      <c r="I6474" s="12"/>
      <c r="J6474" s="12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</row>
    <row r="6475" spans="1:26">
      <c r="A6475"/>
      <c r="B6475" s="13"/>
      <c r="C6475"/>
      <c r="D6475"/>
      <c r="E6475"/>
      <c r="F6475" s="12"/>
      <c r="G6475"/>
      <c r="H6475" s="12"/>
      <c r="I6475" s="12"/>
      <c r="J6475" s="12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</row>
    <row r="6476" spans="1:26">
      <c r="A6476"/>
      <c r="B6476" s="13"/>
      <c r="C6476"/>
      <c r="D6476"/>
      <c r="E6476"/>
      <c r="F6476" s="12"/>
      <c r="G6476"/>
      <c r="H6476" s="12"/>
      <c r="I6476" s="12"/>
      <c r="J6476" s="12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</row>
    <row r="6477" spans="1:26">
      <c r="A6477"/>
      <c r="B6477" s="13"/>
      <c r="C6477"/>
      <c r="D6477"/>
      <c r="E6477"/>
      <c r="F6477" s="12"/>
      <c r="G6477"/>
      <c r="H6477" s="12"/>
      <c r="I6477" s="12"/>
      <c r="J6477" s="12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</row>
    <row r="6478" spans="1:26">
      <c r="A6478"/>
      <c r="B6478" s="13"/>
      <c r="C6478"/>
      <c r="D6478"/>
      <c r="E6478"/>
      <c r="F6478" s="12"/>
      <c r="G6478"/>
      <c r="H6478" s="12"/>
      <c r="I6478" s="12"/>
      <c r="J6478" s="12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</row>
    <row r="6479" spans="1:26">
      <c r="A6479"/>
      <c r="B6479" s="13"/>
      <c r="C6479"/>
      <c r="D6479"/>
      <c r="E6479"/>
      <c r="F6479" s="12"/>
      <c r="G6479"/>
      <c r="H6479" s="12"/>
      <c r="I6479" s="12"/>
      <c r="J6479" s="12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</row>
    <row r="6480" spans="1:26">
      <c r="A6480"/>
      <c r="B6480" s="13"/>
      <c r="C6480"/>
      <c r="D6480"/>
      <c r="E6480"/>
      <c r="F6480" s="12"/>
      <c r="G6480"/>
      <c r="H6480" s="12"/>
      <c r="I6480" s="12"/>
      <c r="J6480" s="12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</row>
    <row r="6481" spans="1:26">
      <c r="A6481"/>
      <c r="B6481" s="13"/>
      <c r="C6481"/>
      <c r="D6481"/>
      <c r="E6481"/>
      <c r="F6481" s="12"/>
      <c r="G6481"/>
      <c r="H6481" s="12"/>
      <c r="I6481" s="12"/>
      <c r="J6481" s="12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</row>
    <row r="6482" spans="1:26">
      <c r="A6482"/>
      <c r="B6482" s="13"/>
      <c r="C6482"/>
      <c r="D6482"/>
      <c r="E6482"/>
      <c r="F6482" s="12"/>
      <c r="G6482"/>
      <c r="H6482" s="12"/>
      <c r="I6482" s="12"/>
      <c r="J6482" s="12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</row>
    <row r="6483" spans="1:26">
      <c r="A6483"/>
      <c r="B6483" s="13"/>
      <c r="C6483"/>
      <c r="D6483"/>
      <c r="E6483"/>
      <c r="F6483" s="12"/>
      <c r="G6483"/>
      <c r="H6483" s="12"/>
      <c r="I6483" s="12"/>
      <c r="J6483" s="12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</row>
    <row r="6484" spans="1:26">
      <c r="A6484"/>
      <c r="B6484" s="13"/>
      <c r="C6484"/>
      <c r="D6484"/>
      <c r="E6484"/>
      <c r="F6484" s="12"/>
      <c r="G6484"/>
      <c r="H6484" s="12"/>
      <c r="I6484" s="12"/>
      <c r="J6484" s="12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</row>
    <row r="6485" spans="1:26">
      <c r="A6485"/>
      <c r="B6485" s="13"/>
      <c r="C6485"/>
      <c r="D6485"/>
      <c r="E6485"/>
      <c r="H6485" s="12"/>
      <c r="I6485" s="12"/>
      <c r="J6485" s="12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</row>
    <row r="6486" spans="1:26">
      <c r="A6486"/>
      <c r="B6486" s="13"/>
      <c r="C6486"/>
      <c r="D6486"/>
      <c r="E6486"/>
      <c r="F6486" s="12"/>
      <c r="G6486"/>
      <c r="H6486" s="12"/>
      <c r="I6486" s="12"/>
      <c r="J6486" s="12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</row>
    <row r="6487" spans="1:26">
      <c r="A6487"/>
      <c r="B6487" s="13"/>
      <c r="C6487"/>
      <c r="D6487"/>
      <c r="E6487"/>
      <c r="F6487" s="12"/>
      <c r="G6487"/>
      <c r="H6487" s="12"/>
      <c r="I6487" s="12"/>
      <c r="J6487" s="12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</row>
    <row r="6488" spans="1:26">
      <c r="A6488"/>
      <c r="B6488" s="13"/>
      <c r="C6488"/>
      <c r="D6488"/>
      <c r="E6488"/>
      <c r="F6488" s="12"/>
      <c r="G6488"/>
      <c r="H6488" s="12"/>
      <c r="I6488" s="12"/>
      <c r="J6488" s="12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</row>
    <row r="6489" spans="1:26">
      <c r="A6489"/>
      <c r="B6489" s="13"/>
      <c r="C6489"/>
      <c r="D6489"/>
      <c r="E6489"/>
      <c r="F6489" s="12"/>
      <c r="G6489"/>
      <c r="H6489" s="12"/>
      <c r="I6489" s="12"/>
      <c r="J6489" s="12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</row>
    <row r="6490" spans="1:26">
      <c r="A6490"/>
      <c r="B6490" s="13"/>
      <c r="C6490"/>
      <c r="D6490"/>
      <c r="E6490"/>
      <c r="F6490" s="12"/>
      <c r="G6490"/>
      <c r="H6490" s="12"/>
      <c r="I6490" s="12"/>
      <c r="J6490" s="12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</row>
    <row r="6491" spans="1:26">
      <c r="A6491"/>
      <c r="B6491" s="13"/>
      <c r="C6491"/>
      <c r="D6491"/>
      <c r="E6491"/>
      <c r="F6491" s="12"/>
      <c r="G6491"/>
      <c r="H6491" s="12"/>
      <c r="I6491" s="12"/>
      <c r="J6491" s="12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</row>
    <row r="6492" spans="1:26">
      <c r="A6492"/>
      <c r="B6492" s="13"/>
      <c r="C6492"/>
      <c r="D6492"/>
      <c r="E6492"/>
      <c r="F6492" s="12"/>
      <c r="G6492"/>
      <c r="H6492" s="12"/>
      <c r="I6492" s="12"/>
      <c r="J6492" s="12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</row>
    <row r="6493" spans="1:26">
      <c r="A6493"/>
      <c r="B6493" s="13"/>
      <c r="C6493"/>
      <c r="D6493"/>
      <c r="E6493"/>
      <c r="F6493" s="12"/>
      <c r="G6493"/>
      <c r="H6493" s="12"/>
      <c r="I6493" s="12"/>
      <c r="J6493" s="12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</row>
    <row r="6494" spans="1:26">
      <c r="A6494"/>
      <c r="B6494" s="13"/>
      <c r="C6494"/>
      <c r="D6494"/>
      <c r="E6494"/>
      <c r="F6494" s="12"/>
      <c r="G6494"/>
      <c r="H6494" s="12"/>
      <c r="I6494" s="12"/>
      <c r="J6494" s="12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</row>
    <row r="6495" spans="1:26">
      <c r="A6495"/>
      <c r="B6495" s="13"/>
      <c r="C6495"/>
      <c r="D6495"/>
      <c r="E6495"/>
      <c r="F6495" s="12"/>
      <c r="G6495"/>
      <c r="H6495" s="12"/>
      <c r="I6495" s="12"/>
      <c r="J6495" s="12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</row>
    <row r="6496" spans="1:26">
      <c r="A6496"/>
      <c r="B6496" s="13"/>
      <c r="C6496"/>
      <c r="D6496"/>
      <c r="E6496"/>
      <c r="F6496" s="12"/>
      <c r="G6496"/>
      <c r="H6496" s="12"/>
      <c r="I6496" s="12"/>
      <c r="J6496" s="12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</row>
    <row r="6497" spans="1:26">
      <c r="A6497"/>
      <c r="B6497" s="13"/>
      <c r="C6497"/>
      <c r="D6497"/>
      <c r="E6497"/>
      <c r="F6497" s="12"/>
      <c r="G6497"/>
      <c r="H6497" s="12"/>
      <c r="I6497" s="12"/>
      <c r="J6497" s="12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</row>
    <row r="6498" spans="1:26">
      <c r="A6498"/>
      <c r="B6498" s="13"/>
      <c r="C6498"/>
      <c r="D6498"/>
      <c r="E6498"/>
      <c r="F6498" s="12"/>
      <c r="G6498"/>
      <c r="H6498" s="12"/>
      <c r="I6498" s="12"/>
      <c r="J6498" s="12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</row>
    <row r="6499" spans="1:26">
      <c r="A6499"/>
      <c r="B6499" s="13"/>
      <c r="C6499"/>
      <c r="D6499"/>
      <c r="E6499"/>
      <c r="F6499" s="12"/>
      <c r="G6499"/>
      <c r="H6499" s="12"/>
      <c r="I6499" s="12"/>
      <c r="J6499" s="12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</row>
    <row r="6500" spans="1:26">
      <c r="A6500"/>
      <c r="B6500" s="13"/>
      <c r="C6500"/>
      <c r="D6500"/>
      <c r="E6500"/>
      <c r="F6500" s="12"/>
      <c r="G6500"/>
      <c r="H6500" s="12"/>
      <c r="I6500" s="12"/>
      <c r="J6500" s="12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</row>
    <row r="6501" spans="1:26">
      <c r="A6501"/>
      <c r="B6501" s="13"/>
      <c r="C6501"/>
      <c r="D6501"/>
      <c r="E6501"/>
      <c r="F6501" s="12"/>
      <c r="G6501"/>
      <c r="H6501" s="12"/>
      <c r="I6501" s="12"/>
      <c r="J6501" s="12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</row>
    <row r="6502" spans="1:26">
      <c r="A6502"/>
      <c r="B6502" s="13"/>
      <c r="C6502"/>
      <c r="D6502"/>
      <c r="E6502"/>
      <c r="F6502" s="12"/>
      <c r="G6502"/>
      <c r="H6502" s="12"/>
      <c r="I6502" s="12"/>
      <c r="J6502" s="12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</row>
    <row r="6503" spans="1:26">
      <c r="A6503"/>
      <c r="B6503" s="13"/>
      <c r="C6503"/>
      <c r="D6503"/>
      <c r="E6503"/>
      <c r="F6503" s="12"/>
      <c r="G6503"/>
      <c r="H6503" s="12"/>
      <c r="I6503" s="12"/>
      <c r="J6503" s="12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</row>
    <row r="6504" spans="1:26">
      <c r="A6504"/>
      <c r="B6504" s="13"/>
      <c r="C6504"/>
      <c r="D6504"/>
      <c r="E6504"/>
      <c r="F6504" s="12"/>
      <c r="G6504"/>
      <c r="H6504" s="12"/>
      <c r="I6504" s="12"/>
      <c r="J6504" s="12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</row>
    <row r="6505" spans="1:26">
      <c r="A6505"/>
      <c r="B6505" s="13"/>
      <c r="C6505"/>
      <c r="D6505"/>
      <c r="E6505"/>
      <c r="F6505" s="12"/>
      <c r="G6505"/>
      <c r="H6505" s="12"/>
      <c r="I6505" s="12"/>
      <c r="J6505" s="12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</row>
    <row r="6506" spans="1:26">
      <c r="A6506"/>
      <c r="B6506" s="13"/>
      <c r="C6506"/>
      <c r="D6506"/>
      <c r="E6506"/>
      <c r="F6506" s="12"/>
      <c r="G6506"/>
      <c r="H6506" s="12"/>
      <c r="I6506" s="12"/>
      <c r="J6506" s="12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</row>
    <row r="6507" spans="1:26">
      <c r="A6507"/>
      <c r="B6507" s="13"/>
      <c r="C6507"/>
      <c r="D6507"/>
      <c r="E6507"/>
      <c r="H6507" s="12"/>
      <c r="I6507" s="12"/>
      <c r="J6507" s="12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</row>
    <row r="6508" spans="1:26">
      <c r="A6508"/>
      <c r="B6508" s="13"/>
      <c r="C6508"/>
      <c r="D6508"/>
      <c r="E6508"/>
      <c r="F6508" s="12"/>
      <c r="G6508"/>
      <c r="H6508" s="12"/>
      <c r="I6508" s="12"/>
      <c r="J6508" s="12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</row>
    <row r="6509" spans="1:26">
      <c r="A6509"/>
      <c r="B6509" s="13"/>
      <c r="C6509"/>
      <c r="D6509"/>
      <c r="E6509"/>
      <c r="F6509" s="12"/>
      <c r="G6509"/>
      <c r="H6509" s="12"/>
      <c r="I6509" s="12"/>
      <c r="J6509" s="12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</row>
    <row r="6510" spans="1:26">
      <c r="A6510"/>
      <c r="B6510" s="13"/>
      <c r="C6510"/>
      <c r="D6510"/>
      <c r="E6510"/>
      <c r="H6510" s="12"/>
      <c r="I6510" s="12"/>
      <c r="J6510" s="12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</row>
    <row r="6511" spans="1:26">
      <c r="A6511"/>
      <c r="B6511" s="13"/>
      <c r="C6511"/>
      <c r="D6511"/>
      <c r="E6511"/>
      <c r="H6511" s="12"/>
      <c r="I6511" s="12"/>
      <c r="J6511" s="12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</row>
    <row r="6512" spans="1:26">
      <c r="A6512"/>
      <c r="B6512" s="13"/>
      <c r="C6512"/>
      <c r="D6512"/>
      <c r="E6512"/>
      <c r="H6512" s="12"/>
      <c r="I6512" s="12"/>
      <c r="J6512" s="12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</row>
    <row r="6513" spans="1:26">
      <c r="A6513"/>
      <c r="B6513" s="13"/>
      <c r="C6513"/>
      <c r="D6513"/>
      <c r="E6513"/>
      <c r="H6513" s="12"/>
      <c r="I6513" s="12"/>
      <c r="J6513" s="12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</row>
    <row r="6514" spans="1:26">
      <c r="A6514"/>
      <c r="B6514" s="13"/>
      <c r="C6514"/>
      <c r="D6514"/>
      <c r="E6514"/>
      <c r="H6514" s="12"/>
      <c r="I6514" s="12"/>
      <c r="J6514" s="12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</row>
    <row r="6515" spans="1:26">
      <c r="A6515"/>
      <c r="B6515" s="13"/>
      <c r="C6515"/>
      <c r="D6515"/>
      <c r="E6515"/>
      <c r="H6515" s="12"/>
      <c r="I6515" s="12"/>
      <c r="J6515" s="12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</row>
    <row r="6516" spans="1:26">
      <c r="A6516"/>
      <c r="B6516" s="13"/>
      <c r="C6516"/>
      <c r="D6516"/>
      <c r="E6516"/>
      <c r="H6516" s="12"/>
      <c r="I6516" s="12"/>
      <c r="J6516" s="12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</row>
    <row r="6517" spans="1:26">
      <c r="A6517"/>
      <c r="B6517" s="13"/>
      <c r="C6517"/>
      <c r="D6517"/>
      <c r="E6517"/>
      <c r="H6517" s="12"/>
      <c r="I6517" s="12"/>
      <c r="J6517" s="12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</row>
    <row r="6518" spans="1:26">
      <c r="A6518"/>
      <c r="B6518" s="13"/>
      <c r="C6518"/>
      <c r="D6518"/>
      <c r="E6518"/>
      <c r="H6518" s="12"/>
      <c r="I6518" s="12"/>
      <c r="J6518" s="12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</row>
    <row r="6519" spans="1:26">
      <c r="A6519"/>
      <c r="B6519" s="13"/>
      <c r="C6519"/>
      <c r="D6519"/>
      <c r="E6519"/>
      <c r="H6519" s="12"/>
      <c r="I6519" s="12"/>
      <c r="J6519" s="12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</row>
    <row r="6520" spans="1:26">
      <c r="A6520"/>
      <c r="B6520" s="13"/>
      <c r="C6520"/>
      <c r="D6520"/>
      <c r="E6520"/>
      <c r="H6520" s="12"/>
      <c r="I6520" s="12"/>
      <c r="J6520" s="12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</row>
    <row r="6521" spans="1:26">
      <c r="A6521"/>
      <c r="B6521" s="13"/>
      <c r="C6521"/>
      <c r="D6521"/>
      <c r="E6521"/>
      <c r="H6521" s="12"/>
      <c r="I6521" s="12"/>
      <c r="J6521" s="12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</row>
    <row r="6522" spans="1:26">
      <c r="A6522"/>
      <c r="B6522" s="13"/>
      <c r="C6522"/>
      <c r="D6522"/>
      <c r="E6522"/>
      <c r="H6522" s="12"/>
      <c r="I6522" s="12"/>
      <c r="J6522" s="12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</row>
    <row r="6523" spans="1:26">
      <c r="A6523"/>
      <c r="B6523" s="13"/>
      <c r="C6523"/>
      <c r="D6523"/>
      <c r="E6523"/>
      <c r="H6523" s="12"/>
      <c r="I6523" s="12"/>
      <c r="J6523" s="12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</row>
    <row r="6524" spans="1:26">
      <c r="A6524"/>
      <c r="B6524" s="13"/>
      <c r="C6524"/>
      <c r="D6524"/>
      <c r="E6524"/>
      <c r="H6524" s="12"/>
      <c r="I6524" s="12"/>
      <c r="J6524" s="12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</row>
    <row r="6525" spans="1:26">
      <c r="A6525"/>
      <c r="B6525" s="13"/>
      <c r="C6525"/>
      <c r="D6525"/>
      <c r="E6525"/>
      <c r="H6525" s="12"/>
      <c r="I6525" s="12"/>
      <c r="J6525" s="12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</row>
    <row r="6526" spans="1:26">
      <c r="A6526"/>
      <c r="B6526" s="13"/>
      <c r="C6526"/>
      <c r="D6526"/>
      <c r="E6526"/>
      <c r="H6526" s="12"/>
      <c r="I6526" s="12"/>
      <c r="J6526" s="12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</row>
    <row r="6527" spans="1:26">
      <c r="A6527"/>
      <c r="B6527" s="13"/>
      <c r="C6527"/>
      <c r="D6527"/>
      <c r="E6527"/>
      <c r="H6527" s="12"/>
      <c r="I6527" s="12"/>
      <c r="J6527" s="12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</row>
    <row r="6528" spans="1:26">
      <c r="A6528"/>
      <c r="B6528" s="13"/>
      <c r="C6528"/>
      <c r="D6528"/>
      <c r="E6528"/>
      <c r="H6528" s="12"/>
      <c r="I6528" s="12"/>
      <c r="J6528" s="12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</row>
    <row r="6529" spans="1:26">
      <c r="A6529"/>
      <c r="B6529" s="13"/>
      <c r="C6529"/>
      <c r="D6529"/>
      <c r="E6529"/>
      <c r="H6529" s="12"/>
      <c r="I6529" s="12"/>
      <c r="J6529" s="12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</row>
    <row r="6530" spans="1:26">
      <c r="A6530"/>
      <c r="B6530" s="13"/>
      <c r="C6530"/>
      <c r="D6530"/>
      <c r="E6530"/>
      <c r="H6530" s="12"/>
      <c r="I6530" s="12"/>
      <c r="J6530" s="12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</row>
    <row r="6531" spans="1:26">
      <c r="A6531"/>
      <c r="B6531" s="13"/>
      <c r="C6531"/>
      <c r="D6531"/>
      <c r="E6531"/>
      <c r="H6531" s="12"/>
      <c r="I6531" s="12"/>
      <c r="J6531" s="12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</row>
    <row r="6532" spans="1:26">
      <c r="A6532"/>
      <c r="B6532" s="13"/>
      <c r="C6532"/>
      <c r="D6532"/>
      <c r="E6532"/>
      <c r="H6532" s="12"/>
      <c r="I6532" s="12"/>
      <c r="J6532" s="12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</row>
    <row r="6533" spans="1:26">
      <c r="A6533"/>
      <c r="B6533" s="13"/>
      <c r="C6533"/>
      <c r="D6533"/>
      <c r="E6533"/>
      <c r="H6533" s="12"/>
      <c r="I6533" s="12"/>
      <c r="J6533" s="12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</row>
    <row r="6534" spans="1:26">
      <c r="A6534"/>
      <c r="B6534" s="13"/>
      <c r="C6534"/>
      <c r="D6534"/>
      <c r="E6534"/>
      <c r="H6534" s="12"/>
      <c r="I6534" s="12"/>
      <c r="J6534" s="12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</row>
    <row r="6535" spans="1:26">
      <c r="A6535"/>
      <c r="B6535" s="13"/>
      <c r="C6535"/>
      <c r="D6535"/>
      <c r="E6535"/>
      <c r="H6535" s="12"/>
      <c r="I6535" s="12"/>
      <c r="J6535" s="12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</row>
    <row r="6536" spans="1:26">
      <c r="A6536"/>
      <c r="B6536" s="13"/>
      <c r="C6536"/>
      <c r="D6536"/>
      <c r="E6536"/>
      <c r="H6536" s="12"/>
      <c r="I6536" s="12"/>
      <c r="J6536" s="12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</row>
    <row r="6537" spans="1:26">
      <c r="A6537"/>
      <c r="B6537" s="13"/>
      <c r="C6537"/>
      <c r="D6537"/>
      <c r="E6537"/>
      <c r="H6537" s="12"/>
      <c r="I6537" s="12"/>
      <c r="J6537" s="12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</row>
    <row r="6538" spans="1:26">
      <c r="A6538"/>
      <c r="B6538" s="13"/>
      <c r="C6538"/>
      <c r="D6538"/>
      <c r="E6538"/>
      <c r="H6538" s="12"/>
      <c r="I6538" s="12"/>
      <c r="J6538" s="12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</row>
    <row r="6539" spans="1:26">
      <c r="A6539"/>
      <c r="B6539" s="13"/>
      <c r="C6539"/>
      <c r="D6539"/>
      <c r="E6539"/>
      <c r="H6539" s="12"/>
      <c r="I6539" s="12"/>
      <c r="J6539" s="12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</row>
    <row r="6540" spans="1:26">
      <c r="A6540"/>
      <c r="B6540" s="13"/>
      <c r="C6540"/>
      <c r="D6540"/>
      <c r="E6540"/>
      <c r="H6540" s="12"/>
      <c r="I6540" s="12"/>
      <c r="J6540" s="12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</row>
    <row r="6541" spans="1:26">
      <c r="A6541"/>
      <c r="B6541" s="13"/>
      <c r="C6541"/>
      <c r="D6541"/>
      <c r="E6541"/>
      <c r="H6541" s="12"/>
      <c r="I6541" s="12"/>
      <c r="J6541" s="12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</row>
    <row r="6542" spans="1:26">
      <c r="A6542"/>
      <c r="B6542" s="13"/>
      <c r="C6542"/>
      <c r="D6542"/>
      <c r="E6542"/>
      <c r="H6542" s="12"/>
      <c r="I6542" s="12"/>
      <c r="J6542" s="12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</row>
    <row r="6543" spans="1:26">
      <c r="A6543"/>
      <c r="B6543" s="13"/>
      <c r="C6543"/>
      <c r="D6543"/>
      <c r="E6543"/>
      <c r="H6543" s="12"/>
      <c r="I6543" s="12"/>
      <c r="J6543" s="12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</row>
    <row r="6544" spans="1:26">
      <c r="A6544"/>
      <c r="B6544" s="13"/>
      <c r="C6544"/>
      <c r="D6544"/>
      <c r="E6544"/>
      <c r="H6544" s="12"/>
      <c r="I6544" s="12"/>
      <c r="J6544" s="12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</row>
    <row r="6545" spans="1:26">
      <c r="A6545"/>
      <c r="B6545" s="13"/>
      <c r="C6545"/>
      <c r="D6545"/>
      <c r="E6545"/>
      <c r="F6545" s="12"/>
      <c r="G6545"/>
      <c r="H6545" s="12"/>
      <c r="I6545" s="12"/>
      <c r="J6545" s="12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</row>
    <row r="6546" spans="1:26">
      <c r="A6546"/>
      <c r="B6546" s="13"/>
      <c r="C6546"/>
      <c r="D6546"/>
      <c r="E6546"/>
      <c r="F6546" s="12"/>
      <c r="G6546"/>
      <c r="H6546" s="12"/>
      <c r="I6546" s="12"/>
      <c r="J6546" s="12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  <c r="Y6546" s="9"/>
      <c r="Z6546" s="9"/>
    </row>
    <row r="6547" spans="1:26">
      <c r="A6547"/>
      <c r="B6547" s="13"/>
      <c r="C6547"/>
      <c r="D6547"/>
      <c r="E6547"/>
      <c r="F6547" s="12"/>
      <c r="G6547"/>
      <c r="H6547" s="12"/>
      <c r="I6547" s="12"/>
      <c r="J6547" s="12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</row>
    <row r="6548" spans="1:26">
      <c r="A6548"/>
      <c r="B6548" s="13"/>
      <c r="C6548"/>
      <c r="D6548"/>
      <c r="E6548"/>
      <c r="F6548" s="12"/>
      <c r="G6548"/>
      <c r="H6548" s="12"/>
      <c r="I6548" s="12"/>
      <c r="J6548" s="12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</row>
    <row r="6549" spans="1:26">
      <c r="A6549"/>
      <c r="B6549" s="13"/>
      <c r="C6549"/>
      <c r="D6549"/>
      <c r="E6549"/>
      <c r="F6549" s="12"/>
      <c r="G6549"/>
      <c r="H6549" s="12"/>
      <c r="I6549" s="12"/>
      <c r="J6549" s="12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</row>
    <row r="6550" spans="1:26">
      <c r="A6550"/>
      <c r="B6550" s="13"/>
      <c r="C6550"/>
      <c r="D6550"/>
      <c r="E6550"/>
      <c r="F6550" s="12"/>
      <c r="G6550"/>
      <c r="H6550" s="12"/>
      <c r="I6550" s="12"/>
      <c r="J6550" s="12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</row>
    <row r="6551" spans="1:26">
      <c r="A6551"/>
      <c r="B6551" s="13"/>
      <c r="C6551"/>
      <c r="D6551"/>
      <c r="E6551"/>
      <c r="F6551" s="12"/>
      <c r="G6551"/>
      <c r="H6551" s="12"/>
      <c r="I6551" s="12"/>
      <c r="J6551" s="12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</row>
    <row r="6552" spans="1:26">
      <c r="A6552"/>
      <c r="B6552" s="13"/>
      <c r="C6552"/>
      <c r="D6552"/>
      <c r="E6552"/>
      <c r="F6552" s="12"/>
      <c r="G6552"/>
      <c r="H6552" s="12"/>
      <c r="I6552" s="12"/>
      <c r="J6552" s="12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</row>
    <row r="6553" spans="1:26">
      <c r="A6553"/>
      <c r="B6553" s="13"/>
      <c r="C6553"/>
      <c r="D6553"/>
      <c r="E6553"/>
      <c r="F6553" s="12"/>
      <c r="G6553"/>
      <c r="H6553" s="12"/>
      <c r="I6553" s="12"/>
      <c r="J6553" s="12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</row>
    <row r="6554" spans="1:26">
      <c r="A6554"/>
      <c r="B6554" s="13"/>
      <c r="C6554"/>
      <c r="D6554"/>
      <c r="E6554"/>
      <c r="F6554" s="12"/>
      <c r="G6554"/>
      <c r="H6554" s="12"/>
      <c r="I6554" s="12"/>
      <c r="J6554" s="12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</row>
    <row r="6555" spans="1:26">
      <c r="A6555"/>
      <c r="B6555" s="13"/>
      <c r="C6555"/>
      <c r="D6555"/>
      <c r="E6555"/>
      <c r="F6555" s="12"/>
      <c r="G6555"/>
      <c r="H6555" s="12"/>
      <c r="I6555" s="12"/>
      <c r="J6555" s="12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</row>
    <row r="6556" spans="1:26">
      <c r="A6556"/>
      <c r="B6556" s="13"/>
      <c r="C6556"/>
      <c r="D6556"/>
      <c r="E6556"/>
      <c r="F6556" s="12"/>
      <c r="G6556"/>
      <c r="H6556" s="12"/>
      <c r="I6556" s="12"/>
      <c r="J6556" s="12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</row>
    <row r="6557" spans="1:26">
      <c r="A6557"/>
      <c r="B6557" s="13"/>
      <c r="C6557"/>
      <c r="D6557"/>
      <c r="E6557"/>
      <c r="F6557" s="12"/>
      <c r="G6557"/>
      <c r="H6557" s="12"/>
      <c r="I6557" s="12"/>
      <c r="J6557" s="12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</row>
    <row r="6558" spans="1:26">
      <c r="A6558"/>
      <c r="B6558" s="13"/>
      <c r="C6558"/>
      <c r="D6558"/>
      <c r="E6558"/>
      <c r="F6558" s="12"/>
      <c r="G6558"/>
      <c r="H6558" s="12"/>
      <c r="I6558" s="12"/>
      <c r="J6558" s="12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</row>
    <row r="6559" spans="1:26">
      <c r="A6559"/>
      <c r="B6559" s="13"/>
      <c r="C6559"/>
      <c r="D6559"/>
      <c r="E6559"/>
      <c r="F6559" s="12"/>
      <c r="G6559"/>
      <c r="H6559" s="12"/>
      <c r="I6559" s="12"/>
      <c r="J6559" s="12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</row>
    <row r="6560" spans="1:26">
      <c r="A6560"/>
      <c r="B6560" s="13"/>
      <c r="C6560"/>
      <c r="D6560"/>
      <c r="E6560"/>
      <c r="F6560" s="12"/>
      <c r="G6560"/>
      <c r="H6560" s="12"/>
      <c r="I6560" s="12"/>
      <c r="J6560" s="12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</row>
    <row r="6561" spans="1:26">
      <c r="A6561"/>
      <c r="B6561" s="13"/>
      <c r="C6561"/>
      <c r="D6561"/>
      <c r="E6561"/>
      <c r="F6561" s="12"/>
      <c r="G6561"/>
      <c r="H6561" s="12"/>
      <c r="I6561" s="12"/>
      <c r="J6561" s="12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</row>
    <row r="6562" spans="1:26">
      <c r="A6562"/>
      <c r="B6562" s="13"/>
      <c r="C6562"/>
      <c r="D6562"/>
      <c r="E6562"/>
      <c r="F6562" s="12"/>
      <c r="G6562"/>
      <c r="H6562" s="12"/>
      <c r="I6562" s="12"/>
      <c r="J6562" s="12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</row>
    <row r="6563" spans="1:26">
      <c r="A6563"/>
      <c r="B6563" s="13"/>
      <c r="C6563"/>
      <c r="D6563"/>
      <c r="E6563"/>
      <c r="F6563" s="12"/>
      <c r="G6563"/>
      <c r="H6563" s="12"/>
      <c r="I6563" s="12"/>
      <c r="J6563" s="12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</row>
    <row r="6564" spans="1:26">
      <c r="A6564"/>
      <c r="B6564" s="13"/>
      <c r="C6564"/>
      <c r="D6564"/>
      <c r="E6564"/>
      <c r="F6564" s="12"/>
      <c r="G6564"/>
      <c r="H6564" s="12"/>
      <c r="I6564" s="12"/>
      <c r="J6564" s="12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</row>
    <row r="6565" spans="1:26">
      <c r="A6565"/>
      <c r="B6565" s="13"/>
      <c r="C6565"/>
      <c r="D6565"/>
      <c r="E6565"/>
      <c r="F6565" s="12"/>
      <c r="G6565"/>
      <c r="H6565" s="12"/>
      <c r="I6565" s="12"/>
      <c r="J6565" s="12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</row>
    <row r="6566" spans="1:26">
      <c r="A6566"/>
      <c r="B6566" s="13"/>
      <c r="C6566"/>
      <c r="D6566"/>
      <c r="E6566"/>
      <c r="F6566" s="12"/>
      <c r="G6566"/>
      <c r="H6566" s="12"/>
      <c r="I6566" s="12"/>
      <c r="J6566" s="12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</row>
    <row r="6567" spans="1:26">
      <c r="A6567"/>
      <c r="B6567" s="13"/>
      <c r="C6567"/>
      <c r="D6567"/>
      <c r="E6567"/>
      <c r="F6567" s="12"/>
      <c r="G6567"/>
      <c r="H6567" s="12"/>
      <c r="I6567" s="12"/>
      <c r="J6567" s="12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</row>
    <row r="6568" spans="1:26">
      <c r="A6568"/>
      <c r="B6568" s="13"/>
      <c r="C6568"/>
      <c r="D6568"/>
      <c r="E6568"/>
      <c r="F6568" s="12"/>
      <c r="G6568"/>
      <c r="H6568" s="12"/>
      <c r="I6568" s="12"/>
      <c r="J6568" s="12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</row>
    <row r="6569" spans="1:26">
      <c r="A6569"/>
      <c r="B6569" s="13"/>
      <c r="C6569"/>
      <c r="D6569"/>
      <c r="E6569"/>
      <c r="F6569" s="12"/>
      <c r="G6569"/>
      <c r="H6569" s="12"/>
      <c r="I6569" s="12"/>
      <c r="J6569" s="12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</row>
    <row r="6570" spans="1:26">
      <c r="A6570"/>
      <c r="B6570" s="13"/>
      <c r="C6570"/>
      <c r="D6570"/>
      <c r="E6570"/>
      <c r="F6570" s="12"/>
      <c r="G6570"/>
      <c r="H6570" s="12"/>
      <c r="I6570" s="12"/>
      <c r="J6570" s="12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</row>
    <row r="6571" spans="1:26">
      <c r="A6571"/>
      <c r="B6571" s="13"/>
      <c r="C6571"/>
      <c r="D6571"/>
      <c r="E6571"/>
      <c r="F6571" s="12"/>
      <c r="G6571"/>
      <c r="H6571" s="12"/>
      <c r="I6571" s="12"/>
      <c r="J6571" s="12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</row>
    <row r="6572" spans="1:26">
      <c r="A6572"/>
      <c r="B6572" s="13"/>
      <c r="C6572"/>
      <c r="D6572"/>
      <c r="E6572"/>
      <c r="F6572" s="12"/>
      <c r="G6572"/>
      <c r="H6572" s="12"/>
      <c r="I6572" s="12"/>
      <c r="J6572" s="12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  <c r="Y6572" s="9"/>
      <c r="Z6572" s="9"/>
    </row>
    <row r="6573" spans="1:26">
      <c r="A6573"/>
      <c r="B6573" s="13"/>
      <c r="C6573"/>
      <c r="D6573"/>
      <c r="E6573"/>
      <c r="F6573" s="12"/>
      <c r="G6573"/>
      <c r="H6573" s="12"/>
      <c r="I6573" s="12"/>
      <c r="J6573" s="12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  <c r="Y6573" s="9"/>
      <c r="Z6573" s="9"/>
    </row>
    <row r="6574" spans="1:26">
      <c r="A6574"/>
      <c r="B6574" s="13"/>
      <c r="C6574"/>
      <c r="D6574"/>
      <c r="E6574"/>
      <c r="F6574" s="12"/>
      <c r="G6574"/>
      <c r="H6574" s="12"/>
      <c r="I6574" s="12"/>
      <c r="J6574" s="12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  <c r="Y6574" s="9"/>
      <c r="Z6574" s="9"/>
    </row>
    <row r="6575" spans="1:26">
      <c r="A6575"/>
      <c r="B6575" s="13"/>
      <c r="C6575"/>
      <c r="D6575"/>
      <c r="E6575"/>
      <c r="F6575" s="12"/>
      <c r="G6575"/>
      <c r="H6575" s="12"/>
      <c r="I6575" s="12"/>
      <c r="J6575" s="12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  <c r="Y6575" s="9"/>
      <c r="Z6575" s="9"/>
    </row>
    <row r="6576" spans="1:26">
      <c r="A6576"/>
      <c r="B6576" s="13"/>
      <c r="C6576"/>
      <c r="D6576"/>
      <c r="E6576"/>
      <c r="F6576" s="12"/>
      <c r="G6576"/>
      <c r="H6576" s="12"/>
      <c r="I6576" s="12"/>
      <c r="J6576" s="12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</row>
    <row r="6577" spans="1:26">
      <c r="A6577"/>
      <c r="B6577" s="13"/>
      <c r="C6577"/>
      <c r="D6577"/>
      <c r="E6577"/>
      <c r="F6577" s="12"/>
      <c r="G6577"/>
      <c r="H6577" s="12"/>
      <c r="I6577" s="12"/>
      <c r="J6577" s="12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  <c r="Y6577" s="9"/>
      <c r="Z6577" s="9"/>
    </row>
    <row r="6578" spans="1:26">
      <c r="A6578"/>
      <c r="B6578" s="13"/>
      <c r="C6578"/>
      <c r="D6578"/>
      <c r="E6578"/>
      <c r="F6578" s="12"/>
      <c r="G6578"/>
      <c r="H6578" s="12"/>
      <c r="I6578" s="12"/>
      <c r="J6578" s="12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  <c r="Y6578" s="9"/>
      <c r="Z6578" s="9"/>
    </row>
    <row r="6579" spans="1:26">
      <c r="A6579"/>
      <c r="B6579" s="13"/>
      <c r="C6579"/>
      <c r="D6579"/>
      <c r="E6579"/>
      <c r="F6579" s="12"/>
      <c r="G6579"/>
      <c r="H6579" s="12"/>
      <c r="I6579" s="12"/>
      <c r="J6579" s="12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  <c r="Y6579" s="9"/>
      <c r="Z6579" s="9"/>
    </row>
    <row r="6580" spans="1:26">
      <c r="A6580"/>
      <c r="B6580" s="13"/>
      <c r="C6580"/>
      <c r="D6580"/>
      <c r="E6580"/>
      <c r="F6580" s="12"/>
      <c r="G6580"/>
      <c r="H6580" s="12"/>
      <c r="I6580" s="12"/>
      <c r="J6580" s="12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  <c r="Y6580" s="9"/>
      <c r="Z6580" s="9"/>
    </row>
    <row r="6581" spans="1:26">
      <c r="A6581"/>
      <c r="B6581" s="13"/>
      <c r="C6581"/>
      <c r="D6581"/>
      <c r="E6581"/>
      <c r="F6581" s="12"/>
      <c r="G6581"/>
      <c r="H6581" s="12"/>
      <c r="I6581" s="12"/>
      <c r="J6581" s="12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  <c r="Y6581" s="9"/>
      <c r="Z6581" s="9"/>
    </row>
    <row r="6582" spans="1:26">
      <c r="A6582"/>
      <c r="B6582" s="13"/>
      <c r="C6582"/>
      <c r="D6582"/>
      <c r="E6582"/>
      <c r="F6582" s="12"/>
      <c r="G6582"/>
      <c r="H6582" s="12"/>
      <c r="I6582" s="12"/>
      <c r="J6582" s="12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  <c r="Y6582" s="9"/>
      <c r="Z6582" s="9"/>
    </row>
    <row r="6583" spans="1:26">
      <c r="A6583"/>
      <c r="B6583" s="13"/>
      <c r="C6583"/>
      <c r="D6583"/>
      <c r="E6583"/>
      <c r="F6583" s="12"/>
      <c r="G6583"/>
      <c r="H6583" s="12"/>
      <c r="I6583" s="12"/>
      <c r="J6583" s="12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  <c r="Y6583" s="9"/>
      <c r="Z6583" s="9"/>
    </row>
    <row r="6584" spans="1:26">
      <c r="A6584"/>
      <c r="B6584" s="13"/>
      <c r="C6584"/>
      <c r="D6584"/>
      <c r="E6584"/>
      <c r="F6584" s="12"/>
      <c r="G6584"/>
      <c r="H6584" s="12"/>
      <c r="I6584" s="12"/>
      <c r="J6584" s="12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</row>
    <row r="6585" spans="1:26">
      <c r="A6585"/>
      <c r="B6585" s="13"/>
      <c r="C6585"/>
      <c r="D6585"/>
      <c r="E6585"/>
      <c r="F6585" s="12"/>
      <c r="G6585"/>
      <c r="H6585" s="12"/>
      <c r="I6585" s="12"/>
      <c r="J6585" s="12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  <c r="Y6585" s="9"/>
      <c r="Z6585" s="9"/>
    </row>
    <row r="6586" spans="1:26">
      <c r="A6586"/>
      <c r="B6586" s="13"/>
      <c r="C6586"/>
      <c r="D6586"/>
      <c r="E6586"/>
      <c r="F6586" s="12"/>
      <c r="G6586"/>
      <c r="H6586" s="12"/>
      <c r="I6586" s="12"/>
      <c r="J6586" s="12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  <c r="Y6586" s="9"/>
      <c r="Z6586" s="9"/>
    </row>
    <row r="6587" spans="1:26">
      <c r="A6587"/>
      <c r="B6587" s="13"/>
      <c r="C6587"/>
      <c r="D6587"/>
      <c r="E6587"/>
      <c r="F6587" s="12"/>
      <c r="G6587"/>
      <c r="H6587" s="12"/>
      <c r="I6587" s="12"/>
      <c r="J6587" s="12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  <c r="Y6587" s="9"/>
      <c r="Z6587" s="9"/>
    </row>
    <row r="6588" spans="1:26">
      <c r="A6588"/>
      <c r="B6588" s="13"/>
      <c r="C6588"/>
      <c r="D6588"/>
      <c r="E6588"/>
      <c r="F6588" s="12"/>
      <c r="G6588"/>
      <c r="H6588" s="12"/>
      <c r="I6588" s="12"/>
      <c r="J6588" s="12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  <c r="Y6588" s="9"/>
      <c r="Z6588" s="9"/>
    </row>
    <row r="6589" spans="1:26">
      <c r="A6589"/>
      <c r="B6589" s="13"/>
      <c r="C6589"/>
      <c r="D6589"/>
      <c r="E6589"/>
      <c r="F6589" s="12"/>
      <c r="G6589"/>
      <c r="H6589" s="12"/>
      <c r="I6589" s="12"/>
      <c r="J6589" s="12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  <c r="Y6589" s="9"/>
      <c r="Z6589" s="9"/>
    </row>
    <row r="6590" spans="1:26">
      <c r="A6590"/>
      <c r="B6590" s="13"/>
      <c r="C6590"/>
      <c r="D6590"/>
      <c r="E6590"/>
      <c r="F6590" s="12"/>
      <c r="G6590"/>
      <c r="H6590" s="12"/>
      <c r="I6590" s="12"/>
      <c r="J6590" s="12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  <c r="Y6590" s="9"/>
      <c r="Z6590" s="9"/>
    </row>
    <row r="6591" spans="1:26">
      <c r="A6591"/>
      <c r="B6591" s="13"/>
      <c r="C6591"/>
      <c r="D6591"/>
      <c r="E6591"/>
      <c r="F6591" s="12"/>
      <c r="G6591"/>
      <c r="H6591" s="12"/>
      <c r="I6591" s="12"/>
      <c r="J6591" s="12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  <c r="Y6591" s="9"/>
      <c r="Z6591" s="9"/>
    </row>
    <row r="6592" spans="1:26">
      <c r="A6592"/>
      <c r="B6592" s="13"/>
      <c r="C6592"/>
      <c r="D6592"/>
      <c r="E6592"/>
      <c r="F6592" s="12"/>
      <c r="G6592"/>
      <c r="H6592" s="12"/>
      <c r="I6592" s="12"/>
      <c r="J6592" s="12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  <c r="Y6592" s="9"/>
      <c r="Z6592" s="9"/>
    </row>
    <row r="6593" spans="1:26">
      <c r="A6593"/>
      <c r="B6593" s="13"/>
      <c r="C6593"/>
      <c r="D6593"/>
      <c r="E6593"/>
      <c r="F6593" s="12"/>
      <c r="G6593"/>
      <c r="H6593" s="12"/>
      <c r="I6593" s="12"/>
      <c r="J6593" s="12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  <c r="Y6593" s="9"/>
      <c r="Z6593" s="9"/>
    </row>
    <row r="6594" spans="1:26">
      <c r="A6594"/>
      <c r="B6594" s="13"/>
      <c r="C6594"/>
      <c r="D6594"/>
      <c r="E6594"/>
      <c r="F6594" s="12"/>
      <c r="G6594"/>
      <c r="H6594" s="12"/>
      <c r="I6594" s="12"/>
      <c r="J6594" s="12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  <c r="Y6594" s="9"/>
      <c r="Z6594" s="9"/>
    </row>
    <row r="6595" spans="1:26">
      <c r="A6595"/>
      <c r="B6595" s="13"/>
      <c r="C6595"/>
      <c r="D6595"/>
      <c r="E6595"/>
      <c r="F6595" s="12"/>
      <c r="G6595"/>
      <c r="H6595" s="12"/>
      <c r="I6595" s="12"/>
      <c r="J6595" s="12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  <c r="Y6595" s="9"/>
      <c r="Z6595" s="9"/>
    </row>
    <row r="6596" spans="1:26">
      <c r="A6596"/>
      <c r="B6596" s="13"/>
      <c r="C6596"/>
      <c r="D6596"/>
      <c r="E6596"/>
      <c r="F6596" s="12"/>
      <c r="G6596"/>
      <c r="H6596" s="12"/>
      <c r="I6596" s="12"/>
      <c r="J6596" s="12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  <c r="Y6596" s="9"/>
      <c r="Z6596" s="9"/>
    </row>
    <row r="6597" spans="1:26">
      <c r="A6597"/>
      <c r="B6597" s="13"/>
      <c r="C6597"/>
      <c r="D6597"/>
      <c r="E6597"/>
      <c r="F6597" s="12"/>
      <c r="G6597"/>
      <c r="H6597" s="12"/>
      <c r="I6597" s="12"/>
      <c r="J6597" s="12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</row>
    <row r="6598" spans="1:26">
      <c r="A6598"/>
      <c r="B6598" s="13"/>
      <c r="C6598"/>
      <c r="D6598"/>
      <c r="E6598"/>
      <c r="F6598" s="12"/>
      <c r="G6598"/>
      <c r="H6598" s="12"/>
      <c r="I6598" s="12"/>
      <c r="J6598" s="12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</row>
    <row r="6599" spans="1:26">
      <c r="A6599"/>
      <c r="B6599" s="13"/>
      <c r="C6599"/>
      <c r="D6599"/>
      <c r="E6599"/>
      <c r="F6599" s="12"/>
      <c r="G6599"/>
      <c r="H6599" s="12"/>
      <c r="I6599" s="12"/>
      <c r="J6599" s="12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  <c r="Y6599" s="9"/>
      <c r="Z6599" s="9"/>
    </row>
    <row r="6600" spans="1:26">
      <c r="A6600"/>
      <c r="B6600" s="13"/>
      <c r="C6600"/>
      <c r="D6600"/>
      <c r="E6600"/>
      <c r="F6600" s="12"/>
      <c r="G6600"/>
      <c r="H6600" s="12"/>
      <c r="I6600" s="12"/>
      <c r="J6600" s="12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</row>
    <row r="6601" spans="1:26">
      <c r="A6601"/>
      <c r="B6601" s="13"/>
      <c r="C6601"/>
      <c r="D6601"/>
      <c r="E6601"/>
      <c r="F6601" s="12"/>
      <c r="G6601"/>
      <c r="H6601" s="12"/>
      <c r="I6601" s="12"/>
      <c r="J6601" s="12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  <c r="Y6601" s="9"/>
      <c r="Z6601" s="9"/>
    </row>
    <row r="6602" spans="1:26">
      <c r="A6602"/>
      <c r="B6602" s="13"/>
      <c r="C6602"/>
      <c r="D6602"/>
      <c r="E6602"/>
      <c r="F6602" s="12"/>
      <c r="G6602"/>
      <c r="H6602" s="12"/>
      <c r="I6602" s="12"/>
      <c r="J6602" s="12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  <c r="Y6602" s="9"/>
      <c r="Z6602" s="9"/>
    </row>
    <row r="6603" spans="1:26">
      <c r="A6603"/>
      <c r="B6603" s="13"/>
      <c r="C6603"/>
      <c r="D6603"/>
      <c r="E6603"/>
      <c r="F6603" s="12"/>
      <c r="G6603"/>
      <c r="H6603" s="12"/>
      <c r="I6603" s="12"/>
      <c r="J6603" s="12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  <c r="Y6603" s="9"/>
      <c r="Z6603" s="9"/>
    </row>
    <row r="6604" spans="1:26">
      <c r="A6604"/>
      <c r="B6604" s="13"/>
      <c r="C6604"/>
      <c r="D6604"/>
      <c r="E6604"/>
      <c r="F6604" s="12"/>
      <c r="G6604"/>
      <c r="H6604" s="12"/>
      <c r="I6604" s="12"/>
      <c r="J6604" s="12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  <c r="Y6604" s="9"/>
      <c r="Z6604" s="9"/>
    </row>
    <row r="6605" spans="1:26">
      <c r="A6605"/>
      <c r="B6605" s="13"/>
      <c r="C6605"/>
      <c r="D6605"/>
      <c r="E6605"/>
      <c r="F6605" s="12"/>
      <c r="G6605"/>
      <c r="H6605" s="12"/>
      <c r="I6605" s="12"/>
      <c r="J6605" s="12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  <c r="Y6605" s="9"/>
      <c r="Z6605" s="9"/>
    </row>
    <row r="6606" spans="1:26">
      <c r="A6606"/>
      <c r="B6606" s="13"/>
      <c r="C6606"/>
      <c r="D6606"/>
      <c r="E6606"/>
      <c r="F6606" s="12"/>
      <c r="G6606"/>
      <c r="H6606" s="12"/>
      <c r="I6606" s="12"/>
      <c r="J6606" s="12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</row>
    <row r="6607" spans="1:26">
      <c r="A6607" s="11"/>
      <c r="B6607" s="11"/>
      <c r="C6607"/>
      <c r="D6607"/>
      <c r="E6607" s="11"/>
      <c r="H6607" s="10"/>
      <c r="I6607" s="10"/>
      <c r="J6607" s="10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</row>
    <row r="6608" spans="1:26">
      <c r="A6608" s="11"/>
      <c r="B6608" s="11"/>
      <c r="C6608"/>
      <c r="D6608"/>
      <c r="E6608" s="11"/>
      <c r="H6608" s="10"/>
      <c r="I6608" s="10"/>
      <c r="J6608" s="10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  <c r="Y6608" s="9"/>
      <c r="Z6608" s="9"/>
    </row>
    <row r="6609" spans="1:26">
      <c r="A6609" s="11"/>
      <c r="B6609" s="11"/>
      <c r="C6609"/>
      <c r="D6609"/>
      <c r="E6609" s="11"/>
      <c r="H6609" s="10"/>
      <c r="I6609" s="10"/>
      <c r="J6609" s="10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  <c r="Y6609" s="9"/>
      <c r="Z6609" s="9"/>
    </row>
    <row r="6610" spans="1:26">
      <c r="A6610" s="11"/>
      <c r="B6610" s="11"/>
      <c r="C6610"/>
      <c r="D6610"/>
      <c r="E6610" s="11"/>
      <c r="H6610" s="10"/>
      <c r="I6610" s="10"/>
      <c r="J6610" s="10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  <c r="Y6610" s="9"/>
      <c r="Z6610" s="9"/>
    </row>
    <row r="6611" spans="1:26">
      <c r="A6611" s="11"/>
      <c r="B6611" s="11"/>
      <c r="C6611"/>
      <c r="D6611"/>
      <c r="E6611" s="11"/>
      <c r="H6611" s="10"/>
      <c r="I6611" s="10"/>
      <c r="J6611" s="10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  <c r="Y6611" s="9"/>
      <c r="Z6611" s="9"/>
    </row>
    <row r="6612" spans="1:26">
      <c r="A6612" s="11"/>
      <c r="B6612" s="11"/>
      <c r="C6612"/>
      <c r="D6612"/>
      <c r="E6612" s="11"/>
      <c r="H6612" s="10"/>
      <c r="I6612" s="10"/>
      <c r="J6612" s="10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  <c r="Y6612" s="9"/>
      <c r="Z6612" s="9"/>
    </row>
    <row r="6613" spans="1:26">
      <c r="A6613" s="11"/>
      <c r="B6613" s="11"/>
      <c r="C6613"/>
      <c r="D6613"/>
      <c r="E6613" s="11"/>
      <c r="H6613" s="10"/>
      <c r="I6613" s="10"/>
      <c r="J6613" s="10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  <c r="Y6613" s="9"/>
      <c r="Z6613" s="9"/>
    </row>
    <row r="6614" spans="1:26">
      <c r="A6614" s="11"/>
      <c r="B6614" s="11"/>
      <c r="C6614"/>
      <c r="D6614"/>
      <c r="E6614" s="11"/>
      <c r="H6614" s="10"/>
      <c r="I6614" s="10"/>
      <c r="J6614" s="10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  <c r="Y6614" s="9"/>
      <c r="Z6614" s="9"/>
    </row>
    <row r="6615" spans="1:26">
      <c r="A6615" s="11"/>
      <c r="B6615" s="11"/>
      <c r="C6615"/>
      <c r="D6615"/>
      <c r="E6615" s="11"/>
      <c r="H6615" s="10"/>
      <c r="I6615" s="10"/>
      <c r="J6615" s="10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  <c r="Y6615" s="9"/>
      <c r="Z6615" s="9"/>
    </row>
    <row r="6616" spans="1:26">
      <c r="A6616" s="11"/>
      <c r="B6616" s="11"/>
      <c r="C6616"/>
      <c r="D6616"/>
      <c r="E6616" s="11"/>
      <c r="H6616" s="10"/>
      <c r="I6616" s="10"/>
      <c r="J6616" s="10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  <c r="Y6616" s="9"/>
      <c r="Z6616" s="9"/>
    </row>
    <row r="6617" spans="1:26">
      <c r="A6617" s="11"/>
      <c r="B6617" s="11"/>
      <c r="C6617"/>
      <c r="D6617"/>
      <c r="E6617" s="11"/>
      <c r="H6617" s="10"/>
      <c r="I6617" s="10"/>
      <c r="J6617" s="10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  <c r="Y6617" s="9"/>
      <c r="Z6617" s="9"/>
    </row>
    <row r="6618" spans="1:26">
      <c r="A6618" s="11"/>
      <c r="B6618" s="11"/>
      <c r="C6618"/>
      <c r="D6618"/>
      <c r="E6618" s="11"/>
      <c r="H6618" s="10"/>
      <c r="I6618" s="10"/>
      <c r="J6618" s="10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  <c r="Y6618" s="9"/>
      <c r="Z6618" s="9"/>
    </row>
    <row r="6619" spans="1:26">
      <c r="A6619" s="11"/>
      <c r="B6619" s="11"/>
      <c r="C6619"/>
      <c r="D6619"/>
      <c r="E6619" s="11"/>
      <c r="H6619" s="10"/>
      <c r="I6619" s="10"/>
      <c r="J6619" s="10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  <c r="Y6619" s="9"/>
      <c r="Z6619" s="9"/>
    </row>
    <row r="6620" spans="1:26">
      <c r="A6620" s="11"/>
      <c r="B6620" s="11"/>
      <c r="C6620"/>
      <c r="D6620"/>
      <c r="E6620" s="11"/>
      <c r="H6620" s="10"/>
      <c r="I6620" s="10"/>
      <c r="J6620" s="10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  <c r="Y6620" s="9"/>
      <c r="Z6620" s="9"/>
    </row>
    <row r="6621" spans="1:26">
      <c r="A6621" s="11"/>
      <c r="B6621" s="11"/>
      <c r="C6621"/>
      <c r="D6621"/>
      <c r="E6621" s="11"/>
      <c r="H6621" s="10"/>
      <c r="I6621" s="10"/>
      <c r="J6621" s="10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  <c r="Y6621" s="9"/>
      <c r="Z6621" s="9"/>
    </row>
    <row r="6622" spans="1:26">
      <c r="A6622" s="11"/>
      <c r="B6622" s="11"/>
      <c r="C6622"/>
      <c r="D6622"/>
      <c r="E6622" s="11"/>
      <c r="H6622" s="10"/>
      <c r="I6622" s="10"/>
      <c r="J6622" s="10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  <c r="Y6622" s="9"/>
      <c r="Z6622" s="9"/>
    </row>
    <row r="6623" spans="1:26">
      <c r="A6623" s="11"/>
      <c r="B6623" s="11"/>
      <c r="C6623"/>
      <c r="D6623"/>
      <c r="E6623" s="11"/>
      <c r="H6623" s="10"/>
      <c r="I6623" s="10"/>
      <c r="J6623" s="10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  <c r="Y6623" s="9"/>
      <c r="Z6623" s="9"/>
    </row>
    <row r="6624" spans="1:26">
      <c r="A6624" s="11"/>
      <c r="B6624" s="11"/>
      <c r="C6624"/>
      <c r="D6624"/>
      <c r="E6624" s="11"/>
      <c r="H6624" s="10"/>
      <c r="I6624" s="10"/>
      <c r="J6624" s="10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  <c r="Y6624" s="9"/>
      <c r="Z6624" s="9"/>
    </row>
    <row r="6625" spans="1:26">
      <c r="A6625" s="11"/>
      <c r="B6625" s="11"/>
      <c r="C6625"/>
      <c r="D6625"/>
      <c r="E6625" s="11"/>
      <c r="H6625" s="10"/>
      <c r="I6625" s="10"/>
      <c r="J6625" s="10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  <c r="Y6625" s="9"/>
      <c r="Z6625" s="9"/>
    </row>
    <row r="6626" spans="1:26">
      <c r="A6626" s="11"/>
      <c r="B6626" s="11"/>
      <c r="C6626"/>
      <c r="D6626"/>
      <c r="E6626" s="11"/>
      <c r="H6626" s="10"/>
      <c r="I6626" s="10"/>
      <c r="J6626" s="10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  <c r="Y6626" s="9"/>
      <c r="Z6626" s="9"/>
    </row>
    <row r="6627" spans="1:26">
      <c r="A6627" s="11"/>
      <c r="B6627" s="11"/>
      <c r="C6627"/>
      <c r="D6627"/>
      <c r="E6627" s="11"/>
      <c r="H6627" s="10"/>
      <c r="I6627" s="10"/>
      <c r="J6627" s="10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</row>
    <row r="6628" spans="1:26">
      <c r="A6628" s="11"/>
      <c r="B6628" s="11"/>
      <c r="C6628"/>
      <c r="D6628"/>
      <c r="E6628" s="11"/>
      <c r="H6628" s="10"/>
      <c r="I6628" s="10"/>
      <c r="J6628" s="10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  <c r="Y6628" s="9"/>
      <c r="Z6628" s="9"/>
    </row>
    <row r="6629" spans="1:26">
      <c r="A6629" s="11"/>
      <c r="B6629" s="11"/>
      <c r="C6629"/>
      <c r="D6629"/>
      <c r="E6629" s="11"/>
      <c r="H6629" s="10"/>
      <c r="I6629" s="10"/>
      <c r="J6629" s="10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  <c r="Y6629" s="9"/>
      <c r="Z6629" s="9"/>
    </row>
    <row r="6630" spans="1:26">
      <c r="A6630" s="11"/>
      <c r="B6630" s="11"/>
      <c r="C6630"/>
      <c r="D6630"/>
      <c r="E6630" s="11"/>
      <c r="H6630" s="10"/>
      <c r="I6630" s="10"/>
      <c r="J6630" s="10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  <c r="Y6630" s="9"/>
      <c r="Z6630" s="9"/>
    </row>
    <row r="6631" spans="1:26">
      <c r="A6631" s="11"/>
      <c r="B6631" s="11"/>
      <c r="C6631"/>
      <c r="D6631"/>
      <c r="E6631" s="11"/>
      <c r="H6631" s="10"/>
      <c r="I6631" s="10"/>
      <c r="J6631" s="10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  <c r="Y6631" s="9"/>
      <c r="Z6631" s="9"/>
    </row>
    <row r="6632" spans="1:26">
      <c r="A6632" s="11"/>
      <c r="B6632" s="11"/>
      <c r="C6632"/>
      <c r="D6632"/>
      <c r="E6632" s="11"/>
      <c r="H6632" s="10"/>
      <c r="I6632" s="10"/>
      <c r="J6632" s="10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  <c r="Y6632" s="9"/>
      <c r="Z6632" s="9"/>
    </row>
    <row r="6633" spans="1:26">
      <c r="A6633" s="11"/>
      <c r="B6633" s="11"/>
      <c r="C6633"/>
      <c r="D6633"/>
      <c r="E6633" s="11"/>
      <c r="H6633" s="10"/>
      <c r="I6633" s="10"/>
      <c r="J6633" s="10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  <c r="Y6633" s="9"/>
      <c r="Z6633" s="9"/>
    </row>
    <row r="6634" spans="1:26">
      <c r="A6634" s="11"/>
      <c r="B6634" s="11"/>
      <c r="C6634"/>
      <c r="D6634"/>
      <c r="E6634" s="11"/>
      <c r="H6634" s="10"/>
      <c r="I6634" s="10"/>
      <c r="J6634" s="10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  <c r="Y6634" s="9"/>
      <c r="Z6634" s="9"/>
    </row>
    <row r="6635" spans="1:26">
      <c r="A6635" s="11"/>
      <c r="B6635" s="11"/>
      <c r="C6635"/>
      <c r="D6635"/>
      <c r="E6635" s="11"/>
      <c r="H6635" s="10"/>
      <c r="I6635" s="10"/>
      <c r="J6635" s="10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  <c r="Y6635" s="9"/>
      <c r="Z6635" s="9"/>
    </row>
    <row r="6636" spans="1:26">
      <c r="A6636" s="11"/>
      <c r="B6636" s="11"/>
      <c r="C6636"/>
      <c r="D6636"/>
      <c r="E6636" s="11"/>
      <c r="H6636" s="10"/>
      <c r="I6636" s="10"/>
      <c r="J6636" s="10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  <c r="Y6636" s="9"/>
      <c r="Z6636" s="9"/>
    </row>
    <row r="6637" spans="1:26">
      <c r="A6637" s="11"/>
      <c r="B6637" s="11"/>
      <c r="C6637"/>
      <c r="D6637"/>
      <c r="E6637" s="11"/>
      <c r="H6637" s="10"/>
      <c r="I6637" s="10"/>
      <c r="J6637" s="10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  <c r="Y6637" s="9"/>
      <c r="Z6637" s="9"/>
    </row>
    <row r="6638" spans="1:26">
      <c r="A6638" s="11"/>
      <c r="B6638" s="11"/>
      <c r="C6638"/>
      <c r="D6638"/>
      <c r="E6638" s="11"/>
      <c r="H6638" s="10"/>
      <c r="I6638" s="10"/>
      <c r="J6638" s="10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  <c r="Y6638" s="9"/>
      <c r="Z6638" s="9"/>
    </row>
    <row r="6639" spans="1:26">
      <c r="A6639" s="11"/>
      <c r="B6639" s="11"/>
      <c r="C6639"/>
      <c r="D6639"/>
      <c r="E6639" s="11"/>
      <c r="H6639" s="10"/>
      <c r="I6639" s="10"/>
      <c r="J6639" s="10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  <c r="Y6639" s="9"/>
      <c r="Z6639" s="9"/>
    </row>
    <row r="6640" spans="1:26">
      <c r="A6640" s="11"/>
      <c r="B6640" s="11"/>
      <c r="C6640"/>
      <c r="D6640"/>
      <c r="E6640" s="11"/>
      <c r="H6640" s="10"/>
      <c r="I6640" s="10"/>
      <c r="J6640" s="10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  <c r="Y6640" s="9"/>
      <c r="Z6640" s="9"/>
    </row>
    <row r="6641" spans="1:26">
      <c r="A6641" s="11"/>
      <c r="B6641" s="11"/>
      <c r="C6641"/>
      <c r="D6641"/>
      <c r="E6641" s="11"/>
      <c r="H6641" s="10"/>
      <c r="I6641" s="10"/>
      <c r="J6641" s="10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  <c r="Y6641" s="9"/>
      <c r="Z6641" s="9"/>
    </row>
    <row r="6642" spans="1:26">
      <c r="A6642" s="11"/>
      <c r="B6642" s="11"/>
      <c r="C6642"/>
      <c r="D6642"/>
      <c r="E6642" s="11"/>
      <c r="H6642" s="10"/>
      <c r="I6642" s="10"/>
      <c r="J6642" s="10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</row>
    <row r="6643" spans="1:26">
      <c r="A6643" s="11"/>
      <c r="B6643" s="11"/>
      <c r="C6643"/>
      <c r="D6643"/>
      <c r="E6643" s="11"/>
      <c r="H6643" s="10"/>
      <c r="I6643" s="10"/>
      <c r="J6643" s="10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  <c r="Y6643" s="9"/>
      <c r="Z6643" s="9"/>
    </row>
    <row r="6644" spans="1:26">
      <c r="A6644" s="11"/>
      <c r="B6644" s="11"/>
      <c r="C6644"/>
      <c r="D6644"/>
      <c r="E6644" s="11"/>
      <c r="H6644" s="10"/>
      <c r="I6644" s="10"/>
      <c r="J6644" s="10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</row>
    <row r="6645" spans="1:26">
      <c r="A6645" s="11"/>
      <c r="B6645" s="11"/>
      <c r="C6645"/>
      <c r="D6645"/>
      <c r="E6645" s="11"/>
      <c r="H6645" s="10"/>
      <c r="I6645" s="10"/>
      <c r="J6645" s="10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</row>
    <row r="6646" spans="1:26">
      <c r="A6646" s="11"/>
      <c r="B6646" s="11"/>
      <c r="C6646"/>
      <c r="D6646"/>
      <c r="E6646" s="11"/>
      <c r="H6646" s="10"/>
      <c r="I6646" s="10"/>
      <c r="J6646" s="10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</row>
    <row r="6647" spans="1:26">
      <c r="A6647" s="11"/>
      <c r="B6647" s="11"/>
      <c r="C6647"/>
      <c r="D6647"/>
      <c r="E6647" s="11"/>
      <c r="H6647" s="10"/>
      <c r="I6647" s="10"/>
      <c r="J6647" s="10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  <c r="Y6647" s="9"/>
      <c r="Z6647" s="9"/>
    </row>
    <row r="6648" spans="1:26">
      <c r="A6648" s="11"/>
      <c r="B6648" s="11"/>
      <c r="C6648"/>
      <c r="D6648"/>
      <c r="E6648" s="11"/>
      <c r="H6648" s="10"/>
      <c r="I6648" s="10"/>
      <c r="J6648" s="10"/>
      <c r="K6648" s="9"/>
      <c r="L6648" s="9"/>
      <c r="M6648" s="9"/>
      <c r="N6648"/>
      <c r="O6648" s="9"/>
      <c r="P6648" s="9"/>
      <c r="Q6648" s="9"/>
      <c r="R6648" s="9"/>
      <c r="S6648" s="9"/>
      <c r="T6648" s="9"/>
      <c r="U6648" s="9"/>
      <c r="V6648" s="9"/>
      <c r="W6648" s="9"/>
      <c r="X6648" s="9"/>
      <c r="Y6648" s="9"/>
      <c r="Z6648" s="9"/>
    </row>
    <row r="6649" spans="1:26">
      <c r="A6649" s="11"/>
      <c r="B6649" s="11"/>
      <c r="C6649"/>
      <c r="D6649"/>
      <c r="E6649" s="11"/>
      <c r="H6649" s="10"/>
      <c r="I6649" s="10"/>
      <c r="J6649" s="10"/>
      <c r="K6649" s="9"/>
      <c r="L6649" s="9"/>
      <c r="M6649" s="9"/>
      <c r="N6649"/>
      <c r="O6649" s="9"/>
      <c r="P6649" s="9"/>
      <c r="Q6649" s="9"/>
      <c r="R6649" s="9"/>
      <c r="S6649" s="9"/>
      <c r="T6649" s="9"/>
      <c r="U6649" s="9"/>
      <c r="V6649" s="9"/>
      <c r="W6649" s="9"/>
      <c r="X6649" s="9"/>
      <c r="Y6649" s="9"/>
      <c r="Z6649" s="9"/>
    </row>
    <row r="6650" spans="1:26">
      <c r="A6650" s="11"/>
      <c r="B6650" s="11"/>
      <c r="C6650"/>
      <c r="D6650"/>
      <c r="E6650" s="11"/>
      <c r="H6650" s="10"/>
      <c r="I6650" s="10"/>
      <c r="J6650" s="10"/>
      <c r="K6650" s="9"/>
      <c r="L6650" s="9"/>
      <c r="M6650" s="9"/>
      <c r="N6650"/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</row>
    <row r="6651" spans="1:26">
      <c r="A6651" s="11"/>
      <c r="B6651" s="11"/>
      <c r="C6651"/>
      <c r="D6651"/>
      <c r="E6651" s="11"/>
      <c r="H6651" s="10"/>
      <c r="I6651" s="10"/>
      <c r="J6651" s="10"/>
      <c r="K6651" s="9"/>
      <c r="L6651" s="9"/>
      <c r="M6651" s="9"/>
      <c r="N6651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</row>
    <row r="6652" spans="1:26">
      <c r="A6652" s="11"/>
      <c r="B6652" s="11"/>
      <c r="C6652"/>
      <c r="D6652"/>
      <c r="E6652" s="11"/>
      <c r="H6652" s="10"/>
      <c r="I6652" s="10"/>
      <c r="J6652" s="10"/>
      <c r="K6652" s="9"/>
      <c r="L6652" s="9"/>
      <c r="M6652" s="9"/>
      <c r="N6652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</row>
    <row r="6653" spans="1:26">
      <c r="A6653" s="11"/>
      <c r="B6653" s="11"/>
      <c r="C6653"/>
      <c r="D6653"/>
      <c r="E6653" s="11"/>
      <c r="H6653" s="10"/>
      <c r="I6653" s="10"/>
      <c r="J6653" s="10"/>
      <c r="K6653" s="9"/>
      <c r="L6653" s="9"/>
      <c r="M6653" s="9"/>
      <c r="N6653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</row>
    <row r="6654" spans="1:26">
      <c r="A6654" s="11"/>
      <c r="B6654" s="11"/>
      <c r="C6654"/>
      <c r="D6654"/>
      <c r="E6654" s="11"/>
      <c r="H6654" s="10"/>
      <c r="I6654" s="10"/>
      <c r="J6654" s="10"/>
      <c r="K6654" s="9"/>
      <c r="L6654" s="9"/>
      <c r="M6654" s="9"/>
      <c r="N6654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</row>
    <row r="6655" spans="1:26">
      <c r="A6655" s="11"/>
      <c r="B6655" s="11"/>
      <c r="C6655"/>
      <c r="D6655"/>
      <c r="E6655" s="11"/>
      <c r="H6655" s="10"/>
      <c r="I6655" s="10"/>
      <c r="J6655" s="10"/>
      <c r="K6655" s="9"/>
      <c r="L6655" s="9"/>
      <c r="M6655" s="9"/>
      <c r="N6655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</row>
    <row r="6656" spans="1:26">
      <c r="A6656" s="11"/>
      <c r="B6656" s="11"/>
      <c r="C6656"/>
      <c r="D6656"/>
      <c r="E6656" s="11"/>
      <c r="H6656" s="10"/>
      <c r="I6656" s="10"/>
      <c r="J6656" s="10"/>
      <c r="K6656" s="9"/>
      <c r="L6656" s="9"/>
      <c r="M6656" s="9"/>
      <c r="N6656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</row>
    <row r="6657" spans="1:26">
      <c r="A6657" s="11"/>
      <c r="B6657" s="11"/>
      <c r="C6657"/>
      <c r="D6657"/>
      <c r="E6657" s="11"/>
      <c r="H6657" s="10"/>
      <c r="I6657" s="10"/>
      <c r="J6657" s="10"/>
      <c r="K6657" s="9"/>
      <c r="L6657" s="9"/>
      <c r="M6657" s="9"/>
      <c r="N6657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</row>
    <row r="6658" spans="1:26">
      <c r="A6658" s="11"/>
      <c r="B6658" s="11"/>
      <c r="C6658"/>
      <c r="D6658"/>
      <c r="E6658" s="11"/>
      <c r="H6658" s="10"/>
      <c r="I6658" s="10"/>
      <c r="J6658" s="10"/>
      <c r="K6658" s="9"/>
      <c r="L6658" s="9"/>
      <c r="M6658" s="9"/>
      <c r="N6658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</row>
    <row r="6659" spans="1:26">
      <c r="A6659" s="11"/>
      <c r="B6659" s="11"/>
      <c r="C6659"/>
      <c r="D6659"/>
      <c r="E6659" s="11"/>
      <c r="H6659" s="10"/>
      <c r="I6659" s="10"/>
      <c r="J6659" s="10"/>
      <c r="K6659" s="9"/>
      <c r="L6659" s="9"/>
      <c r="M6659" s="9"/>
      <c r="N665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</row>
    <row r="6660" spans="1:26">
      <c r="A6660" s="11"/>
      <c r="B6660" s="11"/>
      <c r="C6660"/>
      <c r="D6660"/>
      <c r="E6660" s="11"/>
      <c r="H6660" s="10"/>
      <c r="I6660" s="10"/>
      <c r="J6660" s="10"/>
      <c r="K6660" s="9"/>
      <c r="L6660" s="9"/>
      <c r="M6660" s="9"/>
      <c r="N6660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</row>
    <row r="6661" spans="1:26">
      <c r="A6661" s="11"/>
      <c r="B6661" s="11"/>
      <c r="C6661"/>
      <c r="D6661"/>
      <c r="E6661" s="11"/>
      <c r="H6661" s="10"/>
      <c r="I6661" s="10"/>
      <c r="J6661" s="10"/>
      <c r="K6661" s="9"/>
      <c r="L6661" s="9"/>
      <c r="M6661" s="9"/>
      <c r="N6661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</row>
    <row r="6662" spans="1:26">
      <c r="A6662" s="11"/>
      <c r="B6662" s="11"/>
      <c r="C6662"/>
      <c r="D6662"/>
      <c r="E6662" s="11"/>
      <c r="H6662" s="10"/>
      <c r="I6662" s="10"/>
      <c r="J6662" s="10"/>
      <c r="K6662" s="9"/>
      <c r="L6662" s="9"/>
      <c r="M6662" s="9"/>
      <c r="N6662"/>
      <c r="O6662" s="9"/>
      <c r="P6662" s="9"/>
      <c r="Q6662" s="9"/>
      <c r="R6662" s="9"/>
      <c r="S6662" s="9"/>
      <c r="T6662" s="9"/>
      <c r="U6662" s="9"/>
      <c r="V6662" s="9"/>
      <c r="W6662" s="9"/>
      <c r="X6662" s="9"/>
      <c r="Y6662" s="9"/>
      <c r="Z6662" s="9"/>
    </row>
    <row r="6663" spans="1:26">
      <c r="A6663" s="11"/>
      <c r="B6663" s="11"/>
      <c r="C6663"/>
      <c r="D6663"/>
      <c r="E6663" s="11"/>
      <c r="H6663" s="10"/>
      <c r="I6663" s="10"/>
      <c r="J6663" s="10"/>
      <c r="K6663" s="9"/>
      <c r="L6663" s="9"/>
      <c r="M6663" s="9"/>
      <c r="N6663"/>
      <c r="O6663" s="9"/>
      <c r="P6663" s="9"/>
      <c r="Q6663" s="9"/>
      <c r="R6663" s="9"/>
      <c r="S6663" s="9"/>
      <c r="T6663" s="9"/>
      <c r="U6663" s="9"/>
      <c r="V6663" s="9"/>
      <c r="W6663" s="9"/>
      <c r="X6663" s="9"/>
      <c r="Y6663" s="9"/>
      <c r="Z6663" s="9"/>
    </row>
    <row r="6664" spans="1:26">
      <c r="A6664" s="11"/>
      <c r="B6664" s="11"/>
      <c r="C6664"/>
      <c r="D6664"/>
      <c r="E6664" s="11"/>
      <c r="H6664" s="10"/>
      <c r="I6664" s="10"/>
      <c r="J6664" s="10"/>
      <c r="K6664" s="9"/>
      <c r="L6664" s="9"/>
      <c r="M6664" s="9"/>
      <c r="N6664"/>
      <c r="O6664" s="9"/>
      <c r="P6664" s="9"/>
      <c r="Q6664" s="9"/>
      <c r="R6664" s="9"/>
      <c r="S6664" s="9"/>
      <c r="T6664" s="9"/>
      <c r="U6664" s="9"/>
      <c r="V6664" s="9"/>
      <c r="W6664" s="9"/>
      <c r="X6664" s="9"/>
      <c r="Y6664" s="9"/>
      <c r="Z6664" s="9"/>
    </row>
    <row r="6665" spans="1:26">
      <c r="A6665" s="11"/>
      <c r="B6665" s="11"/>
      <c r="C6665"/>
      <c r="D6665"/>
      <c r="E6665" s="11"/>
      <c r="H6665" s="10"/>
      <c r="I6665" s="10"/>
      <c r="J6665" s="10"/>
      <c r="K6665" s="9"/>
      <c r="L6665" s="9"/>
      <c r="M6665" s="9"/>
      <c r="N6665"/>
      <c r="O6665" s="9"/>
      <c r="P6665" s="9"/>
      <c r="Q6665" s="9"/>
      <c r="R6665" s="9"/>
      <c r="S6665" s="9"/>
      <c r="T6665" s="9"/>
      <c r="U6665" s="9"/>
      <c r="V6665" s="9"/>
      <c r="W6665" s="9"/>
      <c r="X6665" s="9"/>
      <c r="Y6665" s="9"/>
      <c r="Z6665" s="9"/>
    </row>
    <row r="6666" spans="1:26">
      <c r="A6666" s="11"/>
      <c r="B6666" s="11"/>
      <c r="C6666"/>
      <c r="D6666"/>
      <c r="E6666" s="11"/>
      <c r="H6666" s="10"/>
      <c r="I6666" s="10"/>
      <c r="J6666" s="10"/>
      <c r="K6666" s="9"/>
      <c r="L6666" s="9"/>
      <c r="M6666" s="9"/>
      <c r="N6666"/>
      <c r="O6666" s="9"/>
      <c r="P6666" s="9"/>
      <c r="Q6666" s="9"/>
      <c r="R6666" s="9"/>
      <c r="S6666" s="9"/>
      <c r="T6666" s="9"/>
      <c r="U6666" s="9"/>
      <c r="V6666" s="9"/>
      <c r="W6666" s="9"/>
      <c r="X6666" s="9"/>
      <c r="Y6666" s="9"/>
      <c r="Z6666" s="9"/>
    </row>
    <row r="6667" spans="1:26">
      <c r="A6667" s="11"/>
      <c r="B6667" s="11"/>
      <c r="C6667"/>
      <c r="D6667"/>
      <c r="E6667" s="11"/>
      <c r="H6667" s="10"/>
      <c r="I6667" s="10"/>
      <c r="J6667" s="10"/>
      <c r="K6667" s="9"/>
      <c r="L6667" s="9"/>
      <c r="M6667" s="9"/>
      <c r="N6667"/>
      <c r="O6667" s="9"/>
      <c r="P6667" s="9"/>
      <c r="Q6667" s="9"/>
      <c r="R6667" s="9"/>
      <c r="S6667" s="9"/>
      <c r="T6667" s="9"/>
      <c r="U6667" s="9"/>
      <c r="V6667" s="9"/>
      <c r="W6667" s="9"/>
      <c r="X6667" s="9"/>
      <c r="Y6667" s="9"/>
      <c r="Z6667" s="9"/>
    </row>
    <row r="6668" spans="1:26">
      <c r="A6668" s="11"/>
      <c r="B6668" s="11"/>
      <c r="C6668"/>
      <c r="D6668"/>
      <c r="E6668" s="11"/>
      <c r="H6668" s="10"/>
      <c r="I6668" s="10"/>
      <c r="J6668" s="10"/>
      <c r="K6668" s="9"/>
      <c r="L6668" s="9"/>
      <c r="M6668" s="9"/>
      <c r="N6668"/>
      <c r="O6668" s="9"/>
      <c r="P6668" s="9"/>
      <c r="Q6668" s="9"/>
      <c r="R6668" s="9"/>
      <c r="S6668" s="9"/>
      <c r="T6668" s="9"/>
      <c r="U6668" s="9"/>
      <c r="V6668" s="9"/>
      <c r="W6668" s="9"/>
      <c r="X6668" s="9"/>
      <c r="Y6668" s="9"/>
      <c r="Z6668" s="9"/>
    </row>
    <row r="6669" spans="1:26">
      <c r="A6669" s="11"/>
      <c r="B6669" s="11"/>
      <c r="C6669"/>
      <c r="D6669"/>
      <c r="E6669" s="11"/>
      <c r="H6669" s="10"/>
      <c r="I6669" s="10"/>
      <c r="J6669" s="10"/>
      <c r="K6669" s="9"/>
      <c r="L6669" s="9"/>
      <c r="M6669" s="9"/>
      <c r="N666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</row>
    <row r="6670" spans="1:26">
      <c r="A6670" s="11"/>
      <c r="B6670" s="11"/>
      <c r="C6670"/>
      <c r="D6670"/>
      <c r="E6670" s="11"/>
      <c r="H6670" s="10"/>
      <c r="I6670" s="10"/>
      <c r="J6670" s="10"/>
      <c r="K6670" s="9"/>
      <c r="L6670" s="9"/>
      <c r="M6670" s="9"/>
      <c r="N6670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</row>
    <row r="6671" spans="1:26">
      <c r="A6671" s="11"/>
      <c r="B6671" s="11"/>
      <c r="C6671"/>
      <c r="D6671"/>
      <c r="E6671" s="11"/>
      <c r="H6671" s="10"/>
      <c r="I6671" s="10"/>
      <c r="J6671" s="10"/>
      <c r="K6671" s="9"/>
      <c r="L6671" s="9"/>
      <c r="M6671" s="9"/>
      <c r="N6671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</row>
    <row r="6672" spans="1:26">
      <c r="A6672" s="11"/>
      <c r="B6672" s="11"/>
      <c r="C6672"/>
      <c r="D6672"/>
      <c r="E6672" s="11"/>
      <c r="H6672" s="10"/>
      <c r="I6672" s="10"/>
      <c r="J6672" s="10"/>
      <c r="K6672" s="9"/>
      <c r="L6672" s="9"/>
      <c r="M6672" s="9"/>
      <c r="N6672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</row>
    <row r="6673" spans="1:26">
      <c r="A6673" s="11"/>
      <c r="B6673" s="11"/>
      <c r="C6673"/>
      <c r="D6673"/>
      <c r="E6673" s="11"/>
      <c r="H6673" s="10"/>
      <c r="I6673" s="10"/>
      <c r="J6673" s="10"/>
      <c r="K6673" s="9"/>
      <c r="L6673" s="9"/>
      <c r="M6673" s="9"/>
      <c r="N6673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</row>
    <row r="6674" spans="1:26">
      <c r="A6674" s="11"/>
      <c r="B6674" s="11"/>
      <c r="C6674"/>
      <c r="D6674"/>
      <c r="E6674" s="11"/>
      <c r="H6674" s="10"/>
      <c r="I6674" s="10"/>
      <c r="J6674" s="10"/>
      <c r="K6674" s="9"/>
      <c r="L6674" s="9"/>
      <c r="M6674" s="9"/>
      <c r="N6674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</row>
    <row r="6675" spans="1:26">
      <c r="A6675" s="11"/>
      <c r="B6675" s="11"/>
      <c r="C6675"/>
      <c r="D6675"/>
      <c r="E6675" s="11"/>
      <c r="H6675" s="10"/>
      <c r="I6675" s="10"/>
      <c r="J6675" s="10"/>
      <c r="K6675" s="9"/>
      <c r="L6675" s="9"/>
      <c r="M6675" s="9"/>
      <c r="N6675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</row>
    <row r="6676" spans="1:26">
      <c r="A6676" s="11"/>
      <c r="B6676" s="11"/>
      <c r="C6676"/>
      <c r="D6676"/>
      <c r="E6676" s="11"/>
      <c r="H6676" s="10"/>
      <c r="I6676" s="10"/>
      <c r="J6676" s="10"/>
      <c r="K6676" s="9"/>
      <c r="L6676" s="9"/>
      <c r="M6676" s="9"/>
      <c r="N6676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</row>
    <row r="6677" spans="1:26">
      <c r="A6677" s="11"/>
      <c r="B6677" s="11"/>
      <c r="C6677"/>
      <c r="D6677"/>
      <c r="E6677" s="11"/>
      <c r="H6677" s="10"/>
      <c r="I6677" s="10"/>
      <c r="J6677" s="10"/>
      <c r="K6677" s="9"/>
      <c r="L6677" s="9"/>
      <c r="M6677" s="9"/>
      <c r="N6677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</row>
    <row r="6678" spans="1:26">
      <c r="A6678" s="11"/>
      <c r="B6678" s="11"/>
      <c r="C6678"/>
      <c r="D6678"/>
      <c r="E6678" s="11"/>
      <c r="H6678" s="10"/>
      <c r="I6678" s="10"/>
      <c r="J6678" s="10"/>
      <c r="K6678" s="9"/>
      <c r="L6678" s="9"/>
      <c r="M6678" s="9"/>
      <c r="N6678"/>
      <c r="O6678" s="9"/>
      <c r="P6678" s="9"/>
      <c r="Q6678" s="9"/>
      <c r="R6678" s="9"/>
      <c r="S6678" s="9"/>
      <c r="T6678" s="9"/>
      <c r="U6678" s="9"/>
      <c r="V6678" s="9"/>
      <c r="W6678" s="9"/>
      <c r="X6678" s="9"/>
      <c r="Y6678" s="9"/>
      <c r="Z6678" s="9"/>
    </row>
    <row r="6679" spans="1:26">
      <c r="A6679" s="11"/>
      <c r="B6679" s="11"/>
      <c r="C6679"/>
      <c r="D6679"/>
      <c r="E6679" s="11"/>
      <c r="H6679" s="10"/>
      <c r="I6679" s="10"/>
      <c r="J6679" s="10"/>
      <c r="K6679" s="9"/>
      <c r="L6679" s="9"/>
      <c r="M6679" s="9"/>
      <c r="N6679"/>
      <c r="O6679" s="9"/>
      <c r="P6679" s="9"/>
      <c r="Q6679" s="9"/>
      <c r="R6679" s="9"/>
      <c r="S6679" s="9"/>
      <c r="T6679" s="9"/>
      <c r="U6679" s="9"/>
      <c r="V6679" s="9"/>
      <c r="W6679" s="9"/>
      <c r="X6679" s="9"/>
      <c r="Y6679" s="9"/>
      <c r="Z6679" s="9"/>
    </row>
    <row r="6680" spans="1:26">
      <c r="A6680" s="11"/>
      <c r="B6680" s="11"/>
      <c r="C6680"/>
      <c r="D6680"/>
      <c r="E6680" s="11"/>
      <c r="H6680" s="10"/>
      <c r="I6680" s="10"/>
      <c r="J6680" s="10"/>
      <c r="K6680" s="9"/>
      <c r="L6680" s="9"/>
      <c r="M6680" s="9"/>
      <c r="N6680"/>
      <c r="O6680" s="9"/>
      <c r="P6680" s="9"/>
      <c r="Q6680" s="9"/>
      <c r="R6680" s="9"/>
      <c r="S6680" s="9"/>
      <c r="T6680" s="9"/>
      <c r="U6680" s="9"/>
      <c r="V6680" s="9"/>
      <c r="W6680" s="9"/>
      <c r="X6680" s="9"/>
      <c r="Y6680" s="9"/>
      <c r="Z6680" s="9"/>
    </row>
    <row r="6681" spans="1:26">
      <c r="A6681" s="11"/>
      <c r="B6681" s="11"/>
      <c r="C6681"/>
      <c r="D6681"/>
      <c r="E6681" s="11"/>
      <c r="H6681" s="10"/>
      <c r="I6681" s="10"/>
      <c r="J6681" s="10"/>
      <c r="K6681" s="9"/>
      <c r="L6681" s="9"/>
      <c r="M6681" s="9"/>
      <c r="N6681"/>
      <c r="O6681" s="9"/>
      <c r="P6681" s="9"/>
      <c r="Q6681" s="9"/>
      <c r="R6681" s="9"/>
      <c r="S6681" s="9"/>
      <c r="T6681" s="9"/>
      <c r="U6681" s="9"/>
      <c r="V6681" s="9"/>
      <c r="W6681" s="9"/>
      <c r="X6681" s="9"/>
      <c r="Y6681" s="9"/>
      <c r="Z6681" s="9"/>
    </row>
    <row r="6682" spans="1:26">
      <c r="A6682" s="11"/>
      <c r="B6682" s="11"/>
      <c r="C6682"/>
      <c r="D6682"/>
      <c r="E6682" s="11"/>
      <c r="H6682" s="10"/>
      <c r="I6682" s="10"/>
      <c r="J6682" s="10"/>
      <c r="K6682" s="9"/>
      <c r="L6682" s="9"/>
      <c r="M6682" s="9"/>
      <c r="N6682"/>
      <c r="O6682" s="9"/>
      <c r="P6682" s="9"/>
      <c r="Q6682" s="9"/>
      <c r="R6682" s="9"/>
      <c r="S6682" s="9"/>
      <c r="T6682" s="9"/>
      <c r="U6682" s="9"/>
      <c r="V6682" s="9"/>
      <c r="W6682" s="9"/>
      <c r="X6682" s="9"/>
      <c r="Y6682" s="9"/>
      <c r="Z6682" s="9"/>
    </row>
    <row r="6683" spans="1:26">
      <c r="A6683" s="11"/>
      <c r="B6683" s="11"/>
      <c r="C6683"/>
      <c r="D6683"/>
      <c r="E6683" s="11"/>
      <c r="H6683" s="10"/>
      <c r="I6683" s="10"/>
      <c r="J6683" s="10"/>
      <c r="K6683" s="9"/>
      <c r="L6683" s="9"/>
      <c r="M6683" s="9"/>
      <c r="N6683"/>
      <c r="O6683" s="9"/>
      <c r="P6683" s="9"/>
      <c r="Q6683" s="9"/>
      <c r="R6683" s="9"/>
      <c r="S6683" s="9"/>
      <c r="T6683" s="9"/>
      <c r="U6683" s="9"/>
      <c r="V6683" s="9"/>
      <c r="W6683" s="9"/>
      <c r="X6683" s="9"/>
      <c r="Y6683" s="9"/>
      <c r="Z6683" s="9"/>
    </row>
    <row r="6684" spans="1:26">
      <c r="A6684" s="11"/>
      <c r="B6684" s="11"/>
      <c r="C6684"/>
      <c r="D6684"/>
      <c r="E6684" s="11"/>
      <c r="H6684" s="10"/>
      <c r="I6684" s="10"/>
      <c r="J6684" s="10"/>
      <c r="K6684" s="9"/>
      <c r="L6684" s="9"/>
      <c r="M6684" s="9"/>
      <c r="N6684"/>
      <c r="O6684" s="9"/>
      <c r="P6684" s="9"/>
      <c r="Q6684" s="9"/>
      <c r="R6684" s="9"/>
      <c r="S6684" s="9"/>
      <c r="T6684" s="9"/>
      <c r="U6684" s="9"/>
      <c r="V6684" s="9"/>
      <c r="W6684" s="9"/>
      <c r="X6684" s="9"/>
      <c r="Y6684" s="9"/>
      <c r="Z6684" s="9"/>
    </row>
    <row r="6685" spans="1:26">
      <c r="A6685" s="11"/>
      <c r="B6685" s="11"/>
      <c r="C6685"/>
      <c r="D6685"/>
      <c r="E6685" s="11"/>
      <c r="H6685" s="10"/>
      <c r="I6685" s="10"/>
      <c r="J6685" s="10"/>
      <c r="K6685" s="9"/>
      <c r="L6685" s="9"/>
      <c r="M6685" s="9"/>
      <c r="N6685"/>
      <c r="O6685" s="9"/>
      <c r="P6685" s="9"/>
      <c r="Q6685" s="9"/>
      <c r="R6685" s="9"/>
      <c r="S6685" s="9"/>
      <c r="T6685" s="9"/>
      <c r="U6685" s="9"/>
      <c r="V6685" s="9"/>
      <c r="W6685" s="9"/>
      <c r="X6685" s="9"/>
      <c r="Y6685" s="9"/>
      <c r="Z6685" s="9"/>
    </row>
    <row r="6686" spans="1:26">
      <c r="A6686" s="11"/>
      <c r="B6686" s="11"/>
      <c r="C6686"/>
      <c r="D6686"/>
      <c r="E6686" s="11"/>
      <c r="H6686" s="10"/>
      <c r="I6686" s="10"/>
      <c r="J6686" s="10"/>
      <c r="K6686" s="9"/>
      <c r="L6686" s="9"/>
      <c r="M6686" s="9"/>
      <c r="N6686"/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</row>
    <row r="6687" spans="1:26">
      <c r="A6687" s="11"/>
      <c r="B6687" s="11"/>
      <c r="C6687"/>
      <c r="D6687"/>
      <c r="E6687" s="11"/>
      <c r="H6687" s="10"/>
      <c r="I6687" s="10"/>
      <c r="J6687" s="10"/>
      <c r="K6687" s="9"/>
      <c r="L6687" s="9"/>
      <c r="M6687" s="9"/>
      <c r="N6687"/>
      <c r="O6687" s="9"/>
      <c r="P6687" s="9"/>
      <c r="Q6687" s="9"/>
      <c r="R6687" s="9"/>
      <c r="S6687" s="9"/>
      <c r="T6687" s="9"/>
      <c r="U6687" s="9"/>
      <c r="V6687" s="9"/>
      <c r="W6687" s="9"/>
      <c r="X6687" s="9"/>
      <c r="Y6687" s="9"/>
      <c r="Z6687" s="9"/>
    </row>
    <row r="6688" spans="1:26">
      <c r="A6688" s="11"/>
      <c r="B6688" s="11"/>
      <c r="C6688"/>
      <c r="D6688"/>
      <c r="E6688" s="11"/>
      <c r="H6688" s="10"/>
      <c r="I6688" s="10"/>
      <c r="J6688" s="10"/>
      <c r="K6688" s="9"/>
      <c r="L6688" s="9"/>
      <c r="M6688" s="9"/>
      <c r="N6688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</row>
    <row r="6689" spans="1:26">
      <c r="A6689" s="11"/>
      <c r="B6689" s="11"/>
      <c r="C6689"/>
      <c r="D6689"/>
      <c r="E6689" s="11"/>
      <c r="H6689" s="10"/>
      <c r="I6689" s="10"/>
      <c r="J6689" s="10"/>
      <c r="K6689" s="9"/>
      <c r="L6689" s="9"/>
      <c r="M6689" s="9"/>
      <c r="N6689"/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</row>
    <row r="6690" spans="1:26">
      <c r="A6690" s="11"/>
      <c r="B6690" s="11"/>
      <c r="C6690"/>
      <c r="D6690"/>
      <c r="E6690" s="11"/>
      <c r="H6690" s="10"/>
      <c r="I6690" s="10"/>
      <c r="J6690" s="10"/>
      <c r="K6690" s="9"/>
      <c r="L6690" s="9"/>
      <c r="M6690" s="9"/>
      <c r="N6690"/>
      <c r="O6690" s="9"/>
      <c r="P6690" s="9"/>
      <c r="Q6690" s="9"/>
      <c r="R6690" s="9"/>
      <c r="S6690" s="9"/>
      <c r="T6690" s="9"/>
      <c r="U6690" s="9"/>
      <c r="V6690" s="9"/>
      <c r="W6690" s="9"/>
      <c r="X6690" s="9"/>
      <c r="Y6690" s="9"/>
      <c r="Z6690" s="9"/>
    </row>
    <row r="6691" spans="1:26">
      <c r="A6691" s="11"/>
      <c r="B6691" s="11"/>
      <c r="C6691"/>
      <c r="D6691"/>
      <c r="E6691" s="11"/>
      <c r="H6691" s="10"/>
      <c r="I6691" s="10"/>
      <c r="J6691" s="10"/>
      <c r="K6691" s="9"/>
      <c r="L6691" s="9"/>
      <c r="M6691" s="9"/>
      <c r="N6691"/>
      <c r="O6691" s="9"/>
      <c r="P6691" s="9"/>
      <c r="Q6691" s="9"/>
      <c r="R6691" s="9"/>
      <c r="S6691" s="9"/>
      <c r="T6691" s="9"/>
      <c r="U6691" s="9"/>
      <c r="V6691" s="9"/>
      <c r="W6691" s="9"/>
      <c r="X6691" s="9"/>
      <c r="Y6691" s="9"/>
      <c r="Z6691" s="9"/>
    </row>
    <row r="6692" spans="1:26">
      <c r="A6692" s="11"/>
      <c r="B6692" s="11"/>
      <c r="C6692"/>
      <c r="D6692"/>
      <c r="E6692" s="11"/>
      <c r="H6692" s="10"/>
      <c r="I6692" s="10"/>
      <c r="J6692" s="10"/>
      <c r="K6692" s="9"/>
      <c r="L6692" s="9"/>
      <c r="M6692" s="9"/>
      <c r="N6692"/>
      <c r="O6692" s="9"/>
      <c r="P6692" s="9"/>
      <c r="Q6692" s="9"/>
      <c r="R6692" s="9"/>
      <c r="S6692" s="9"/>
      <c r="T6692" s="9"/>
      <c r="U6692" s="9"/>
      <c r="V6692" s="9"/>
      <c r="W6692" s="9"/>
      <c r="X6692" s="9"/>
      <c r="Y6692" s="9"/>
      <c r="Z6692" s="9"/>
    </row>
    <row r="6693" spans="1:26">
      <c r="A6693" s="11"/>
      <c r="B6693" s="11"/>
      <c r="C6693"/>
      <c r="D6693"/>
      <c r="E6693" s="11"/>
      <c r="H6693" s="10"/>
      <c r="I6693" s="10"/>
      <c r="J6693" s="10"/>
      <c r="K6693" s="9"/>
      <c r="L6693" s="9"/>
      <c r="M6693" s="9"/>
      <c r="N6693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</row>
    <row r="6694" spans="1:26">
      <c r="A6694" s="11"/>
      <c r="B6694" s="11"/>
      <c r="C6694"/>
      <c r="D6694"/>
      <c r="E6694" s="11"/>
      <c r="H6694" s="10"/>
      <c r="I6694" s="10"/>
      <c r="J6694" s="10"/>
      <c r="K6694" s="9"/>
      <c r="L6694" s="9"/>
      <c r="M6694" s="9"/>
      <c r="N6694"/>
      <c r="O6694" s="9"/>
      <c r="P6694" s="9"/>
      <c r="Q6694" s="9"/>
      <c r="R6694" s="9"/>
      <c r="S6694" s="9"/>
      <c r="T6694" s="9"/>
      <c r="U6694" s="9"/>
      <c r="V6694" s="9"/>
      <c r="W6694" s="9"/>
      <c r="X6694" s="9"/>
      <c r="Y6694" s="9"/>
      <c r="Z6694" s="9"/>
    </row>
    <row r="6695" spans="1:26">
      <c r="A6695" s="11"/>
      <c r="B6695" s="11"/>
      <c r="C6695"/>
      <c r="D6695"/>
      <c r="E6695" s="11"/>
      <c r="H6695" s="10"/>
      <c r="I6695" s="10"/>
      <c r="J6695" s="10"/>
      <c r="K6695" s="9"/>
      <c r="L6695" s="9"/>
      <c r="M6695" s="9"/>
      <c r="N6695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</row>
    <row r="6696" spans="1:26">
      <c r="A6696" s="11"/>
      <c r="B6696" s="11"/>
      <c r="C6696"/>
      <c r="D6696"/>
      <c r="E6696" s="11"/>
      <c r="H6696" s="10"/>
      <c r="I6696" s="10"/>
      <c r="J6696" s="10"/>
      <c r="K6696" s="9"/>
      <c r="L6696" s="9"/>
      <c r="M6696" s="9"/>
      <c r="N6696"/>
      <c r="O6696" s="9"/>
      <c r="P6696" s="9"/>
      <c r="Q6696" s="9"/>
      <c r="R6696" s="9"/>
      <c r="S6696" s="9"/>
      <c r="T6696" s="9"/>
      <c r="U6696" s="9"/>
      <c r="V6696" s="9"/>
      <c r="W6696" s="9"/>
      <c r="X6696" s="9"/>
      <c r="Y6696" s="9"/>
      <c r="Z6696" s="9"/>
    </row>
    <row r="6697" spans="1:26">
      <c r="A6697" s="11"/>
      <c r="B6697" s="11"/>
      <c r="C6697"/>
      <c r="D6697"/>
      <c r="E6697" s="11"/>
      <c r="H6697" s="10"/>
      <c r="I6697" s="10"/>
      <c r="J6697" s="10"/>
      <c r="K6697" s="9"/>
      <c r="L6697" s="9"/>
      <c r="M6697" s="9"/>
      <c r="N6697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</row>
    <row r="6698" spans="1:26">
      <c r="A6698" s="11"/>
      <c r="B6698" s="11"/>
      <c r="C6698"/>
      <c r="D6698"/>
      <c r="E6698" s="11"/>
      <c r="H6698" s="10"/>
      <c r="I6698" s="10"/>
      <c r="J6698" s="10"/>
      <c r="K6698" s="9"/>
      <c r="L6698" s="9"/>
      <c r="M6698" s="9"/>
      <c r="N6698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</row>
    <row r="6699" spans="1:26">
      <c r="A6699" s="11"/>
      <c r="B6699" s="11"/>
      <c r="C6699"/>
      <c r="D6699"/>
      <c r="E6699" s="11"/>
      <c r="H6699" s="10"/>
      <c r="I6699" s="10"/>
      <c r="J6699" s="10"/>
      <c r="K6699" s="9"/>
      <c r="L6699" s="9"/>
      <c r="M6699" s="9"/>
      <c r="N669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</row>
    <row r="6700" spans="1:26">
      <c r="A6700" s="11"/>
      <c r="B6700" s="11"/>
      <c r="C6700"/>
      <c r="D6700"/>
      <c r="E6700" s="11"/>
      <c r="H6700" s="10"/>
      <c r="I6700" s="10"/>
      <c r="J6700" s="10"/>
      <c r="K6700" s="9"/>
      <c r="L6700" s="9"/>
      <c r="M6700" s="9"/>
      <c r="N6700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</row>
    <row r="6701" spans="1:26">
      <c r="A6701" s="11"/>
      <c r="B6701" s="11"/>
      <c r="C6701"/>
      <c r="D6701"/>
      <c r="E6701" s="11"/>
      <c r="H6701" s="10"/>
      <c r="I6701" s="10"/>
      <c r="J6701" s="10"/>
      <c r="K6701" s="9"/>
      <c r="L6701" s="9"/>
      <c r="M6701" s="9"/>
      <c r="N6701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</row>
    <row r="6702" spans="1:26">
      <c r="A6702" s="11"/>
      <c r="B6702" s="11"/>
      <c r="C6702"/>
      <c r="D6702"/>
      <c r="E6702" s="11"/>
      <c r="H6702" s="10"/>
      <c r="I6702" s="10"/>
      <c r="J6702" s="10"/>
      <c r="K6702" s="9"/>
      <c r="L6702" s="9"/>
      <c r="M6702" s="9"/>
      <c r="N6702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</row>
    <row r="6703" spans="1:26">
      <c r="A6703" s="11"/>
      <c r="B6703" s="11"/>
      <c r="C6703"/>
      <c r="D6703"/>
      <c r="E6703" s="11"/>
      <c r="H6703" s="10"/>
      <c r="I6703" s="10"/>
      <c r="J6703" s="10"/>
      <c r="K6703" s="9"/>
      <c r="L6703" s="9"/>
      <c r="M6703" s="9"/>
      <c r="N6703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</row>
    <row r="6704" spans="1:26">
      <c r="A6704" s="11"/>
      <c r="B6704" s="11"/>
      <c r="C6704"/>
      <c r="D6704"/>
      <c r="E6704" s="11"/>
      <c r="H6704" s="10"/>
      <c r="I6704" s="10"/>
      <c r="J6704" s="10"/>
      <c r="K6704" s="9"/>
      <c r="L6704" s="9"/>
      <c r="M6704" s="9"/>
      <c r="N6704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</row>
    <row r="6705" spans="1:26">
      <c r="A6705" s="11"/>
      <c r="B6705" s="11"/>
      <c r="C6705"/>
      <c r="D6705"/>
      <c r="E6705" s="11"/>
      <c r="H6705" s="10"/>
      <c r="I6705" s="10"/>
      <c r="J6705" s="10"/>
      <c r="K6705" s="9"/>
      <c r="L6705" s="9"/>
      <c r="M6705" s="9"/>
      <c r="N6705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</row>
    <row r="6706" spans="1:26">
      <c r="A6706" s="11"/>
      <c r="B6706" s="11"/>
      <c r="C6706"/>
      <c r="D6706"/>
      <c r="E6706" s="11"/>
      <c r="H6706" s="10"/>
      <c r="I6706" s="10"/>
      <c r="J6706" s="10"/>
      <c r="K6706" s="9"/>
      <c r="L6706" s="9"/>
      <c r="M6706" s="9"/>
      <c r="N6706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</row>
    <row r="6707" spans="1:26">
      <c r="A6707" s="11"/>
      <c r="B6707" s="11"/>
      <c r="C6707"/>
      <c r="D6707"/>
      <c r="E6707" s="11"/>
      <c r="H6707" s="10"/>
      <c r="I6707" s="10"/>
      <c r="J6707" s="10"/>
      <c r="K6707" s="9"/>
      <c r="L6707" s="9"/>
      <c r="M6707" s="9"/>
      <c r="N6707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</row>
    <row r="6708" spans="1:26">
      <c r="A6708" s="11"/>
      <c r="B6708" s="11"/>
      <c r="C6708"/>
      <c r="D6708"/>
      <c r="E6708" s="11"/>
      <c r="H6708" s="10"/>
      <c r="I6708" s="10"/>
      <c r="J6708" s="10"/>
      <c r="K6708" s="9"/>
      <c r="L6708" s="9"/>
      <c r="M6708" s="9"/>
      <c r="N6708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</row>
    <row r="6709" spans="1:26">
      <c r="A6709" s="11"/>
      <c r="B6709" s="11"/>
      <c r="C6709"/>
      <c r="D6709"/>
      <c r="E6709" s="11"/>
      <c r="H6709" s="10"/>
      <c r="I6709" s="10"/>
      <c r="J6709" s="10"/>
      <c r="K6709" s="9"/>
      <c r="L6709" s="9"/>
      <c r="M6709" s="9"/>
      <c r="N670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</row>
    <row r="6710" spans="1:26">
      <c r="A6710" s="11"/>
      <c r="B6710" s="11"/>
      <c r="C6710"/>
      <c r="D6710"/>
      <c r="E6710" s="11"/>
      <c r="H6710" s="10"/>
      <c r="I6710" s="10"/>
      <c r="J6710" s="10"/>
      <c r="K6710" s="9"/>
      <c r="L6710" s="9"/>
      <c r="M6710" s="9"/>
      <c r="N6710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</row>
    <row r="6711" spans="1:26">
      <c r="A6711" s="11"/>
      <c r="B6711" s="11"/>
      <c r="C6711"/>
      <c r="D6711"/>
      <c r="E6711" s="11"/>
      <c r="H6711" s="10"/>
      <c r="I6711" s="10"/>
      <c r="J6711" s="10"/>
      <c r="K6711" s="9"/>
      <c r="L6711" s="9"/>
      <c r="M6711" s="9"/>
      <c r="N6711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</row>
    <row r="6712" spans="1:26">
      <c r="A6712" s="11"/>
      <c r="B6712" s="11"/>
      <c r="C6712"/>
      <c r="D6712"/>
      <c r="E6712" s="11"/>
      <c r="H6712" s="10"/>
      <c r="I6712" s="10"/>
      <c r="J6712" s="10"/>
      <c r="K6712" s="9"/>
      <c r="L6712" s="9"/>
      <c r="M6712" s="9"/>
      <c r="N6712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</row>
    <row r="6713" spans="1:26">
      <c r="A6713" s="11"/>
      <c r="B6713" s="11"/>
      <c r="C6713"/>
      <c r="D6713"/>
      <c r="E6713" s="11"/>
      <c r="H6713" s="10"/>
      <c r="I6713" s="10"/>
      <c r="J6713" s="10"/>
      <c r="K6713" s="9"/>
      <c r="L6713" s="9"/>
      <c r="M6713" s="9"/>
      <c r="N6713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</row>
    <row r="6714" spans="1:26">
      <c r="A6714" s="11"/>
      <c r="B6714" s="11"/>
      <c r="C6714"/>
      <c r="D6714"/>
      <c r="E6714" s="11"/>
      <c r="H6714" s="10"/>
      <c r="I6714" s="10"/>
      <c r="J6714" s="10"/>
      <c r="K6714" s="9"/>
      <c r="L6714" s="9"/>
      <c r="M6714" s="9"/>
      <c r="N6714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</row>
    <row r="6715" spans="1:26">
      <c r="A6715" s="11"/>
      <c r="B6715" s="11"/>
      <c r="C6715"/>
      <c r="D6715"/>
      <c r="E6715" s="11"/>
      <c r="H6715" s="10"/>
      <c r="I6715" s="10"/>
      <c r="J6715" s="10"/>
      <c r="K6715" s="9"/>
      <c r="L6715" s="9"/>
      <c r="M6715" s="9"/>
      <c r="N6715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</row>
    <row r="6716" spans="1:26">
      <c r="A6716" s="11"/>
      <c r="B6716" s="11"/>
      <c r="C6716"/>
      <c r="D6716"/>
      <c r="E6716" s="11"/>
      <c r="H6716" s="10"/>
      <c r="I6716" s="10"/>
      <c r="J6716" s="10"/>
      <c r="K6716" s="9"/>
      <c r="L6716" s="9"/>
      <c r="M6716" s="9"/>
      <c r="N6716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</row>
    <row r="6717" spans="1:26">
      <c r="A6717" s="11"/>
      <c r="B6717" s="11"/>
      <c r="C6717"/>
      <c r="D6717"/>
      <c r="E6717" s="11"/>
      <c r="H6717" s="10"/>
      <c r="I6717" s="10"/>
      <c r="J6717" s="10"/>
      <c r="K6717" s="9"/>
      <c r="L6717" s="9"/>
      <c r="M6717" s="9"/>
      <c r="N6717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</row>
    <row r="6718" spans="1:26">
      <c r="A6718" s="11"/>
      <c r="B6718" s="11"/>
      <c r="C6718"/>
      <c r="D6718"/>
      <c r="E6718" s="11"/>
      <c r="H6718" s="10"/>
      <c r="I6718" s="10"/>
      <c r="J6718" s="10"/>
      <c r="K6718" s="9"/>
      <c r="L6718" s="9"/>
      <c r="M6718" s="9"/>
      <c r="N6718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</row>
    <row r="6719" spans="1:26">
      <c r="A6719" s="11"/>
      <c r="B6719" s="11"/>
      <c r="C6719"/>
      <c r="D6719"/>
      <c r="E6719" s="11"/>
      <c r="H6719" s="10"/>
      <c r="I6719" s="10"/>
      <c r="J6719" s="10"/>
      <c r="K6719" s="9"/>
      <c r="L6719" s="9"/>
      <c r="M6719" s="9"/>
      <c r="N671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</row>
    <row r="6720" spans="1:26">
      <c r="A6720" s="11"/>
      <c r="B6720" s="11"/>
      <c r="C6720"/>
      <c r="D6720"/>
      <c r="E6720" s="11"/>
      <c r="H6720" s="10"/>
      <c r="I6720" s="10"/>
      <c r="J6720" s="10"/>
      <c r="K6720" s="9"/>
      <c r="L6720" s="9"/>
      <c r="M6720" s="9"/>
      <c r="N6720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</row>
    <row r="6721" spans="1:26">
      <c r="A6721" s="11"/>
      <c r="B6721" s="11"/>
      <c r="C6721"/>
      <c r="D6721"/>
      <c r="E6721" s="11"/>
      <c r="H6721" s="10"/>
      <c r="I6721" s="10"/>
      <c r="J6721" s="10"/>
      <c r="K6721" s="9"/>
      <c r="L6721" s="9"/>
      <c r="M6721" s="9"/>
      <c r="N6721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</row>
    <row r="6722" spans="1:26">
      <c r="A6722" s="11"/>
      <c r="B6722" s="11"/>
      <c r="C6722"/>
      <c r="D6722"/>
      <c r="E6722" s="11"/>
      <c r="H6722" s="10"/>
      <c r="I6722" s="10"/>
      <c r="J6722" s="10"/>
      <c r="K6722" s="9"/>
      <c r="L6722" s="9"/>
      <c r="M6722" s="9"/>
      <c r="N6722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</row>
    <row r="6723" spans="1:26">
      <c r="A6723" s="11"/>
      <c r="B6723" s="11"/>
      <c r="C6723"/>
      <c r="D6723"/>
      <c r="E6723" s="11"/>
      <c r="H6723" s="10"/>
      <c r="I6723" s="10"/>
      <c r="J6723" s="10"/>
      <c r="K6723" s="9"/>
      <c r="L6723" s="9"/>
      <c r="M6723" s="9"/>
      <c r="N6723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</row>
    <row r="6724" spans="1:26">
      <c r="A6724" s="11"/>
      <c r="B6724" s="11"/>
      <c r="C6724"/>
      <c r="D6724"/>
      <c r="E6724" s="11"/>
      <c r="H6724" s="10"/>
      <c r="I6724" s="10"/>
      <c r="J6724" s="10"/>
      <c r="K6724" s="9"/>
      <c r="L6724" s="9"/>
      <c r="M6724" s="9"/>
      <c r="N6724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</row>
    <row r="6725" spans="1:26">
      <c r="A6725" s="11"/>
      <c r="B6725" s="11"/>
      <c r="C6725"/>
      <c r="D6725"/>
      <c r="E6725" s="11"/>
      <c r="H6725" s="10"/>
      <c r="I6725" s="10"/>
      <c r="J6725" s="10"/>
      <c r="K6725" s="9"/>
      <c r="L6725" s="9"/>
      <c r="M6725" s="9"/>
      <c r="N6725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</row>
    <row r="6726" spans="1:26">
      <c r="A6726" s="11"/>
      <c r="B6726" s="11"/>
      <c r="C6726"/>
      <c r="D6726"/>
      <c r="E6726" s="11"/>
      <c r="H6726" s="10"/>
      <c r="I6726" s="10"/>
      <c r="J6726" s="10"/>
      <c r="K6726" s="9"/>
      <c r="L6726" s="9"/>
      <c r="M6726" s="9"/>
      <c r="N6726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</row>
    <row r="6727" spans="1:26">
      <c r="A6727" s="11"/>
      <c r="B6727" s="11"/>
      <c r="C6727"/>
      <c r="D6727"/>
      <c r="E6727" s="11"/>
      <c r="H6727" s="10"/>
      <c r="I6727" s="10"/>
      <c r="J6727" s="10"/>
      <c r="K6727" s="9"/>
      <c r="L6727" s="9"/>
      <c r="M6727" s="9"/>
      <c r="N6727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</row>
    <row r="6728" spans="1:26">
      <c r="A6728" s="11"/>
      <c r="B6728" s="11"/>
      <c r="C6728"/>
      <c r="D6728"/>
      <c r="E6728" s="11"/>
      <c r="H6728" s="10"/>
      <c r="I6728" s="10"/>
      <c r="J6728" s="10"/>
      <c r="K6728" s="9"/>
      <c r="L6728" s="9"/>
      <c r="M6728" s="9"/>
      <c r="N6728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</row>
    <row r="6729" spans="1:26">
      <c r="A6729" s="11"/>
      <c r="B6729" s="11"/>
      <c r="C6729"/>
      <c r="D6729"/>
      <c r="E6729" s="11"/>
      <c r="H6729" s="10"/>
      <c r="I6729" s="10"/>
      <c r="J6729" s="10"/>
      <c r="K6729" s="9"/>
      <c r="L6729" s="9"/>
      <c r="M6729" s="9"/>
      <c r="N672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</row>
    <row r="6730" spans="1:26">
      <c r="A6730" s="11"/>
      <c r="B6730" s="11"/>
      <c r="C6730"/>
      <c r="D6730"/>
      <c r="E6730" s="11"/>
      <c r="H6730" s="10"/>
      <c r="I6730" s="10"/>
      <c r="J6730" s="10"/>
      <c r="K6730" s="9"/>
      <c r="L6730" s="9"/>
      <c r="M6730" s="9"/>
      <c r="N6730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</row>
    <row r="6731" spans="1:26">
      <c r="A6731" s="11"/>
      <c r="B6731" s="11"/>
      <c r="C6731"/>
      <c r="D6731"/>
      <c r="E6731" s="11"/>
      <c r="H6731" s="10"/>
      <c r="I6731" s="10"/>
      <c r="J6731" s="10"/>
      <c r="K6731" s="9"/>
      <c r="L6731" s="9"/>
      <c r="M6731" s="9"/>
      <c r="N6731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</row>
    <row r="6732" spans="1:26">
      <c r="A6732" s="11"/>
      <c r="B6732" s="11"/>
      <c r="C6732"/>
      <c r="D6732"/>
      <c r="E6732" s="11"/>
      <c r="H6732" s="10"/>
      <c r="I6732" s="10"/>
      <c r="J6732" s="10"/>
      <c r="K6732" s="9"/>
      <c r="L6732" s="9"/>
      <c r="M6732" s="9"/>
      <c r="N6732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</row>
    <row r="6733" spans="1:26">
      <c r="A6733" s="11"/>
      <c r="B6733" s="11"/>
      <c r="C6733"/>
      <c r="D6733"/>
      <c r="E6733" s="11"/>
      <c r="H6733" s="10"/>
      <c r="I6733" s="10"/>
      <c r="J6733" s="10"/>
      <c r="K6733" s="9"/>
      <c r="L6733" s="9"/>
      <c r="M6733" s="9"/>
      <c r="N6733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</row>
    <row r="6734" spans="1:26">
      <c r="A6734" s="11"/>
      <c r="B6734" s="11"/>
      <c r="C6734"/>
      <c r="D6734"/>
      <c r="E6734" s="11"/>
      <c r="H6734" s="10"/>
      <c r="I6734" s="10"/>
      <c r="J6734" s="10"/>
      <c r="K6734" s="9"/>
      <c r="L6734" s="9"/>
      <c r="M6734" s="9"/>
      <c r="N6734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</row>
    <row r="6735" spans="1:26">
      <c r="A6735" s="11"/>
      <c r="B6735" s="11"/>
      <c r="C6735"/>
      <c r="D6735"/>
      <c r="E6735" s="11"/>
      <c r="H6735" s="10"/>
      <c r="I6735" s="10"/>
      <c r="J6735" s="10"/>
      <c r="K6735" s="9"/>
      <c r="L6735" s="9"/>
      <c r="M6735" s="9"/>
      <c r="N6735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</row>
    <row r="6736" spans="1:26">
      <c r="A6736" s="11"/>
      <c r="B6736" s="11"/>
      <c r="C6736"/>
      <c r="D6736"/>
      <c r="E6736" s="11"/>
      <c r="H6736" s="10"/>
      <c r="I6736" s="10"/>
      <c r="J6736" s="10"/>
      <c r="K6736" s="9"/>
      <c r="L6736" s="9"/>
      <c r="M6736" s="9"/>
      <c r="N6736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</row>
    <row r="6737" spans="1:26">
      <c r="A6737" s="11"/>
      <c r="B6737" s="11"/>
      <c r="C6737"/>
      <c r="D6737"/>
      <c r="E6737" s="11"/>
      <c r="H6737" s="10"/>
      <c r="I6737" s="10"/>
      <c r="J6737" s="10"/>
      <c r="K6737" s="9"/>
      <c r="L6737" s="9"/>
      <c r="M6737" s="9"/>
      <c r="N6737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</row>
    <row r="6738" spans="1:26">
      <c r="A6738" s="11"/>
      <c r="B6738" s="11"/>
      <c r="C6738"/>
      <c r="D6738"/>
      <c r="E6738" s="11"/>
      <c r="H6738" s="10"/>
      <c r="I6738" s="10"/>
      <c r="J6738" s="10"/>
      <c r="K6738" s="9"/>
      <c r="L6738" s="9"/>
      <c r="M6738" s="9"/>
      <c r="N6738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</row>
    <row r="6739" spans="1:26">
      <c r="A6739" s="11"/>
      <c r="B6739" s="11"/>
      <c r="C6739"/>
      <c r="D6739"/>
      <c r="E6739" s="11"/>
      <c r="H6739" s="10"/>
      <c r="I6739" s="10"/>
      <c r="J6739" s="10"/>
      <c r="K6739" s="9"/>
      <c r="L6739" s="9"/>
      <c r="M6739" s="9"/>
      <c r="N673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</row>
    <row r="6740" spans="1:26">
      <c r="A6740" s="11"/>
      <c r="B6740" s="11"/>
      <c r="C6740"/>
      <c r="D6740"/>
      <c r="E6740" s="11"/>
      <c r="H6740" s="10"/>
      <c r="I6740" s="10"/>
      <c r="J6740" s="10"/>
      <c r="K6740" s="9"/>
      <c r="L6740" s="9"/>
      <c r="M6740" s="9"/>
      <c r="N6740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</row>
    <row r="6741" spans="1:26">
      <c r="A6741" s="11"/>
      <c r="B6741" s="11"/>
      <c r="C6741"/>
      <c r="D6741"/>
      <c r="E6741" s="11"/>
      <c r="H6741" s="10"/>
      <c r="I6741" s="10"/>
      <c r="J6741" s="10"/>
      <c r="K6741" s="9"/>
      <c r="L6741" s="9"/>
      <c r="M6741" s="9"/>
      <c r="N6741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</row>
    <row r="6742" spans="1:26">
      <c r="A6742" s="11"/>
      <c r="B6742" s="11"/>
      <c r="C6742"/>
      <c r="D6742"/>
      <c r="E6742" s="11"/>
      <c r="H6742" s="10"/>
      <c r="I6742" s="10"/>
      <c r="J6742" s="10"/>
      <c r="K6742" s="9"/>
      <c r="L6742" s="9"/>
      <c r="M6742" s="9"/>
      <c r="N6742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</row>
    <row r="6743" spans="1:26">
      <c r="A6743" s="11"/>
      <c r="B6743" s="11"/>
      <c r="C6743"/>
      <c r="D6743"/>
      <c r="E6743" s="11"/>
      <c r="H6743" s="10"/>
      <c r="I6743" s="10"/>
      <c r="J6743" s="10"/>
      <c r="K6743" s="9"/>
      <c r="L6743" s="9"/>
      <c r="M6743" s="9"/>
      <c r="N6743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</row>
    <row r="6744" spans="1:26">
      <c r="A6744" s="11"/>
      <c r="B6744" s="11"/>
      <c r="C6744"/>
      <c r="D6744"/>
      <c r="E6744" s="11"/>
      <c r="H6744" s="10"/>
      <c r="I6744" s="10"/>
      <c r="J6744" s="10"/>
      <c r="K6744" s="9"/>
      <c r="L6744" s="9"/>
      <c r="M6744" s="9"/>
      <c r="N6744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</row>
    <row r="6745" spans="1:26">
      <c r="A6745" s="11"/>
      <c r="B6745" s="11"/>
      <c r="C6745"/>
      <c r="D6745"/>
      <c r="E6745" s="11"/>
      <c r="H6745" s="10"/>
      <c r="I6745" s="10"/>
      <c r="J6745" s="10"/>
      <c r="K6745" s="9"/>
      <c r="L6745" s="9"/>
      <c r="M6745" s="9"/>
      <c r="N6745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</row>
    <row r="6746" spans="1:26">
      <c r="A6746" s="11"/>
      <c r="B6746" s="11"/>
      <c r="C6746"/>
      <c r="D6746"/>
      <c r="E6746" s="11"/>
      <c r="H6746" s="10"/>
      <c r="I6746" s="10"/>
      <c r="J6746" s="10"/>
      <c r="K6746" s="9"/>
      <c r="L6746" s="9"/>
      <c r="M6746" s="9"/>
      <c r="N6746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</row>
    <row r="6747" spans="1:26">
      <c r="A6747" s="11"/>
      <c r="B6747" s="11"/>
      <c r="C6747"/>
      <c r="D6747"/>
      <c r="E6747" s="11"/>
      <c r="H6747" s="10"/>
      <c r="I6747" s="10"/>
      <c r="J6747" s="10"/>
      <c r="K6747" s="9"/>
      <c r="L6747" s="9"/>
      <c r="M6747" s="9"/>
      <c r="N6747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</row>
    <row r="6748" spans="1:26">
      <c r="A6748" s="11"/>
      <c r="B6748" s="11"/>
      <c r="C6748"/>
      <c r="D6748"/>
      <c r="E6748" s="11"/>
      <c r="H6748" s="10"/>
      <c r="I6748" s="10"/>
      <c r="J6748" s="10"/>
      <c r="K6748" s="9"/>
      <c r="L6748" s="9"/>
      <c r="M6748" s="9"/>
      <c r="N6748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</row>
    <row r="6749" spans="1:26">
      <c r="A6749" s="11"/>
      <c r="B6749" s="11"/>
      <c r="C6749"/>
      <c r="D6749"/>
      <c r="E6749" s="11"/>
      <c r="H6749" s="10"/>
      <c r="I6749" s="10"/>
      <c r="J6749" s="10"/>
      <c r="K6749" s="9"/>
      <c r="L6749" s="9"/>
      <c r="M6749" s="9"/>
      <c r="N674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</row>
    <row r="6750" spans="1:26">
      <c r="A6750" s="11"/>
      <c r="B6750" s="11"/>
      <c r="C6750"/>
      <c r="D6750"/>
      <c r="E6750" s="11"/>
      <c r="H6750" s="10"/>
      <c r="I6750" s="10"/>
      <c r="J6750" s="10"/>
      <c r="K6750" s="9"/>
      <c r="L6750" s="9"/>
      <c r="M6750" s="9"/>
      <c r="N6750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</row>
    <row r="6751" spans="1:26">
      <c r="A6751" s="11"/>
      <c r="B6751" s="11"/>
      <c r="C6751"/>
      <c r="D6751"/>
      <c r="E6751" s="11"/>
      <c r="H6751" s="10"/>
      <c r="I6751" s="10"/>
      <c r="J6751" s="10"/>
      <c r="K6751" s="9"/>
      <c r="L6751" s="9"/>
      <c r="M6751" s="9"/>
      <c r="N6751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</row>
    <row r="6752" spans="1:26">
      <c r="A6752" s="11"/>
      <c r="B6752" s="11"/>
      <c r="C6752"/>
      <c r="D6752"/>
      <c r="E6752" s="11"/>
      <c r="H6752" s="10"/>
      <c r="I6752" s="10"/>
      <c r="J6752" s="10"/>
      <c r="K6752" s="9"/>
      <c r="L6752" s="9"/>
      <c r="M6752" s="9"/>
      <c r="N6752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</row>
    <row r="6753" spans="1:26">
      <c r="A6753" s="11"/>
      <c r="B6753" s="11"/>
      <c r="C6753"/>
      <c r="D6753"/>
      <c r="E6753" s="11"/>
      <c r="H6753" s="10"/>
      <c r="I6753" s="10"/>
      <c r="J6753" s="10"/>
      <c r="K6753" s="9"/>
      <c r="L6753" s="9"/>
      <c r="M6753" s="9"/>
      <c r="N6753"/>
      <c r="O6753" s="9"/>
      <c r="P6753" s="9"/>
      <c r="Q6753" s="9"/>
      <c r="R6753" s="9"/>
      <c r="S6753" s="9"/>
      <c r="T6753" s="9"/>
      <c r="U6753" s="9"/>
      <c r="V6753" s="9"/>
      <c r="W6753" s="9"/>
      <c r="X6753" s="9"/>
      <c r="Y6753" s="9"/>
      <c r="Z6753" s="9"/>
    </row>
    <row r="6754" spans="1:26">
      <c r="A6754" s="11"/>
      <c r="B6754" s="11"/>
      <c r="C6754"/>
      <c r="D6754"/>
      <c r="E6754" s="11"/>
      <c r="H6754" s="10"/>
      <c r="I6754" s="10"/>
      <c r="J6754" s="10"/>
      <c r="K6754" s="9"/>
      <c r="L6754" s="9"/>
      <c r="M6754" s="9"/>
      <c r="N6754"/>
      <c r="O6754" s="9"/>
      <c r="P6754" s="9"/>
      <c r="Q6754" s="9"/>
      <c r="R6754" s="9"/>
      <c r="S6754" s="9"/>
      <c r="T6754" s="9"/>
      <c r="U6754" s="9"/>
      <c r="V6754" s="9"/>
      <c r="W6754" s="9"/>
      <c r="X6754" s="9"/>
      <c r="Y6754" s="9"/>
      <c r="Z6754" s="9"/>
    </row>
    <row r="6755" spans="1:26">
      <c r="A6755" s="11"/>
      <c r="B6755" s="11"/>
      <c r="C6755"/>
      <c r="D6755"/>
      <c r="E6755" s="11"/>
      <c r="H6755" s="10"/>
      <c r="I6755" s="10"/>
      <c r="J6755" s="10"/>
      <c r="K6755" s="9"/>
      <c r="L6755" s="9"/>
      <c r="M6755" s="9"/>
      <c r="N6755"/>
      <c r="O6755" s="9"/>
      <c r="P6755" s="9"/>
      <c r="Q6755" s="9"/>
      <c r="R6755" s="9"/>
      <c r="S6755" s="9"/>
      <c r="T6755" s="9"/>
      <c r="U6755" s="9"/>
      <c r="V6755" s="9"/>
      <c r="W6755" s="9"/>
      <c r="X6755" s="9"/>
      <c r="Y6755" s="9"/>
      <c r="Z6755" s="9"/>
    </row>
    <row r="6756" spans="1:26">
      <c r="A6756" s="11"/>
      <c r="B6756" s="11"/>
      <c r="C6756"/>
      <c r="D6756"/>
      <c r="E6756" s="11"/>
      <c r="H6756" s="10"/>
      <c r="I6756" s="10"/>
      <c r="J6756" s="10"/>
      <c r="K6756" s="9"/>
      <c r="L6756" s="9"/>
      <c r="M6756" s="9"/>
      <c r="N6756"/>
      <c r="O6756" s="9"/>
      <c r="P6756" s="9"/>
      <c r="Q6756" s="9"/>
      <c r="R6756" s="9"/>
      <c r="S6756" s="9"/>
      <c r="T6756" s="9"/>
      <c r="U6756" s="9"/>
      <c r="V6756" s="9"/>
      <c r="W6756" s="9"/>
      <c r="X6756" s="9"/>
      <c r="Y6756" s="9"/>
      <c r="Z6756" s="9"/>
    </row>
    <row r="6757" spans="1:26">
      <c r="A6757" s="11"/>
      <c r="B6757" s="11"/>
      <c r="C6757"/>
      <c r="D6757"/>
      <c r="E6757" s="11"/>
      <c r="H6757" s="10"/>
      <c r="I6757" s="10"/>
      <c r="J6757" s="10"/>
      <c r="K6757" s="9"/>
      <c r="L6757" s="9"/>
      <c r="M6757" s="9"/>
      <c r="N6757"/>
      <c r="O6757" s="9"/>
      <c r="P6757" s="9"/>
      <c r="Q6757" s="9"/>
      <c r="R6757" s="9"/>
      <c r="S6757" s="9"/>
      <c r="T6757" s="9"/>
      <c r="U6757" s="9"/>
      <c r="V6757" s="9"/>
      <c r="W6757" s="9"/>
      <c r="X6757" s="9"/>
      <c r="Y6757" s="9"/>
      <c r="Z6757" s="9"/>
    </row>
    <row r="6758" spans="1:26">
      <c r="A6758" s="11"/>
      <c r="B6758" s="11"/>
      <c r="C6758"/>
      <c r="D6758"/>
      <c r="E6758" s="11"/>
      <c r="H6758" s="10"/>
      <c r="I6758" s="10"/>
      <c r="J6758" s="10"/>
      <c r="K6758" s="9"/>
      <c r="L6758" s="9"/>
      <c r="M6758" s="9"/>
      <c r="N6758"/>
      <c r="O6758" s="9"/>
      <c r="P6758" s="9"/>
      <c r="Q6758" s="9"/>
      <c r="R6758" s="9"/>
      <c r="S6758" s="9"/>
      <c r="T6758" s="9"/>
      <c r="U6758" s="9"/>
      <c r="V6758" s="9"/>
      <c r="W6758" s="9"/>
      <c r="X6758" s="9"/>
      <c r="Y6758" s="9"/>
      <c r="Z6758" s="9"/>
    </row>
    <row r="6759" spans="1:26">
      <c r="A6759" s="11"/>
      <c r="B6759" s="11"/>
      <c r="C6759"/>
      <c r="D6759"/>
      <c r="E6759" s="11"/>
      <c r="H6759" s="10"/>
      <c r="I6759" s="10"/>
      <c r="J6759" s="10"/>
      <c r="K6759" s="9"/>
      <c r="L6759" s="9"/>
      <c r="M6759" s="9"/>
      <c r="N675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</row>
    <row r="6760" spans="1:26">
      <c r="A6760" s="11"/>
      <c r="B6760" s="11"/>
      <c r="C6760"/>
      <c r="D6760"/>
      <c r="E6760" s="11"/>
      <c r="H6760" s="10"/>
      <c r="I6760" s="10"/>
      <c r="J6760" s="10"/>
      <c r="K6760" s="9"/>
      <c r="L6760" s="9"/>
      <c r="M6760" s="9"/>
      <c r="N6760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</row>
    <row r="6761" spans="1:26">
      <c r="A6761" s="11"/>
      <c r="B6761" s="11"/>
      <c r="C6761"/>
      <c r="D6761"/>
      <c r="E6761" s="11"/>
      <c r="H6761" s="10"/>
      <c r="I6761" s="10"/>
      <c r="J6761" s="10"/>
      <c r="K6761" s="9"/>
      <c r="L6761" s="9"/>
      <c r="M6761" s="9"/>
      <c r="N6761"/>
      <c r="O6761" s="9"/>
      <c r="P6761" s="9"/>
      <c r="Q6761" s="9"/>
      <c r="R6761" s="9"/>
      <c r="S6761" s="9"/>
      <c r="T6761" s="9"/>
      <c r="U6761" s="9"/>
      <c r="V6761" s="9"/>
      <c r="W6761" s="9"/>
      <c r="X6761" s="9"/>
      <c r="Y6761" s="9"/>
      <c r="Z6761" s="9"/>
    </row>
    <row r="6762" spans="1:26">
      <c r="A6762" s="11"/>
      <c r="B6762" s="11"/>
      <c r="C6762"/>
      <c r="D6762"/>
      <c r="E6762" s="11"/>
      <c r="H6762" s="10"/>
      <c r="I6762" s="10"/>
      <c r="J6762" s="10"/>
      <c r="K6762" s="9"/>
      <c r="L6762" s="9"/>
      <c r="M6762" s="9"/>
      <c r="N6762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</row>
    <row r="6763" spans="1:26">
      <c r="A6763" s="11"/>
      <c r="B6763" s="11"/>
      <c r="C6763"/>
      <c r="D6763"/>
      <c r="E6763" s="11"/>
      <c r="H6763" s="10"/>
      <c r="I6763" s="10"/>
      <c r="J6763" s="10"/>
      <c r="K6763" s="9"/>
      <c r="L6763" s="9"/>
      <c r="M6763" s="9"/>
      <c r="N6763"/>
      <c r="O6763" s="9"/>
      <c r="P6763" s="9"/>
      <c r="Q6763" s="9"/>
      <c r="R6763" s="9"/>
      <c r="S6763" s="9"/>
      <c r="T6763" s="9"/>
      <c r="U6763" s="9"/>
      <c r="V6763" s="9"/>
      <c r="W6763" s="9"/>
      <c r="X6763" s="9"/>
      <c r="Y6763" s="9"/>
      <c r="Z6763" s="9"/>
    </row>
    <row r="6764" spans="1:26">
      <c r="A6764" s="11"/>
      <c r="B6764" s="11"/>
      <c r="C6764"/>
      <c r="D6764"/>
      <c r="E6764" s="11"/>
      <c r="H6764" s="10"/>
      <c r="I6764" s="10"/>
      <c r="J6764" s="10"/>
      <c r="K6764" s="9"/>
      <c r="L6764" s="9"/>
      <c r="M6764" s="9"/>
      <c r="N6764"/>
      <c r="O6764" s="9"/>
      <c r="P6764" s="9"/>
      <c r="Q6764" s="9"/>
      <c r="R6764" s="9"/>
      <c r="S6764" s="9"/>
      <c r="T6764" s="9"/>
      <c r="U6764" s="9"/>
      <c r="V6764" s="9"/>
      <c r="W6764" s="9"/>
      <c r="X6764" s="9"/>
      <c r="Y6764" s="9"/>
      <c r="Z6764" s="9"/>
    </row>
    <row r="6765" spans="1:26">
      <c r="A6765" s="11"/>
      <c r="B6765" s="11"/>
      <c r="C6765"/>
      <c r="D6765"/>
      <c r="E6765" s="11"/>
      <c r="H6765" s="10"/>
      <c r="I6765" s="10"/>
      <c r="J6765" s="10"/>
      <c r="K6765" s="9"/>
      <c r="L6765" s="9"/>
      <c r="M6765" s="9"/>
      <c r="N6765"/>
      <c r="O6765" s="9"/>
      <c r="P6765" s="9"/>
      <c r="Q6765" s="9"/>
      <c r="R6765" s="9"/>
      <c r="S6765" s="9"/>
      <c r="T6765" s="9"/>
      <c r="U6765" s="9"/>
      <c r="V6765" s="9"/>
      <c r="W6765" s="9"/>
      <c r="X6765" s="9"/>
      <c r="Y6765" s="9"/>
      <c r="Z6765" s="9"/>
    </row>
    <row r="6766" spans="1:26">
      <c r="A6766" s="11"/>
      <c r="B6766" s="11"/>
      <c r="C6766"/>
      <c r="D6766"/>
      <c r="E6766" s="11"/>
      <c r="H6766" s="10"/>
      <c r="I6766" s="10"/>
      <c r="J6766" s="10"/>
      <c r="K6766" s="9"/>
      <c r="L6766" s="9"/>
      <c r="M6766" s="9"/>
      <c r="N6766"/>
      <c r="O6766" s="9"/>
      <c r="P6766" s="9"/>
      <c r="Q6766" s="9"/>
      <c r="R6766" s="9"/>
      <c r="S6766" s="9"/>
      <c r="T6766" s="9"/>
      <c r="U6766" s="9"/>
      <c r="V6766" s="9"/>
      <c r="W6766" s="9"/>
      <c r="X6766" s="9"/>
      <c r="Y6766" s="9"/>
      <c r="Z6766" s="9"/>
    </row>
    <row r="6767" spans="1:26">
      <c r="A6767" s="11"/>
      <c r="B6767" s="11"/>
      <c r="C6767"/>
      <c r="D6767"/>
      <c r="E6767" s="11"/>
      <c r="H6767" s="10"/>
      <c r="I6767" s="10"/>
      <c r="J6767" s="10"/>
      <c r="K6767" s="9"/>
      <c r="L6767" s="9"/>
      <c r="M6767" s="9"/>
      <c r="N6767"/>
      <c r="O6767" s="9"/>
      <c r="P6767" s="9"/>
      <c r="Q6767" s="9"/>
      <c r="R6767" s="9"/>
      <c r="S6767" s="9"/>
      <c r="T6767" s="9"/>
      <c r="U6767" s="9"/>
      <c r="V6767" s="9"/>
      <c r="W6767" s="9"/>
      <c r="X6767" s="9"/>
      <c r="Y6767" s="9"/>
      <c r="Z6767" s="9"/>
    </row>
    <row r="6768" spans="1:26">
      <c r="A6768" s="11"/>
      <c r="B6768" s="11"/>
      <c r="C6768"/>
      <c r="D6768"/>
      <c r="E6768" s="11"/>
      <c r="H6768" s="10"/>
      <c r="I6768" s="10"/>
      <c r="J6768" s="10"/>
      <c r="K6768" s="9"/>
      <c r="L6768" s="9"/>
      <c r="M6768" s="9"/>
      <c r="N6768"/>
      <c r="O6768" s="9"/>
      <c r="P6768" s="9"/>
      <c r="Q6768" s="9"/>
      <c r="R6768" s="9"/>
      <c r="S6768" s="9"/>
      <c r="T6768" s="9"/>
      <c r="U6768" s="9"/>
      <c r="V6768" s="9"/>
      <c r="W6768" s="9"/>
      <c r="X6768" s="9"/>
      <c r="Y6768" s="9"/>
      <c r="Z6768" s="9"/>
    </row>
    <row r="6769" spans="1:26">
      <c r="A6769" s="11"/>
      <c r="B6769" s="11"/>
      <c r="C6769"/>
      <c r="D6769"/>
      <c r="E6769" s="11"/>
      <c r="H6769" s="10"/>
      <c r="I6769" s="10"/>
      <c r="J6769" s="10"/>
      <c r="K6769" s="9"/>
      <c r="L6769" s="9"/>
      <c r="M6769" s="9"/>
      <c r="N6769"/>
      <c r="O6769" s="9"/>
      <c r="P6769" s="9"/>
      <c r="Q6769" s="9"/>
      <c r="R6769" s="9"/>
      <c r="S6769" s="9"/>
      <c r="T6769" s="9"/>
      <c r="U6769" s="9"/>
      <c r="V6769" s="9"/>
      <c r="W6769" s="9"/>
      <c r="X6769" s="9"/>
      <c r="Y6769" s="9"/>
      <c r="Z6769" s="9"/>
    </row>
    <row r="6770" spans="1:26">
      <c r="A6770" s="11"/>
      <c r="B6770" s="11"/>
      <c r="C6770"/>
      <c r="D6770"/>
      <c r="E6770" s="11"/>
      <c r="H6770" s="10"/>
      <c r="I6770" s="10"/>
      <c r="J6770" s="10"/>
      <c r="K6770" s="9"/>
      <c r="L6770" s="9"/>
      <c r="M6770" s="9"/>
      <c r="N6770"/>
      <c r="O6770" s="9"/>
      <c r="P6770" s="9"/>
      <c r="Q6770" s="9"/>
      <c r="R6770" s="9"/>
      <c r="S6770" s="9"/>
      <c r="T6770" s="9"/>
      <c r="U6770" s="9"/>
      <c r="V6770" s="9"/>
      <c r="W6770" s="9"/>
      <c r="X6770" s="9"/>
      <c r="Y6770" s="9"/>
      <c r="Z6770" s="9"/>
    </row>
    <row r="6771" spans="1:26">
      <c r="A6771" s="11"/>
      <c r="B6771" s="11"/>
      <c r="C6771"/>
      <c r="D6771"/>
      <c r="E6771" s="11"/>
      <c r="H6771" s="10"/>
      <c r="I6771" s="10"/>
      <c r="J6771" s="10"/>
      <c r="K6771" s="9"/>
      <c r="L6771" s="9"/>
      <c r="M6771" s="9"/>
      <c r="N6771"/>
      <c r="O6771" s="9"/>
      <c r="P6771" s="9"/>
      <c r="Q6771" s="9"/>
      <c r="R6771" s="9"/>
      <c r="S6771" s="9"/>
      <c r="T6771" s="9"/>
      <c r="U6771" s="9"/>
      <c r="V6771" s="9"/>
      <c r="W6771" s="9"/>
      <c r="X6771" s="9"/>
      <c r="Y6771" s="9"/>
      <c r="Z6771" s="9"/>
    </row>
    <row r="6772" spans="1:26">
      <c r="A6772" s="11"/>
      <c r="B6772" s="11"/>
      <c r="C6772"/>
      <c r="D6772"/>
      <c r="E6772" s="11"/>
      <c r="H6772" s="10"/>
      <c r="I6772" s="10"/>
      <c r="J6772" s="10"/>
      <c r="K6772" s="9"/>
      <c r="L6772" s="9"/>
      <c r="M6772" s="9"/>
      <c r="N6772"/>
      <c r="O6772" s="9"/>
      <c r="P6772" s="9"/>
      <c r="Q6772" s="9"/>
      <c r="R6772" s="9"/>
      <c r="S6772" s="9"/>
      <c r="T6772" s="9"/>
      <c r="U6772" s="9"/>
      <c r="V6772" s="9"/>
      <c r="W6772" s="9"/>
      <c r="X6772" s="9"/>
      <c r="Y6772" s="9"/>
      <c r="Z6772" s="9"/>
    </row>
    <row r="6773" spans="1:26">
      <c r="A6773" s="11"/>
      <c r="B6773" s="11"/>
      <c r="C6773"/>
      <c r="D6773"/>
      <c r="E6773" s="11"/>
      <c r="H6773" s="10"/>
      <c r="I6773" s="10"/>
      <c r="J6773" s="10"/>
      <c r="K6773" s="9"/>
      <c r="L6773" s="9"/>
      <c r="M6773" s="9"/>
      <c r="N6773"/>
      <c r="O6773" s="9"/>
      <c r="P6773" s="9"/>
      <c r="Q6773" s="9"/>
      <c r="R6773" s="9"/>
      <c r="S6773" s="9"/>
      <c r="T6773" s="9"/>
      <c r="U6773" s="9"/>
      <c r="V6773" s="9"/>
      <c r="W6773" s="9"/>
      <c r="X6773" s="9"/>
      <c r="Y6773" s="9"/>
      <c r="Z6773" s="9"/>
    </row>
    <row r="6774" spans="1:26">
      <c r="A6774" s="11"/>
      <c r="B6774" s="11"/>
      <c r="C6774"/>
      <c r="D6774"/>
      <c r="E6774" s="11"/>
      <c r="H6774" s="10"/>
      <c r="I6774" s="10"/>
      <c r="J6774" s="10"/>
      <c r="K6774" s="9"/>
      <c r="L6774" s="9"/>
      <c r="M6774" s="9"/>
      <c r="N6774"/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</row>
    <row r="6775" spans="1:26">
      <c r="A6775" s="11"/>
      <c r="B6775" s="11"/>
      <c r="C6775"/>
      <c r="D6775"/>
      <c r="E6775" s="11"/>
      <c r="H6775" s="10"/>
      <c r="I6775" s="10"/>
      <c r="J6775" s="10"/>
      <c r="K6775" s="9"/>
      <c r="L6775" s="9"/>
      <c r="M6775" s="9"/>
      <c r="N6775"/>
      <c r="O6775" s="9"/>
      <c r="P6775" s="9"/>
      <c r="Q6775" s="9"/>
      <c r="R6775" s="9"/>
      <c r="S6775" s="9"/>
      <c r="T6775" s="9"/>
      <c r="U6775" s="9"/>
      <c r="V6775" s="9"/>
      <c r="W6775" s="9"/>
      <c r="X6775" s="9"/>
      <c r="Y6775" s="9"/>
      <c r="Z6775" s="9"/>
    </row>
    <row r="6776" spans="1:26">
      <c r="A6776" s="11"/>
      <c r="B6776" s="11"/>
      <c r="C6776"/>
      <c r="D6776"/>
      <c r="E6776" s="11"/>
      <c r="H6776" s="10"/>
      <c r="I6776" s="10"/>
      <c r="J6776" s="10"/>
      <c r="K6776" s="9"/>
      <c r="L6776" s="9"/>
      <c r="M6776" s="9"/>
      <c r="N6776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</row>
    <row r="6777" spans="1:26">
      <c r="A6777" s="11"/>
      <c r="B6777" s="11"/>
      <c r="C6777"/>
      <c r="D6777"/>
      <c r="E6777" s="11"/>
      <c r="H6777" s="10"/>
      <c r="I6777" s="10"/>
      <c r="J6777" s="10"/>
      <c r="K6777" s="9"/>
      <c r="L6777" s="9"/>
      <c r="M6777" s="9"/>
      <c r="N6777"/>
      <c r="O6777" s="9"/>
      <c r="P6777" s="9"/>
      <c r="Q6777" s="9"/>
      <c r="R6777" s="9"/>
      <c r="S6777" s="9"/>
      <c r="T6777" s="9"/>
      <c r="U6777" s="9"/>
      <c r="V6777" s="9"/>
      <c r="W6777" s="9"/>
      <c r="X6777" s="9"/>
      <c r="Y6777" s="9"/>
      <c r="Z6777" s="9"/>
    </row>
    <row r="6778" spans="1:26">
      <c r="A6778" s="11"/>
      <c r="B6778" s="11"/>
      <c r="C6778"/>
      <c r="D6778"/>
      <c r="E6778" s="11"/>
      <c r="H6778" s="10"/>
      <c r="I6778" s="10"/>
      <c r="J6778" s="10"/>
      <c r="K6778" s="9"/>
      <c r="L6778" s="9"/>
      <c r="M6778" s="9"/>
      <c r="N6778"/>
      <c r="O6778" s="9"/>
      <c r="P6778" s="9"/>
      <c r="Q6778" s="9"/>
      <c r="R6778" s="9"/>
      <c r="S6778" s="9"/>
      <c r="T6778" s="9"/>
      <c r="U6778" s="9"/>
      <c r="V6778" s="9"/>
      <c r="W6778" s="9"/>
      <c r="X6778" s="9"/>
      <c r="Y6778" s="9"/>
      <c r="Z6778" s="9"/>
    </row>
    <row r="6779" spans="1:26">
      <c r="A6779" s="11"/>
      <c r="B6779" s="11"/>
      <c r="C6779"/>
      <c r="D6779"/>
      <c r="E6779" s="11"/>
      <c r="H6779" s="10"/>
      <c r="I6779" s="10"/>
      <c r="J6779" s="10"/>
      <c r="K6779" s="9"/>
      <c r="L6779" s="9"/>
      <c r="M6779" s="9"/>
      <c r="N6779"/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</row>
    <row r="6780" spans="1:26">
      <c r="A6780" s="11"/>
      <c r="B6780" s="11"/>
      <c r="C6780"/>
      <c r="D6780"/>
      <c r="E6780" s="11"/>
      <c r="H6780" s="10"/>
      <c r="I6780" s="10"/>
      <c r="J6780" s="10"/>
      <c r="K6780" s="9"/>
      <c r="L6780" s="9"/>
      <c r="M6780" s="9"/>
      <c r="N6780"/>
      <c r="O6780" s="9"/>
      <c r="P6780" s="9"/>
      <c r="Q6780" s="9"/>
      <c r="R6780" s="9"/>
      <c r="S6780" s="9"/>
      <c r="T6780" s="9"/>
      <c r="U6780" s="9"/>
      <c r="V6780" s="9"/>
      <c r="W6780" s="9"/>
      <c r="X6780" s="9"/>
      <c r="Y6780" s="9"/>
      <c r="Z6780" s="9"/>
    </row>
    <row r="6781" spans="1:26">
      <c r="A6781" s="11"/>
      <c r="B6781" s="11"/>
      <c r="C6781"/>
      <c r="D6781"/>
      <c r="E6781" s="11"/>
      <c r="H6781" s="10"/>
      <c r="I6781" s="10"/>
      <c r="J6781" s="10"/>
      <c r="K6781" s="9"/>
      <c r="L6781" s="9"/>
      <c r="M6781" s="9"/>
      <c r="N6781"/>
      <c r="O6781" s="9"/>
      <c r="P6781" s="9"/>
      <c r="Q6781" s="9"/>
      <c r="R6781" s="9"/>
      <c r="S6781" s="9"/>
      <c r="T6781" s="9"/>
      <c r="U6781" s="9"/>
      <c r="V6781" s="9"/>
      <c r="W6781" s="9"/>
      <c r="X6781" s="9"/>
      <c r="Y6781" s="9"/>
      <c r="Z6781" s="9"/>
    </row>
    <row r="6782" spans="1:26">
      <c r="A6782" s="11"/>
      <c r="B6782" s="11"/>
      <c r="C6782"/>
      <c r="D6782"/>
      <c r="E6782" s="11"/>
      <c r="H6782" s="10"/>
      <c r="I6782" s="10"/>
      <c r="J6782" s="10"/>
      <c r="K6782" s="9"/>
      <c r="L6782" s="9"/>
      <c r="M6782" s="9"/>
      <c r="N6782"/>
      <c r="O6782" s="9"/>
      <c r="P6782" s="9"/>
      <c r="Q6782" s="9"/>
      <c r="R6782" s="9"/>
      <c r="S6782" s="9"/>
      <c r="T6782" s="9"/>
      <c r="U6782" s="9"/>
      <c r="V6782" s="9"/>
      <c r="W6782" s="9"/>
      <c r="X6782" s="9"/>
      <c r="Y6782" s="9"/>
      <c r="Z6782" s="9"/>
    </row>
    <row r="6783" spans="1:26">
      <c r="A6783" s="11"/>
      <c r="B6783" s="11"/>
      <c r="C6783"/>
      <c r="D6783"/>
      <c r="E6783" s="11"/>
      <c r="H6783" s="10"/>
      <c r="I6783" s="10"/>
      <c r="J6783" s="10"/>
      <c r="K6783" s="9"/>
      <c r="L6783" s="9"/>
      <c r="M6783" s="9"/>
      <c r="N6783"/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</row>
    <row r="6784" spans="1:26">
      <c r="A6784" s="11"/>
      <c r="B6784" s="11"/>
      <c r="C6784"/>
      <c r="D6784"/>
      <c r="E6784" s="11"/>
      <c r="H6784" s="10"/>
      <c r="I6784" s="10"/>
      <c r="J6784" s="10"/>
      <c r="K6784" s="9"/>
      <c r="L6784" s="9"/>
      <c r="M6784" s="9"/>
      <c r="N6784"/>
      <c r="O6784" s="9"/>
      <c r="P6784" s="9"/>
      <c r="Q6784" s="9"/>
      <c r="R6784" s="9"/>
      <c r="S6784" s="9"/>
      <c r="T6784" s="9"/>
      <c r="U6784" s="9"/>
      <c r="V6784" s="9"/>
      <c r="W6784" s="9"/>
      <c r="X6784" s="9"/>
      <c r="Y6784" s="9"/>
      <c r="Z6784" s="9"/>
    </row>
    <row r="6785" spans="1:26">
      <c r="A6785" s="11"/>
      <c r="B6785" s="11"/>
      <c r="C6785"/>
      <c r="D6785"/>
      <c r="E6785" s="11"/>
      <c r="H6785" s="10"/>
      <c r="I6785" s="10"/>
      <c r="J6785" s="10"/>
      <c r="K6785" s="9"/>
      <c r="L6785" s="9"/>
      <c r="M6785" s="9"/>
      <c r="N6785"/>
      <c r="O6785" s="9"/>
      <c r="P6785" s="9"/>
      <c r="Q6785" s="9"/>
      <c r="R6785" s="9"/>
      <c r="S6785" s="9"/>
      <c r="T6785" s="9"/>
      <c r="U6785" s="9"/>
      <c r="V6785" s="9"/>
      <c r="W6785" s="9"/>
      <c r="X6785" s="9"/>
      <c r="Y6785" s="9"/>
      <c r="Z6785" s="9"/>
    </row>
    <row r="6786" spans="1:26">
      <c r="A6786" s="11"/>
      <c r="B6786" s="11"/>
      <c r="C6786"/>
      <c r="D6786"/>
      <c r="E6786" s="11"/>
      <c r="H6786" s="10"/>
      <c r="I6786" s="10"/>
      <c r="J6786" s="10"/>
      <c r="K6786" s="9"/>
      <c r="L6786" s="9"/>
      <c r="M6786" s="9"/>
      <c r="N6786"/>
      <c r="O6786" s="9"/>
      <c r="P6786" s="9"/>
      <c r="Q6786" s="9"/>
      <c r="R6786" s="9"/>
      <c r="S6786" s="9"/>
      <c r="T6786" s="9"/>
      <c r="U6786" s="9"/>
      <c r="V6786" s="9"/>
      <c r="W6786" s="9"/>
      <c r="X6786" s="9"/>
      <c r="Y6786" s="9"/>
      <c r="Z6786" s="9"/>
    </row>
    <row r="6787" spans="1:26">
      <c r="A6787" s="11"/>
      <c r="B6787" s="11"/>
      <c r="C6787"/>
      <c r="D6787"/>
      <c r="E6787" s="11"/>
      <c r="H6787" s="10"/>
      <c r="I6787" s="10"/>
      <c r="J6787" s="10"/>
      <c r="K6787" s="9"/>
      <c r="L6787" s="9"/>
      <c r="M6787" s="9"/>
      <c r="N6787"/>
      <c r="O6787" s="9"/>
      <c r="P6787" s="9"/>
      <c r="Q6787" s="9"/>
      <c r="R6787" s="9"/>
      <c r="S6787" s="9"/>
      <c r="T6787" s="9"/>
      <c r="U6787" s="9"/>
      <c r="V6787" s="9"/>
      <c r="W6787" s="9"/>
      <c r="X6787" s="9"/>
      <c r="Y6787" s="9"/>
      <c r="Z6787" s="9"/>
    </row>
    <row r="6788" spans="1:26">
      <c r="A6788" s="11"/>
      <c r="B6788" s="11"/>
      <c r="C6788"/>
      <c r="D6788"/>
      <c r="E6788" s="11"/>
      <c r="H6788" s="10"/>
      <c r="I6788" s="10"/>
      <c r="J6788" s="10"/>
      <c r="K6788" s="9"/>
      <c r="L6788" s="9"/>
      <c r="M6788" s="9"/>
      <c r="N6788"/>
      <c r="O6788" s="9"/>
      <c r="P6788" s="9"/>
      <c r="Q6788" s="9"/>
      <c r="R6788" s="9"/>
      <c r="S6788" s="9"/>
      <c r="T6788" s="9"/>
      <c r="U6788" s="9"/>
      <c r="V6788" s="9"/>
      <c r="W6788" s="9"/>
      <c r="X6788" s="9"/>
      <c r="Y6788" s="9"/>
      <c r="Z6788" s="9"/>
    </row>
    <row r="6789" spans="1:26">
      <c r="A6789" s="11"/>
      <c r="B6789" s="11"/>
      <c r="C6789"/>
      <c r="D6789"/>
      <c r="E6789" s="11"/>
      <c r="H6789" s="10"/>
      <c r="I6789" s="10"/>
      <c r="J6789" s="10"/>
      <c r="K6789" s="9"/>
      <c r="L6789" s="9"/>
      <c r="M6789" s="9"/>
      <c r="N6789"/>
      <c r="O6789" s="9"/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</row>
    <row r="6790" spans="1:26">
      <c r="A6790" s="11"/>
      <c r="B6790" s="11"/>
      <c r="C6790"/>
      <c r="D6790"/>
      <c r="E6790" s="11"/>
      <c r="H6790" s="10"/>
      <c r="I6790" s="10"/>
      <c r="J6790" s="10"/>
      <c r="K6790" s="9"/>
      <c r="L6790" s="9"/>
      <c r="M6790" s="9"/>
      <c r="N6790"/>
      <c r="O6790" s="9"/>
      <c r="P6790" s="9"/>
      <c r="Q6790" s="9"/>
      <c r="R6790" s="9"/>
      <c r="S6790" s="9"/>
      <c r="T6790" s="9"/>
      <c r="U6790" s="9"/>
      <c r="V6790" s="9"/>
      <c r="W6790" s="9"/>
      <c r="X6790" s="9"/>
      <c r="Y6790" s="9"/>
      <c r="Z6790" s="9"/>
    </row>
    <row r="6791" spans="1:26">
      <c r="A6791" s="11"/>
      <c r="B6791" s="11"/>
      <c r="C6791"/>
      <c r="D6791"/>
      <c r="E6791" s="11"/>
      <c r="H6791" s="10"/>
      <c r="I6791" s="10"/>
      <c r="J6791" s="10"/>
      <c r="K6791" s="9"/>
      <c r="L6791" s="9"/>
      <c r="M6791" s="9"/>
      <c r="N6791"/>
      <c r="O6791" s="9"/>
      <c r="P6791" s="9"/>
      <c r="Q6791" s="9"/>
      <c r="R6791" s="9"/>
      <c r="S6791" s="9"/>
      <c r="T6791" s="9"/>
      <c r="U6791" s="9"/>
      <c r="V6791" s="9"/>
      <c r="W6791" s="9"/>
      <c r="X6791" s="9"/>
      <c r="Y6791" s="9"/>
      <c r="Z6791" s="9"/>
    </row>
    <row r="6792" spans="1:26">
      <c r="A6792" s="11"/>
      <c r="B6792" s="11"/>
      <c r="C6792"/>
      <c r="D6792"/>
      <c r="E6792" s="11"/>
      <c r="H6792" s="10"/>
      <c r="I6792" s="10"/>
      <c r="J6792" s="10"/>
      <c r="K6792" s="9"/>
      <c r="L6792" s="9"/>
      <c r="M6792" s="9"/>
      <c r="N6792"/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</row>
    <row r="6793" spans="1:26">
      <c r="A6793" s="11"/>
      <c r="B6793" s="11"/>
      <c r="C6793"/>
      <c r="D6793"/>
      <c r="E6793" s="11"/>
      <c r="H6793" s="10"/>
      <c r="I6793" s="10"/>
      <c r="J6793" s="10"/>
      <c r="K6793" s="9"/>
      <c r="L6793" s="9"/>
      <c r="M6793" s="9"/>
      <c r="N6793"/>
      <c r="O6793" s="9"/>
      <c r="P6793" s="9"/>
      <c r="Q6793" s="9"/>
      <c r="R6793" s="9"/>
      <c r="S6793" s="9"/>
      <c r="T6793" s="9"/>
      <c r="U6793" s="9"/>
      <c r="V6793" s="9"/>
      <c r="W6793" s="9"/>
      <c r="X6793" s="9"/>
      <c r="Y6793" s="9"/>
      <c r="Z6793" s="9"/>
    </row>
    <row r="6794" spans="1:26">
      <c r="A6794" s="11"/>
      <c r="B6794" s="11"/>
      <c r="C6794"/>
      <c r="D6794"/>
      <c r="E6794" s="11"/>
      <c r="H6794" s="10"/>
      <c r="I6794" s="10"/>
      <c r="J6794" s="10"/>
      <c r="K6794" s="9"/>
      <c r="L6794" s="9"/>
      <c r="M6794" s="9"/>
      <c r="N6794"/>
      <c r="O6794" s="9"/>
      <c r="P6794" s="9"/>
      <c r="Q6794" s="9"/>
      <c r="R6794" s="9"/>
      <c r="S6794" s="9"/>
      <c r="T6794" s="9"/>
      <c r="U6794" s="9"/>
      <c r="V6794" s="9"/>
      <c r="W6794" s="9"/>
      <c r="X6794" s="9"/>
      <c r="Y6794" s="9"/>
      <c r="Z6794" s="9"/>
    </row>
    <row r="6795" spans="1:26">
      <c r="A6795" s="11"/>
      <c r="B6795" s="11"/>
      <c r="C6795"/>
      <c r="D6795"/>
      <c r="E6795" s="11"/>
      <c r="H6795" s="10"/>
      <c r="I6795" s="10"/>
      <c r="J6795" s="10"/>
      <c r="K6795" s="9"/>
      <c r="L6795" s="9"/>
      <c r="M6795" s="9"/>
      <c r="N6795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</row>
    <row r="6796" spans="1:26">
      <c r="A6796" s="11"/>
      <c r="B6796" s="11"/>
      <c r="C6796"/>
      <c r="D6796"/>
      <c r="E6796" s="11"/>
      <c r="H6796" s="10"/>
      <c r="I6796" s="10"/>
      <c r="J6796" s="10"/>
      <c r="K6796" s="9"/>
      <c r="L6796" s="9"/>
      <c r="M6796" s="9"/>
      <c r="N6796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</row>
    <row r="6797" spans="1:26">
      <c r="A6797" s="11"/>
      <c r="B6797" s="11"/>
      <c r="C6797"/>
      <c r="D6797"/>
      <c r="E6797" s="11"/>
      <c r="H6797" s="10"/>
      <c r="I6797" s="10"/>
      <c r="J6797" s="10"/>
      <c r="K6797" s="9"/>
      <c r="L6797" s="9"/>
      <c r="M6797" s="9"/>
      <c r="N6797"/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</row>
    <row r="6798" spans="1:26">
      <c r="A6798" s="11"/>
      <c r="B6798" s="11"/>
      <c r="C6798"/>
      <c r="D6798"/>
      <c r="E6798" s="11"/>
      <c r="H6798" s="10"/>
      <c r="I6798" s="10"/>
      <c r="J6798" s="10"/>
      <c r="K6798" s="9"/>
      <c r="L6798" s="9"/>
      <c r="M6798" s="9"/>
      <c r="N6798"/>
      <c r="O6798" s="9"/>
      <c r="P6798" s="9"/>
      <c r="Q6798" s="9"/>
      <c r="R6798" s="9"/>
      <c r="S6798" s="9"/>
      <c r="T6798" s="9"/>
      <c r="U6798" s="9"/>
      <c r="V6798" s="9"/>
      <c r="W6798" s="9"/>
      <c r="X6798" s="9"/>
      <c r="Y6798" s="9"/>
      <c r="Z6798" s="9"/>
    </row>
    <row r="6799" spans="1:26">
      <c r="A6799" s="11"/>
      <c r="B6799" s="11"/>
      <c r="C6799"/>
      <c r="D6799"/>
      <c r="E6799" s="11"/>
      <c r="H6799" s="10"/>
      <c r="I6799" s="10"/>
      <c r="J6799" s="10"/>
      <c r="K6799" s="9"/>
      <c r="L6799" s="9"/>
      <c r="M6799" s="9"/>
      <c r="N6799"/>
      <c r="O6799" s="9"/>
      <c r="P6799" s="9"/>
      <c r="Q6799" s="9"/>
      <c r="R6799" s="9"/>
      <c r="S6799" s="9"/>
      <c r="T6799" s="9"/>
      <c r="U6799" s="9"/>
      <c r="V6799" s="9"/>
      <c r="W6799" s="9"/>
      <c r="X6799" s="9"/>
      <c r="Y6799" s="9"/>
      <c r="Z6799" s="9"/>
    </row>
    <row r="6800" spans="1:26">
      <c r="A6800" s="11"/>
      <c r="B6800" s="11"/>
      <c r="C6800"/>
      <c r="D6800"/>
      <c r="E6800" s="11"/>
      <c r="H6800" s="10"/>
      <c r="I6800" s="10"/>
      <c r="J6800" s="10"/>
      <c r="K6800" s="9"/>
      <c r="L6800" s="9"/>
      <c r="M6800" s="9"/>
      <c r="N6800"/>
      <c r="O6800" s="9"/>
      <c r="P6800" s="9"/>
      <c r="Q6800" s="9"/>
      <c r="R6800" s="9"/>
      <c r="S6800" s="9"/>
      <c r="T6800" s="9"/>
      <c r="U6800" s="9"/>
      <c r="V6800" s="9"/>
      <c r="W6800" s="9"/>
      <c r="X6800" s="9"/>
      <c r="Y6800" s="9"/>
      <c r="Z6800" s="9"/>
    </row>
    <row r="6801" spans="1:26">
      <c r="A6801" s="11"/>
      <c r="B6801" s="11"/>
      <c r="C6801"/>
      <c r="D6801"/>
      <c r="E6801" s="11"/>
      <c r="H6801" s="10"/>
      <c r="I6801" s="10"/>
      <c r="J6801" s="10"/>
      <c r="K6801" s="9"/>
      <c r="L6801" s="9"/>
      <c r="M6801" s="9"/>
      <c r="N6801"/>
      <c r="O6801" s="9"/>
      <c r="P6801" s="9"/>
      <c r="Q6801" s="9"/>
      <c r="R6801" s="9"/>
      <c r="S6801" s="9"/>
      <c r="T6801" s="9"/>
      <c r="U6801" s="9"/>
      <c r="V6801" s="9"/>
      <c r="W6801" s="9"/>
      <c r="X6801" s="9"/>
      <c r="Y6801" s="9"/>
      <c r="Z6801" s="9"/>
    </row>
    <row r="6802" spans="1:26">
      <c r="A6802" s="11"/>
      <c r="B6802" s="11"/>
      <c r="C6802"/>
      <c r="D6802"/>
      <c r="E6802" s="11"/>
      <c r="H6802" s="10"/>
      <c r="I6802" s="10"/>
      <c r="J6802" s="10"/>
      <c r="K6802" s="9"/>
      <c r="L6802" s="9"/>
      <c r="M6802" s="9"/>
      <c r="N6802"/>
      <c r="O6802" s="9"/>
      <c r="P6802" s="9"/>
      <c r="Q6802" s="9"/>
      <c r="R6802" s="9"/>
      <c r="S6802" s="9"/>
      <c r="T6802" s="9"/>
      <c r="U6802" s="9"/>
      <c r="V6802" s="9"/>
      <c r="W6802" s="9"/>
      <c r="X6802" s="9"/>
      <c r="Y6802" s="9"/>
      <c r="Z6802" s="9"/>
    </row>
    <row r="6803" spans="1:26">
      <c r="A6803" s="11"/>
      <c r="B6803" s="11"/>
      <c r="C6803"/>
      <c r="D6803"/>
      <c r="E6803" s="11"/>
      <c r="H6803" s="10"/>
      <c r="I6803" s="10"/>
      <c r="J6803" s="10"/>
      <c r="K6803" s="9"/>
      <c r="L6803" s="9"/>
      <c r="M6803" s="9"/>
      <c r="N6803"/>
      <c r="O6803" s="9"/>
      <c r="P6803" s="9"/>
      <c r="Q6803" s="9"/>
      <c r="R6803" s="9"/>
      <c r="S6803" s="9"/>
      <c r="T6803" s="9"/>
      <c r="U6803" s="9"/>
      <c r="V6803" s="9"/>
      <c r="W6803" s="9"/>
      <c r="X6803" s="9"/>
      <c r="Y6803" s="9"/>
      <c r="Z6803" s="9"/>
    </row>
    <row r="6804" spans="1:26">
      <c r="A6804" s="11"/>
      <c r="B6804" s="11"/>
      <c r="C6804"/>
      <c r="D6804"/>
      <c r="E6804" s="11"/>
      <c r="H6804" s="10"/>
      <c r="I6804" s="10"/>
      <c r="J6804" s="10"/>
      <c r="K6804" s="9"/>
      <c r="L6804" s="9"/>
      <c r="M6804" s="9"/>
      <c r="N6804"/>
      <c r="O6804" s="9"/>
      <c r="P6804" s="9"/>
      <c r="Q6804" s="9"/>
      <c r="R6804" s="9"/>
      <c r="S6804" s="9"/>
      <c r="T6804" s="9"/>
      <c r="U6804" s="9"/>
      <c r="V6804" s="9"/>
      <c r="W6804" s="9"/>
      <c r="X6804" s="9"/>
      <c r="Y6804" s="9"/>
      <c r="Z6804" s="9"/>
    </row>
    <row r="6805" spans="1:26">
      <c r="A6805" s="11"/>
      <c r="B6805" s="11"/>
      <c r="C6805"/>
      <c r="D6805"/>
      <c r="E6805" s="11"/>
      <c r="H6805" s="10"/>
      <c r="I6805" s="10"/>
      <c r="J6805" s="10"/>
      <c r="K6805" s="9"/>
      <c r="L6805" s="9"/>
      <c r="M6805" s="9"/>
      <c r="N6805"/>
      <c r="O6805" s="9"/>
      <c r="P6805" s="9"/>
      <c r="Q6805" s="9"/>
      <c r="R6805" s="9"/>
      <c r="S6805" s="9"/>
      <c r="T6805" s="9"/>
      <c r="U6805" s="9"/>
      <c r="V6805" s="9"/>
      <c r="W6805" s="9"/>
      <c r="X6805" s="9"/>
      <c r="Y6805" s="9"/>
      <c r="Z6805" s="9"/>
    </row>
    <row r="6806" spans="1:26">
      <c r="A6806" s="11"/>
      <c r="B6806" s="11"/>
      <c r="C6806"/>
      <c r="D6806"/>
      <c r="E6806" s="11"/>
      <c r="H6806" s="10"/>
      <c r="I6806" s="10"/>
      <c r="J6806" s="10"/>
      <c r="K6806" s="9"/>
      <c r="L6806" s="9"/>
      <c r="M6806" s="9"/>
      <c r="N6806"/>
      <c r="O6806" s="9"/>
      <c r="P6806" s="9"/>
      <c r="Q6806" s="9"/>
      <c r="R6806" s="9"/>
      <c r="S6806" s="9"/>
      <c r="T6806" s="9"/>
      <c r="U6806" s="9"/>
      <c r="V6806" s="9"/>
      <c r="W6806" s="9"/>
      <c r="X6806" s="9"/>
      <c r="Y6806" s="9"/>
      <c r="Z6806" s="9"/>
    </row>
    <row r="6807" spans="1:26">
      <c r="A6807" s="11"/>
      <c r="B6807" s="11"/>
      <c r="C6807"/>
      <c r="D6807"/>
      <c r="E6807" s="11"/>
      <c r="H6807" s="10"/>
      <c r="I6807" s="10"/>
      <c r="J6807" s="10"/>
      <c r="K6807" s="9"/>
      <c r="L6807" s="9"/>
      <c r="M6807" s="9"/>
      <c r="N6807"/>
      <c r="O6807" s="9"/>
      <c r="P6807" s="9"/>
      <c r="Q6807" s="9"/>
      <c r="R6807" s="9"/>
      <c r="S6807" s="9"/>
      <c r="T6807" s="9"/>
      <c r="U6807" s="9"/>
      <c r="V6807" s="9"/>
      <c r="W6807" s="9"/>
      <c r="X6807" s="9"/>
      <c r="Y6807" s="9"/>
      <c r="Z6807" s="9"/>
    </row>
    <row r="6808" spans="1:26">
      <c r="A6808" s="11"/>
      <c r="B6808" s="11"/>
      <c r="C6808"/>
      <c r="D6808"/>
      <c r="E6808" s="11"/>
      <c r="H6808" s="10"/>
      <c r="I6808" s="10"/>
      <c r="J6808" s="10"/>
      <c r="K6808" s="9"/>
      <c r="L6808" s="9"/>
      <c r="M6808" s="9"/>
      <c r="N6808"/>
      <c r="O6808" s="9"/>
      <c r="P6808" s="9"/>
      <c r="Q6808" s="9"/>
      <c r="R6808" s="9"/>
      <c r="S6808" s="9"/>
      <c r="T6808" s="9"/>
      <c r="U6808" s="9"/>
      <c r="V6808" s="9"/>
      <c r="W6808" s="9"/>
      <c r="X6808" s="9"/>
      <c r="Y6808" s="9"/>
      <c r="Z6808" s="9"/>
    </row>
    <row r="6809" spans="1:26">
      <c r="A6809" s="11"/>
      <c r="B6809" s="11"/>
      <c r="C6809"/>
      <c r="D6809"/>
      <c r="E6809" s="11"/>
      <c r="H6809" s="10"/>
      <c r="I6809" s="10"/>
      <c r="J6809" s="10"/>
      <c r="K6809" s="9"/>
      <c r="L6809" s="9"/>
      <c r="M6809" s="9"/>
      <c r="N6809"/>
      <c r="O6809" s="9"/>
      <c r="P6809" s="9"/>
      <c r="Q6809" s="9"/>
      <c r="R6809" s="9"/>
      <c r="S6809" s="9"/>
      <c r="T6809" s="9"/>
      <c r="U6809" s="9"/>
      <c r="V6809" s="9"/>
      <c r="W6809" s="9"/>
      <c r="X6809" s="9"/>
      <c r="Y6809" s="9"/>
      <c r="Z6809" s="9"/>
    </row>
    <row r="6810" spans="1:26">
      <c r="A6810" s="11"/>
      <c r="B6810" s="11"/>
      <c r="C6810"/>
      <c r="D6810"/>
      <c r="E6810" s="11"/>
      <c r="H6810" s="10"/>
      <c r="I6810" s="10"/>
      <c r="J6810" s="10"/>
      <c r="K6810" s="9"/>
      <c r="L6810" s="9"/>
      <c r="M6810" s="9"/>
      <c r="N6810"/>
      <c r="O6810" s="9"/>
      <c r="P6810" s="9"/>
      <c r="Q6810" s="9"/>
      <c r="R6810" s="9"/>
      <c r="S6810" s="9"/>
      <c r="T6810" s="9"/>
      <c r="U6810" s="9"/>
      <c r="V6810" s="9"/>
      <c r="W6810" s="9"/>
      <c r="X6810" s="9"/>
      <c r="Y6810" s="9"/>
      <c r="Z6810" s="9"/>
    </row>
    <row r="6811" spans="1:26">
      <c r="A6811" s="11"/>
      <c r="B6811" s="11"/>
      <c r="C6811"/>
      <c r="D6811"/>
      <c r="E6811" s="11"/>
      <c r="H6811" s="10"/>
      <c r="I6811" s="10"/>
      <c r="J6811" s="10"/>
      <c r="K6811" s="9"/>
      <c r="L6811" s="9"/>
      <c r="M6811" s="9"/>
      <c r="N6811"/>
      <c r="O6811" s="9"/>
      <c r="P6811" s="9"/>
      <c r="Q6811" s="9"/>
      <c r="R6811" s="9"/>
      <c r="S6811" s="9"/>
      <c r="T6811" s="9"/>
      <c r="U6811" s="9"/>
      <c r="V6811" s="9"/>
      <c r="W6811" s="9"/>
      <c r="X6811" s="9"/>
      <c r="Y6811" s="9"/>
      <c r="Z6811" s="9"/>
    </row>
    <row r="6812" spans="1:26">
      <c r="A6812" s="11"/>
      <c r="B6812" s="11"/>
      <c r="C6812"/>
      <c r="D6812"/>
      <c r="E6812" s="11"/>
      <c r="H6812" s="10"/>
      <c r="I6812" s="10"/>
      <c r="J6812" s="10"/>
      <c r="K6812" s="9"/>
      <c r="L6812" s="9"/>
      <c r="M6812" s="9"/>
      <c r="N6812"/>
      <c r="O6812" s="9"/>
      <c r="P6812" s="9"/>
      <c r="Q6812" s="9"/>
      <c r="R6812" s="9"/>
      <c r="S6812" s="9"/>
      <c r="T6812" s="9"/>
      <c r="U6812" s="9"/>
      <c r="V6812" s="9"/>
      <c r="W6812" s="9"/>
      <c r="X6812" s="9"/>
      <c r="Y6812" s="9"/>
      <c r="Z6812" s="9"/>
    </row>
    <row r="6813" spans="1:26">
      <c r="A6813" s="11"/>
      <c r="B6813" s="11"/>
      <c r="C6813"/>
      <c r="D6813"/>
      <c r="E6813" s="11"/>
      <c r="H6813" s="10"/>
      <c r="I6813" s="10"/>
      <c r="J6813" s="10"/>
      <c r="K6813" s="9"/>
      <c r="L6813" s="9"/>
      <c r="M6813" s="9"/>
      <c r="N6813"/>
      <c r="O6813" s="9"/>
      <c r="P6813" s="9"/>
      <c r="Q6813" s="9"/>
      <c r="R6813" s="9"/>
      <c r="S6813" s="9"/>
      <c r="T6813" s="9"/>
      <c r="U6813" s="9"/>
      <c r="V6813" s="9"/>
      <c r="W6813" s="9"/>
      <c r="X6813" s="9"/>
      <c r="Y6813" s="9"/>
      <c r="Z6813" s="9"/>
    </row>
    <row r="6814" spans="1:26">
      <c r="A6814" s="11"/>
      <c r="B6814" s="11"/>
      <c r="C6814"/>
      <c r="D6814"/>
      <c r="E6814" s="11"/>
      <c r="H6814" s="10"/>
      <c r="I6814" s="10"/>
      <c r="J6814" s="10"/>
      <c r="K6814" s="9"/>
      <c r="L6814" s="9"/>
      <c r="M6814" s="9"/>
      <c r="N6814"/>
      <c r="O6814" s="9"/>
      <c r="P6814" s="9"/>
      <c r="Q6814" s="9"/>
      <c r="R6814" s="9"/>
      <c r="S6814" s="9"/>
      <c r="T6814" s="9"/>
      <c r="U6814" s="9"/>
      <c r="V6814" s="9"/>
      <c r="W6814" s="9"/>
      <c r="X6814" s="9"/>
      <c r="Y6814" s="9"/>
      <c r="Z6814" s="9"/>
    </row>
    <row r="6815" spans="1:26">
      <c r="A6815" s="11"/>
      <c r="B6815" s="11"/>
      <c r="C6815"/>
      <c r="D6815"/>
      <c r="E6815" s="11"/>
      <c r="H6815" s="10"/>
      <c r="I6815" s="10"/>
      <c r="J6815" s="10"/>
      <c r="K6815" s="9"/>
      <c r="L6815" s="9"/>
      <c r="M6815" s="9"/>
      <c r="N6815"/>
      <c r="O6815" s="9"/>
      <c r="P6815" s="9"/>
      <c r="Q6815" s="9"/>
      <c r="R6815" s="9"/>
      <c r="S6815" s="9"/>
      <c r="T6815" s="9"/>
      <c r="U6815" s="9"/>
      <c r="V6815" s="9"/>
      <c r="W6815" s="9"/>
      <c r="X6815" s="9"/>
      <c r="Y6815" s="9"/>
      <c r="Z6815" s="9"/>
    </row>
    <row r="6816" spans="1:26">
      <c r="A6816" s="11"/>
      <c r="B6816" s="11"/>
      <c r="C6816"/>
      <c r="D6816"/>
      <c r="E6816" s="11"/>
      <c r="H6816" s="10"/>
      <c r="I6816" s="10"/>
      <c r="J6816" s="10"/>
      <c r="K6816" s="9"/>
      <c r="L6816" s="9"/>
      <c r="M6816" s="9"/>
      <c r="N6816"/>
      <c r="O6816" s="9"/>
      <c r="P6816" s="9"/>
      <c r="Q6816" s="9"/>
      <c r="R6816" s="9"/>
      <c r="S6816" s="9"/>
      <c r="T6816" s="9"/>
      <c r="U6816" s="9"/>
      <c r="V6816" s="9"/>
      <c r="W6816" s="9"/>
      <c r="X6816" s="9"/>
      <c r="Y6816" s="9"/>
      <c r="Z6816" s="9"/>
    </row>
    <row r="6817" spans="1:26">
      <c r="A6817" s="11"/>
      <c r="B6817" s="11"/>
      <c r="C6817"/>
      <c r="D6817"/>
      <c r="E6817" s="11"/>
      <c r="H6817" s="10"/>
      <c r="I6817" s="10"/>
      <c r="J6817" s="10"/>
      <c r="K6817" s="9"/>
      <c r="L6817" s="9"/>
      <c r="M6817" s="9"/>
      <c r="N6817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</row>
    <row r="6818" spans="1:26">
      <c r="A6818" s="11"/>
      <c r="B6818" s="11"/>
      <c r="C6818"/>
      <c r="D6818"/>
      <c r="E6818" s="11"/>
      <c r="H6818" s="10"/>
      <c r="I6818" s="10"/>
      <c r="J6818" s="10"/>
      <c r="K6818" s="9"/>
      <c r="L6818" s="9"/>
      <c r="M6818" s="9"/>
      <c r="N6818"/>
      <c r="O6818" s="9"/>
      <c r="P6818" s="9"/>
      <c r="Q6818" s="9"/>
      <c r="R6818" s="9"/>
      <c r="S6818" s="9"/>
      <c r="T6818" s="9"/>
      <c r="U6818" s="9"/>
      <c r="V6818" s="9"/>
      <c r="W6818" s="9"/>
      <c r="X6818" s="9"/>
      <c r="Y6818" s="9"/>
      <c r="Z6818" s="9"/>
    </row>
    <row r="6819" spans="1:26">
      <c r="A6819" s="11"/>
      <c r="B6819" s="11"/>
      <c r="C6819"/>
      <c r="D6819"/>
      <c r="E6819" s="11"/>
      <c r="H6819" s="10"/>
      <c r="I6819" s="10"/>
      <c r="J6819" s="10"/>
      <c r="K6819" s="9"/>
      <c r="L6819" s="9"/>
      <c r="M6819" s="9"/>
      <c r="N6819"/>
      <c r="O6819" s="9"/>
      <c r="P6819" s="9"/>
      <c r="Q6819" s="9"/>
      <c r="R6819" s="9"/>
      <c r="S6819" s="9"/>
      <c r="T6819" s="9"/>
      <c r="U6819" s="9"/>
      <c r="V6819" s="9"/>
      <c r="W6819" s="9"/>
      <c r="X6819" s="9"/>
      <c r="Y6819" s="9"/>
      <c r="Z6819" s="9"/>
    </row>
    <row r="6820" spans="1:26">
      <c r="A6820" s="11"/>
      <c r="B6820" s="11"/>
      <c r="C6820"/>
      <c r="D6820"/>
      <c r="E6820" s="11"/>
      <c r="H6820" s="10"/>
      <c r="I6820" s="10"/>
      <c r="J6820" s="10"/>
      <c r="K6820" s="9"/>
      <c r="L6820" s="9"/>
      <c r="M6820" s="9"/>
      <c r="N6820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</row>
    <row r="6821" spans="1:26">
      <c r="A6821" s="11"/>
      <c r="B6821" s="11"/>
      <c r="C6821"/>
      <c r="D6821"/>
      <c r="E6821" s="11"/>
      <c r="H6821" s="10"/>
      <c r="I6821" s="10"/>
      <c r="J6821" s="10"/>
      <c r="K6821" s="9"/>
      <c r="L6821" s="9"/>
      <c r="M6821" s="9"/>
      <c r="N6821"/>
      <c r="O6821" s="9"/>
      <c r="P6821" s="9"/>
      <c r="Q6821" s="9"/>
      <c r="R6821" s="9"/>
      <c r="S6821" s="9"/>
      <c r="T6821" s="9"/>
      <c r="U6821" s="9"/>
      <c r="V6821" s="9"/>
      <c r="W6821" s="9"/>
      <c r="X6821" s="9"/>
      <c r="Y6821" s="9"/>
      <c r="Z6821" s="9"/>
    </row>
    <row r="6822" spans="1:26">
      <c r="A6822" s="11"/>
      <c r="B6822" s="11"/>
      <c r="C6822"/>
      <c r="D6822"/>
      <c r="E6822" s="11"/>
      <c r="H6822" s="10"/>
      <c r="I6822" s="10"/>
      <c r="J6822" s="10"/>
      <c r="K6822" s="9"/>
      <c r="L6822" s="9"/>
      <c r="M6822" s="9"/>
      <c r="N6822"/>
      <c r="O6822" s="9"/>
      <c r="P6822" s="9"/>
      <c r="Q6822" s="9"/>
      <c r="R6822" s="9"/>
      <c r="S6822" s="9"/>
      <c r="T6822" s="9"/>
      <c r="U6822" s="9"/>
      <c r="V6822" s="9"/>
      <c r="W6822" s="9"/>
      <c r="X6822" s="9"/>
      <c r="Y6822" s="9"/>
      <c r="Z6822" s="9"/>
    </row>
    <row r="6823" spans="1:26">
      <c r="A6823" s="11"/>
      <c r="B6823" s="11"/>
      <c r="C6823"/>
      <c r="D6823"/>
      <c r="E6823" s="11"/>
      <c r="H6823" s="10"/>
      <c r="I6823" s="10"/>
      <c r="J6823" s="10"/>
      <c r="K6823" s="9"/>
      <c r="L6823" s="9"/>
      <c r="M6823" s="9"/>
      <c r="N6823"/>
      <c r="O6823" s="9"/>
      <c r="P6823" s="9"/>
      <c r="Q6823" s="9"/>
      <c r="R6823" s="9"/>
      <c r="S6823" s="9"/>
      <c r="T6823" s="9"/>
      <c r="U6823" s="9"/>
      <c r="V6823" s="9"/>
      <c r="W6823" s="9"/>
      <c r="X6823" s="9"/>
      <c r="Y6823" s="9"/>
      <c r="Z6823" s="9"/>
    </row>
    <row r="6824" spans="1:26">
      <c r="A6824" s="11"/>
      <c r="B6824" s="11"/>
      <c r="C6824"/>
      <c r="D6824"/>
      <c r="E6824" s="11"/>
      <c r="H6824" s="10"/>
      <c r="I6824" s="10"/>
      <c r="J6824" s="10"/>
      <c r="K6824" s="9"/>
      <c r="L6824" s="9"/>
      <c r="M6824" s="9"/>
      <c r="N6824"/>
      <c r="O6824" s="9"/>
      <c r="P6824" s="9"/>
      <c r="Q6824" s="9"/>
      <c r="R6824" s="9"/>
      <c r="S6824" s="9"/>
      <c r="T6824" s="9"/>
      <c r="U6824" s="9"/>
      <c r="V6824" s="9"/>
      <c r="W6824" s="9"/>
      <c r="X6824" s="9"/>
      <c r="Y6824" s="9"/>
      <c r="Z6824" s="9"/>
    </row>
    <row r="6825" spans="1:26">
      <c r="A6825" s="11"/>
      <c r="B6825" s="11"/>
      <c r="C6825"/>
      <c r="D6825"/>
      <c r="E6825" s="11"/>
      <c r="H6825" s="10"/>
      <c r="I6825" s="10"/>
      <c r="J6825" s="10"/>
      <c r="K6825" s="9"/>
      <c r="L6825" s="9"/>
      <c r="M6825" s="9"/>
      <c r="N6825"/>
      <c r="O6825" s="9"/>
      <c r="P6825" s="9"/>
      <c r="Q6825" s="9"/>
      <c r="R6825" s="9"/>
      <c r="S6825" s="9"/>
      <c r="T6825" s="9"/>
      <c r="U6825" s="9"/>
      <c r="V6825" s="9"/>
      <c r="W6825" s="9"/>
      <c r="X6825" s="9"/>
      <c r="Y6825" s="9"/>
      <c r="Z6825" s="9"/>
    </row>
    <row r="6826" spans="1:26">
      <c r="A6826" s="11"/>
      <c r="B6826" s="11"/>
      <c r="C6826"/>
      <c r="D6826"/>
      <c r="E6826" s="11"/>
      <c r="H6826" s="10"/>
      <c r="I6826" s="10"/>
      <c r="J6826" s="10"/>
      <c r="K6826" s="9"/>
      <c r="L6826" s="9"/>
      <c r="M6826" s="9"/>
      <c r="N6826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</row>
    <row r="6827" spans="1:26">
      <c r="A6827" s="11"/>
      <c r="B6827" s="11"/>
      <c r="C6827"/>
      <c r="D6827"/>
      <c r="E6827" s="11"/>
      <c r="H6827" s="10"/>
      <c r="I6827" s="10"/>
      <c r="J6827" s="10"/>
      <c r="K6827" s="9"/>
      <c r="L6827" s="9"/>
      <c r="M6827" s="9"/>
      <c r="N6827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</row>
    <row r="6828" spans="1:26">
      <c r="A6828" s="11"/>
      <c r="B6828" s="11"/>
      <c r="C6828"/>
      <c r="D6828"/>
      <c r="E6828" s="11"/>
      <c r="H6828" s="10"/>
      <c r="I6828" s="10"/>
      <c r="J6828" s="10"/>
      <c r="K6828" s="9"/>
      <c r="L6828" s="9"/>
      <c r="M6828" s="9"/>
      <c r="N6828"/>
      <c r="O6828" s="9"/>
      <c r="P6828" s="9"/>
      <c r="Q6828" s="9"/>
      <c r="R6828" s="9"/>
      <c r="S6828" s="9"/>
      <c r="T6828" s="9"/>
      <c r="U6828" s="9"/>
      <c r="V6828" s="9"/>
      <c r="W6828" s="9"/>
      <c r="X6828" s="9"/>
      <c r="Y6828" s="9"/>
      <c r="Z6828" s="9"/>
    </row>
    <row r="6829" spans="1:26">
      <c r="A6829" s="11"/>
      <c r="B6829" s="11"/>
      <c r="C6829"/>
      <c r="D6829"/>
      <c r="E6829" s="11"/>
      <c r="H6829" s="10"/>
      <c r="I6829" s="10"/>
      <c r="J6829" s="10"/>
      <c r="K6829" s="9"/>
      <c r="L6829" s="9"/>
      <c r="M6829" s="9"/>
      <c r="N6829"/>
      <c r="O6829" s="9"/>
      <c r="P6829" s="9"/>
      <c r="Q6829" s="9"/>
      <c r="R6829" s="9"/>
      <c r="S6829" s="9"/>
      <c r="T6829" s="9"/>
      <c r="U6829" s="9"/>
      <c r="V6829" s="9"/>
      <c r="W6829" s="9"/>
      <c r="X6829" s="9"/>
      <c r="Y6829" s="9"/>
      <c r="Z6829" s="9"/>
    </row>
    <row r="6830" spans="1:26">
      <c r="A6830" s="11"/>
      <c r="B6830" s="11"/>
      <c r="C6830"/>
      <c r="D6830"/>
      <c r="E6830" s="11"/>
      <c r="H6830" s="10"/>
      <c r="I6830" s="10"/>
      <c r="J6830" s="10"/>
      <c r="K6830" s="9"/>
      <c r="L6830" s="9"/>
      <c r="M6830" s="9"/>
      <c r="N6830"/>
      <c r="O6830" s="9"/>
      <c r="P6830" s="9"/>
      <c r="Q6830" s="9"/>
      <c r="R6830" s="9"/>
      <c r="S6830" s="9"/>
      <c r="T6830" s="9"/>
      <c r="U6830" s="9"/>
      <c r="V6830" s="9"/>
      <c r="W6830" s="9"/>
      <c r="X6830" s="9"/>
      <c r="Y6830" s="9"/>
      <c r="Z6830" s="9"/>
    </row>
    <row r="6831" spans="1:26">
      <c r="A6831" s="11"/>
      <c r="B6831" s="11"/>
      <c r="C6831"/>
      <c r="D6831"/>
      <c r="E6831" s="11"/>
      <c r="H6831" s="10"/>
      <c r="I6831" s="10"/>
      <c r="J6831" s="10"/>
      <c r="K6831" s="9"/>
      <c r="L6831" s="9"/>
      <c r="M6831" s="9"/>
      <c r="N6831"/>
      <c r="O6831" s="9"/>
      <c r="P6831" s="9"/>
      <c r="Q6831" s="9"/>
      <c r="R6831" s="9"/>
      <c r="S6831" s="9"/>
      <c r="T6831" s="9"/>
      <c r="U6831" s="9"/>
      <c r="V6831" s="9"/>
      <c r="W6831" s="9"/>
      <c r="X6831" s="9"/>
      <c r="Y6831" s="9"/>
      <c r="Z6831" s="9"/>
    </row>
    <row r="6832" spans="1:26">
      <c r="A6832" s="11"/>
      <c r="B6832" s="11"/>
      <c r="C6832"/>
      <c r="D6832"/>
      <c r="E6832" s="11"/>
      <c r="H6832" s="10"/>
      <c r="I6832" s="10"/>
      <c r="J6832" s="10"/>
      <c r="K6832" s="9"/>
      <c r="L6832" s="9"/>
      <c r="M6832" s="9"/>
      <c r="N6832"/>
      <c r="O6832" s="9"/>
      <c r="P6832" s="9"/>
      <c r="Q6832" s="9"/>
      <c r="R6832" s="9"/>
      <c r="S6832" s="9"/>
      <c r="T6832" s="9"/>
      <c r="U6832" s="9"/>
      <c r="V6832" s="9"/>
      <c r="W6832" s="9"/>
      <c r="X6832" s="9"/>
      <c r="Y6832" s="9"/>
      <c r="Z6832" s="9"/>
    </row>
    <row r="6833" spans="1:26">
      <c r="A6833" s="11"/>
      <c r="B6833" s="11"/>
      <c r="C6833"/>
      <c r="D6833"/>
      <c r="E6833" s="11"/>
      <c r="H6833" s="10"/>
      <c r="I6833" s="10"/>
      <c r="J6833" s="10"/>
      <c r="K6833" s="9"/>
      <c r="L6833" s="9"/>
      <c r="M6833" s="9"/>
      <c r="N6833"/>
      <c r="O6833" s="9"/>
      <c r="P6833" s="9"/>
      <c r="Q6833" s="9"/>
      <c r="R6833" s="9"/>
      <c r="S6833" s="9"/>
      <c r="T6833" s="9"/>
      <c r="U6833" s="9"/>
      <c r="V6833" s="9"/>
      <c r="W6833" s="9"/>
      <c r="X6833" s="9"/>
      <c r="Y6833" s="9"/>
      <c r="Z6833" s="9"/>
    </row>
    <row r="6834" spans="1:26">
      <c r="A6834" s="11"/>
      <c r="B6834" s="11"/>
      <c r="C6834"/>
      <c r="D6834"/>
      <c r="E6834" s="11"/>
      <c r="H6834" s="10"/>
      <c r="I6834" s="10"/>
      <c r="J6834" s="10"/>
      <c r="K6834" s="9"/>
      <c r="L6834" s="9"/>
      <c r="M6834" s="9"/>
      <c r="N6834"/>
      <c r="O6834" s="9"/>
      <c r="P6834" s="9"/>
      <c r="Q6834" s="9"/>
      <c r="R6834" s="9"/>
      <c r="S6834" s="9"/>
      <c r="T6834" s="9"/>
      <c r="U6834" s="9"/>
      <c r="V6834" s="9"/>
      <c r="W6834" s="9"/>
      <c r="X6834" s="9"/>
      <c r="Y6834" s="9"/>
      <c r="Z6834" s="9"/>
    </row>
    <row r="6835" spans="1:26">
      <c r="A6835" s="11"/>
      <c r="B6835" s="11"/>
      <c r="C6835"/>
      <c r="D6835"/>
      <c r="E6835" s="11"/>
      <c r="H6835" s="10"/>
      <c r="I6835" s="10"/>
      <c r="J6835" s="10"/>
      <c r="K6835" s="9"/>
      <c r="L6835" s="9"/>
      <c r="M6835" s="9"/>
      <c r="N6835"/>
      <c r="O6835" s="9"/>
      <c r="P6835" s="9"/>
      <c r="Q6835" s="9"/>
      <c r="R6835" s="9"/>
      <c r="S6835" s="9"/>
      <c r="T6835" s="9"/>
      <c r="U6835" s="9"/>
      <c r="V6835" s="9"/>
      <c r="W6835" s="9"/>
      <c r="X6835" s="9"/>
      <c r="Y6835" s="9"/>
      <c r="Z6835" s="9"/>
    </row>
    <row r="6836" spans="1:26">
      <c r="A6836" s="11"/>
      <c r="B6836" s="11"/>
      <c r="C6836"/>
      <c r="D6836"/>
      <c r="E6836" s="11"/>
      <c r="H6836" s="10"/>
      <c r="I6836" s="10"/>
      <c r="J6836" s="10"/>
      <c r="K6836" s="9"/>
      <c r="L6836" s="9"/>
      <c r="M6836" s="9"/>
      <c r="N6836"/>
      <c r="O6836" s="9"/>
      <c r="P6836" s="9"/>
      <c r="Q6836" s="9"/>
      <c r="R6836" s="9"/>
      <c r="S6836" s="9"/>
      <c r="T6836" s="9"/>
      <c r="U6836" s="9"/>
      <c r="V6836" s="9"/>
      <c r="W6836" s="9"/>
      <c r="X6836" s="9"/>
      <c r="Y6836" s="9"/>
      <c r="Z6836" s="9"/>
    </row>
    <row r="6837" spans="1:26">
      <c r="A6837" s="11"/>
      <c r="B6837" s="11"/>
      <c r="C6837"/>
      <c r="D6837"/>
      <c r="E6837" s="11"/>
      <c r="H6837" s="10"/>
      <c r="I6837" s="10"/>
      <c r="J6837" s="10"/>
      <c r="K6837" s="9"/>
      <c r="L6837" s="9"/>
      <c r="M6837" s="9"/>
      <c r="N6837"/>
      <c r="O6837" s="9"/>
      <c r="P6837" s="9"/>
      <c r="Q6837" s="9"/>
      <c r="R6837" s="9"/>
      <c r="S6837" s="9"/>
      <c r="T6837" s="9"/>
      <c r="U6837" s="9"/>
      <c r="V6837" s="9"/>
      <c r="W6837" s="9"/>
      <c r="X6837" s="9"/>
      <c r="Y6837" s="9"/>
      <c r="Z6837" s="9"/>
    </row>
    <row r="6838" spans="1:26">
      <c r="A6838" s="11"/>
      <c r="B6838" s="11"/>
      <c r="C6838"/>
      <c r="D6838"/>
      <c r="E6838" s="11"/>
      <c r="H6838" s="10"/>
      <c r="I6838" s="10"/>
      <c r="J6838" s="10"/>
      <c r="K6838" s="9"/>
      <c r="L6838" s="9"/>
      <c r="M6838" s="9"/>
      <c r="N6838"/>
      <c r="O6838" s="9"/>
      <c r="P6838" s="9"/>
      <c r="Q6838" s="9"/>
      <c r="R6838" s="9"/>
      <c r="S6838" s="9"/>
      <c r="T6838" s="9"/>
      <c r="U6838" s="9"/>
      <c r="V6838" s="9"/>
      <c r="W6838" s="9"/>
      <c r="X6838" s="9"/>
      <c r="Y6838" s="9"/>
      <c r="Z6838" s="9"/>
    </row>
    <row r="6839" spans="1:26">
      <c r="A6839" s="11"/>
      <c r="B6839" s="11"/>
      <c r="C6839"/>
      <c r="D6839"/>
      <c r="E6839" s="11"/>
      <c r="H6839" s="10"/>
      <c r="I6839" s="10"/>
      <c r="J6839" s="10"/>
      <c r="K6839" s="9"/>
      <c r="L6839" s="9"/>
      <c r="M6839" s="9"/>
      <c r="N6839"/>
      <c r="O6839" s="9"/>
      <c r="P6839" s="9"/>
      <c r="Q6839" s="9"/>
      <c r="R6839" s="9"/>
      <c r="S6839" s="9"/>
      <c r="T6839" s="9"/>
      <c r="U6839" s="9"/>
      <c r="V6839" s="9"/>
      <c r="W6839" s="9"/>
      <c r="X6839" s="9"/>
      <c r="Y6839" s="9"/>
      <c r="Z6839" s="9"/>
    </row>
    <row r="6840" spans="1:26">
      <c r="A6840" s="11"/>
      <c r="B6840" s="11"/>
      <c r="C6840"/>
      <c r="D6840"/>
      <c r="E6840" s="11"/>
      <c r="H6840" s="10"/>
      <c r="I6840" s="10"/>
      <c r="J6840" s="10"/>
      <c r="K6840" s="9"/>
      <c r="L6840" s="9"/>
      <c r="M6840" s="9"/>
      <c r="N6840"/>
      <c r="O6840" s="9"/>
      <c r="P6840" s="9"/>
      <c r="Q6840" s="9"/>
      <c r="R6840" s="9"/>
      <c r="S6840" s="9"/>
      <c r="T6840" s="9"/>
      <c r="U6840" s="9"/>
      <c r="V6840" s="9"/>
      <c r="W6840" s="9"/>
      <c r="X6840" s="9"/>
      <c r="Y6840" s="9"/>
      <c r="Z6840" s="9"/>
    </row>
    <row r="6841" spans="1:26">
      <c r="A6841" s="11"/>
      <c r="B6841" s="11"/>
      <c r="C6841"/>
      <c r="D6841"/>
      <c r="E6841" s="11"/>
      <c r="H6841" s="10"/>
      <c r="I6841" s="10"/>
      <c r="J6841" s="10"/>
      <c r="K6841" s="9"/>
      <c r="L6841" s="9"/>
      <c r="M6841" s="9"/>
      <c r="N6841"/>
      <c r="O6841" s="9"/>
      <c r="P6841" s="9"/>
      <c r="Q6841" s="9"/>
      <c r="R6841" s="9"/>
      <c r="S6841" s="9"/>
      <c r="T6841" s="9"/>
      <c r="U6841" s="9"/>
      <c r="V6841" s="9"/>
      <c r="W6841" s="9"/>
      <c r="X6841" s="9"/>
      <c r="Y6841" s="9"/>
      <c r="Z6841" s="9"/>
    </row>
    <row r="6842" spans="1:26">
      <c r="A6842" s="11"/>
      <c r="B6842" s="11"/>
      <c r="C6842"/>
      <c r="D6842"/>
      <c r="E6842" s="11"/>
      <c r="H6842" s="10"/>
      <c r="I6842" s="10"/>
      <c r="J6842" s="10"/>
      <c r="K6842" s="9"/>
      <c r="L6842" s="9"/>
      <c r="M6842" s="9"/>
      <c r="N6842"/>
      <c r="O6842" s="9"/>
      <c r="P6842" s="9"/>
      <c r="Q6842" s="9"/>
      <c r="R6842" s="9"/>
      <c r="S6842" s="9"/>
      <c r="T6842" s="9"/>
      <c r="U6842" s="9"/>
      <c r="V6842" s="9"/>
      <c r="W6842" s="9"/>
      <c r="X6842" s="9"/>
      <c r="Y6842" s="9"/>
      <c r="Z6842" s="9"/>
    </row>
    <row r="6843" spans="1:26">
      <c r="A6843" s="11"/>
      <c r="B6843" s="11"/>
      <c r="C6843"/>
      <c r="D6843"/>
      <c r="E6843" s="11"/>
      <c r="H6843" s="10"/>
      <c r="I6843" s="10"/>
      <c r="J6843" s="10"/>
      <c r="K6843" s="9"/>
      <c r="L6843" s="9"/>
      <c r="M6843" s="9"/>
      <c r="N6843"/>
      <c r="O6843" s="9"/>
      <c r="P6843" s="9"/>
      <c r="Q6843" s="9"/>
      <c r="R6843" s="9"/>
      <c r="S6843" s="9"/>
      <c r="T6843" s="9"/>
      <c r="U6843" s="9"/>
      <c r="V6843" s="9"/>
      <c r="W6843" s="9"/>
      <c r="X6843" s="9"/>
      <c r="Y6843" s="9"/>
      <c r="Z6843" s="9"/>
    </row>
    <row r="6844" spans="1:26">
      <c r="A6844" s="11"/>
      <c r="B6844" s="11"/>
      <c r="C6844"/>
      <c r="D6844"/>
      <c r="E6844" s="11"/>
      <c r="H6844" s="10"/>
      <c r="I6844" s="10"/>
      <c r="J6844" s="10"/>
      <c r="K6844" s="9"/>
      <c r="L6844" s="9"/>
      <c r="M6844" s="9"/>
      <c r="N6844"/>
      <c r="O6844" s="9"/>
      <c r="P6844" s="9"/>
      <c r="Q6844" s="9"/>
      <c r="R6844" s="9"/>
      <c r="S6844" s="9"/>
      <c r="T6844" s="9"/>
      <c r="U6844" s="9"/>
      <c r="V6844" s="9"/>
      <c r="W6844" s="9"/>
      <c r="X6844" s="9"/>
      <c r="Y6844" s="9"/>
      <c r="Z6844" s="9"/>
    </row>
    <row r="6845" spans="1:26">
      <c r="A6845" s="11"/>
      <c r="B6845" s="11"/>
      <c r="C6845"/>
      <c r="D6845"/>
      <c r="E6845" s="11"/>
      <c r="H6845" s="10"/>
      <c r="I6845" s="10"/>
      <c r="J6845" s="10"/>
      <c r="K6845" s="9"/>
      <c r="L6845" s="9"/>
      <c r="M6845" s="9"/>
      <c r="N6845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</row>
    <row r="6846" spans="1:26">
      <c r="A6846" s="11"/>
      <c r="B6846" s="11"/>
      <c r="C6846"/>
      <c r="D6846"/>
      <c r="E6846" s="11"/>
      <c r="H6846" s="10"/>
      <c r="I6846" s="10"/>
      <c r="J6846" s="10"/>
      <c r="K6846" s="9"/>
      <c r="L6846" s="9"/>
      <c r="M6846" s="9"/>
      <c r="N6846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</row>
    <row r="6847" spans="1:26">
      <c r="A6847" s="11"/>
      <c r="B6847" s="11"/>
      <c r="C6847"/>
      <c r="D6847"/>
      <c r="E6847" s="11"/>
      <c r="H6847" s="10"/>
      <c r="I6847" s="10"/>
      <c r="J6847" s="10"/>
      <c r="K6847" s="9"/>
      <c r="L6847" s="9"/>
      <c r="M6847" s="9"/>
      <c r="N6847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</row>
    <row r="6848" spans="1:26">
      <c r="A6848" s="11"/>
      <c r="B6848" s="11"/>
      <c r="C6848"/>
      <c r="D6848"/>
      <c r="E6848" s="11"/>
      <c r="H6848" s="10"/>
      <c r="I6848" s="10"/>
      <c r="J6848" s="10"/>
      <c r="K6848" s="9"/>
      <c r="L6848" s="9"/>
      <c r="M6848" s="9"/>
      <c r="N6848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</row>
    <row r="6849" spans="1:26">
      <c r="A6849" s="11"/>
      <c r="B6849" s="11"/>
      <c r="C6849"/>
      <c r="D6849"/>
      <c r="E6849" s="11"/>
      <c r="H6849" s="10"/>
      <c r="I6849" s="10"/>
      <c r="J6849" s="10"/>
      <c r="K6849" s="9"/>
      <c r="L6849" s="9"/>
      <c r="M6849" s="9"/>
      <c r="N684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</row>
    <row r="6850" spans="1:26">
      <c r="A6850" s="11"/>
      <c r="B6850" s="11"/>
      <c r="C6850"/>
      <c r="D6850"/>
      <c r="E6850" s="11"/>
      <c r="H6850" s="10"/>
      <c r="I6850" s="10"/>
      <c r="J6850" s="10"/>
      <c r="K6850" s="9"/>
      <c r="L6850" s="9"/>
      <c r="M6850" s="9"/>
      <c r="N6850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</row>
    <row r="6851" spans="1:26">
      <c r="A6851" s="11"/>
      <c r="B6851" s="11"/>
      <c r="C6851"/>
      <c r="D6851"/>
      <c r="E6851" s="11"/>
      <c r="H6851" s="10"/>
      <c r="I6851" s="10"/>
      <c r="J6851" s="10"/>
      <c r="K6851" s="9"/>
      <c r="L6851" s="9"/>
      <c r="M6851" s="9"/>
      <c r="N6851"/>
      <c r="O6851" s="9"/>
      <c r="P6851" s="9"/>
      <c r="Q6851" s="9"/>
      <c r="R6851" s="9"/>
      <c r="S6851" s="9"/>
      <c r="T6851" s="9"/>
      <c r="U6851" s="9"/>
      <c r="V6851" s="9"/>
      <c r="W6851" s="9"/>
      <c r="X6851" s="9"/>
      <c r="Y6851" s="9"/>
      <c r="Z6851" s="9"/>
    </row>
    <row r="6852" spans="1:26">
      <c r="A6852" s="11"/>
      <c r="B6852" s="11"/>
      <c r="C6852"/>
      <c r="D6852"/>
      <c r="E6852" s="11"/>
      <c r="H6852" s="10"/>
      <c r="I6852" s="10"/>
      <c r="J6852" s="10"/>
      <c r="K6852" s="9"/>
      <c r="L6852" s="9"/>
      <c r="M6852" s="9"/>
      <c r="N6852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</row>
    <row r="6853" spans="1:26">
      <c r="A6853" s="11"/>
      <c r="B6853" s="11"/>
      <c r="C6853"/>
      <c r="D6853"/>
      <c r="E6853" s="11"/>
      <c r="H6853" s="10"/>
      <c r="I6853" s="10"/>
      <c r="J6853" s="10"/>
      <c r="K6853" s="9"/>
      <c r="L6853" s="9"/>
      <c r="M6853" s="9"/>
      <c r="N6853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</row>
    <row r="6854" spans="1:26">
      <c r="A6854" s="11"/>
      <c r="B6854" s="11"/>
      <c r="C6854"/>
      <c r="D6854"/>
      <c r="E6854" s="11"/>
      <c r="H6854" s="10"/>
      <c r="I6854" s="10"/>
      <c r="J6854" s="10"/>
      <c r="K6854" s="9"/>
      <c r="L6854" s="9"/>
      <c r="M6854" s="9"/>
      <c r="N6854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</row>
    <row r="6855" spans="1:26">
      <c r="A6855" s="11"/>
      <c r="B6855" s="11"/>
      <c r="C6855"/>
      <c r="D6855"/>
      <c r="E6855" s="11"/>
      <c r="H6855" s="10"/>
      <c r="I6855" s="10"/>
      <c r="J6855" s="10"/>
      <c r="K6855" s="9"/>
      <c r="L6855" s="9"/>
      <c r="M6855" s="9"/>
      <c r="N6855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</row>
    <row r="6856" spans="1:26">
      <c r="A6856" s="11"/>
      <c r="B6856" s="11"/>
      <c r="C6856"/>
      <c r="D6856"/>
      <c r="E6856" s="11"/>
      <c r="H6856" s="10"/>
      <c r="I6856" s="10"/>
      <c r="J6856" s="10"/>
      <c r="K6856" s="9"/>
      <c r="L6856" s="9"/>
      <c r="M6856" s="9"/>
      <c r="N6856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</row>
    <row r="6857" spans="1:26">
      <c r="A6857" s="11"/>
      <c r="B6857" s="11"/>
      <c r="C6857"/>
      <c r="D6857"/>
      <c r="E6857" s="11"/>
      <c r="H6857" s="10"/>
      <c r="I6857" s="10"/>
      <c r="J6857" s="10"/>
      <c r="K6857" s="9"/>
      <c r="L6857" s="9"/>
      <c r="M6857" s="9"/>
      <c r="N6857"/>
      <c r="O6857" s="9"/>
      <c r="P6857" s="9"/>
      <c r="Q6857" s="9"/>
      <c r="R6857" s="9"/>
      <c r="S6857" s="9"/>
      <c r="T6857" s="9"/>
      <c r="U6857" s="9"/>
      <c r="V6857" s="9"/>
      <c r="W6857" s="9"/>
      <c r="X6857" s="9"/>
      <c r="Y6857" s="9"/>
      <c r="Z6857" s="9"/>
    </row>
    <row r="6858" spans="1:26">
      <c r="A6858" s="11"/>
      <c r="B6858" s="11"/>
      <c r="C6858"/>
      <c r="D6858"/>
      <c r="E6858" s="11"/>
      <c r="H6858" s="10"/>
      <c r="I6858" s="10"/>
      <c r="J6858" s="10"/>
      <c r="K6858" s="9"/>
      <c r="L6858" s="9"/>
      <c r="M6858" s="9"/>
      <c r="N6858"/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</row>
    <row r="6859" spans="1:26">
      <c r="A6859" s="11"/>
      <c r="B6859" s="11"/>
      <c r="C6859"/>
      <c r="D6859"/>
      <c r="E6859" s="11"/>
      <c r="H6859" s="10"/>
      <c r="I6859" s="10"/>
      <c r="J6859" s="10"/>
      <c r="K6859" s="9"/>
      <c r="L6859" s="9"/>
      <c r="M6859" s="9"/>
      <c r="N6859"/>
      <c r="O6859" s="9"/>
      <c r="P6859" s="9"/>
      <c r="Q6859" s="9"/>
      <c r="R6859" s="9"/>
      <c r="S6859" s="9"/>
      <c r="T6859" s="9"/>
      <c r="U6859" s="9"/>
      <c r="V6859" s="9"/>
      <c r="W6859" s="9"/>
      <c r="X6859" s="9"/>
      <c r="Y6859" s="9"/>
      <c r="Z6859" s="9"/>
    </row>
    <row r="6860" spans="1:26">
      <c r="A6860" s="11"/>
      <c r="B6860" s="11"/>
      <c r="C6860"/>
      <c r="D6860"/>
      <c r="E6860" s="11"/>
      <c r="H6860" s="10"/>
      <c r="I6860" s="10"/>
      <c r="J6860" s="10"/>
      <c r="K6860" s="9"/>
      <c r="L6860" s="9"/>
      <c r="M6860" s="9"/>
      <c r="N6860"/>
      <c r="O6860" s="9"/>
      <c r="P6860" s="9"/>
      <c r="Q6860" s="9"/>
      <c r="R6860" s="9"/>
      <c r="S6860" s="9"/>
      <c r="T6860" s="9"/>
      <c r="U6860" s="9"/>
      <c r="V6860" s="9"/>
      <c r="W6860" s="9"/>
      <c r="X6860" s="9"/>
      <c r="Y6860" s="9"/>
      <c r="Z6860" s="9"/>
    </row>
    <row r="6861" spans="1:26">
      <c r="A6861" s="11"/>
      <c r="B6861" s="11"/>
      <c r="C6861"/>
      <c r="D6861"/>
      <c r="E6861" s="11"/>
      <c r="H6861" s="10"/>
      <c r="I6861" s="10"/>
      <c r="J6861" s="10"/>
      <c r="K6861" s="9"/>
      <c r="L6861" s="9"/>
      <c r="M6861" s="9"/>
      <c r="N6861"/>
      <c r="O6861" s="9"/>
      <c r="P6861" s="9"/>
      <c r="Q6861" s="9"/>
      <c r="R6861" s="9"/>
      <c r="S6861" s="9"/>
      <c r="T6861" s="9"/>
      <c r="U6861" s="9"/>
      <c r="V6861" s="9"/>
      <c r="W6861" s="9"/>
      <c r="X6861" s="9"/>
      <c r="Y6861" s="9"/>
      <c r="Z6861" s="9"/>
    </row>
    <row r="6862" spans="1:26">
      <c r="A6862" s="11"/>
      <c r="B6862" s="11"/>
      <c r="C6862"/>
      <c r="D6862"/>
      <c r="E6862" s="11"/>
      <c r="H6862" s="10"/>
      <c r="I6862" s="10"/>
      <c r="J6862" s="10"/>
      <c r="K6862" s="9"/>
      <c r="L6862" s="9"/>
      <c r="M6862" s="9"/>
      <c r="N6862"/>
      <c r="O6862" s="9"/>
      <c r="P6862" s="9"/>
      <c r="Q6862" s="9"/>
      <c r="R6862" s="9"/>
      <c r="S6862" s="9"/>
      <c r="T6862" s="9"/>
      <c r="U6862" s="9"/>
      <c r="V6862" s="9"/>
      <c r="W6862" s="9"/>
      <c r="X6862" s="9"/>
      <c r="Y6862" s="9"/>
      <c r="Z6862" s="9"/>
    </row>
    <row r="6863" spans="1:26">
      <c r="A6863" s="11"/>
      <c r="B6863" s="11"/>
      <c r="C6863"/>
      <c r="D6863"/>
      <c r="E6863" s="11"/>
      <c r="H6863" s="10"/>
      <c r="I6863" s="10"/>
      <c r="J6863" s="10"/>
      <c r="K6863" s="9"/>
      <c r="L6863" s="9"/>
      <c r="M6863" s="9"/>
      <c r="N6863"/>
      <c r="O6863" s="9"/>
      <c r="P6863" s="9"/>
      <c r="Q6863" s="9"/>
      <c r="R6863" s="9"/>
      <c r="S6863" s="9"/>
      <c r="T6863" s="9"/>
      <c r="U6863" s="9"/>
      <c r="V6863" s="9"/>
      <c r="W6863" s="9"/>
      <c r="X6863" s="9"/>
      <c r="Y6863" s="9"/>
      <c r="Z6863" s="9"/>
    </row>
    <row r="6864" spans="1:26">
      <c r="A6864" s="11"/>
      <c r="B6864" s="11"/>
      <c r="C6864"/>
      <c r="D6864"/>
      <c r="E6864" s="11"/>
      <c r="H6864" s="10"/>
      <c r="I6864" s="10"/>
      <c r="J6864" s="10"/>
      <c r="K6864" s="9"/>
      <c r="L6864" s="9"/>
      <c r="M6864" s="9"/>
      <c r="N6864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</row>
    <row r="6865" spans="1:26">
      <c r="A6865" s="11"/>
      <c r="B6865" s="11"/>
      <c r="C6865"/>
      <c r="D6865"/>
      <c r="E6865" s="11"/>
      <c r="H6865" s="10"/>
      <c r="I6865" s="10"/>
      <c r="J6865" s="10"/>
      <c r="K6865" s="9"/>
      <c r="L6865" s="9"/>
      <c r="M6865" s="9"/>
      <c r="N6865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</row>
    <row r="6866" spans="1:26">
      <c r="A6866" s="11"/>
      <c r="B6866" s="11"/>
      <c r="C6866"/>
      <c r="D6866"/>
      <c r="E6866" s="11"/>
      <c r="H6866" s="10"/>
      <c r="I6866" s="10"/>
      <c r="J6866" s="10"/>
      <c r="K6866" s="9"/>
      <c r="L6866" s="9"/>
      <c r="M6866" s="9"/>
      <c r="N6866"/>
      <c r="O6866" s="9"/>
      <c r="P6866" s="9"/>
      <c r="Q6866" s="9"/>
      <c r="R6866" s="9"/>
      <c r="S6866" s="9"/>
      <c r="T6866" s="9"/>
      <c r="U6866" s="9"/>
      <c r="V6866" s="9"/>
      <c r="W6866" s="9"/>
      <c r="X6866" s="9"/>
      <c r="Y6866" s="9"/>
      <c r="Z6866" s="9"/>
    </row>
    <row r="6867" spans="1:26">
      <c r="A6867" s="11"/>
      <c r="B6867" s="11"/>
      <c r="C6867"/>
      <c r="D6867"/>
      <c r="E6867" s="11"/>
      <c r="H6867" s="10"/>
      <c r="I6867" s="10"/>
      <c r="J6867" s="10"/>
      <c r="K6867" s="9"/>
      <c r="L6867" s="9"/>
      <c r="M6867" s="9"/>
      <c r="N6867"/>
      <c r="O6867" s="9"/>
      <c r="P6867" s="9"/>
      <c r="Q6867" s="9"/>
      <c r="R6867" s="9"/>
      <c r="S6867" s="9"/>
      <c r="T6867" s="9"/>
      <c r="U6867" s="9"/>
      <c r="V6867" s="9"/>
      <c r="W6867" s="9"/>
      <c r="X6867" s="9"/>
      <c r="Y6867" s="9"/>
      <c r="Z6867" s="9"/>
    </row>
    <row r="6868" spans="1:26">
      <c r="A6868" s="11"/>
      <c r="B6868" s="11"/>
      <c r="C6868"/>
      <c r="D6868"/>
      <c r="E6868" s="11"/>
      <c r="H6868" s="10"/>
      <c r="I6868" s="10"/>
      <c r="J6868" s="10"/>
      <c r="K6868" s="9"/>
      <c r="L6868" s="9"/>
      <c r="M6868" s="9"/>
      <c r="N6868"/>
      <c r="O6868" s="9"/>
      <c r="P6868" s="9"/>
      <c r="Q6868" s="9"/>
      <c r="R6868" s="9"/>
      <c r="S6868" s="9"/>
      <c r="T6868" s="9"/>
      <c r="U6868" s="9"/>
      <c r="V6868" s="9"/>
      <c r="W6868" s="9"/>
      <c r="X6868" s="9"/>
      <c r="Y6868" s="9"/>
      <c r="Z6868" s="9"/>
    </row>
    <row r="6869" spans="1:26">
      <c r="A6869" s="11"/>
      <c r="B6869" s="11"/>
      <c r="C6869"/>
      <c r="D6869"/>
      <c r="E6869" s="11"/>
      <c r="H6869" s="10"/>
      <c r="I6869" s="10"/>
      <c r="J6869" s="10"/>
      <c r="K6869" s="9"/>
      <c r="L6869" s="9"/>
      <c r="M6869" s="9"/>
      <c r="N686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</row>
    <row r="6870" spans="1:26">
      <c r="A6870" s="11"/>
      <c r="B6870" s="11"/>
      <c r="C6870"/>
      <c r="D6870"/>
      <c r="E6870" s="11"/>
      <c r="H6870" s="10"/>
      <c r="I6870" s="10"/>
      <c r="J6870" s="10"/>
      <c r="K6870" s="9"/>
      <c r="L6870" s="9"/>
      <c r="M6870" s="9"/>
      <c r="N6870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</row>
    <row r="6871" spans="1:26">
      <c r="A6871" s="11"/>
      <c r="B6871" s="11"/>
      <c r="C6871"/>
      <c r="D6871"/>
      <c r="E6871" s="11"/>
      <c r="H6871" s="10"/>
      <c r="I6871" s="10"/>
      <c r="J6871" s="10"/>
      <c r="K6871" s="9"/>
      <c r="L6871" s="9"/>
      <c r="M6871" s="9"/>
      <c r="N6871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</row>
    <row r="6872" spans="1:26">
      <c r="A6872" s="11"/>
      <c r="B6872" s="11"/>
      <c r="C6872"/>
      <c r="D6872"/>
      <c r="E6872" s="11"/>
      <c r="H6872" s="10"/>
      <c r="I6872" s="10"/>
      <c r="J6872" s="10"/>
      <c r="K6872" s="9"/>
      <c r="L6872" s="9"/>
      <c r="M6872" s="9"/>
      <c r="N6872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</row>
    <row r="6873" spans="1:26">
      <c r="A6873" s="11"/>
      <c r="B6873" s="11"/>
      <c r="C6873"/>
      <c r="D6873"/>
      <c r="E6873" s="11"/>
      <c r="H6873" s="10"/>
      <c r="I6873" s="10"/>
      <c r="J6873" s="10"/>
      <c r="K6873" s="9"/>
      <c r="L6873" s="9"/>
      <c r="M6873" s="9"/>
      <c r="N6873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</row>
    <row r="6874" spans="1:26">
      <c r="A6874" s="11"/>
      <c r="B6874" s="11"/>
      <c r="C6874"/>
      <c r="D6874"/>
      <c r="E6874" s="11"/>
      <c r="H6874" s="10"/>
      <c r="I6874" s="10"/>
      <c r="J6874" s="10"/>
      <c r="K6874" s="9"/>
      <c r="L6874" s="9"/>
      <c r="M6874" s="9"/>
      <c r="N6874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</row>
    <row r="6875" spans="1:26">
      <c r="A6875" s="11"/>
      <c r="B6875" s="11"/>
      <c r="C6875"/>
      <c r="D6875"/>
      <c r="E6875" s="11"/>
      <c r="H6875" s="10"/>
      <c r="I6875" s="10"/>
      <c r="J6875" s="10"/>
      <c r="K6875" s="9"/>
      <c r="L6875" s="9"/>
      <c r="M6875" s="9"/>
      <c r="N6875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</row>
    <row r="6876" spans="1:26">
      <c r="A6876" s="11"/>
      <c r="B6876" s="11"/>
      <c r="C6876"/>
      <c r="D6876"/>
      <c r="E6876" s="11"/>
      <c r="H6876" s="10"/>
      <c r="I6876" s="10"/>
      <c r="J6876" s="10"/>
      <c r="K6876" s="9"/>
      <c r="L6876" s="9"/>
      <c r="M6876" s="9"/>
      <c r="N6876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</row>
    <row r="6877" spans="1:26">
      <c r="A6877" s="11"/>
      <c r="B6877" s="11"/>
      <c r="C6877"/>
      <c r="D6877"/>
      <c r="E6877" s="11"/>
      <c r="H6877" s="10"/>
      <c r="I6877" s="10"/>
      <c r="J6877" s="10"/>
      <c r="K6877" s="9"/>
      <c r="L6877" s="9"/>
      <c r="M6877" s="9"/>
      <c r="N6877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</row>
    <row r="6878" spans="1:26">
      <c r="A6878" s="11"/>
      <c r="B6878" s="11"/>
      <c r="C6878"/>
      <c r="D6878"/>
      <c r="E6878" s="11"/>
      <c r="H6878" s="10"/>
      <c r="I6878" s="10"/>
      <c r="J6878" s="10"/>
      <c r="K6878" s="9"/>
      <c r="L6878" s="9"/>
      <c r="M6878" s="9"/>
      <c r="N6878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</row>
    <row r="6879" spans="1:26">
      <c r="A6879" s="11"/>
      <c r="B6879" s="11"/>
      <c r="C6879"/>
      <c r="D6879"/>
      <c r="E6879" s="11"/>
      <c r="H6879" s="10"/>
      <c r="I6879" s="10"/>
      <c r="J6879" s="10"/>
      <c r="K6879" s="9"/>
      <c r="L6879" s="9"/>
      <c r="M6879" s="9"/>
      <c r="N687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</row>
    <row r="6880" spans="1:26">
      <c r="A6880" s="11"/>
      <c r="B6880" s="11"/>
      <c r="C6880"/>
      <c r="D6880"/>
      <c r="E6880" s="11"/>
      <c r="H6880" s="10"/>
      <c r="I6880" s="10"/>
      <c r="J6880" s="10"/>
      <c r="K6880" s="9"/>
      <c r="L6880" s="9"/>
      <c r="M6880" s="9"/>
      <c r="N6880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</row>
    <row r="6881" spans="1:26">
      <c r="A6881" s="11"/>
      <c r="B6881" s="11"/>
      <c r="C6881"/>
      <c r="D6881"/>
      <c r="E6881" s="11"/>
      <c r="H6881" s="10"/>
      <c r="I6881" s="10"/>
      <c r="J6881" s="10"/>
      <c r="K6881" s="9"/>
      <c r="L6881" s="9"/>
      <c r="M6881" s="9"/>
      <c r="N6881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</row>
    <row r="6882" spans="1:26">
      <c r="A6882" s="11"/>
      <c r="B6882" s="11"/>
      <c r="C6882"/>
      <c r="D6882"/>
      <c r="E6882" s="11"/>
      <c r="H6882" s="10"/>
      <c r="I6882" s="10"/>
      <c r="J6882" s="10"/>
      <c r="K6882" s="9"/>
      <c r="L6882" s="9"/>
      <c r="M6882" s="9"/>
      <c r="N6882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</row>
    <row r="6883" spans="1:26">
      <c r="A6883" s="11"/>
      <c r="B6883" s="11"/>
      <c r="C6883"/>
      <c r="D6883"/>
      <c r="E6883" s="11"/>
      <c r="H6883" s="10"/>
      <c r="I6883" s="10"/>
      <c r="J6883" s="10"/>
      <c r="K6883" s="9"/>
      <c r="L6883" s="9"/>
      <c r="M6883" s="9"/>
      <c r="N6883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</row>
    <row r="6884" spans="1:26">
      <c r="A6884" s="11"/>
      <c r="B6884" s="11"/>
      <c r="C6884"/>
      <c r="D6884"/>
      <c r="E6884" s="11"/>
      <c r="H6884" s="10"/>
      <c r="I6884" s="10"/>
      <c r="J6884" s="10"/>
      <c r="K6884" s="9"/>
      <c r="L6884" s="9"/>
      <c r="M6884" s="9"/>
      <c r="N6884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</row>
    <row r="6885" spans="1:26">
      <c r="A6885" s="11"/>
      <c r="B6885" s="11"/>
      <c r="C6885"/>
      <c r="D6885"/>
      <c r="E6885" s="11"/>
      <c r="H6885" s="10"/>
      <c r="I6885" s="10"/>
      <c r="J6885" s="10"/>
      <c r="K6885" s="9"/>
      <c r="L6885" s="9"/>
      <c r="M6885" s="9"/>
      <c r="N6885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</row>
    <row r="6886" spans="1:26">
      <c r="A6886" s="11"/>
      <c r="B6886" s="11"/>
      <c r="C6886"/>
      <c r="D6886"/>
      <c r="E6886" s="11"/>
      <c r="H6886" s="10"/>
      <c r="I6886" s="10"/>
      <c r="J6886" s="10"/>
      <c r="K6886" s="9"/>
      <c r="L6886" s="9"/>
      <c r="M6886" s="9"/>
      <c r="N6886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</row>
    <row r="6887" spans="1:26">
      <c r="A6887" s="11"/>
      <c r="B6887" s="11"/>
      <c r="C6887"/>
      <c r="D6887"/>
      <c r="E6887" s="11"/>
      <c r="H6887" s="10"/>
      <c r="I6887" s="10"/>
      <c r="J6887" s="10"/>
      <c r="K6887" s="9"/>
      <c r="L6887" s="9"/>
      <c r="M6887" s="9"/>
      <c r="N6887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</row>
    <row r="6888" spans="1:26">
      <c r="A6888" s="11"/>
      <c r="B6888" s="11"/>
      <c r="C6888"/>
      <c r="D6888"/>
      <c r="E6888" s="11"/>
      <c r="H6888" s="10"/>
      <c r="I6888" s="10"/>
      <c r="J6888" s="10"/>
      <c r="K6888" s="9"/>
      <c r="L6888" s="9"/>
      <c r="M6888" s="9"/>
      <c r="N6888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</row>
    <row r="6889" spans="1:26">
      <c r="A6889" s="11"/>
      <c r="B6889" s="11"/>
      <c r="C6889"/>
      <c r="D6889"/>
      <c r="E6889" s="11"/>
      <c r="H6889" s="10"/>
      <c r="I6889" s="10"/>
      <c r="J6889" s="10"/>
      <c r="K6889" s="9"/>
      <c r="L6889" s="9"/>
      <c r="M6889" s="9"/>
      <c r="N688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</row>
    <row r="6890" spans="1:26">
      <c r="A6890" s="11"/>
      <c r="B6890" s="11"/>
      <c r="C6890"/>
      <c r="D6890"/>
      <c r="E6890" s="11"/>
      <c r="H6890" s="10"/>
      <c r="I6890" s="10"/>
      <c r="J6890" s="10"/>
      <c r="K6890" s="9"/>
      <c r="L6890" s="9"/>
      <c r="M6890" s="9"/>
      <c r="N6890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</row>
    <row r="6891" spans="1:26">
      <c r="A6891" s="11"/>
      <c r="B6891" s="11"/>
      <c r="C6891"/>
      <c r="D6891"/>
      <c r="E6891" s="11"/>
      <c r="H6891" s="10"/>
      <c r="I6891" s="10"/>
      <c r="J6891" s="10"/>
      <c r="K6891" s="9"/>
      <c r="L6891" s="9"/>
      <c r="M6891" s="9"/>
      <c r="N6891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</row>
    <row r="6892" spans="1:26">
      <c r="A6892" s="11"/>
      <c r="B6892" s="11"/>
      <c r="C6892"/>
      <c r="D6892"/>
      <c r="E6892" s="11"/>
      <c r="H6892" s="10"/>
      <c r="I6892" s="10"/>
      <c r="J6892" s="10"/>
      <c r="K6892" s="9"/>
      <c r="L6892" s="9"/>
      <c r="M6892" s="9"/>
      <c r="N6892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</row>
    <row r="6893" spans="1:26">
      <c r="A6893" s="11"/>
      <c r="B6893" s="11"/>
      <c r="C6893"/>
      <c r="D6893"/>
      <c r="E6893" s="11"/>
      <c r="H6893" s="10"/>
      <c r="I6893" s="10"/>
      <c r="J6893" s="10"/>
      <c r="K6893" s="9"/>
      <c r="L6893" s="9"/>
      <c r="M6893" s="9"/>
      <c r="N6893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</row>
    <row r="6894" spans="1:26">
      <c r="A6894" s="11"/>
      <c r="B6894" s="11"/>
      <c r="C6894"/>
      <c r="D6894"/>
      <c r="E6894" s="11"/>
      <c r="H6894" s="10"/>
      <c r="I6894" s="10"/>
      <c r="J6894" s="10"/>
      <c r="K6894" s="9"/>
      <c r="L6894" s="9"/>
      <c r="M6894" s="9"/>
      <c r="N6894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</row>
    <row r="6895" spans="1:26">
      <c r="A6895" s="11"/>
      <c r="B6895" s="11"/>
      <c r="C6895"/>
      <c r="D6895"/>
      <c r="E6895" s="11"/>
      <c r="H6895" s="10"/>
      <c r="I6895" s="10"/>
      <c r="J6895" s="10"/>
      <c r="K6895" s="9"/>
      <c r="L6895" s="9"/>
      <c r="M6895" s="9"/>
      <c r="N6895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</row>
    <row r="6896" spans="1:26">
      <c r="A6896" s="11"/>
      <c r="B6896" s="11"/>
      <c r="C6896"/>
      <c r="D6896"/>
      <c r="E6896" s="11"/>
      <c r="H6896" s="10"/>
      <c r="I6896" s="10"/>
      <c r="J6896" s="10"/>
      <c r="K6896" s="9"/>
      <c r="L6896" s="9"/>
      <c r="M6896" s="9"/>
      <c r="N6896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</row>
    <row r="6897" spans="1:26">
      <c r="A6897" s="11"/>
      <c r="B6897" s="11"/>
      <c r="C6897"/>
      <c r="D6897"/>
      <c r="E6897" s="11"/>
      <c r="H6897" s="10"/>
      <c r="I6897" s="10"/>
      <c r="J6897" s="10"/>
      <c r="K6897" s="9"/>
      <c r="L6897" s="9"/>
      <c r="M6897" s="9"/>
      <c r="N6897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</row>
    <row r="6898" spans="1:26">
      <c r="A6898" s="11"/>
      <c r="B6898" s="11"/>
      <c r="C6898"/>
      <c r="D6898"/>
      <c r="E6898" s="11"/>
      <c r="H6898" s="10"/>
      <c r="I6898" s="10"/>
      <c r="J6898" s="10"/>
      <c r="K6898" s="9"/>
      <c r="L6898" s="9"/>
      <c r="M6898" s="9"/>
      <c r="N6898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</row>
    <row r="6899" spans="1:26">
      <c r="A6899" s="11"/>
      <c r="B6899" s="11"/>
      <c r="C6899"/>
      <c r="D6899"/>
      <c r="E6899" s="11"/>
      <c r="H6899" s="10"/>
      <c r="I6899" s="10"/>
      <c r="J6899" s="10"/>
      <c r="K6899" s="9"/>
      <c r="L6899" s="9"/>
      <c r="M6899" s="9"/>
      <c r="N689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</row>
    <row r="6900" spans="1:26">
      <c r="A6900" s="11"/>
      <c r="B6900" s="11"/>
      <c r="C6900"/>
      <c r="D6900"/>
      <c r="E6900" s="11"/>
      <c r="H6900" s="10"/>
      <c r="I6900" s="10"/>
      <c r="J6900" s="10"/>
      <c r="K6900" s="9"/>
      <c r="L6900" s="9"/>
      <c r="M6900" s="9"/>
      <c r="N6900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</row>
    <row r="6901" spans="1:26">
      <c r="A6901" s="11"/>
      <c r="B6901" s="11"/>
      <c r="C6901"/>
      <c r="D6901"/>
      <c r="E6901" s="11"/>
      <c r="H6901" s="10"/>
      <c r="I6901" s="10"/>
      <c r="J6901" s="10"/>
      <c r="K6901" s="9"/>
      <c r="L6901" s="9"/>
      <c r="M6901" s="9"/>
      <c r="N6901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</row>
    <row r="6902" spans="1:26">
      <c r="A6902" s="11"/>
      <c r="B6902" s="11"/>
      <c r="C6902"/>
      <c r="D6902"/>
      <c r="E6902" s="11"/>
      <c r="H6902" s="10"/>
      <c r="I6902" s="10"/>
      <c r="J6902" s="10"/>
      <c r="K6902" s="9"/>
      <c r="L6902" s="9"/>
      <c r="M6902" s="9"/>
      <c r="N6902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</row>
    <row r="6903" spans="1:26">
      <c r="A6903" s="11"/>
      <c r="B6903" s="11"/>
      <c r="C6903"/>
      <c r="D6903"/>
      <c r="E6903" s="11"/>
      <c r="H6903" s="10"/>
      <c r="I6903" s="10"/>
      <c r="J6903" s="10"/>
      <c r="K6903" s="9"/>
      <c r="L6903" s="9"/>
      <c r="M6903" s="9"/>
      <c r="N6903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</row>
    <row r="6904" spans="1:26">
      <c r="A6904" s="11"/>
      <c r="B6904" s="11"/>
      <c r="C6904"/>
      <c r="D6904"/>
      <c r="E6904" s="11"/>
      <c r="H6904" s="10"/>
      <c r="I6904" s="10"/>
      <c r="J6904" s="10"/>
      <c r="K6904" s="9"/>
      <c r="L6904" s="9"/>
      <c r="M6904" s="9"/>
      <c r="N6904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</row>
    <row r="6905" spans="1:26">
      <c r="A6905" s="11"/>
      <c r="B6905" s="11"/>
      <c r="C6905"/>
      <c r="D6905"/>
      <c r="E6905" s="11"/>
      <c r="H6905" s="10"/>
      <c r="I6905" s="10"/>
      <c r="J6905" s="10"/>
      <c r="K6905" s="9"/>
      <c r="L6905" s="9"/>
      <c r="M6905" s="9"/>
      <c r="N6905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</row>
    <row r="6906" spans="1:26">
      <c r="A6906" s="11"/>
      <c r="B6906" s="11"/>
      <c r="C6906"/>
      <c r="D6906"/>
      <c r="E6906" s="11"/>
      <c r="H6906" s="10"/>
      <c r="I6906" s="10"/>
      <c r="J6906" s="10"/>
      <c r="K6906" s="9"/>
      <c r="L6906" s="9"/>
      <c r="M6906" s="9"/>
      <c r="N6906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</row>
    <row r="6907" spans="1:26">
      <c r="A6907" s="11"/>
      <c r="B6907" s="11"/>
      <c r="C6907"/>
      <c r="D6907"/>
      <c r="E6907" s="11"/>
      <c r="H6907" s="10"/>
      <c r="I6907" s="10"/>
      <c r="J6907" s="10"/>
      <c r="K6907" s="9"/>
      <c r="L6907" s="9"/>
      <c r="M6907" s="9"/>
      <c r="N6907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</row>
    <row r="6908" spans="1:26">
      <c r="A6908" s="11"/>
      <c r="B6908" s="11"/>
      <c r="C6908"/>
      <c r="D6908"/>
      <c r="E6908" s="11"/>
      <c r="H6908" s="10"/>
      <c r="I6908" s="10"/>
      <c r="J6908" s="10"/>
      <c r="K6908" s="9"/>
      <c r="L6908" s="9"/>
      <c r="M6908" s="9"/>
      <c r="N6908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</row>
    <row r="6909" spans="1:26">
      <c r="A6909" s="11"/>
      <c r="B6909" s="11"/>
      <c r="C6909"/>
      <c r="D6909"/>
      <c r="E6909" s="11"/>
      <c r="H6909" s="10"/>
      <c r="I6909" s="10"/>
      <c r="J6909" s="10"/>
      <c r="K6909" s="9"/>
      <c r="L6909" s="9"/>
      <c r="M6909" s="9"/>
      <c r="N690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</row>
    <row r="6910" spans="1:26">
      <c r="A6910" s="11"/>
      <c r="B6910" s="11"/>
      <c r="C6910"/>
      <c r="D6910"/>
      <c r="E6910" s="11"/>
      <c r="H6910" s="10"/>
      <c r="I6910" s="10"/>
      <c r="J6910" s="10"/>
      <c r="K6910" s="9"/>
      <c r="L6910" s="9"/>
      <c r="M6910" s="9"/>
      <c r="N6910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</row>
    <row r="6911" spans="1:26">
      <c r="A6911" s="11"/>
      <c r="B6911" s="11"/>
      <c r="C6911"/>
      <c r="D6911"/>
      <c r="E6911" s="11"/>
      <c r="H6911" s="10"/>
      <c r="I6911" s="10"/>
      <c r="J6911" s="10"/>
      <c r="K6911" s="9"/>
      <c r="L6911" s="9"/>
      <c r="M6911" s="9"/>
      <c r="N6911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</row>
    <row r="6912" spans="1:26">
      <c r="A6912" s="11"/>
      <c r="B6912" s="11"/>
      <c r="C6912"/>
      <c r="D6912"/>
      <c r="E6912" s="11"/>
      <c r="H6912" s="10"/>
      <c r="I6912" s="10"/>
      <c r="J6912" s="10"/>
      <c r="K6912" s="9"/>
      <c r="L6912" s="9"/>
      <c r="M6912" s="9"/>
      <c r="N6912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</row>
    <row r="6913" spans="1:26">
      <c r="A6913" s="11"/>
      <c r="B6913" s="11"/>
      <c r="C6913"/>
      <c r="D6913"/>
      <c r="E6913" s="11"/>
      <c r="H6913" s="10"/>
      <c r="I6913" s="10"/>
      <c r="J6913" s="10"/>
      <c r="K6913" s="9"/>
      <c r="L6913" s="9"/>
      <c r="M6913" s="9"/>
      <c r="N6913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</row>
    <row r="6914" spans="1:26">
      <c r="A6914" s="11"/>
      <c r="B6914" s="11"/>
      <c r="C6914"/>
      <c r="D6914"/>
      <c r="E6914" s="11"/>
      <c r="H6914" s="10"/>
      <c r="I6914" s="10"/>
      <c r="J6914" s="10"/>
      <c r="K6914" s="9"/>
      <c r="L6914" s="9"/>
      <c r="M6914" s="9"/>
      <c r="N6914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</row>
    <row r="6915" spans="1:26">
      <c r="A6915" s="11"/>
      <c r="B6915" s="11"/>
      <c r="C6915"/>
      <c r="D6915"/>
      <c r="E6915" s="11"/>
      <c r="H6915" s="10"/>
      <c r="I6915" s="10"/>
      <c r="J6915" s="10"/>
      <c r="K6915" s="9"/>
      <c r="L6915" s="9"/>
      <c r="M6915" s="9"/>
      <c r="N6915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</row>
    <row r="6916" spans="1:26">
      <c r="A6916" s="11"/>
      <c r="B6916" s="11"/>
      <c r="C6916"/>
      <c r="D6916"/>
      <c r="E6916" s="11"/>
      <c r="H6916" s="10"/>
      <c r="I6916" s="10"/>
      <c r="J6916" s="10"/>
      <c r="K6916" s="9"/>
      <c r="L6916" s="9"/>
      <c r="M6916" s="9"/>
      <c r="N6916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</row>
    <row r="6917" spans="1:26">
      <c r="A6917" s="11"/>
      <c r="B6917" s="11"/>
      <c r="C6917"/>
      <c r="D6917"/>
      <c r="E6917" s="11"/>
      <c r="H6917" s="10"/>
      <c r="I6917" s="10"/>
      <c r="J6917" s="10"/>
      <c r="K6917" s="9"/>
      <c r="L6917" s="9"/>
      <c r="M6917" s="9"/>
      <c r="N6917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</row>
    <row r="6918" spans="1:26">
      <c r="A6918" s="11"/>
      <c r="B6918" s="11"/>
      <c r="C6918"/>
      <c r="D6918"/>
      <c r="E6918" s="11"/>
      <c r="H6918" s="10"/>
      <c r="I6918" s="10"/>
      <c r="J6918" s="10"/>
      <c r="K6918" s="9"/>
      <c r="L6918" s="9"/>
      <c r="M6918" s="9"/>
      <c r="N6918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</row>
    <row r="6919" spans="1:26">
      <c r="A6919" s="11"/>
      <c r="B6919" s="11"/>
      <c r="C6919"/>
      <c r="D6919"/>
      <c r="E6919" s="11"/>
      <c r="H6919" s="10"/>
      <c r="I6919" s="10"/>
      <c r="J6919" s="10"/>
      <c r="K6919" s="9"/>
      <c r="L6919" s="9"/>
      <c r="M6919" s="9"/>
      <c r="N691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</row>
    <row r="6920" spans="1:26">
      <c r="A6920" s="11"/>
      <c r="B6920" s="11"/>
      <c r="C6920"/>
      <c r="D6920"/>
      <c r="E6920" s="11"/>
      <c r="H6920" s="10"/>
      <c r="I6920" s="10"/>
      <c r="J6920" s="10"/>
      <c r="K6920" s="9"/>
      <c r="L6920" s="9"/>
      <c r="M6920" s="9"/>
      <c r="N6920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</row>
    <row r="6921" spans="1:26">
      <c r="A6921" s="11"/>
      <c r="B6921" s="11"/>
      <c r="C6921"/>
      <c r="D6921"/>
      <c r="E6921" s="11"/>
      <c r="H6921" s="10"/>
      <c r="I6921" s="10"/>
      <c r="J6921" s="10"/>
      <c r="K6921" s="9"/>
      <c r="L6921" s="9"/>
      <c r="M6921" s="9"/>
      <c r="N6921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</row>
    <row r="6922" spans="1:26">
      <c r="A6922" s="11"/>
      <c r="B6922" s="11"/>
      <c r="C6922"/>
      <c r="D6922"/>
      <c r="E6922" s="11"/>
      <c r="H6922" s="10"/>
      <c r="I6922" s="10"/>
      <c r="J6922" s="10"/>
      <c r="K6922" s="9"/>
      <c r="L6922" s="9"/>
      <c r="M6922" s="9"/>
      <c r="N6922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</row>
    <row r="6923" spans="1:26">
      <c r="A6923" s="11"/>
      <c r="B6923" s="11"/>
      <c r="C6923"/>
      <c r="D6923"/>
      <c r="E6923" s="11"/>
      <c r="H6923" s="10"/>
      <c r="I6923" s="10"/>
      <c r="J6923" s="10"/>
      <c r="K6923" s="9"/>
      <c r="L6923" s="9"/>
      <c r="M6923" s="9"/>
      <c r="N6923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</row>
    <row r="6924" spans="1:26">
      <c r="A6924" s="11"/>
      <c r="B6924" s="11"/>
      <c r="C6924"/>
      <c r="D6924"/>
      <c r="E6924" s="11"/>
      <c r="H6924" s="10"/>
      <c r="I6924" s="10"/>
      <c r="J6924" s="10"/>
      <c r="K6924" s="9"/>
      <c r="L6924" s="9"/>
      <c r="M6924" s="9"/>
      <c r="N6924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</row>
    <row r="6925" spans="1:26">
      <c r="A6925" s="11"/>
      <c r="B6925" s="11"/>
      <c r="C6925"/>
      <c r="D6925"/>
      <c r="E6925" s="11"/>
      <c r="H6925" s="10"/>
      <c r="I6925" s="10"/>
      <c r="J6925" s="10"/>
      <c r="K6925" s="9"/>
      <c r="L6925" s="9"/>
      <c r="M6925" s="9"/>
      <c r="N6925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</row>
    <row r="6926" spans="1:26">
      <c r="A6926" s="11"/>
      <c r="B6926" s="11"/>
      <c r="C6926"/>
      <c r="D6926"/>
      <c r="E6926" s="11"/>
      <c r="H6926" s="10"/>
      <c r="I6926" s="10"/>
      <c r="J6926" s="10"/>
      <c r="K6926" s="9"/>
      <c r="L6926" s="9"/>
      <c r="M6926" s="9"/>
      <c r="N6926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</row>
    <row r="6927" spans="1:26">
      <c r="A6927" s="11"/>
      <c r="B6927" s="11"/>
      <c r="C6927"/>
      <c r="D6927"/>
      <c r="E6927" s="11"/>
      <c r="H6927" s="10"/>
      <c r="I6927" s="10"/>
      <c r="J6927" s="10"/>
      <c r="K6927" s="9"/>
      <c r="L6927" s="9"/>
      <c r="M6927" s="9"/>
      <c r="N6927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</row>
    <row r="6928" spans="1:26">
      <c r="A6928" s="11"/>
      <c r="B6928" s="11"/>
      <c r="C6928"/>
      <c r="D6928"/>
      <c r="E6928" s="11"/>
      <c r="H6928" s="10"/>
      <c r="I6928" s="10"/>
      <c r="J6928" s="10"/>
      <c r="K6928" s="9"/>
      <c r="L6928" s="9"/>
      <c r="M6928" s="9"/>
      <c r="N6928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</row>
    <row r="6929" spans="1:26">
      <c r="A6929" s="11"/>
      <c r="B6929" s="11"/>
      <c r="C6929"/>
      <c r="D6929"/>
      <c r="E6929" s="11"/>
      <c r="H6929" s="10"/>
      <c r="I6929" s="10"/>
      <c r="J6929" s="10"/>
      <c r="K6929" s="9"/>
      <c r="L6929" s="9"/>
      <c r="M6929" s="9"/>
      <c r="N692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</row>
    <row r="6930" spans="1:26">
      <c r="A6930" s="11"/>
      <c r="B6930" s="11"/>
      <c r="C6930"/>
      <c r="D6930"/>
      <c r="E6930" s="11"/>
      <c r="H6930" s="10"/>
      <c r="I6930" s="10"/>
      <c r="J6930" s="10"/>
      <c r="K6930" s="9"/>
      <c r="L6930" s="9"/>
      <c r="M6930" s="9"/>
      <c r="N6930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</row>
    <row r="6931" spans="1:26">
      <c r="A6931" s="11"/>
      <c r="B6931" s="11"/>
      <c r="C6931"/>
      <c r="D6931"/>
      <c r="E6931" s="11"/>
      <c r="H6931" s="10"/>
      <c r="I6931" s="10"/>
      <c r="J6931" s="10"/>
      <c r="K6931" s="9"/>
      <c r="L6931" s="9"/>
      <c r="M6931" s="9"/>
      <c r="N6931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</row>
    <row r="6932" spans="1:26">
      <c r="A6932" s="11"/>
      <c r="B6932" s="11"/>
      <c r="C6932"/>
      <c r="D6932"/>
      <c r="E6932" s="11"/>
      <c r="H6932" s="10"/>
      <c r="I6932" s="10"/>
      <c r="J6932" s="10"/>
      <c r="K6932" s="9"/>
      <c r="L6932" s="9"/>
      <c r="M6932" s="9"/>
      <c r="N6932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</row>
    <row r="6933" spans="1:26">
      <c r="A6933" s="11"/>
      <c r="B6933" s="11"/>
      <c r="C6933"/>
      <c r="D6933"/>
      <c r="E6933" s="11"/>
      <c r="H6933" s="10"/>
      <c r="I6933" s="10"/>
      <c r="J6933" s="10"/>
      <c r="K6933" s="9"/>
      <c r="L6933" s="9"/>
      <c r="M6933" s="9"/>
      <c r="N6933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</row>
    <row r="6934" spans="1:26">
      <c r="A6934" s="11"/>
      <c r="B6934" s="11"/>
      <c r="C6934"/>
      <c r="D6934"/>
      <c r="E6934" s="11"/>
      <c r="H6934" s="10"/>
      <c r="I6934" s="10"/>
      <c r="J6934" s="10"/>
      <c r="K6934" s="9"/>
      <c r="L6934" s="9"/>
      <c r="M6934" s="9"/>
      <c r="N6934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</row>
    <row r="6935" spans="1:26">
      <c r="A6935" s="11"/>
      <c r="B6935" s="11"/>
      <c r="C6935"/>
      <c r="D6935"/>
      <c r="E6935" s="11"/>
      <c r="H6935" s="10"/>
      <c r="I6935" s="10"/>
      <c r="J6935" s="10"/>
      <c r="K6935" s="9"/>
      <c r="L6935" s="9"/>
      <c r="M6935" s="9"/>
      <c r="N6935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</row>
    <row r="6936" spans="1:26">
      <c r="A6936" s="11"/>
      <c r="B6936" s="11"/>
      <c r="C6936"/>
      <c r="D6936"/>
      <c r="E6936" s="11"/>
      <c r="H6936" s="10"/>
      <c r="I6936" s="10"/>
      <c r="J6936" s="10"/>
      <c r="K6936" s="9"/>
      <c r="L6936" s="9"/>
      <c r="M6936" s="9"/>
      <c r="N6936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</row>
    <row r="6937" spans="1:26">
      <c r="A6937" s="11"/>
      <c r="B6937" s="11"/>
      <c r="C6937"/>
      <c r="D6937"/>
      <c r="E6937" s="11"/>
      <c r="H6937" s="10"/>
      <c r="I6937" s="10"/>
      <c r="J6937" s="10"/>
      <c r="K6937" s="9"/>
      <c r="L6937" s="9"/>
      <c r="M6937" s="9"/>
      <c r="N6937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</row>
    <row r="6938" spans="1:26">
      <c r="A6938" s="11"/>
      <c r="B6938" s="11"/>
      <c r="C6938"/>
      <c r="D6938"/>
      <c r="E6938" s="11"/>
      <c r="H6938" s="10"/>
      <c r="I6938" s="10"/>
      <c r="J6938" s="10"/>
      <c r="K6938" s="9"/>
      <c r="L6938" s="9"/>
      <c r="M6938" s="9"/>
      <c r="N6938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</row>
    <row r="6939" spans="1:26">
      <c r="A6939" s="11"/>
      <c r="B6939" s="11"/>
      <c r="C6939"/>
      <c r="D6939"/>
      <c r="E6939" s="11"/>
      <c r="H6939" s="10"/>
      <c r="I6939" s="10"/>
      <c r="J6939" s="10"/>
      <c r="K6939" s="9"/>
      <c r="L6939" s="9"/>
      <c r="M6939" s="9"/>
      <c r="N693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</row>
    <row r="6940" spans="1:26">
      <c r="A6940" s="11"/>
      <c r="B6940" s="11"/>
      <c r="C6940"/>
      <c r="D6940"/>
      <c r="E6940" s="11"/>
      <c r="H6940" s="10"/>
      <c r="I6940" s="10"/>
      <c r="J6940" s="10"/>
      <c r="K6940" s="9"/>
      <c r="L6940" s="9"/>
      <c r="M6940" s="9"/>
      <c r="N6940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</row>
    <row r="6941" spans="1:26">
      <c r="A6941" s="11"/>
      <c r="B6941" s="11"/>
      <c r="C6941"/>
      <c r="D6941"/>
      <c r="E6941" s="11"/>
      <c r="H6941" s="10"/>
      <c r="I6941" s="10"/>
      <c r="J6941" s="10"/>
      <c r="K6941" s="9"/>
      <c r="L6941" s="9"/>
      <c r="M6941" s="9"/>
      <c r="N6941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</row>
    <row r="6942" spans="1:26">
      <c r="A6942" s="11"/>
      <c r="B6942" s="11"/>
      <c r="C6942"/>
      <c r="D6942"/>
      <c r="E6942" s="11"/>
      <c r="H6942" s="10"/>
      <c r="I6942" s="10"/>
      <c r="J6942" s="10"/>
      <c r="K6942" s="9"/>
      <c r="L6942" s="9"/>
      <c r="M6942" s="9"/>
      <c r="N6942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</row>
    <row r="6943" spans="1:26">
      <c r="A6943" s="11"/>
      <c r="B6943" s="11"/>
      <c r="C6943"/>
      <c r="D6943"/>
      <c r="E6943" s="11"/>
      <c r="H6943" s="10"/>
      <c r="I6943" s="10"/>
      <c r="J6943" s="10"/>
      <c r="K6943" s="9"/>
      <c r="L6943" s="9"/>
      <c r="M6943" s="9"/>
      <c r="N6943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</row>
    <row r="6944" spans="1:26">
      <c r="A6944" s="11"/>
      <c r="B6944" s="11"/>
      <c r="C6944"/>
      <c r="D6944"/>
      <c r="E6944" s="11"/>
      <c r="H6944" s="10"/>
      <c r="I6944" s="10"/>
      <c r="J6944" s="10"/>
      <c r="K6944" s="9"/>
      <c r="L6944" s="9"/>
      <c r="M6944" s="9"/>
      <c r="N6944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</row>
    <row r="6945" spans="1:26">
      <c r="A6945" s="11"/>
      <c r="B6945" s="11"/>
      <c r="C6945"/>
      <c r="D6945"/>
      <c r="E6945" s="11"/>
      <c r="H6945" s="10"/>
      <c r="I6945" s="10"/>
      <c r="J6945" s="10"/>
      <c r="K6945" s="9"/>
      <c r="L6945" s="9"/>
      <c r="M6945" s="9"/>
      <c r="N6945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</row>
    <row r="6946" spans="1:26">
      <c r="A6946" s="11"/>
      <c r="B6946" s="11"/>
      <c r="C6946"/>
      <c r="D6946"/>
      <c r="E6946" s="11"/>
      <c r="H6946" s="10"/>
      <c r="I6946" s="10"/>
      <c r="J6946" s="10"/>
      <c r="K6946" s="9"/>
      <c r="L6946" s="9"/>
      <c r="M6946" s="9"/>
      <c r="N6946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</row>
    <row r="6947" spans="1:26">
      <c r="A6947" s="11"/>
      <c r="B6947" s="11"/>
      <c r="C6947"/>
      <c r="D6947"/>
      <c r="E6947" s="11"/>
      <c r="H6947" s="10"/>
      <c r="I6947" s="10"/>
      <c r="J6947" s="10"/>
      <c r="K6947" s="9"/>
      <c r="L6947" s="9"/>
      <c r="M6947" s="9"/>
      <c r="N6947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</row>
    <row r="6948" spans="1:26">
      <c r="A6948" s="11"/>
      <c r="B6948" s="11"/>
      <c r="C6948"/>
      <c r="D6948"/>
      <c r="E6948" s="11"/>
      <c r="H6948" s="10"/>
      <c r="I6948" s="10"/>
      <c r="J6948" s="10"/>
      <c r="K6948" s="9"/>
      <c r="L6948" s="9"/>
      <c r="M6948" s="9"/>
      <c r="N6948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</row>
    <row r="6949" spans="1:26">
      <c r="A6949" s="11"/>
      <c r="B6949" s="11"/>
      <c r="C6949"/>
      <c r="D6949"/>
      <c r="E6949" s="11"/>
      <c r="H6949" s="10"/>
      <c r="I6949" s="10"/>
      <c r="J6949" s="10"/>
      <c r="K6949" s="9"/>
      <c r="L6949" s="9"/>
      <c r="M6949" s="9"/>
      <c r="N694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</row>
    <row r="6950" spans="1:26">
      <c r="A6950" s="11"/>
      <c r="B6950" s="11"/>
      <c r="C6950"/>
      <c r="D6950"/>
      <c r="E6950" s="11"/>
      <c r="H6950" s="10"/>
      <c r="I6950" s="10"/>
      <c r="J6950" s="10"/>
      <c r="K6950" s="9"/>
      <c r="L6950" s="9"/>
      <c r="M6950" s="9"/>
      <c r="N6950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</row>
    <row r="6951" spans="1:26">
      <c r="A6951" s="11"/>
      <c r="B6951" s="11"/>
      <c r="C6951"/>
      <c r="D6951"/>
      <c r="E6951" s="11"/>
      <c r="H6951" s="10"/>
      <c r="I6951" s="10"/>
      <c r="J6951" s="10"/>
      <c r="K6951" s="9"/>
      <c r="L6951" s="9"/>
      <c r="M6951" s="9"/>
      <c r="N6951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</row>
    <row r="6952" spans="1:26">
      <c r="A6952" s="11"/>
      <c r="B6952" s="11"/>
      <c r="C6952"/>
      <c r="D6952"/>
      <c r="E6952" s="11"/>
      <c r="H6952" s="10"/>
      <c r="I6952" s="10"/>
      <c r="J6952" s="10"/>
      <c r="K6952" s="9"/>
      <c r="L6952" s="9"/>
      <c r="M6952" s="9"/>
      <c r="N6952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</row>
    <row r="6953" spans="1:26">
      <c r="A6953" s="11"/>
      <c r="B6953" s="11"/>
      <c r="C6953"/>
      <c r="D6953"/>
      <c r="E6953" s="11"/>
      <c r="H6953" s="10"/>
      <c r="I6953" s="10"/>
      <c r="J6953" s="10"/>
      <c r="K6953" s="9"/>
      <c r="L6953" s="9"/>
      <c r="M6953" s="9"/>
      <c r="N6953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</row>
    <row r="6954" spans="1:26">
      <c r="A6954" s="11"/>
      <c r="B6954" s="11"/>
      <c r="C6954"/>
      <c r="D6954"/>
      <c r="E6954" s="11"/>
      <c r="H6954" s="10"/>
      <c r="I6954" s="10"/>
      <c r="J6954" s="10"/>
      <c r="K6954" s="9"/>
      <c r="L6954" s="9"/>
      <c r="M6954" s="9"/>
      <c r="N6954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</row>
    <row r="6955" spans="1:26">
      <c r="A6955" s="11"/>
      <c r="B6955" s="11"/>
      <c r="C6955"/>
      <c r="D6955"/>
      <c r="E6955" s="11"/>
      <c r="H6955" s="10"/>
      <c r="I6955" s="10"/>
      <c r="J6955" s="10"/>
      <c r="K6955" s="9"/>
      <c r="L6955" s="9"/>
      <c r="M6955" s="9"/>
      <c r="N6955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</row>
    <row r="6956" spans="1:26">
      <c r="A6956" s="11"/>
      <c r="B6956" s="11"/>
      <c r="C6956"/>
      <c r="D6956"/>
      <c r="E6956" s="11"/>
      <c r="H6956" s="10"/>
      <c r="I6956" s="10"/>
      <c r="J6956" s="10"/>
      <c r="K6956" s="9"/>
      <c r="L6956" s="9"/>
      <c r="M6956" s="9"/>
      <c r="N6956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</row>
    <row r="6957" spans="1:26">
      <c r="A6957" s="11"/>
      <c r="B6957" s="11"/>
      <c r="C6957"/>
      <c r="D6957"/>
      <c r="E6957" s="11"/>
      <c r="H6957" s="10"/>
      <c r="I6957" s="10"/>
      <c r="J6957" s="10"/>
      <c r="K6957" s="9"/>
      <c r="L6957" s="9"/>
      <c r="M6957" s="9"/>
      <c r="N6957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</row>
    <row r="6958" spans="1:26">
      <c r="A6958" s="11"/>
      <c r="B6958" s="11"/>
      <c r="C6958"/>
      <c r="D6958"/>
      <c r="E6958" s="11"/>
      <c r="H6958" s="10"/>
      <c r="I6958" s="10"/>
      <c r="J6958" s="10"/>
      <c r="K6958" s="9"/>
      <c r="L6958" s="9"/>
      <c r="M6958" s="9"/>
      <c r="N6958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</row>
    <row r="6959" spans="1:26">
      <c r="A6959" s="11"/>
      <c r="B6959" s="11"/>
      <c r="C6959"/>
      <c r="D6959"/>
      <c r="E6959" s="11"/>
      <c r="H6959" s="10"/>
      <c r="I6959" s="10"/>
      <c r="J6959" s="10"/>
      <c r="K6959" s="9"/>
      <c r="L6959" s="9"/>
      <c r="M6959" s="9"/>
      <c r="N695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</row>
    <row r="6960" spans="1:26">
      <c r="A6960" s="11"/>
      <c r="B6960" s="11"/>
      <c r="C6960"/>
      <c r="D6960"/>
      <c r="E6960" s="11"/>
      <c r="H6960" s="10"/>
      <c r="I6960" s="10"/>
      <c r="J6960" s="10"/>
      <c r="K6960" s="9"/>
      <c r="L6960" s="9"/>
      <c r="M6960" s="9"/>
      <c r="N6960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</row>
    <row r="6961" spans="1:26">
      <c r="A6961" s="11"/>
      <c r="B6961" s="11"/>
      <c r="C6961"/>
      <c r="D6961"/>
      <c r="E6961" s="11"/>
      <c r="H6961" s="10"/>
      <c r="I6961" s="10"/>
      <c r="J6961" s="10"/>
      <c r="K6961" s="9"/>
      <c r="L6961" s="9"/>
      <c r="M6961" s="9"/>
      <c r="N6961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</row>
    <row r="6962" spans="1:26">
      <c r="A6962" s="11"/>
      <c r="B6962" s="11"/>
      <c r="C6962"/>
      <c r="D6962"/>
      <c r="E6962" s="11"/>
      <c r="H6962" s="10"/>
      <c r="I6962" s="10"/>
      <c r="J6962" s="10"/>
      <c r="K6962" s="9"/>
      <c r="L6962" s="9"/>
      <c r="M6962" s="9"/>
      <c r="N6962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</row>
    <row r="6963" spans="1:26">
      <c r="A6963" s="11"/>
      <c r="B6963" s="11"/>
      <c r="C6963"/>
      <c r="D6963"/>
      <c r="E6963" s="11"/>
      <c r="H6963" s="10"/>
      <c r="I6963" s="10"/>
      <c r="J6963" s="10"/>
      <c r="K6963" s="9"/>
      <c r="L6963" s="9"/>
      <c r="M6963" s="9"/>
      <c r="N6963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</row>
    <row r="6964" spans="1:26">
      <c r="A6964" s="11"/>
      <c r="B6964" s="11"/>
      <c r="C6964"/>
      <c r="D6964"/>
      <c r="E6964" s="11"/>
      <c r="H6964" s="10"/>
      <c r="I6964" s="10"/>
      <c r="J6964" s="10"/>
      <c r="K6964" s="9"/>
      <c r="L6964" s="9"/>
      <c r="M6964" s="9"/>
      <c r="N6964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</row>
    <row r="6965" spans="1:26">
      <c r="A6965" s="11"/>
      <c r="B6965" s="11"/>
      <c r="C6965"/>
      <c r="D6965"/>
      <c r="E6965" s="11"/>
      <c r="H6965" s="10"/>
      <c r="I6965" s="10"/>
      <c r="J6965" s="10"/>
      <c r="K6965" s="9"/>
      <c r="L6965" s="9"/>
      <c r="M6965" s="9"/>
      <c r="N6965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</row>
    <row r="6966" spans="1:26">
      <c r="A6966" s="11"/>
      <c r="B6966" s="11"/>
      <c r="C6966"/>
      <c r="D6966"/>
      <c r="E6966" s="11"/>
      <c r="H6966" s="10"/>
      <c r="I6966" s="10"/>
      <c r="J6966" s="10"/>
      <c r="K6966" s="9"/>
      <c r="L6966" s="9"/>
      <c r="M6966" s="9"/>
      <c r="N6966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</row>
    <row r="6967" spans="1:26">
      <c r="A6967" s="11"/>
      <c r="B6967" s="11"/>
      <c r="C6967"/>
      <c r="D6967"/>
      <c r="E6967" s="11"/>
      <c r="H6967" s="10"/>
      <c r="I6967" s="10"/>
      <c r="J6967" s="10"/>
      <c r="K6967" s="9"/>
      <c r="L6967" s="9"/>
      <c r="M6967" s="9"/>
      <c r="N6967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</row>
    <row r="6968" spans="1:26">
      <c r="A6968" s="11"/>
      <c r="B6968" s="11"/>
      <c r="C6968"/>
      <c r="D6968"/>
      <c r="E6968" s="11"/>
      <c r="H6968" s="10"/>
      <c r="I6968" s="10"/>
      <c r="J6968" s="10"/>
      <c r="K6968" s="9"/>
      <c r="L6968" s="9"/>
      <c r="M6968" s="9"/>
      <c r="N6968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</row>
    <row r="6969" spans="1:26">
      <c r="A6969" s="11"/>
      <c r="B6969" s="11"/>
      <c r="C6969"/>
      <c r="D6969"/>
      <c r="E6969" s="11"/>
      <c r="H6969" s="10"/>
      <c r="I6969" s="10"/>
      <c r="J6969" s="10"/>
      <c r="K6969" s="9"/>
      <c r="L6969" s="9"/>
      <c r="M6969" s="9"/>
      <c r="N6969"/>
      <c r="O6969" s="9"/>
      <c r="P6969" s="9"/>
      <c r="Q6969" s="9"/>
      <c r="R6969" s="9"/>
      <c r="S6969" s="9"/>
      <c r="T6969" s="9"/>
      <c r="U6969" s="9"/>
      <c r="V6969" s="9"/>
      <c r="W6969" s="9"/>
      <c r="X6969" s="9"/>
      <c r="Y6969" s="9"/>
      <c r="Z6969" s="9"/>
    </row>
    <row r="6970" spans="1:26">
      <c r="A6970" s="11"/>
      <c r="B6970" s="11"/>
      <c r="C6970"/>
      <c r="D6970"/>
      <c r="E6970" s="11"/>
      <c r="H6970" s="10"/>
      <c r="I6970" s="10"/>
      <c r="J6970" s="10"/>
      <c r="K6970" s="9"/>
      <c r="L6970" s="9"/>
      <c r="M6970" s="9"/>
      <c r="N6970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</row>
    <row r="6971" spans="1:26">
      <c r="A6971" s="11"/>
      <c r="B6971" s="11"/>
      <c r="C6971"/>
      <c r="D6971"/>
      <c r="E6971" s="11"/>
      <c r="H6971" s="10"/>
      <c r="I6971" s="10"/>
      <c r="J6971" s="10"/>
      <c r="K6971" s="9"/>
      <c r="L6971" s="9"/>
      <c r="M6971" s="9"/>
      <c r="N6971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</row>
    <row r="6972" spans="1:26">
      <c r="A6972" s="11"/>
      <c r="B6972" s="11"/>
      <c r="C6972"/>
      <c r="D6972"/>
      <c r="E6972" s="11"/>
      <c r="H6972" s="10"/>
      <c r="I6972" s="10"/>
      <c r="J6972" s="10"/>
      <c r="K6972" s="9"/>
      <c r="L6972" s="9"/>
      <c r="M6972" s="9"/>
      <c r="N6972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</row>
    <row r="6973" spans="1:26">
      <c r="A6973" s="11"/>
      <c r="B6973" s="11"/>
      <c r="C6973"/>
      <c r="D6973"/>
      <c r="E6973" s="11"/>
      <c r="H6973" s="10"/>
      <c r="I6973" s="10"/>
      <c r="J6973" s="10"/>
      <c r="K6973" s="9"/>
      <c r="L6973" s="9"/>
      <c r="M6973" s="9"/>
      <c r="N6973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</row>
    <row r="6974" spans="1:26">
      <c r="A6974" s="11"/>
      <c r="B6974" s="11"/>
      <c r="C6974"/>
      <c r="D6974"/>
      <c r="E6974" s="11"/>
      <c r="H6974" s="10"/>
      <c r="I6974" s="10"/>
      <c r="J6974" s="10"/>
      <c r="K6974" s="9"/>
      <c r="L6974" s="9"/>
      <c r="M6974" s="9"/>
      <c r="N6974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</row>
    <row r="6975" spans="1:26">
      <c r="A6975" s="11"/>
      <c r="B6975" s="11"/>
      <c r="C6975"/>
      <c r="D6975"/>
      <c r="E6975" s="11"/>
      <c r="H6975" s="10"/>
      <c r="I6975" s="10"/>
      <c r="J6975" s="10"/>
      <c r="K6975" s="9"/>
      <c r="L6975" s="9"/>
      <c r="M6975" s="9"/>
      <c r="N6975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</row>
    <row r="6976" spans="1:26">
      <c r="A6976" s="11"/>
      <c r="B6976" s="11"/>
      <c r="C6976"/>
      <c r="D6976"/>
      <c r="E6976" s="11"/>
      <c r="H6976" s="10"/>
      <c r="I6976" s="10"/>
      <c r="J6976" s="10"/>
      <c r="K6976" s="9"/>
      <c r="L6976" s="9"/>
      <c r="M6976" s="9"/>
      <c r="N6976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</row>
    <row r="6977" spans="1:26">
      <c r="A6977" s="11"/>
      <c r="B6977" s="11"/>
      <c r="C6977"/>
      <c r="D6977"/>
      <c r="E6977" s="11"/>
      <c r="H6977" s="10"/>
      <c r="I6977" s="10"/>
      <c r="J6977" s="10"/>
      <c r="K6977" s="9"/>
      <c r="L6977" s="9"/>
      <c r="M6977" s="9"/>
      <c r="N6977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</row>
    <row r="6978" spans="1:26">
      <c r="A6978" s="11"/>
      <c r="B6978" s="11"/>
      <c r="C6978"/>
      <c r="D6978"/>
      <c r="E6978" s="11"/>
      <c r="H6978" s="10"/>
      <c r="I6978" s="10"/>
      <c r="J6978" s="10"/>
      <c r="K6978" s="9"/>
      <c r="L6978" s="9"/>
      <c r="M6978" s="9"/>
      <c r="N6978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</row>
    <row r="6979" spans="1:26">
      <c r="A6979" s="11"/>
      <c r="B6979" s="11"/>
      <c r="C6979"/>
      <c r="D6979"/>
      <c r="E6979" s="11"/>
      <c r="H6979" s="10"/>
      <c r="I6979" s="10"/>
      <c r="J6979" s="10"/>
      <c r="K6979" s="9"/>
      <c r="L6979" s="9"/>
      <c r="M6979" s="9"/>
      <c r="N697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</row>
    <row r="6980" spans="1:26">
      <c r="A6980" s="11"/>
      <c r="B6980" s="11"/>
      <c r="C6980"/>
      <c r="D6980"/>
      <c r="E6980" s="11"/>
      <c r="H6980" s="10"/>
      <c r="I6980" s="10"/>
      <c r="J6980" s="10"/>
      <c r="K6980" s="9"/>
      <c r="L6980" s="9"/>
      <c r="M6980" s="9"/>
      <c r="N6980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</row>
    <row r="6981" spans="1:26">
      <c r="A6981" s="11"/>
      <c r="B6981" s="11"/>
      <c r="C6981"/>
      <c r="D6981"/>
      <c r="E6981" s="11"/>
      <c r="H6981" s="10"/>
      <c r="I6981" s="10"/>
      <c r="J6981" s="10"/>
      <c r="K6981" s="9"/>
      <c r="L6981" s="9"/>
      <c r="M6981" s="9"/>
      <c r="N6981"/>
      <c r="O6981" s="9"/>
      <c r="P6981" s="9"/>
      <c r="Q6981" s="9"/>
      <c r="R6981" s="9"/>
      <c r="S6981" s="9"/>
      <c r="T6981" s="9"/>
      <c r="U6981" s="9"/>
      <c r="V6981" s="9"/>
      <c r="W6981" s="9"/>
      <c r="X6981" s="9"/>
      <c r="Y6981" s="9"/>
      <c r="Z6981" s="9"/>
    </row>
    <row r="6982" spans="1:26">
      <c r="A6982" s="11"/>
      <c r="B6982" s="11"/>
      <c r="C6982"/>
      <c r="D6982"/>
      <c r="E6982" s="11"/>
      <c r="H6982" s="10"/>
      <c r="I6982" s="10"/>
      <c r="J6982" s="10"/>
      <c r="K6982" s="9"/>
      <c r="L6982" s="9"/>
      <c r="M6982" s="9"/>
      <c r="N6982"/>
      <c r="O6982" s="9"/>
      <c r="P6982" s="9"/>
      <c r="Q6982" s="9"/>
      <c r="R6982" s="9"/>
      <c r="S6982" s="9"/>
      <c r="T6982" s="9"/>
      <c r="U6982" s="9"/>
      <c r="V6982" s="9"/>
      <c r="W6982" s="9"/>
      <c r="X6982" s="9"/>
      <c r="Y6982" s="9"/>
      <c r="Z6982" s="9"/>
    </row>
    <row r="6983" spans="1:26">
      <c r="A6983" s="11"/>
      <c r="B6983" s="11"/>
      <c r="C6983"/>
      <c r="D6983"/>
      <c r="E6983" s="11"/>
      <c r="H6983" s="10"/>
      <c r="I6983" s="10"/>
      <c r="J6983" s="10"/>
      <c r="K6983" s="9"/>
      <c r="L6983" s="9"/>
      <c r="M6983" s="9"/>
      <c r="N6983"/>
      <c r="O6983" s="9"/>
      <c r="P6983" s="9"/>
      <c r="Q6983" s="9"/>
      <c r="R6983" s="9"/>
      <c r="S6983" s="9"/>
      <c r="T6983" s="9"/>
      <c r="U6983" s="9"/>
      <c r="V6983" s="9"/>
      <c r="W6983" s="9"/>
      <c r="X6983" s="9"/>
      <c r="Y6983" s="9"/>
      <c r="Z6983" s="9"/>
    </row>
    <row r="6984" spans="1:26">
      <c r="A6984" s="11"/>
      <c r="B6984" s="11"/>
      <c r="C6984"/>
      <c r="D6984"/>
      <c r="E6984" s="11"/>
      <c r="H6984" s="10"/>
      <c r="I6984" s="10"/>
      <c r="J6984" s="10"/>
      <c r="K6984" s="9"/>
      <c r="L6984" s="9"/>
      <c r="M6984" s="9"/>
      <c r="N6984"/>
      <c r="O6984" s="9"/>
      <c r="P6984" s="9"/>
      <c r="Q6984" s="9"/>
      <c r="R6984" s="9"/>
      <c r="S6984" s="9"/>
      <c r="T6984" s="9"/>
      <c r="U6984" s="9"/>
      <c r="V6984" s="9"/>
      <c r="W6984" s="9"/>
      <c r="X6984" s="9"/>
      <c r="Y6984" s="9"/>
      <c r="Z6984" s="9"/>
    </row>
    <row r="6985" spans="1:26">
      <c r="A6985" s="11"/>
      <c r="B6985" s="11"/>
      <c r="C6985"/>
      <c r="D6985"/>
      <c r="E6985" s="11"/>
      <c r="H6985" s="10"/>
      <c r="I6985" s="10"/>
      <c r="J6985" s="10"/>
      <c r="K6985" s="9"/>
      <c r="L6985" s="9"/>
      <c r="M6985" s="9"/>
      <c r="N6985"/>
      <c r="O6985" s="9"/>
      <c r="P6985" s="9"/>
      <c r="Q6985" s="9"/>
      <c r="R6985" s="9"/>
      <c r="S6985" s="9"/>
      <c r="T6985" s="9"/>
      <c r="U6985" s="9"/>
      <c r="V6985" s="9"/>
      <c r="W6985" s="9"/>
      <c r="X6985" s="9"/>
      <c r="Y6985" s="9"/>
      <c r="Z6985" s="9"/>
    </row>
    <row r="6986" spans="1:26">
      <c r="A6986" s="11"/>
      <c r="B6986" s="11"/>
      <c r="C6986"/>
      <c r="D6986"/>
      <c r="E6986" s="11"/>
      <c r="H6986" s="10"/>
      <c r="I6986" s="10"/>
      <c r="J6986" s="10"/>
      <c r="K6986" s="9"/>
      <c r="L6986" s="9"/>
      <c r="M6986" s="9"/>
      <c r="N6986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</row>
    <row r="6987" spans="1:26">
      <c r="A6987" s="11"/>
      <c r="B6987" s="11"/>
      <c r="C6987"/>
      <c r="D6987"/>
      <c r="E6987" s="11"/>
      <c r="H6987" s="10"/>
      <c r="I6987" s="10"/>
      <c r="J6987" s="10"/>
      <c r="K6987" s="9"/>
      <c r="L6987" s="9"/>
      <c r="M6987" s="9"/>
      <c r="N6987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</row>
    <row r="6988" spans="1:26">
      <c r="A6988" s="11"/>
      <c r="B6988" s="11"/>
      <c r="C6988"/>
      <c r="D6988"/>
      <c r="E6988" s="11"/>
      <c r="H6988" s="10"/>
      <c r="I6988" s="10"/>
      <c r="J6988" s="10"/>
      <c r="K6988" s="9"/>
      <c r="L6988" s="9"/>
      <c r="M6988" s="9"/>
      <c r="N6988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</row>
    <row r="6989" spans="1:26">
      <c r="A6989" s="11"/>
      <c r="B6989" s="11"/>
      <c r="C6989"/>
      <c r="D6989"/>
      <c r="E6989" s="11"/>
      <c r="H6989" s="10"/>
      <c r="I6989" s="10"/>
      <c r="J6989" s="10"/>
      <c r="K6989" s="9"/>
      <c r="L6989" s="9"/>
      <c r="M6989" s="9"/>
      <c r="N698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</row>
    <row r="6990" spans="1:26">
      <c r="A6990" s="11"/>
      <c r="B6990" s="11"/>
      <c r="C6990"/>
      <c r="D6990"/>
      <c r="E6990" s="11"/>
      <c r="H6990" s="10"/>
      <c r="I6990" s="10"/>
      <c r="J6990" s="10"/>
      <c r="K6990" s="9"/>
      <c r="L6990" s="9"/>
      <c r="M6990" s="9"/>
      <c r="N6990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</row>
    <row r="6991" spans="1:26">
      <c r="A6991" s="11"/>
      <c r="B6991" s="11"/>
      <c r="C6991"/>
      <c r="D6991"/>
      <c r="E6991" s="11"/>
      <c r="H6991" s="10"/>
      <c r="I6991" s="10"/>
      <c r="J6991" s="10"/>
      <c r="K6991" s="9"/>
      <c r="L6991" s="9"/>
      <c r="M6991" s="9"/>
      <c r="N6991"/>
      <c r="O6991" s="9"/>
      <c r="P6991" s="9"/>
      <c r="Q6991" s="9"/>
      <c r="R6991" s="9"/>
      <c r="S6991" s="9"/>
      <c r="T6991" s="9"/>
      <c r="U6991" s="9"/>
      <c r="V6991" s="9"/>
      <c r="W6991" s="9"/>
      <c r="X6991" s="9"/>
      <c r="Y6991" s="9"/>
      <c r="Z6991" s="9"/>
    </row>
    <row r="6992" spans="1:26">
      <c r="A6992" s="11"/>
      <c r="B6992" s="11"/>
      <c r="C6992"/>
      <c r="D6992"/>
      <c r="E6992" s="11"/>
      <c r="H6992" s="10"/>
      <c r="I6992" s="10"/>
      <c r="J6992" s="10"/>
      <c r="K6992" s="9"/>
      <c r="L6992" s="9"/>
      <c r="M6992" s="9"/>
      <c r="N6992"/>
      <c r="O6992" s="9"/>
      <c r="P6992" s="9"/>
      <c r="Q6992" s="9"/>
      <c r="R6992" s="9"/>
      <c r="S6992" s="9"/>
      <c r="T6992" s="9"/>
      <c r="U6992" s="9"/>
      <c r="V6992" s="9"/>
      <c r="W6992" s="9"/>
      <c r="X6992" s="9"/>
      <c r="Y6992" s="9"/>
      <c r="Z6992" s="9"/>
    </row>
    <row r="6993" spans="1:26">
      <c r="A6993" s="11"/>
      <c r="B6993" s="11"/>
      <c r="C6993"/>
      <c r="D6993"/>
      <c r="E6993" s="11"/>
      <c r="H6993" s="10"/>
      <c r="I6993" s="10"/>
      <c r="J6993" s="10"/>
      <c r="K6993" s="9"/>
      <c r="L6993" s="9"/>
      <c r="M6993" s="9"/>
      <c r="N6993"/>
      <c r="O6993" s="9"/>
      <c r="P6993" s="9"/>
      <c r="Q6993" s="9"/>
      <c r="R6993" s="9"/>
      <c r="S6993" s="9"/>
      <c r="T6993" s="9"/>
      <c r="U6993" s="9"/>
      <c r="V6993" s="9"/>
      <c r="W6993" s="9"/>
      <c r="X6993" s="9"/>
      <c r="Y6993" s="9"/>
      <c r="Z6993" s="9"/>
    </row>
    <row r="6994" spans="1:26">
      <c r="A6994" s="11"/>
      <c r="B6994" s="11"/>
      <c r="C6994"/>
      <c r="D6994"/>
      <c r="E6994" s="11"/>
      <c r="H6994" s="10"/>
      <c r="I6994" s="10"/>
      <c r="J6994" s="10"/>
      <c r="K6994" s="9"/>
      <c r="L6994" s="9"/>
      <c r="M6994" s="9"/>
      <c r="N6994"/>
      <c r="O6994" s="9"/>
      <c r="P6994" s="9"/>
      <c r="Q6994" s="9"/>
      <c r="R6994" s="9"/>
      <c r="S6994" s="9"/>
      <c r="T6994" s="9"/>
      <c r="U6994" s="9"/>
      <c r="V6994" s="9"/>
      <c r="W6994" s="9"/>
      <c r="X6994" s="9"/>
      <c r="Y6994" s="9"/>
      <c r="Z6994" s="9"/>
    </row>
    <row r="6995" spans="1:26">
      <c r="A6995" s="11"/>
      <c r="B6995" s="11"/>
      <c r="C6995"/>
      <c r="D6995"/>
      <c r="E6995" s="11"/>
      <c r="H6995" s="10"/>
      <c r="I6995" s="10"/>
      <c r="J6995" s="10"/>
      <c r="K6995" s="9"/>
      <c r="L6995" s="9"/>
      <c r="M6995" s="9"/>
      <c r="N6995"/>
      <c r="O6995" s="9"/>
      <c r="P6995" s="9"/>
      <c r="Q6995" s="9"/>
      <c r="R6995" s="9"/>
      <c r="S6995" s="9"/>
      <c r="T6995" s="9"/>
      <c r="U6995" s="9"/>
      <c r="V6995" s="9"/>
      <c r="W6995" s="9"/>
      <c r="X6995" s="9"/>
      <c r="Y6995" s="9"/>
      <c r="Z6995" s="9"/>
    </row>
    <row r="6996" spans="1:26">
      <c r="A6996" s="11"/>
      <c r="B6996" s="11"/>
      <c r="C6996"/>
      <c r="D6996"/>
      <c r="E6996" s="11"/>
      <c r="H6996" s="10"/>
      <c r="I6996" s="10"/>
      <c r="J6996" s="10"/>
      <c r="K6996" s="9"/>
      <c r="L6996" s="9"/>
      <c r="M6996" s="9"/>
      <c r="N6996"/>
      <c r="O6996" s="9"/>
      <c r="P6996" s="9"/>
      <c r="Q6996" s="9"/>
      <c r="R6996" s="9"/>
      <c r="S6996" s="9"/>
      <c r="T6996" s="9"/>
      <c r="U6996" s="9"/>
      <c r="V6996" s="9"/>
      <c r="W6996" s="9"/>
      <c r="X6996" s="9"/>
      <c r="Y6996" s="9"/>
      <c r="Z6996" s="9"/>
    </row>
    <row r="6997" spans="1:26">
      <c r="A6997" s="11"/>
      <c r="B6997" s="11"/>
      <c r="C6997"/>
      <c r="D6997"/>
      <c r="E6997" s="11"/>
      <c r="H6997" s="10"/>
      <c r="I6997" s="10"/>
      <c r="J6997" s="10"/>
      <c r="K6997" s="9"/>
      <c r="L6997" s="9"/>
      <c r="M6997" s="9"/>
      <c r="N6997"/>
      <c r="O6997" s="9"/>
      <c r="P6997" s="9"/>
      <c r="Q6997" s="9"/>
      <c r="R6997" s="9"/>
      <c r="S6997" s="9"/>
      <c r="T6997" s="9"/>
      <c r="U6997" s="9"/>
      <c r="V6997" s="9"/>
      <c r="W6997" s="9"/>
      <c r="X6997" s="9"/>
      <c r="Y6997" s="9"/>
      <c r="Z6997" s="9"/>
    </row>
    <row r="6998" spans="1:26">
      <c r="A6998" s="11"/>
      <c r="B6998" s="11"/>
      <c r="C6998"/>
      <c r="D6998"/>
      <c r="E6998" s="11"/>
      <c r="H6998" s="10"/>
      <c r="I6998" s="10"/>
      <c r="J6998" s="10"/>
      <c r="K6998" s="9"/>
      <c r="L6998" s="9"/>
      <c r="M6998" s="9"/>
      <c r="N6998"/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</row>
    <row r="6999" spans="1:26">
      <c r="A6999" s="11"/>
      <c r="B6999" s="11"/>
      <c r="C6999"/>
      <c r="D6999"/>
      <c r="E6999" s="11"/>
      <c r="H6999" s="10"/>
      <c r="I6999" s="10"/>
      <c r="J6999" s="10"/>
      <c r="K6999" s="9"/>
      <c r="L6999" s="9"/>
      <c r="M6999" s="9"/>
      <c r="N6999"/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</row>
    <row r="7000" spans="1:26">
      <c r="A7000" s="11"/>
      <c r="B7000" s="11"/>
      <c r="C7000"/>
      <c r="D7000"/>
      <c r="E7000" s="11"/>
      <c r="H7000" s="10"/>
      <c r="I7000" s="10"/>
      <c r="J7000" s="10"/>
      <c r="K7000" s="9"/>
      <c r="L7000" s="9"/>
      <c r="M7000" s="9"/>
      <c r="N7000"/>
      <c r="O7000" s="9"/>
      <c r="P7000" s="9"/>
      <c r="Q7000" s="9"/>
      <c r="R7000" s="9"/>
      <c r="S7000" s="9"/>
      <c r="T7000" s="9"/>
      <c r="U7000" s="9"/>
      <c r="V7000" s="9"/>
      <c r="W7000" s="9"/>
      <c r="X7000" s="9"/>
      <c r="Y7000" s="9"/>
      <c r="Z7000" s="9"/>
    </row>
    <row r="7001" spans="1:26">
      <c r="A7001" s="11"/>
      <c r="B7001" s="11"/>
      <c r="C7001"/>
      <c r="D7001"/>
      <c r="E7001" s="11"/>
      <c r="H7001" s="10"/>
      <c r="I7001" s="10"/>
      <c r="J7001" s="10"/>
      <c r="K7001" s="9"/>
      <c r="L7001" s="9"/>
      <c r="M7001" s="9"/>
      <c r="N7001"/>
      <c r="O7001" s="9"/>
      <c r="P7001" s="9"/>
      <c r="Q7001" s="9"/>
      <c r="R7001" s="9"/>
      <c r="S7001" s="9"/>
      <c r="T7001" s="9"/>
      <c r="U7001" s="9"/>
      <c r="V7001" s="9"/>
      <c r="W7001" s="9"/>
      <c r="X7001" s="9"/>
      <c r="Y7001" s="9"/>
      <c r="Z7001" s="9"/>
    </row>
    <row r="7002" spans="1:26">
      <c r="A7002" s="11"/>
      <c r="B7002" s="11"/>
      <c r="C7002"/>
      <c r="D7002"/>
      <c r="E7002" s="11"/>
      <c r="H7002" s="10"/>
      <c r="I7002" s="10"/>
      <c r="J7002" s="10"/>
      <c r="K7002" s="9"/>
      <c r="L7002" s="9"/>
      <c r="M7002" s="9"/>
      <c r="N7002"/>
      <c r="O7002" s="9"/>
      <c r="P7002" s="9"/>
      <c r="Q7002" s="9"/>
      <c r="R7002" s="9"/>
      <c r="S7002" s="9"/>
      <c r="T7002" s="9"/>
      <c r="U7002" s="9"/>
      <c r="V7002" s="9"/>
      <c r="W7002" s="9"/>
      <c r="X7002" s="9"/>
      <c r="Y7002" s="9"/>
      <c r="Z7002" s="9"/>
    </row>
    <row r="7003" spans="1:26">
      <c r="A7003" s="11"/>
      <c r="B7003" s="11"/>
      <c r="C7003"/>
      <c r="D7003"/>
      <c r="E7003" s="11"/>
      <c r="H7003" s="10"/>
      <c r="I7003" s="10"/>
      <c r="J7003" s="10"/>
      <c r="K7003" s="9"/>
      <c r="L7003" s="9"/>
      <c r="M7003" s="9"/>
      <c r="N7003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</row>
    <row r="7004" spans="1:26">
      <c r="A7004" s="11"/>
      <c r="B7004" s="11"/>
      <c r="C7004"/>
      <c r="D7004"/>
      <c r="E7004" s="11"/>
      <c r="H7004" s="10"/>
      <c r="I7004" s="10"/>
      <c r="J7004" s="10"/>
      <c r="K7004" s="9"/>
      <c r="L7004" s="9"/>
      <c r="M7004" s="9"/>
      <c r="N7004"/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</row>
    <row r="7005" spans="1:26">
      <c r="A7005" s="11"/>
      <c r="B7005" s="11"/>
      <c r="C7005"/>
      <c r="D7005"/>
      <c r="E7005" s="11"/>
      <c r="H7005" s="10"/>
      <c r="I7005" s="10"/>
      <c r="J7005" s="10"/>
      <c r="K7005" s="9"/>
      <c r="L7005" s="9"/>
      <c r="M7005" s="9"/>
      <c r="N7005"/>
      <c r="O7005" s="9"/>
      <c r="P7005" s="9"/>
      <c r="Q7005" s="9"/>
      <c r="R7005" s="9"/>
      <c r="S7005" s="9"/>
      <c r="T7005" s="9"/>
      <c r="U7005" s="9"/>
      <c r="V7005" s="9"/>
      <c r="W7005" s="9"/>
      <c r="X7005" s="9"/>
      <c r="Y7005" s="9"/>
      <c r="Z7005" s="9"/>
    </row>
    <row r="7006" spans="1:26">
      <c r="A7006" s="11"/>
      <c r="B7006" s="11"/>
      <c r="C7006"/>
      <c r="D7006"/>
      <c r="E7006" s="11"/>
      <c r="H7006" s="10"/>
      <c r="I7006" s="10"/>
      <c r="J7006" s="10"/>
      <c r="K7006" s="9"/>
      <c r="L7006" s="9"/>
      <c r="M7006" s="9"/>
      <c r="N7006"/>
      <c r="O7006" s="9"/>
      <c r="P7006" s="9"/>
      <c r="Q7006" s="9"/>
      <c r="R7006" s="9"/>
      <c r="S7006" s="9"/>
      <c r="T7006" s="9"/>
      <c r="U7006" s="9"/>
      <c r="V7006" s="9"/>
      <c r="W7006" s="9"/>
      <c r="X7006" s="9"/>
      <c r="Y7006" s="9"/>
      <c r="Z7006" s="9"/>
    </row>
    <row r="7007" spans="1:26">
      <c r="A7007" s="11"/>
      <c r="B7007" s="11"/>
      <c r="C7007"/>
      <c r="D7007"/>
      <c r="E7007" s="11"/>
      <c r="H7007" s="10"/>
      <c r="I7007" s="10"/>
      <c r="J7007" s="10"/>
      <c r="K7007" s="9"/>
      <c r="L7007" s="9"/>
      <c r="M7007" s="9"/>
      <c r="N7007"/>
      <c r="O7007" s="9"/>
      <c r="P7007" s="9"/>
      <c r="Q7007" s="9"/>
      <c r="R7007" s="9"/>
      <c r="S7007" s="9"/>
      <c r="T7007" s="9"/>
      <c r="U7007" s="9"/>
      <c r="V7007" s="9"/>
      <c r="W7007" s="9"/>
      <c r="X7007" s="9"/>
      <c r="Y7007" s="9"/>
      <c r="Z7007" s="9"/>
    </row>
    <row r="7008" spans="1:26">
      <c r="A7008" s="11"/>
      <c r="B7008" s="11"/>
      <c r="C7008"/>
      <c r="D7008"/>
      <c r="E7008" s="11"/>
      <c r="H7008" s="10"/>
      <c r="I7008" s="10"/>
      <c r="J7008" s="10"/>
      <c r="K7008" s="9"/>
      <c r="L7008" s="9"/>
      <c r="M7008" s="9"/>
      <c r="N7008"/>
      <c r="O7008" s="9"/>
      <c r="P7008" s="9"/>
      <c r="Q7008" s="9"/>
      <c r="R7008" s="9"/>
      <c r="S7008" s="9"/>
      <c r="T7008" s="9"/>
      <c r="U7008" s="9"/>
      <c r="V7008" s="9"/>
      <c r="W7008" s="9"/>
      <c r="X7008" s="9"/>
      <c r="Y7008" s="9"/>
      <c r="Z7008" s="9"/>
    </row>
    <row r="7009" spans="1:26">
      <c r="A7009" s="11"/>
      <c r="B7009" s="11"/>
      <c r="C7009"/>
      <c r="D7009"/>
      <c r="E7009" s="11"/>
      <c r="H7009" s="10"/>
      <c r="I7009" s="10"/>
      <c r="J7009" s="10"/>
      <c r="K7009" s="9"/>
      <c r="L7009" s="9"/>
      <c r="M7009" s="9"/>
      <c r="N7009"/>
      <c r="O7009" s="9"/>
      <c r="P7009" s="9"/>
      <c r="Q7009" s="9"/>
      <c r="R7009" s="9"/>
      <c r="S7009" s="9"/>
      <c r="T7009" s="9"/>
      <c r="U7009" s="9"/>
      <c r="V7009" s="9"/>
      <c r="W7009" s="9"/>
      <c r="X7009" s="9"/>
      <c r="Y7009" s="9"/>
      <c r="Z7009" s="9"/>
    </row>
    <row r="7010" spans="1:26">
      <c r="A7010" s="11"/>
      <c r="B7010" s="11"/>
      <c r="C7010"/>
      <c r="D7010"/>
      <c r="E7010" s="11"/>
      <c r="H7010" s="10"/>
      <c r="I7010" s="10"/>
      <c r="J7010" s="10"/>
      <c r="K7010" s="9"/>
      <c r="L7010" s="9"/>
      <c r="M7010" s="9"/>
      <c r="N7010"/>
      <c r="O7010" s="9"/>
      <c r="P7010" s="9"/>
      <c r="Q7010" s="9"/>
      <c r="R7010" s="9"/>
      <c r="S7010" s="9"/>
      <c r="T7010" s="9"/>
      <c r="U7010" s="9"/>
      <c r="V7010" s="9"/>
      <c r="W7010" s="9"/>
      <c r="X7010" s="9"/>
      <c r="Y7010" s="9"/>
      <c r="Z7010" s="9"/>
    </row>
    <row r="7011" spans="1:26">
      <c r="A7011" s="11"/>
      <c r="B7011" s="11"/>
      <c r="C7011"/>
      <c r="D7011"/>
      <c r="E7011" s="11"/>
      <c r="H7011" s="10"/>
      <c r="I7011" s="10"/>
      <c r="J7011" s="10"/>
      <c r="K7011" s="9"/>
      <c r="L7011" s="9"/>
      <c r="M7011" s="9"/>
      <c r="N7011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</row>
    <row r="7012" spans="1:26">
      <c r="A7012" s="11"/>
      <c r="B7012" s="11"/>
      <c r="C7012"/>
      <c r="D7012"/>
      <c r="E7012" s="11"/>
      <c r="H7012" s="10"/>
      <c r="I7012" s="10"/>
      <c r="J7012" s="10"/>
      <c r="K7012" s="9"/>
      <c r="L7012" s="9"/>
      <c r="M7012" s="9"/>
      <c r="N7012"/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</row>
    <row r="7013" spans="1:26">
      <c r="A7013" s="11"/>
      <c r="B7013" s="11"/>
      <c r="C7013"/>
      <c r="D7013"/>
      <c r="E7013" s="11"/>
      <c r="H7013" s="10"/>
      <c r="I7013" s="10"/>
      <c r="J7013" s="10"/>
      <c r="K7013" s="9"/>
      <c r="L7013" s="9"/>
      <c r="M7013" s="9"/>
      <c r="N7013"/>
      <c r="O7013" s="9"/>
      <c r="P7013" s="9"/>
      <c r="Q7013" s="9"/>
      <c r="R7013" s="9"/>
      <c r="S7013" s="9"/>
      <c r="T7013" s="9"/>
      <c r="U7013" s="9"/>
      <c r="V7013" s="9"/>
      <c r="W7013" s="9"/>
      <c r="X7013" s="9"/>
      <c r="Y7013" s="9"/>
      <c r="Z7013" s="9"/>
    </row>
    <row r="7014" spans="1:26">
      <c r="A7014" s="11"/>
      <c r="B7014" s="11"/>
      <c r="C7014"/>
      <c r="D7014"/>
      <c r="E7014" s="11"/>
      <c r="H7014" s="10"/>
      <c r="I7014" s="10"/>
      <c r="J7014" s="10"/>
      <c r="K7014" s="9"/>
      <c r="L7014" s="9"/>
      <c r="M7014" s="9"/>
      <c r="N7014"/>
      <c r="O7014" s="9"/>
      <c r="P7014" s="9"/>
      <c r="Q7014" s="9"/>
      <c r="R7014" s="9"/>
      <c r="S7014" s="9"/>
      <c r="T7014" s="9"/>
      <c r="U7014" s="9"/>
      <c r="V7014" s="9"/>
      <c r="W7014" s="9"/>
      <c r="X7014" s="9"/>
      <c r="Y7014" s="9"/>
      <c r="Z7014" s="9"/>
    </row>
    <row r="7015" spans="1:26">
      <c r="A7015" s="11"/>
      <c r="B7015" s="11"/>
      <c r="C7015"/>
      <c r="D7015"/>
      <c r="E7015" s="11"/>
      <c r="H7015" s="10"/>
      <c r="I7015" s="10"/>
      <c r="J7015" s="10"/>
      <c r="K7015" s="9"/>
      <c r="L7015" s="9"/>
      <c r="M7015" s="9"/>
      <c r="N7015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</row>
    <row r="7016" spans="1:26">
      <c r="A7016" s="11"/>
      <c r="B7016" s="11"/>
      <c r="C7016"/>
      <c r="D7016"/>
      <c r="E7016" s="11"/>
      <c r="H7016" s="10"/>
      <c r="I7016" s="10"/>
      <c r="J7016" s="10"/>
      <c r="K7016" s="9"/>
      <c r="L7016" s="9"/>
      <c r="M7016" s="9"/>
      <c r="N7016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</row>
    <row r="7017" spans="1:26">
      <c r="A7017" s="11"/>
      <c r="B7017" s="11"/>
      <c r="C7017"/>
      <c r="D7017"/>
      <c r="E7017" s="11"/>
      <c r="H7017" s="10"/>
      <c r="I7017" s="10"/>
      <c r="J7017" s="10"/>
      <c r="K7017" s="9"/>
      <c r="L7017" s="9"/>
      <c r="M7017" s="9"/>
      <c r="N7017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</row>
    <row r="7018" spans="1:26">
      <c r="A7018" s="11"/>
      <c r="B7018" s="11"/>
      <c r="C7018"/>
      <c r="D7018"/>
      <c r="E7018" s="11"/>
      <c r="H7018" s="10"/>
      <c r="I7018" s="10"/>
      <c r="J7018" s="10"/>
      <c r="K7018" s="9"/>
      <c r="L7018" s="9"/>
      <c r="M7018" s="9"/>
      <c r="N7018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</row>
    <row r="7019" spans="1:26">
      <c r="A7019" s="11"/>
      <c r="B7019" s="11"/>
      <c r="C7019"/>
      <c r="D7019"/>
      <c r="E7019" s="11"/>
      <c r="H7019" s="10"/>
      <c r="I7019" s="10"/>
      <c r="J7019" s="10"/>
      <c r="K7019" s="9"/>
      <c r="L7019" s="9"/>
      <c r="M7019" s="9"/>
      <c r="N701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</row>
    <row r="7020" spans="1:26">
      <c r="A7020" s="11"/>
      <c r="B7020" s="11"/>
      <c r="C7020"/>
      <c r="D7020"/>
      <c r="E7020" s="11"/>
      <c r="H7020" s="10"/>
      <c r="I7020" s="10"/>
      <c r="J7020" s="10"/>
      <c r="K7020" s="9"/>
      <c r="L7020" s="9"/>
      <c r="M7020" s="9"/>
      <c r="N7020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</row>
    <row r="7021" spans="1:26">
      <c r="A7021" s="11"/>
      <c r="B7021" s="11"/>
      <c r="C7021"/>
      <c r="D7021"/>
      <c r="E7021" s="11"/>
      <c r="H7021" s="10"/>
      <c r="I7021" s="10"/>
      <c r="J7021" s="10"/>
      <c r="K7021" s="9"/>
      <c r="L7021" s="9"/>
      <c r="M7021" s="9"/>
      <c r="N7021"/>
      <c r="O7021" s="9"/>
      <c r="P7021" s="9"/>
      <c r="Q7021" s="9"/>
      <c r="R7021" s="9"/>
      <c r="S7021" s="9"/>
      <c r="T7021" s="9"/>
      <c r="U7021" s="9"/>
      <c r="V7021" s="9"/>
      <c r="W7021" s="9"/>
      <c r="X7021" s="9"/>
      <c r="Y7021" s="9"/>
      <c r="Z7021" s="9"/>
    </row>
    <row r="7022" spans="1:26">
      <c r="A7022" s="11"/>
      <c r="B7022" s="11"/>
      <c r="C7022"/>
      <c r="D7022"/>
      <c r="E7022" s="11"/>
      <c r="H7022" s="10"/>
      <c r="I7022" s="10"/>
      <c r="J7022" s="10"/>
      <c r="K7022" s="9"/>
      <c r="L7022" s="9"/>
      <c r="M7022" s="9"/>
      <c r="N7022"/>
      <c r="O7022" s="9"/>
      <c r="P7022" s="9"/>
      <c r="Q7022" s="9"/>
      <c r="R7022" s="9"/>
      <c r="S7022" s="9"/>
      <c r="T7022" s="9"/>
      <c r="U7022" s="9"/>
      <c r="V7022" s="9"/>
      <c r="W7022" s="9"/>
      <c r="X7022" s="9"/>
      <c r="Y7022" s="9"/>
      <c r="Z7022" s="9"/>
    </row>
    <row r="7023" spans="1:26">
      <c r="A7023" s="11"/>
      <c r="B7023" s="11"/>
      <c r="C7023"/>
      <c r="D7023"/>
      <c r="E7023" s="11"/>
      <c r="H7023" s="10"/>
      <c r="I7023" s="10"/>
      <c r="J7023" s="10"/>
      <c r="K7023" s="9"/>
      <c r="L7023" s="9"/>
      <c r="M7023" s="9"/>
      <c r="N7023"/>
      <c r="O7023" s="9"/>
      <c r="P7023" s="9"/>
      <c r="Q7023" s="9"/>
      <c r="R7023" s="9"/>
      <c r="S7023" s="9"/>
      <c r="T7023" s="9"/>
      <c r="U7023" s="9"/>
      <c r="V7023" s="9"/>
      <c r="W7023" s="9"/>
      <c r="X7023" s="9"/>
      <c r="Y7023" s="9"/>
      <c r="Z7023" s="9"/>
    </row>
    <row r="7024" spans="1:26">
      <c r="A7024" s="11"/>
      <c r="B7024" s="11"/>
      <c r="C7024"/>
      <c r="D7024"/>
      <c r="E7024" s="11"/>
      <c r="H7024" s="10"/>
      <c r="I7024" s="10"/>
      <c r="J7024" s="10"/>
      <c r="K7024" s="9"/>
      <c r="L7024" s="9"/>
      <c r="M7024" s="9"/>
      <c r="N7024"/>
      <c r="O7024" s="9"/>
      <c r="P7024" s="9"/>
      <c r="Q7024" s="9"/>
      <c r="R7024" s="9"/>
      <c r="S7024" s="9"/>
      <c r="T7024" s="9"/>
      <c r="U7024" s="9"/>
      <c r="V7024" s="9"/>
      <c r="W7024" s="9"/>
      <c r="X7024" s="9"/>
      <c r="Y7024" s="9"/>
      <c r="Z7024" s="9"/>
    </row>
    <row r="7025" spans="1:26">
      <c r="A7025" s="11"/>
      <c r="B7025" s="11"/>
      <c r="C7025"/>
      <c r="D7025"/>
      <c r="E7025" s="11"/>
      <c r="H7025" s="10"/>
      <c r="I7025" s="10"/>
      <c r="J7025" s="10"/>
      <c r="K7025" s="9"/>
      <c r="L7025" s="9"/>
      <c r="M7025" s="9"/>
      <c r="N7025"/>
      <c r="O7025" s="9"/>
      <c r="P7025" s="9"/>
      <c r="Q7025" s="9"/>
      <c r="R7025" s="9"/>
      <c r="S7025" s="9"/>
      <c r="T7025" s="9"/>
      <c r="U7025" s="9"/>
      <c r="V7025" s="9"/>
      <c r="W7025" s="9"/>
      <c r="X7025" s="9"/>
      <c r="Y7025" s="9"/>
      <c r="Z7025" s="9"/>
    </row>
    <row r="7026" spans="1:26">
      <c r="A7026" s="11"/>
      <c r="B7026" s="11"/>
      <c r="C7026"/>
      <c r="D7026"/>
      <c r="E7026" s="11"/>
      <c r="H7026" s="10"/>
      <c r="I7026" s="10"/>
      <c r="J7026" s="10"/>
      <c r="K7026" s="9"/>
      <c r="L7026" s="9"/>
      <c r="M7026" s="9"/>
      <c r="N7026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</row>
    <row r="7027" spans="1:26">
      <c r="A7027" s="11"/>
      <c r="B7027" s="11"/>
      <c r="C7027"/>
      <c r="D7027"/>
      <c r="E7027" s="11"/>
      <c r="H7027" s="10"/>
      <c r="I7027" s="10"/>
      <c r="J7027" s="10"/>
      <c r="K7027" s="9"/>
      <c r="L7027" s="9"/>
      <c r="M7027" s="9"/>
      <c r="N7027"/>
      <c r="O7027" s="9"/>
      <c r="P7027" s="9"/>
      <c r="Q7027" s="9"/>
      <c r="R7027" s="9"/>
      <c r="S7027" s="9"/>
      <c r="T7027" s="9"/>
      <c r="U7027" s="9"/>
      <c r="V7027" s="9"/>
      <c r="W7027" s="9"/>
      <c r="X7027" s="9"/>
      <c r="Y7027" s="9"/>
      <c r="Z7027" s="9"/>
    </row>
    <row r="7028" spans="1:26">
      <c r="A7028" s="11"/>
      <c r="B7028" s="11"/>
      <c r="C7028"/>
      <c r="D7028"/>
      <c r="E7028" s="11"/>
      <c r="H7028" s="10"/>
      <c r="I7028" s="10"/>
      <c r="J7028" s="10"/>
      <c r="K7028" s="9"/>
      <c r="L7028" s="9"/>
      <c r="M7028" s="9"/>
      <c r="N7028"/>
      <c r="O7028" s="9"/>
      <c r="P7028" s="9"/>
      <c r="Q7028" s="9"/>
      <c r="R7028" s="9"/>
      <c r="S7028" s="9"/>
      <c r="T7028" s="9"/>
      <c r="U7028" s="9"/>
      <c r="V7028" s="9"/>
      <c r="W7028" s="9"/>
      <c r="X7028" s="9"/>
      <c r="Y7028" s="9"/>
      <c r="Z7028" s="9"/>
    </row>
    <row r="7029" spans="1:26">
      <c r="A7029" s="11"/>
      <c r="B7029" s="11"/>
      <c r="C7029"/>
      <c r="D7029"/>
      <c r="E7029" s="11"/>
      <c r="H7029" s="10"/>
      <c r="I7029" s="10"/>
      <c r="J7029" s="10"/>
      <c r="K7029" s="9"/>
      <c r="L7029" s="9"/>
      <c r="M7029" s="9"/>
      <c r="N7029"/>
      <c r="O7029" s="9"/>
      <c r="P7029" s="9"/>
      <c r="Q7029" s="9"/>
      <c r="R7029" s="9"/>
      <c r="S7029" s="9"/>
      <c r="T7029" s="9"/>
      <c r="U7029" s="9"/>
      <c r="V7029" s="9"/>
      <c r="W7029" s="9"/>
      <c r="X7029" s="9"/>
      <c r="Y7029" s="9"/>
      <c r="Z7029" s="9"/>
    </row>
    <row r="7030" spans="1:26">
      <c r="A7030" s="11"/>
      <c r="B7030" s="11"/>
      <c r="C7030"/>
      <c r="D7030"/>
      <c r="E7030" s="11"/>
      <c r="H7030" s="10"/>
      <c r="I7030" s="10"/>
      <c r="J7030" s="10"/>
      <c r="K7030" s="9"/>
      <c r="L7030" s="9"/>
      <c r="M7030" s="9"/>
      <c r="N7030"/>
      <c r="O7030" s="9"/>
      <c r="P7030" s="9"/>
      <c r="Q7030" s="9"/>
      <c r="R7030" s="9"/>
      <c r="S7030" s="9"/>
      <c r="T7030" s="9"/>
      <c r="U7030" s="9"/>
      <c r="V7030" s="9"/>
      <c r="W7030" s="9"/>
      <c r="X7030" s="9"/>
      <c r="Y7030" s="9"/>
      <c r="Z7030" s="9"/>
    </row>
    <row r="7031" spans="1:26">
      <c r="A7031" s="11"/>
      <c r="B7031" s="11"/>
      <c r="C7031"/>
      <c r="D7031"/>
      <c r="E7031" s="11"/>
      <c r="H7031" s="10"/>
      <c r="I7031" s="10"/>
      <c r="J7031" s="10"/>
      <c r="K7031" s="9"/>
      <c r="L7031" s="9"/>
      <c r="M7031" s="9"/>
      <c r="N7031"/>
      <c r="O7031" s="9"/>
      <c r="P7031" s="9"/>
      <c r="Q7031" s="9"/>
      <c r="R7031" s="9"/>
      <c r="S7031" s="9"/>
      <c r="T7031" s="9"/>
      <c r="U7031" s="9"/>
      <c r="V7031" s="9"/>
      <c r="W7031" s="9"/>
      <c r="X7031" s="9"/>
      <c r="Y7031" s="9"/>
      <c r="Z7031" s="9"/>
    </row>
    <row r="7032" spans="1:26">
      <c r="A7032" s="11"/>
      <c r="B7032" s="11"/>
      <c r="C7032"/>
      <c r="D7032"/>
      <c r="E7032" s="11"/>
      <c r="H7032" s="10"/>
      <c r="I7032" s="10"/>
      <c r="J7032" s="10"/>
      <c r="K7032" s="9"/>
      <c r="L7032" s="9"/>
      <c r="M7032" s="9"/>
      <c r="N7032"/>
      <c r="O7032" s="9"/>
      <c r="P7032" s="9"/>
      <c r="Q7032" s="9"/>
      <c r="R7032" s="9"/>
      <c r="S7032" s="9"/>
      <c r="T7032" s="9"/>
      <c r="U7032" s="9"/>
      <c r="V7032" s="9"/>
      <c r="W7032" s="9"/>
      <c r="X7032" s="9"/>
      <c r="Y7032" s="9"/>
      <c r="Z7032" s="9"/>
    </row>
    <row r="7033" spans="1:26">
      <c r="A7033" s="11"/>
      <c r="B7033" s="11"/>
      <c r="C7033"/>
      <c r="D7033"/>
      <c r="E7033" s="11"/>
      <c r="H7033" s="10"/>
      <c r="I7033" s="10"/>
      <c r="J7033" s="10"/>
      <c r="K7033" s="9"/>
      <c r="L7033" s="9"/>
      <c r="M7033" s="9"/>
      <c r="N7033"/>
      <c r="O7033" s="9"/>
      <c r="P7033" s="9"/>
      <c r="Q7033" s="9"/>
      <c r="R7033" s="9"/>
      <c r="S7033" s="9"/>
      <c r="T7033" s="9"/>
      <c r="U7033" s="9"/>
      <c r="V7033" s="9"/>
      <c r="W7033" s="9"/>
      <c r="X7033" s="9"/>
      <c r="Y7033" s="9"/>
      <c r="Z7033" s="9"/>
    </row>
    <row r="7034" spans="1:26">
      <c r="A7034" s="11"/>
      <c r="B7034" s="11"/>
      <c r="C7034"/>
      <c r="D7034"/>
      <c r="E7034" s="11"/>
      <c r="H7034" s="10"/>
      <c r="I7034" s="10"/>
      <c r="J7034" s="10"/>
      <c r="K7034" s="9"/>
      <c r="L7034" s="9"/>
      <c r="M7034" s="9"/>
      <c r="N7034"/>
      <c r="O7034" s="9"/>
      <c r="P7034" s="9"/>
      <c r="Q7034" s="9"/>
      <c r="R7034" s="9"/>
      <c r="S7034" s="9"/>
      <c r="T7034" s="9"/>
      <c r="U7034" s="9"/>
      <c r="V7034" s="9"/>
      <c r="W7034" s="9"/>
      <c r="X7034" s="9"/>
      <c r="Y7034" s="9"/>
      <c r="Z7034" s="9"/>
    </row>
    <row r="7035" spans="1:26">
      <c r="A7035" s="11"/>
      <c r="B7035" s="11"/>
      <c r="C7035"/>
      <c r="D7035"/>
      <c r="E7035" s="11"/>
      <c r="H7035" s="10"/>
      <c r="I7035" s="10"/>
      <c r="J7035" s="10"/>
      <c r="K7035" s="9"/>
      <c r="L7035" s="9"/>
      <c r="M7035" s="9"/>
      <c r="N7035"/>
      <c r="O7035" s="9"/>
      <c r="P7035" s="9"/>
      <c r="Q7035" s="9"/>
      <c r="R7035" s="9"/>
      <c r="S7035" s="9"/>
      <c r="T7035" s="9"/>
      <c r="U7035" s="9"/>
      <c r="V7035" s="9"/>
      <c r="W7035" s="9"/>
      <c r="X7035" s="9"/>
      <c r="Y7035" s="9"/>
      <c r="Z7035" s="9"/>
    </row>
    <row r="7036" spans="1:26">
      <c r="A7036" s="11"/>
      <c r="B7036" s="11"/>
      <c r="C7036"/>
      <c r="D7036"/>
      <c r="E7036" s="11"/>
      <c r="H7036" s="10"/>
      <c r="I7036" s="10"/>
      <c r="J7036" s="10"/>
      <c r="K7036" s="9"/>
      <c r="L7036" s="9"/>
      <c r="M7036" s="9"/>
      <c r="N7036"/>
      <c r="O7036" s="9"/>
      <c r="P7036" s="9"/>
      <c r="Q7036" s="9"/>
      <c r="R7036" s="9"/>
      <c r="S7036" s="9"/>
      <c r="T7036" s="9"/>
      <c r="U7036" s="9"/>
      <c r="V7036" s="9"/>
      <c r="W7036" s="9"/>
      <c r="X7036" s="9"/>
      <c r="Y7036" s="9"/>
      <c r="Z7036" s="9"/>
    </row>
    <row r="7037" spans="1:26">
      <c r="A7037" s="11"/>
      <c r="B7037" s="11"/>
      <c r="C7037"/>
      <c r="D7037"/>
      <c r="E7037" s="11"/>
      <c r="H7037" s="10"/>
      <c r="I7037" s="10"/>
      <c r="J7037" s="10"/>
      <c r="K7037" s="9"/>
      <c r="L7037" s="9"/>
      <c r="M7037" s="9"/>
      <c r="N7037"/>
      <c r="O7037" s="9"/>
      <c r="P7037" s="9"/>
      <c r="Q7037" s="9"/>
      <c r="R7037" s="9"/>
      <c r="S7037" s="9"/>
      <c r="T7037" s="9"/>
      <c r="U7037" s="9"/>
      <c r="V7037" s="9"/>
      <c r="W7037" s="9"/>
      <c r="X7037" s="9"/>
      <c r="Y7037" s="9"/>
      <c r="Z7037" s="9"/>
    </row>
    <row r="7038" spans="1:26">
      <c r="A7038" s="11"/>
      <c r="B7038" s="11"/>
      <c r="C7038"/>
      <c r="D7038"/>
      <c r="E7038" s="11"/>
      <c r="H7038" s="10"/>
      <c r="I7038" s="10"/>
      <c r="J7038" s="10"/>
      <c r="K7038" s="9"/>
      <c r="L7038" s="9"/>
      <c r="M7038" s="9"/>
      <c r="N7038"/>
      <c r="O7038" s="9"/>
      <c r="P7038" s="9"/>
      <c r="Q7038" s="9"/>
      <c r="R7038" s="9"/>
      <c r="S7038" s="9"/>
      <c r="T7038" s="9"/>
      <c r="U7038" s="9"/>
      <c r="V7038" s="9"/>
      <c r="W7038" s="9"/>
      <c r="X7038" s="9"/>
      <c r="Y7038" s="9"/>
      <c r="Z7038" s="9"/>
    </row>
    <row r="7039" spans="1:26">
      <c r="A7039" s="11"/>
      <c r="B7039" s="11"/>
      <c r="C7039"/>
      <c r="D7039"/>
      <c r="E7039" s="11"/>
      <c r="H7039" s="10"/>
      <c r="I7039" s="10"/>
      <c r="J7039" s="10"/>
      <c r="K7039" s="9"/>
      <c r="L7039" s="9"/>
      <c r="M7039" s="9"/>
      <c r="N7039"/>
      <c r="O7039" s="9"/>
      <c r="P7039" s="9"/>
      <c r="Q7039" s="9"/>
      <c r="R7039" s="9"/>
      <c r="S7039" s="9"/>
      <c r="T7039" s="9"/>
      <c r="U7039" s="9"/>
      <c r="V7039" s="9"/>
      <c r="W7039" s="9"/>
      <c r="X7039" s="9"/>
      <c r="Y7039" s="9"/>
      <c r="Z7039" s="9"/>
    </row>
    <row r="7040" spans="1:26">
      <c r="A7040" s="11"/>
      <c r="B7040" s="11"/>
      <c r="C7040"/>
      <c r="D7040"/>
      <c r="E7040" s="11"/>
      <c r="H7040" s="10"/>
      <c r="I7040" s="10"/>
      <c r="J7040" s="10"/>
      <c r="K7040" s="9"/>
      <c r="L7040" s="9"/>
      <c r="M7040" s="9"/>
      <c r="N7040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</row>
    <row r="7041" spans="1:26">
      <c r="A7041" s="11"/>
      <c r="B7041" s="11"/>
      <c r="C7041"/>
      <c r="D7041"/>
      <c r="E7041" s="11"/>
      <c r="H7041" s="10"/>
      <c r="I7041" s="10"/>
      <c r="J7041" s="10"/>
      <c r="K7041" s="9"/>
      <c r="L7041" s="9"/>
      <c r="M7041" s="9"/>
      <c r="N7041"/>
      <c r="O7041" s="9"/>
      <c r="P7041" s="9"/>
      <c r="Q7041" s="9"/>
      <c r="R7041" s="9"/>
      <c r="S7041" s="9"/>
      <c r="T7041" s="9"/>
      <c r="U7041" s="9"/>
      <c r="V7041" s="9"/>
      <c r="W7041" s="9"/>
      <c r="X7041" s="9"/>
      <c r="Y7041" s="9"/>
      <c r="Z7041" s="9"/>
    </row>
    <row r="7042" spans="1:26">
      <c r="A7042" s="11"/>
      <c r="B7042" s="11"/>
      <c r="C7042"/>
      <c r="D7042"/>
      <c r="E7042" s="11"/>
      <c r="H7042" s="10"/>
      <c r="I7042" s="10"/>
      <c r="J7042" s="10"/>
      <c r="K7042" s="9"/>
      <c r="L7042" s="9"/>
      <c r="M7042" s="9"/>
      <c r="N7042"/>
      <c r="O7042" s="9"/>
      <c r="P7042" s="9"/>
      <c r="Q7042" s="9"/>
      <c r="R7042" s="9"/>
      <c r="S7042" s="9"/>
      <c r="T7042" s="9"/>
      <c r="U7042" s="9"/>
      <c r="V7042" s="9"/>
      <c r="W7042" s="9"/>
      <c r="X7042" s="9"/>
      <c r="Y7042" s="9"/>
      <c r="Z7042" s="9"/>
    </row>
    <row r="7043" spans="1:26">
      <c r="A7043" s="11"/>
      <c r="B7043" s="11"/>
      <c r="C7043"/>
      <c r="D7043"/>
      <c r="E7043" s="11"/>
      <c r="H7043" s="10"/>
      <c r="I7043" s="10"/>
      <c r="J7043" s="10"/>
      <c r="K7043" s="9"/>
      <c r="L7043" s="9"/>
      <c r="M7043" s="9"/>
      <c r="N7043"/>
      <c r="O7043" s="9"/>
      <c r="P7043" s="9"/>
      <c r="Q7043" s="9"/>
      <c r="R7043" s="9"/>
      <c r="S7043" s="9"/>
      <c r="T7043" s="9"/>
      <c r="U7043" s="9"/>
      <c r="V7043" s="9"/>
      <c r="W7043" s="9"/>
      <c r="X7043" s="9"/>
      <c r="Y7043" s="9"/>
      <c r="Z7043" s="9"/>
    </row>
    <row r="7044" spans="1:26">
      <c r="A7044" s="11"/>
      <c r="B7044" s="11"/>
      <c r="C7044"/>
      <c r="D7044"/>
      <c r="E7044" s="11"/>
      <c r="H7044" s="10"/>
      <c r="I7044" s="10"/>
      <c r="J7044" s="10"/>
      <c r="K7044" s="9"/>
      <c r="L7044" s="9"/>
      <c r="M7044" s="9"/>
      <c r="N7044"/>
      <c r="O7044" s="9"/>
      <c r="P7044" s="9"/>
      <c r="Q7044" s="9"/>
      <c r="R7044" s="9"/>
      <c r="S7044" s="9"/>
      <c r="T7044" s="9"/>
      <c r="U7044" s="9"/>
      <c r="V7044" s="9"/>
      <c r="W7044" s="9"/>
      <c r="X7044" s="9"/>
      <c r="Y7044" s="9"/>
      <c r="Z7044" s="9"/>
    </row>
    <row r="7045" spans="1:26">
      <c r="A7045" s="11"/>
      <c r="B7045" s="11"/>
      <c r="C7045"/>
      <c r="D7045"/>
      <c r="E7045" s="11"/>
      <c r="H7045" s="10"/>
      <c r="I7045" s="10"/>
      <c r="J7045" s="10"/>
      <c r="K7045" s="9"/>
      <c r="L7045" s="9"/>
      <c r="M7045" s="9"/>
      <c r="N7045"/>
      <c r="O7045" s="9"/>
      <c r="P7045" s="9"/>
      <c r="Q7045" s="9"/>
      <c r="R7045" s="9"/>
      <c r="S7045" s="9"/>
      <c r="T7045" s="9"/>
      <c r="U7045" s="9"/>
      <c r="V7045" s="9"/>
      <c r="W7045" s="9"/>
      <c r="X7045" s="9"/>
      <c r="Y7045" s="9"/>
      <c r="Z7045" s="9"/>
    </row>
    <row r="7046" spans="1:26">
      <c r="A7046" s="11"/>
      <c r="B7046" s="11"/>
      <c r="C7046"/>
      <c r="D7046"/>
      <c r="E7046" s="11"/>
      <c r="H7046" s="10"/>
      <c r="I7046" s="10"/>
      <c r="J7046" s="10"/>
      <c r="K7046" s="9"/>
      <c r="L7046" s="9"/>
      <c r="M7046" s="9"/>
      <c r="N7046"/>
      <c r="O7046" s="9"/>
      <c r="P7046" s="9"/>
      <c r="Q7046" s="9"/>
      <c r="R7046" s="9"/>
      <c r="S7046" s="9"/>
      <c r="T7046" s="9"/>
      <c r="U7046" s="9"/>
      <c r="V7046" s="9"/>
      <c r="W7046" s="9"/>
      <c r="X7046" s="9"/>
      <c r="Y7046" s="9"/>
      <c r="Z7046" s="9"/>
    </row>
    <row r="7047" spans="1:26">
      <c r="A7047" s="11"/>
      <c r="B7047" s="11"/>
      <c r="C7047"/>
      <c r="D7047"/>
      <c r="E7047" s="11"/>
      <c r="H7047" s="10"/>
      <c r="I7047" s="10"/>
      <c r="J7047" s="10"/>
      <c r="K7047" s="9"/>
      <c r="L7047" s="9"/>
      <c r="M7047" s="9"/>
      <c r="N7047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</row>
    <row r="7048" spans="1:26">
      <c r="A7048" s="11"/>
      <c r="B7048" s="11"/>
      <c r="C7048"/>
      <c r="D7048"/>
      <c r="E7048" s="11"/>
      <c r="H7048" s="10"/>
      <c r="I7048" s="10"/>
      <c r="J7048" s="10"/>
      <c r="K7048" s="9"/>
      <c r="L7048" s="9"/>
      <c r="M7048" s="9"/>
      <c r="N7048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</row>
    <row r="7049" spans="1:26">
      <c r="A7049" s="11"/>
      <c r="B7049" s="11"/>
      <c r="C7049"/>
      <c r="D7049"/>
      <c r="E7049" s="11"/>
      <c r="H7049" s="10"/>
      <c r="I7049" s="10"/>
      <c r="J7049" s="10"/>
      <c r="K7049" s="9"/>
      <c r="L7049" s="9"/>
      <c r="M7049" s="9"/>
      <c r="N704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</row>
    <row r="7050" spans="1:26">
      <c r="A7050" s="11"/>
      <c r="B7050" s="11"/>
      <c r="C7050"/>
      <c r="D7050"/>
      <c r="E7050" s="11"/>
      <c r="H7050" s="10"/>
      <c r="I7050" s="10"/>
      <c r="J7050" s="10"/>
      <c r="K7050" s="9"/>
      <c r="L7050" s="9"/>
      <c r="M7050" s="9"/>
      <c r="N7050"/>
      <c r="O7050" s="9"/>
      <c r="P7050" s="9"/>
      <c r="Q7050" s="9"/>
      <c r="R7050" s="9"/>
      <c r="S7050" s="9"/>
      <c r="T7050" s="9"/>
      <c r="U7050" s="9"/>
      <c r="V7050" s="9"/>
      <c r="W7050" s="9"/>
      <c r="X7050" s="9"/>
      <c r="Y7050" s="9"/>
      <c r="Z7050" s="9"/>
    </row>
    <row r="7051" spans="1:26">
      <c r="A7051" s="11"/>
      <c r="B7051" s="11"/>
      <c r="C7051"/>
      <c r="D7051"/>
      <c r="E7051" s="11"/>
      <c r="H7051" s="10"/>
      <c r="I7051" s="10"/>
      <c r="J7051" s="10"/>
      <c r="K7051" s="9"/>
      <c r="L7051" s="9"/>
      <c r="M7051" s="9"/>
      <c r="N7051"/>
      <c r="O7051" s="9"/>
      <c r="P7051" s="9"/>
      <c r="Q7051" s="9"/>
      <c r="R7051" s="9"/>
      <c r="S7051" s="9"/>
      <c r="T7051" s="9"/>
      <c r="U7051" s="9"/>
      <c r="V7051" s="9"/>
      <c r="W7051" s="9"/>
      <c r="X7051" s="9"/>
      <c r="Y7051" s="9"/>
      <c r="Z7051" s="9"/>
    </row>
    <row r="7052" spans="1:26">
      <c r="A7052" s="11"/>
      <c r="B7052" s="11"/>
      <c r="C7052"/>
      <c r="D7052"/>
      <c r="E7052" s="11"/>
      <c r="H7052" s="10"/>
      <c r="I7052" s="10"/>
      <c r="J7052" s="10"/>
      <c r="K7052" s="9"/>
      <c r="L7052" s="9"/>
      <c r="M7052" s="9"/>
      <c r="N7052"/>
      <c r="O7052" s="9"/>
      <c r="P7052" s="9"/>
      <c r="Q7052" s="9"/>
      <c r="R7052" s="9"/>
      <c r="S7052" s="9"/>
      <c r="T7052" s="9"/>
      <c r="U7052" s="9"/>
      <c r="V7052" s="9"/>
      <c r="W7052" s="9"/>
      <c r="X7052" s="9"/>
      <c r="Y7052" s="9"/>
      <c r="Z7052" s="9"/>
    </row>
    <row r="7053" spans="1:26">
      <c r="A7053" s="11"/>
      <c r="B7053" s="11"/>
      <c r="C7053"/>
      <c r="D7053"/>
      <c r="E7053" s="11"/>
      <c r="H7053" s="10"/>
      <c r="I7053" s="10"/>
      <c r="J7053" s="10"/>
      <c r="K7053" s="9"/>
      <c r="L7053" s="9"/>
      <c r="M7053" s="9"/>
      <c r="N7053"/>
      <c r="O7053" s="9"/>
      <c r="P7053" s="9"/>
      <c r="Q7053" s="9"/>
      <c r="R7053" s="9"/>
      <c r="S7053" s="9"/>
      <c r="T7053" s="9"/>
      <c r="U7053" s="9"/>
      <c r="V7053" s="9"/>
      <c r="W7053" s="9"/>
      <c r="X7053" s="9"/>
      <c r="Y7053" s="9"/>
      <c r="Z7053" s="9"/>
    </row>
    <row r="7054" spans="1:26">
      <c r="A7054" s="11"/>
      <c r="B7054" s="11"/>
      <c r="C7054"/>
      <c r="D7054"/>
      <c r="E7054" s="11"/>
      <c r="H7054" s="10"/>
      <c r="I7054" s="10"/>
      <c r="J7054" s="10"/>
      <c r="K7054" s="9"/>
      <c r="L7054" s="9"/>
      <c r="M7054" s="9"/>
      <c r="N7054"/>
      <c r="O7054" s="9"/>
      <c r="P7054" s="9"/>
      <c r="Q7054" s="9"/>
      <c r="R7054" s="9"/>
      <c r="S7054" s="9"/>
      <c r="T7054" s="9"/>
      <c r="U7054" s="9"/>
      <c r="V7054" s="9"/>
      <c r="W7054" s="9"/>
      <c r="X7054" s="9"/>
      <c r="Y7054" s="9"/>
      <c r="Z7054" s="9"/>
    </row>
    <row r="7055" spans="1:26">
      <c r="A7055" s="11"/>
      <c r="B7055" s="11"/>
      <c r="C7055"/>
      <c r="D7055"/>
      <c r="E7055" s="11"/>
      <c r="H7055" s="10"/>
      <c r="I7055" s="10"/>
      <c r="J7055" s="10"/>
      <c r="K7055" s="9"/>
      <c r="L7055" s="9"/>
      <c r="M7055" s="9"/>
      <c r="N7055"/>
      <c r="O7055" s="9"/>
      <c r="P7055" s="9"/>
      <c r="Q7055" s="9"/>
      <c r="R7055" s="9"/>
      <c r="S7055" s="9"/>
      <c r="T7055" s="9"/>
      <c r="U7055" s="9"/>
      <c r="V7055" s="9"/>
      <c r="W7055" s="9"/>
      <c r="X7055" s="9"/>
      <c r="Y7055" s="9"/>
      <c r="Z7055" s="9"/>
    </row>
    <row r="7056" spans="1:26">
      <c r="A7056" s="11"/>
      <c r="B7056" s="11"/>
      <c r="C7056"/>
      <c r="D7056"/>
      <c r="E7056" s="11"/>
      <c r="H7056" s="10"/>
      <c r="I7056" s="10"/>
      <c r="J7056" s="10"/>
      <c r="K7056" s="9"/>
      <c r="L7056" s="9"/>
      <c r="M7056" s="9"/>
      <c r="N7056"/>
      <c r="O7056" s="9"/>
      <c r="P7056" s="9"/>
      <c r="Q7056" s="9"/>
      <c r="R7056" s="9"/>
      <c r="S7056" s="9"/>
      <c r="T7056" s="9"/>
      <c r="U7056" s="9"/>
      <c r="V7056" s="9"/>
      <c r="W7056" s="9"/>
      <c r="X7056" s="9"/>
      <c r="Y7056" s="9"/>
      <c r="Z7056" s="9"/>
    </row>
    <row r="7057" spans="1:26">
      <c r="A7057" s="11"/>
      <c r="B7057" s="11"/>
      <c r="C7057"/>
      <c r="D7057"/>
      <c r="E7057" s="11"/>
      <c r="H7057" s="10"/>
      <c r="I7057" s="10"/>
      <c r="J7057" s="10"/>
      <c r="K7057" s="9"/>
      <c r="L7057" s="9"/>
      <c r="M7057" s="9"/>
      <c r="N7057"/>
      <c r="O7057" s="9"/>
      <c r="P7057" s="9"/>
      <c r="Q7057" s="9"/>
      <c r="R7057" s="9"/>
      <c r="S7057" s="9"/>
      <c r="T7057" s="9"/>
      <c r="U7057" s="9"/>
      <c r="V7057" s="9"/>
      <c r="W7057" s="9"/>
      <c r="X7057" s="9"/>
      <c r="Y7057" s="9"/>
      <c r="Z7057" s="9"/>
    </row>
    <row r="7058" spans="1:26">
      <c r="A7058" s="11"/>
      <c r="B7058" s="11"/>
      <c r="C7058"/>
      <c r="D7058"/>
      <c r="E7058" s="11"/>
      <c r="H7058" s="10"/>
      <c r="I7058" s="10"/>
      <c r="J7058" s="10"/>
      <c r="K7058" s="9"/>
      <c r="L7058" s="9"/>
      <c r="M7058" s="9"/>
      <c r="N7058"/>
      <c r="O7058" s="9"/>
      <c r="P7058" s="9"/>
      <c r="Q7058" s="9"/>
      <c r="R7058" s="9"/>
      <c r="S7058" s="9"/>
      <c r="T7058" s="9"/>
      <c r="U7058" s="9"/>
      <c r="V7058" s="9"/>
      <c r="W7058" s="9"/>
      <c r="X7058" s="9"/>
      <c r="Y7058" s="9"/>
      <c r="Z7058" s="9"/>
    </row>
    <row r="7059" spans="1:26">
      <c r="A7059" s="11"/>
      <c r="B7059" s="11"/>
      <c r="C7059"/>
      <c r="D7059"/>
      <c r="E7059" s="11"/>
      <c r="H7059" s="10"/>
      <c r="I7059" s="10"/>
      <c r="J7059" s="10"/>
      <c r="K7059" s="9"/>
      <c r="L7059" s="9"/>
      <c r="M7059" s="9"/>
      <c r="N7059"/>
      <c r="O7059" s="9"/>
      <c r="P7059" s="9"/>
      <c r="Q7059" s="9"/>
      <c r="R7059" s="9"/>
      <c r="S7059" s="9"/>
      <c r="T7059" s="9"/>
      <c r="U7059" s="9"/>
      <c r="V7059" s="9"/>
      <c r="W7059" s="9"/>
      <c r="X7059" s="9"/>
      <c r="Y7059" s="9"/>
      <c r="Z7059" s="9"/>
    </row>
    <row r="7060" spans="1:26">
      <c r="A7060" s="11"/>
      <c r="B7060" s="11"/>
      <c r="C7060"/>
      <c r="D7060"/>
      <c r="E7060" s="11"/>
      <c r="H7060" s="10"/>
      <c r="I7060" s="10"/>
      <c r="J7060" s="10"/>
      <c r="K7060" s="9"/>
      <c r="L7060" s="9"/>
      <c r="M7060" s="9"/>
      <c r="N7060"/>
      <c r="O7060" s="9"/>
      <c r="P7060" s="9"/>
      <c r="Q7060" s="9"/>
      <c r="R7060" s="9"/>
      <c r="S7060" s="9"/>
      <c r="T7060" s="9"/>
      <c r="U7060" s="9"/>
      <c r="V7060" s="9"/>
      <c r="W7060" s="9"/>
      <c r="X7060" s="9"/>
      <c r="Y7060" s="9"/>
      <c r="Z7060" s="9"/>
    </row>
    <row r="7061" spans="1:26">
      <c r="A7061" s="11"/>
      <c r="B7061" s="11"/>
      <c r="C7061"/>
      <c r="D7061"/>
      <c r="E7061" s="11"/>
      <c r="H7061" s="10"/>
      <c r="I7061" s="10"/>
      <c r="J7061" s="10"/>
      <c r="K7061" s="9"/>
      <c r="L7061" s="9"/>
      <c r="M7061" s="9"/>
      <c r="N7061"/>
      <c r="O7061" s="9"/>
      <c r="P7061" s="9"/>
      <c r="Q7061" s="9"/>
      <c r="R7061" s="9"/>
      <c r="S7061" s="9"/>
      <c r="T7061" s="9"/>
      <c r="U7061" s="9"/>
      <c r="V7061" s="9"/>
      <c r="W7061" s="9"/>
      <c r="X7061" s="9"/>
      <c r="Y7061" s="9"/>
      <c r="Z7061" s="9"/>
    </row>
    <row r="7062" spans="1:26">
      <c r="A7062" s="11"/>
      <c r="B7062" s="11"/>
      <c r="C7062"/>
      <c r="D7062"/>
      <c r="E7062" s="11"/>
      <c r="H7062" s="10"/>
      <c r="I7062" s="10"/>
      <c r="J7062" s="10"/>
      <c r="K7062" s="9"/>
      <c r="L7062" s="9"/>
      <c r="M7062" s="9"/>
      <c r="N7062"/>
      <c r="O7062" s="9"/>
      <c r="P7062" s="9"/>
      <c r="Q7062" s="9"/>
      <c r="R7062" s="9"/>
      <c r="S7062" s="9"/>
      <c r="T7062" s="9"/>
      <c r="U7062" s="9"/>
      <c r="V7062" s="9"/>
      <c r="W7062" s="9"/>
      <c r="X7062" s="9"/>
      <c r="Y7062" s="9"/>
      <c r="Z7062" s="9"/>
    </row>
    <row r="7063" spans="1:26">
      <c r="A7063" s="11"/>
      <c r="B7063" s="11"/>
      <c r="C7063"/>
      <c r="D7063"/>
      <c r="E7063" s="11"/>
      <c r="H7063" s="10"/>
      <c r="I7063" s="10"/>
      <c r="J7063" s="10"/>
      <c r="K7063" s="9"/>
      <c r="L7063" s="9"/>
      <c r="M7063" s="9"/>
      <c r="N7063"/>
      <c r="O7063" s="9"/>
      <c r="P7063" s="9"/>
      <c r="Q7063" s="9"/>
      <c r="R7063" s="9"/>
      <c r="S7063" s="9"/>
      <c r="T7063" s="9"/>
      <c r="U7063" s="9"/>
      <c r="V7063" s="9"/>
      <c r="W7063" s="9"/>
      <c r="X7063" s="9"/>
      <c r="Y7063" s="9"/>
      <c r="Z7063" s="9"/>
    </row>
    <row r="7064" spans="1:26">
      <c r="A7064" s="11"/>
      <c r="B7064" s="11"/>
      <c r="C7064"/>
      <c r="D7064"/>
      <c r="E7064" s="11"/>
      <c r="H7064" s="10"/>
      <c r="I7064" s="10"/>
      <c r="J7064" s="10"/>
      <c r="K7064" s="9"/>
      <c r="L7064" s="9"/>
      <c r="M7064" s="9"/>
      <c r="N7064"/>
      <c r="O7064" s="9"/>
      <c r="P7064" s="9"/>
      <c r="Q7064" s="9"/>
      <c r="R7064" s="9"/>
      <c r="S7064" s="9"/>
      <c r="T7064" s="9"/>
      <c r="U7064" s="9"/>
      <c r="V7064" s="9"/>
      <c r="W7064" s="9"/>
      <c r="X7064" s="9"/>
      <c r="Y7064" s="9"/>
      <c r="Z7064" s="9"/>
    </row>
    <row r="7065" spans="1:26">
      <c r="A7065" s="11"/>
      <c r="B7065" s="11"/>
      <c r="C7065"/>
      <c r="D7065"/>
      <c r="E7065" s="11"/>
      <c r="H7065" s="10"/>
      <c r="I7065" s="10"/>
      <c r="J7065" s="10"/>
      <c r="K7065" s="9"/>
      <c r="L7065" s="9"/>
      <c r="M7065" s="9"/>
      <c r="N7065"/>
      <c r="O7065" s="9"/>
      <c r="P7065" s="9"/>
      <c r="Q7065" s="9"/>
      <c r="R7065" s="9"/>
      <c r="S7065" s="9"/>
      <c r="T7065" s="9"/>
      <c r="U7065" s="9"/>
      <c r="V7065" s="9"/>
      <c r="W7065" s="9"/>
      <c r="X7065" s="9"/>
      <c r="Y7065" s="9"/>
      <c r="Z7065" s="9"/>
    </row>
    <row r="7066" spans="1:26">
      <c r="A7066" s="11"/>
      <c r="B7066" s="11"/>
      <c r="C7066"/>
      <c r="D7066"/>
      <c r="E7066" s="11"/>
      <c r="H7066" s="10"/>
      <c r="I7066" s="10"/>
      <c r="J7066" s="10"/>
      <c r="K7066" s="9"/>
      <c r="L7066" s="9"/>
      <c r="M7066" s="9"/>
      <c r="N7066"/>
      <c r="O7066" s="9"/>
      <c r="P7066" s="9"/>
      <c r="Q7066" s="9"/>
      <c r="R7066" s="9"/>
      <c r="S7066" s="9"/>
      <c r="T7066" s="9"/>
      <c r="U7066" s="9"/>
      <c r="V7066" s="9"/>
      <c r="W7066" s="9"/>
      <c r="X7066" s="9"/>
      <c r="Y7066" s="9"/>
      <c r="Z7066" s="9"/>
    </row>
    <row r="7067" spans="1:26">
      <c r="A7067" s="11"/>
      <c r="B7067" s="11"/>
      <c r="C7067"/>
      <c r="D7067"/>
      <c r="E7067" s="11"/>
      <c r="H7067" s="10"/>
      <c r="I7067" s="10"/>
      <c r="J7067" s="10"/>
      <c r="K7067" s="9"/>
      <c r="L7067" s="9"/>
      <c r="M7067" s="9"/>
      <c r="N7067"/>
      <c r="O7067" s="9"/>
      <c r="P7067" s="9"/>
      <c r="Q7067" s="9"/>
      <c r="R7067" s="9"/>
      <c r="S7067" s="9"/>
      <c r="T7067" s="9"/>
      <c r="U7067" s="9"/>
      <c r="V7067" s="9"/>
      <c r="W7067" s="9"/>
      <c r="X7067" s="9"/>
      <c r="Y7067" s="9"/>
      <c r="Z7067" s="9"/>
    </row>
    <row r="7068" spans="1:26">
      <c r="A7068" s="11"/>
      <c r="B7068" s="11"/>
      <c r="C7068"/>
      <c r="D7068"/>
      <c r="E7068" s="11"/>
      <c r="H7068" s="10"/>
      <c r="I7068" s="10"/>
      <c r="J7068" s="10"/>
      <c r="K7068" s="9"/>
      <c r="L7068" s="9"/>
      <c r="M7068" s="9"/>
      <c r="N7068"/>
      <c r="O7068" s="9"/>
      <c r="P7068" s="9"/>
      <c r="Q7068" s="9"/>
      <c r="R7068" s="9"/>
      <c r="S7068" s="9"/>
      <c r="T7068" s="9"/>
      <c r="U7068" s="9"/>
      <c r="V7068" s="9"/>
      <c r="W7068" s="9"/>
      <c r="X7068" s="9"/>
      <c r="Y7068" s="9"/>
      <c r="Z7068" s="9"/>
    </row>
    <row r="7069" spans="1:26">
      <c r="A7069" s="11"/>
      <c r="B7069" s="11"/>
      <c r="C7069"/>
      <c r="D7069"/>
      <c r="E7069" s="11"/>
      <c r="H7069" s="10"/>
      <c r="I7069" s="10"/>
      <c r="J7069" s="10"/>
      <c r="K7069" s="9"/>
      <c r="L7069" s="9"/>
      <c r="M7069" s="9"/>
      <c r="N7069"/>
      <c r="O7069" s="9"/>
      <c r="P7069" s="9"/>
      <c r="Q7069" s="9"/>
      <c r="R7069" s="9"/>
      <c r="S7069" s="9"/>
      <c r="T7069" s="9"/>
      <c r="U7069" s="9"/>
      <c r="V7069" s="9"/>
      <c r="W7069" s="9"/>
      <c r="X7069" s="9"/>
      <c r="Y7069" s="9"/>
      <c r="Z7069" s="9"/>
    </row>
    <row r="7070" spans="1:26">
      <c r="A7070" s="11"/>
      <c r="B7070" s="11"/>
      <c r="C7070"/>
      <c r="D7070"/>
      <c r="E7070" s="11"/>
      <c r="H7070" s="10"/>
      <c r="I7070" s="10"/>
      <c r="J7070" s="10"/>
      <c r="K7070" s="9"/>
      <c r="L7070" s="9"/>
      <c r="M7070" s="9"/>
      <c r="N7070"/>
      <c r="O7070" s="9"/>
      <c r="P7070" s="9"/>
      <c r="Q7070" s="9"/>
      <c r="R7070" s="9"/>
      <c r="S7070" s="9"/>
      <c r="T7070" s="9"/>
      <c r="U7070" s="9"/>
      <c r="V7070" s="9"/>
      <c r="W7070" s="9"/>
      <c r="X7070" s="9"/>
      <c r="Y7070" s="9"/>
      <c r="Z7070" s="9"/>
    </row>
    <row r="7071" spans="1:26">
      <c r="A7071" s="11"/>
      <c r="B7071" s="11"/>
      <c r="C7071"/>
      <c r="D7071"/>
      <c r="E7071" s="11"/>
      <c r="H7071" s="10"/>
      <c r="I7071" s="10"/>
      <c r="J7071" s="10"/>
      <c r="K7071" s="9"/>
      <c r="L7071" s="9"/>
      <c r="M7071" s="9"/>
      <c r="N7071"/>
      <c r="O7071" s="9"/>
      <c r="P7071" s="9"/>
      <c r="Q7071" s="9"/>
      <c r="R7071" s="9"/>
      <c r="S7071" s="9"/>
      <c r="T7071" s="9"/>
      <c r="U7071" s="9"/>
      <c r="V7071" s="9"/>
      <c r="W7071" s="9"/>
      <c r="X7071" s="9"/>
      <c r="Y7071" s="9"/>
      <c r="Z7071" s="9"/>
    </row>
    <row r="7072" spans="1:26">
      <c r="A7072" s="11"/>
      <c r="B7072" s="11"/>
      <c r="C7072"/>
      <c r="D7072"/>
      <c r="E7072" s="11"/>
      <c r="H7072" s="10"/>
      <c r="I7072" s="10"/>
      <c r="J7072" s="10"/>
      <c r="K7072" s="9"/>
      <c r="L7072" s="9"/>
      <c r="M7072" s="9"/>
      <c r="N7072"/>
      <c r="O7072" s="9"/>
      <c r="P7072" s="9"/>
      <c r="Q7072" s="9"/>
      <c r="R7072" s="9"/>
      <c r="S7072" s="9"/>
      <c r="T7072" s="9"/>
      <c r="U7072" s="9"/>
      <c r="V7072" s="9"/>
      <c r="W7072" s="9"/>
      <c r="X7072" s="9"/>
      <c r="Y7072" s="9"/>
      <c r="Z7072" s="9"/>
    </row>
    <row r="7073" spans="1:26">
      <c r="A7073" s="11"/>
      <c r="B7073" s="11"/>
      <c r="C7073"/>
      <c r="D7073"/>
      <c r="E7073" s="11"/>
      <c r="H7073" s="10"/>
      <c r="I7073" s="10"/>
      <c r="J7073" s="10"/>
      <c r="K7073" s="9"/>
      <c r="L7073" s="9"/>
      <c r="M7073" s="9"/>
      <c r="N7073"/>
      <c r="O7073" s="9"/>
      <c r="P7073" s="9"/>
      <c r="Q7073" s="9"/>
      <c r="R7073" s="9"/>
      <c r="S7073" s="9"/>
      <c r="T7073" s="9"/>
      <c r="U7073" s="9"/>
      <c r="V7073" s="9"/>
      <c r="W7073" s="9"/>
      <c r="X7073" s="9"/>
      <c r="Y7073" s="9"/>
      <c r="Z7073" s="9"/>
    </row>
    <row r="7074" spans="1:26">
      <c r="A7074" s="11"/>
      <c r="B7074" s="11"/>
      <c r="C7074"/>
      <c r="D7074"/>
      <c r="E7074" s="11"/>
      <c r="H7074" s="10"/>
      <c r="I7074" s="10"/>
      <c r="J7074" s="10"/>
      <c r="K7074" s="9"/>
      <c r="L7074" s="9"/>
      <c r="M7074" s="9"/>
      <c r="N7074"/>
      <c r="O7074" s="9"/>
      <c r="P7074" s="9"/>
      <c r="Q7074" s="9"/>
      <c r="R7074" s="9"/>
      <c r="S7074" s="9"/>
      <c r="T7074" s="9"/>
      <c r="U7074" s="9"/>
      <c r="V7074" s="9"/>
      <c r="W7074" s="9"/>
      <c r="X7074" s="9"/>
      <c r="Y7074" s="9"/>
      <c r="Z7074" s="9"/>
    </row>
    <row r="7075" spans="1:26">
      <c r="A7075" s="11"/>
      <c r="B7075" s="11"/>
      <c r="C7075"/>
      <c r="D7075"/>
      <c r="E7075" s="11"/>
      <c r="H7075" s="10"/>
      <c r="I7075" s="10"/>
      <c r="J7075" s="10"/>
      <c r="K7075" s="9"/>
      <c r="L7075" s="9"/>
      <c r="M7075" s="9"/>
      <c r="N7075"/>
      <c r="O7075" s="9"/>
      <c r="P7075" s="9"/>
      <c r="Q7075" s="9"/>
      <c r="R7075" s="9"/>
      <c r="S7075" s="9"/>
      <c r="T7075" s="9"/>
      <c r="U7075" s="9"/>
      <c r="V7075" s="9"/>
      <c r="W7075" s="9"/>
      <c r="X7075" s="9"/>
      <c r="Y7075" s="9"/>
      <c r="Z7075" s="9"/>
    </row>
    <row r="7076" spans="1:26">
      <c r="A7076" s="11"/>
      <c r="B7076" s="11"/>
      <c r="C7076"/>
      <c r="D7076"/>
      <c r="E7076" s="11"/>
      <c r="H7076" s="10"/>
      <c r="I7076" s="10"/>
      <c r="J7076" s="10"/>
      <c r="K7076" s="9"/>
      <c r="L7076" s="9"/>
      <c r="M7076" s="9"/>
      <c r="N7076"/>
      <c r="O7076" s="9"/>
      <c r="P7076" s="9"/>
      <c r="Q7076" s="9"/>
      <c r="R7076" s="9"/>
      <c r="S7076" s="9"/>
      <c r="T7076" s="9"/>
      <c r="U7076" s="9"/>
      <c r="V7076" s="9"/>
      <c r="W7076" s="9"/>
      <c r="X7076" s="9"/>
      <c r="Y7076" s="9"/>
      <c r="Z7076" s="9"/>
    </row>
    <row r="7077" spans="1:26">
      <c r="A7077" s="11"/>
      <c r="B7077" s="11"/>
      <c r="C7077"/>
      <c r="D7077"/>
      <c r="E7077" s="11"/>
      <c r="H7077" s="10"/>
      <c r="I7077" s="10"/>
      <c r="J7077" s="10"/>
      <c r="K7077" s="9"/>
      <c r="L7077" s="9"/>
      <c r="M7077" s="9"/>
      <c r="N7077"/>
      <c r="O7077" s="9"/>
      <c r="P7077" s="9"/>
      <c r="Q7077" s="9"/>
      <c r="R7077" s="9"/>
      <c r="S7077" s="9"/>
      <c r="T7077" s="9"/>
      <c r="U7077" s="9"/>
      <c r="V7077" s="9"/>
      <c r="W7077" s="9"/>
      <c r="X7077" s="9"/>
      <c r="Y7077" s="9"/>
      <c r="Z7077" s="9"/>
    </row>
    <row r="7078" spans="1:26">
      <c r="A7078" s="11"/>
      <c r="B7078" s="11"/>
      <c r="C7078"/>
      <c r="D7078"/>
      <c r="E7078" s="11"/>
      <c r="H7078" s="10"/>
      <c r="I7078" s="10"/>
      <c r="J7078" s="10"/>
      <c r="K7078" s="9"/>
      <c r="L7078" s="9"/>
      <c r="M7078" s="9"/>
      <c r="N7078"/>
      <c r="O7078" s="9"/>
      <c r="P7078" s="9"/>
      <c r="Q7078" s="9"/>
      <c r="R7078" s="9"/>
      <c r="S7078" s="9"/>
      <c r="T7078" s="9"/>
      <c r="U7078" s="9"/>
      <c r="V7078" s="9"/>
      <c r="W7078" s="9"/>
      <c r="X7078" s="9"/>
      <c r="Y7078" s="9"/>
      <c r="Z7078" s="9"/>
    </row>
    <row r="7079" spans="1:26">
      <c r="A7079" s="11"/>
      <c r="B7079" s="11"/>
      <c r="C7079"/>
      <c r="D7079"/>
      <c r="E7079" s="11"/>
      <c r="H7079" s="10"/>
      <c r="I7079" s="10"/>
      <c r="J7079" s="10"/>
      <c r="K7079" s="9"/>
      <c r="L7079" s="9"/>
      <c r="M7079" s="9"/>
      <c r="N7079"/>
      <c r="O7079" s="9"/>
      <c r="P7079" s="9"/>
      <c r="Q7079" s="9"/>
      <c r="R7079" s="9"/>
      <c r="S7079" s="9"/>
      <c r="T7079" s="9"/>
      <c r="U7079" s="9"/>
      <c r="V7079" s="9"/>
      <c r="W7079" s="9"/>
      <c r="X7079" s="9"/>
      <c r="Y7079" s="9"/>
      <c r="Z7079" s="9"/>
    </row>
    <row r="7080" spans="1:26">
      <c r="A7080" s="11"/>
      <c r="B7080" s="11"/>
      <c r="C7080"/>
      <c r="D7080"/>
      <c r="E7080" s="11"/>
      <c r="H7080" s="10"/>
      <c r="I7080" s="10"/>
      <c r="J7080" s="10"/>
      <c r="K7080" s="9"/>
      <c r="L7080" s="9"/>
      <c r="M7080" s="9"/>
      <c r="N7080"/>
      <c r="O7080" s="9"/>
      <c r="P7080" s="9"/>
      <c r="Q7080" s="9"/>
      <c r="R7080" s="9"/>
      <c r="S7080" s="9"/>
      <c r="T7080" s="9"/>
      <c r="U7080" s="9"/>
      <c r="V7080" s="9"/>
      <c r="W7080" s="9"/>
      <c r="X7080" s="9"/>
      <c r="Y7080" s="9"/>
      <c r="Z7080" s="9"/>
    </row>
    <row r="7081" spans="1:26">
      <c r="A7081" s="11"/>
      <c r="B7081" s="11"/>
      <c r="C7081"/>
      <c r="D7081"/>
      <c r="E7081" s="11"/>
      <c r="H7081" s="10"/>
      <c r="I7081" s="10"/>
      <c r="J7081" s="10"/>
      <c r="K7081" s="9"/>
      <c r="L7081" s="9"/>
      <c r="M7081" s="9"/>
      <c r="N7081"/>
      <c r="O7081" s="9"/>
      <c r="P7081" s="9"/>
      <c r="Q7081" s="9"/>
      <c r="R7081" s="9"/>
      <c r="S7081" s="9"/>
      <c r="T7081" s="9"/>
      <c r="U7081" s="9"/>
      <c r="V7081" s="9"/>
      <c r="W7081" s="9"/>
      <c r="X7081" s="9"/>
      <c r="Y7081" s="9"/>
      <c r="Z7081" s="9"/>
    </row>
    <row r="7082" spans="1:26">
      <c r="A7082" s="11"/>
      <c r="B7082" s="11"/>
      <c r="C7082"/>
      <c r="D7082"/>
      <c r="E7082" s="11"/>
      <c r="H7082" s="10"/>
      <c r="I7082" s="10"/>
      <c r="J7082" s="10"/>
      <c r="K7082" s="9"/>
      <c r="L7082" s="9"/>
      <c r="M7082" s="9"/>
      <c r="N7082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</row>
    <row r="7083" spans="1:26">
      <c r="A7083" s="11"/>
      <c r="B7083" s="11"/>
      <c r="C7083"/>
      <c r="D7083"/>
      <c r="E7083" s="11"/>
      <c r="H7083" s="10"/>
      <c r="I7083" s="10"/>
      <c r="J7083" s="10"/>
      <c r="K7083" s="9"/>
      <c r="L7083" s="9"/>
      <c r="M7083" s="9"/>
      <c r="N7083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</row>
    <row r="7084" spans="1:26">
      <c r="A7084" s="11"/>
      <c r="B7084" s="11"/>
      <c r="C7084"/>
      <c r="D7084"/>
      <c r="E7084" s="11"/>
      <c r="H7084" s="10"/>
      <c r="I7084" s="10"/>
      <c r="J7084" s="10"/>
      <c r="K7084" s="9"/>
      <c r="L7084" s="9"/>
      <c r="M7084" s="9"/>
      <c r="N7084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</row>
    <row r="7085" spans="1:26">
      <c r="A7085" s="11"/>
      <c r="B7085" s="11"/>
      <c r="C7085"/>
      <c r="D7085"/>
      <c r="E7085" s="11"/>
      <c r="H7085" s="10"/>
      <c r="I7085" s="10"/>
      <c r="J7085" s="10"/>
      <c r="K7085" s="9"/>
      <c r="L7085" s="9"/>
      <c r="M7085" s="9"/>
      <c r="N7085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</row>
    <row r="7086" spans="1:26">
      <c r="A7086" s="11"/>
      <c r="B7086" s="11"/>
      <c r="C7086"/>
      <c r="D7086"/>
      <c r="E7086" s="11"/>
      <c r="H7086" s="10"/>
      <c r="I7086" s="10"/>
      <c r="J7086" s="10"/>
      <c r="K7086" s="9"/>
      <c r="L7086" s="9"/>
      <c r="M7086" s="9"/>
      <c r="N7086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</row>
    <row r="7087" spans="1:26">
      <c r="A7087" s="11"/>
      <c r="B7087" s="11"/>
      <c r="C7087"/>
      <c r="D7087"/>
      <c r="E7087" s="11"/>
      <c r="H7087" s="10"/>
      <c r="I7087" s="10"/>
      <c r="J7087" s="10"/>
      <c r="K7087" s="9"/>
      <c r="L7087" s="9"/>
      <c r="M7087" s="9"/>
      <c r="N7087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</row>
    <row r="7088" spans="1:26">
      <c r="A7088" s="11"/>
      <c r="B7088" s="11"/>
      <c r="C7088"/>
      <c r="D7088"/>
      <c r="E7088" s="11"/>
      <c r="H7088" s="10"/>
      <c r="I7088" s="10"/>
      <c r="J7088" s="10"/>
      <c r="K7088" s="9"/>
      <c r="L7088" s="9"/>
      <c r="M7088" s="9"/>
      <c r="N7088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</row>
    <row r="7089" spans="1:26">
      <c r="A7089" s="11"/>
      <c r="B7089" s="11"/>
      <c r="C7089"/>
      <c r="D7089"/>
      <c r="E7089" s="11"/>
      <c r="H7089" s="10"/>
      <c r="I7089" s="10"/>
      <c r="J7089" s="10"/>
      <c r="K7089" s="9"/>
      <c r="L7089" s="9"/>
      <c r="M7089" s="9"/>
      <c r="N708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</row>
    <row r="7090" spans="1:26">
      <c r="A7090" s="11"/>
      <c r="B7090" s="11"/>
      <c r="C7090"/>
      <c r="D7090"/>
      <c r="E7090" s="11"/>
      <c r="H7090" s="10"/>
      <c r="I7090" s="10"/>
      <c r="J7090" s="10"/>
      <c r="K7090" s="9"/>
      <c r="L7090" s="9"/>
      <c r="M7090" s="9"/>
      <c r="N7090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</row>
    <row r="7091" spans="1:26">
      <c r="A7091" s="11"/>
      <c r="B7091" s="11"/>
      <c r="C7091"/>
      <c r="D7091"/>
      <c r="E7091" s="11"/>
      <c r="H7091" s="10"/>
      <c r="I7091" s="10"/>
      <c r="J7091" s="10"/>
      <c r="K7091" s="9"/>
      <c r="L7091" s="9"/>
      <c r="M7091" s="9"/>
      <c r="N7091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</row>
    <row r="7092" spans="1:26">
      <c r="A7092" s="11"/>
      <c r="B7092" s="11"/>
      <c r="C7092"/>
      <c r="D7092"/>
      <c r="E7092" s="11"/>
      <c r="H7092" s="10"/>
      <c r="I7092" s="10"/>
      <c r="J7092" s="10"/>
      <c r="K7092" s="9"/>
      <c r="L7092" s="9"/>
      <c r="M7092" s="9"/>
      <c r="N7092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</row>
    <row r="7093" spans="1:26">
      <c r="A7093" s="11"/>
      <c r="B7093" s="11"/>
      <c r="C7093"/>
      <c r="D7093"/>
      <c r="E7093" s="11"/>
      <c r="H7093" s="10"/>
      <c r="I7093" s="10"/>
      <c r="J7093" s="10"/>
      <c r="K7093" s="9"/>
      <c r="L7093" s="9"/>
      <c r="M7093" s="9"/>
      <c r="N7093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</row>
    <row r="7094" spans="1:26">
      <c r="A7094" s="11"/>
      <c r="B7094" s="11"/>
      <c r="C7094"/>
      <c r="D7094"/>
      <c r="E7094" s="11"/>
      <c r="H7094" s="10"/>
      <c r="I7094" s="10"/>
      <c r="J7094" s="10"/>
      <c r="K7094" s="9"/>
      <c r="L7094" s="9"/>
      <c r="M7094" s="9"/>
      <c r="N7094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</row>
    <row r="7095" spans="1:26">
      <c r="A7095" s="11"/>
      <c r="B7095" s="11"/>
      <c r="C7095"/>
      <c r="D7095"/>
      <c r="E7095" s="11"/>
      <c r="H7095" s="10"/>
      <c r="I7095" s="10"/>
      <c r="J7095" s="10"/>
      <c r="K7095" s="9"/>
      <c r="L7095" s="9"/>
      <c r="M7095" s="9"/>
      <c r="N7095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</row>
    <row r="7096" spans="1:26">
      <c r="A7096" s="11"/>
      <c r="B7096" s="11"/>
      <c r="C7096"/>
      <c r="D7096"/>
      <c r="E7096" s="11"/>
      <c r="H7096" s="10"/>
      <c r="I7096" s="10"/>
      <c r="J7096" s="10"/>
      <c r="K7096" s="9"/>
      <c r="L7096" s="9"/>
      <c r="M7096" s="9"/>
      <c r="N7096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</row>
    <row r="7097" spans="1:26">
      <c r="A7097" s="11"/>
      <c r="B7097" s="11"/>
      <c r="C7097"/>
      <c r="D7097"/>
      <c r="E7097" s="11"/>
      <c r="H7097" s="10"/>
      <c r="I7097" s="10"/>
      <c r="J7097" s="10"/>
      <c r="K7097" s="9"/>
      <c r="L7097" s="9"/>
      <c r="M7097" s="9"/>
      <c r="N7097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</row>
    <row r="7098" spans="1:26">
      <c r="A7098" s="11"/>
      <c r="B7098" s="11"/>
      <c r="C7098"/>
      <c r="D7098"/>
      <c r="E7098" s="11"/>
      <c r="H7098" s="10"/>
      <c r="I7098" s="10"/>
      <c r="J7098" s="10"/>
      <c r="K7098" s="9"/>
      <c r="L7098" s="9"/>
      <c r="M7098" s="9"/>
      <c r="N7098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</row>
    <row r="7099" spans="1:26">
      <c r="A7099" s="11"/>
      <c r="B7099" s="11"/>
      <c r="C7099"/>
      <c r="D7099"/>
      <c r="E7099" s="11"/>
      <c r="H7099" s="10"/>
      <c r="I7099" s="10"/>
      <c r="J7099" s="10"/>
      <c r="K7099" s="9"/>
      <c r="L7099" s="9"/>
      <c r="M7099" s="9"/>
      <c r="N709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</row>
    <row r="7100" spans="1:26">
      <c r="A7100" s="11"/>
      <c r="B7100" s="11"/>
      <c r="C7100"/>
      <c r="D7100"/>
      <c r="E7100" s="11"/>
      <c r="H7100" s="10"/>
      <c r="I7100" s="10"/>
      <c r="J7100" s="10"/>
      <c r="K7100" s="9"/>
      <c r="L7100" s="9"/>
      <c r="M7100" s="9"/>
      <c r="N7100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</row>
    <row r="7101" spans="1:26">
      <c r="A7101" s="11"/>
      <c r="B7101" s="11"/>
      <c r="C7101"/>
      <c r="D7101"/>
      <c r="E7101" s="11"/>
      <c r="H7101" s="10"/>
      <c r="I7101" s="10"/>
      <c r="J7101" s="10"/>
      <c r="K7101" s="9"/>
      <c r="L7101" s="9"/>
      <c r="M7101" s="9"/>
      <c r="N7101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</row>
    <row r="7102" spans="1:26">
      <c r="A7102" s="11"/>
      <c r="B7102" s="11"/>
      <c r="C7102"/>
      <c r="D7102"/>
      <c r="E7102" s="11"/>
      <c r="H7102" s="10"/>
      <c r="I7102" s="10"/>
      <c r="J7102" s="10"/>
      <c r="K7102" s="9"/>
      <c r="L7102" s="9"/>
      <c r="M7102" s="9"/>
      <c r="N7102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</row>
    <row r="7103" spans="1:26">
      <c r="A7103" s="11"/>
      <c r="B7103" s="11"/>
      <c r="C7103"/>
      <c r="D7103"/>
      <c r="E7103" s="11"/>
      <c r="H7103" s="10"/>
      <c r="I7103" s="10"/>
      <c r="J7103" s="10"/>
      <c r="K7103" s="9"/>
      <c r="L7103" s="9"/>
      <c r="M7103" s="9"/>
      <c r="N7103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</row>
    <row r="7104" spans="1:26">
      <c r="A7104" s="11"/>
      <c r="B7104" s="11"/>
      <c r="C7104"/>
      <c r="D7104"/>
      <c r="E7104" s="11"/>
      <c r="H7104" s="10"/>
      <c r="I7104" s="10"/>
      <c r="J7104" s="10"/>
      <c r="K7104" s="9"/>
      <c r="L7104" s="9"/>
      <c r="M7104" s="9"/>
      <c r="N7104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</row>
    <row r="7105" spans="1:26">
      <c r="A7105" s="11"/>
      <c r="B7105" s="11"/>
      <c r="C7105"/>
      <c r="D7105"/>
      <c r="E7105" s="11"/>
      <c r="H7105" s="10"/>
      <c r="I7105" s="10"/>
      <c r="J7105" s="10"/>
      <c r="K7105" s="9"/>
      <c r="L7105" s="9"/>
      <c r="M7105" s="9"/>
      <c r="N7105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</row>
    <row r="7106" spans="1:26">
      <c r="A7106" s="11"/>
      <c r="B7106" s="11"/>
      <c r="C7106"/>
      <c r="D7106"/>
      <c r="E7106" s="11"/>
      <c r="H7106" s="10"/>
      <c r="I7106" s="10"/>
      <c r="J7106" s="10"/>
      <c r="K7106" s="9"/>
      <c r="L7106" s="9"/>
      <c r="M7106" s="9"/>
      <c r="N7106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</row>
    <row r="7107" spans="1:26">
      <c r="A7107" s="11"/>
      <c r="B7107" s="11"/>
      <c r="C7107"/>
      <c r="D7107"/>
      <c r="E7107" s="11"/>
      <c r="H7107" s="10"/>
      <c r="I7107" s="10"/>
      <c r="J7107" s="10"/>
      <c r="K7107" s="9"/>
      <c r="L7107" s="9"/>
      <c r="M7107" s="9"/>
      <c r="N7107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</row>
    <row r="7108" spans="1:26">
      <c r="A7108" s="11"/>
      <c r="B7108" s="11"/>
      <c r="C7108"/>
      <c r="D7108"/>
      <c r="E7108" s="11"/>
      <c r="H7108" s="10"/>
      <c r="I7108" s="10"/>
      <c r="J7108" s="10"/>
      <c r="K7108" s="9"/>
      <c r="L7108" s="9"/>
      <c r="M7108" s="9"/>
      <c r="N7108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</row>
    <row r="7109" spans="1:26">
      <c r="A7109" s="11"/>
      <c r="B7109" s="11"/>
      <c r="C7109"/>
      <c r="D7109"/>
      <c r="E7109" s="11"/>
      <c r="H7109" s="10"/>
      <c r="I7109" s="10"/>
      <c r="J7109" s="10"/>
      <c r="K7109" s="9"/>
      <c r="L7109" s="9"/>
      <c r="M7109" s="9"/>
      <c r="N710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</row>
    <row r="7110" spans="1:26">
      <c r="A7110" s="11"/>
      <c r="B7110" s="11"/>
      <c r="C7110"/>
      <c r="D7110"/>
      <c r="E7110" s="11"/>
      <c r="H7110" s="10"/>
      <c r="I7110" s="10"/>
      <c r="J7110" s="10"/>
      <c r="K7110" s="9"/>
      <c r="L7110" s="9"/>
      <c r="M7110" s="9"/>
      <c r="N7110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</row>
    <row r="7111" spans="1:26">
      <c r="A7111" s="11"/>
      <c r="B7111" s="11"/>
      <c r="C7111"/>
      <c r="D7111"/>
      <c r="E7111" s="11"/>
      <c r="H7111" s="10"/>
      <c r="I7111" s="10"/>
      <c r="J7111" s="10"/>
      <c r="K7111" s="9"/>
      <c r="L7111" s="9"/>
      <c r="M7111" s="9"/>
      <c r="N7111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</row>
    <row r="7112" spans="1:26">
      <c r="A7112" s="11"/>
      <c r="B7112" s="11"/>
      <c r="C7112"/>
      <c r="D7112"/>
      <c r="E7112" s="11"/>
      <c r="H7112" s="10"/>
      <c r="I7112" s="10"/>
      <c r="J7112" s="10"/>
      <c r="K7112" s="9"/>
      <c r="L7112" s="9"/>
      <c r="M7112" s="9"/>
      <c r="N7112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</row>
    <row r="7113" spans="1:26">
      <c r="A7113" s="11"/>
      <c r="B7113" s="11"/>
      <c r="C7113"/>
      <c r="D7113"/>
      <c r="E7113" s="11"/>
      <c r="H7113" s="10"/>
      <c r="I7113" s="10"/>
      <c r="J7113" s="10"/>
      <c r="K7113" s="9"/>
      <c r="L7113" s="9"/>
      <c r="M7113" s="9"/>
      <c r="N7113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</row>
    <row r="7114" spans="1:26">
      <c r="A7114" s="11"/>
      <c r="B7114" s="11"/>
      <c r="C7114"/>
      <c r="D7114"/>
      <c r="E7114" s="11"/>
      <c r="H7114" s="10"/>
      <c r="I7114" s="10"/>
      <c r="J7114" s="10"/>
      <c r="K7114" s="9"/>
      <c r="L7114" s="9"/>
      <c r="M7114" s="9"/>
      <c r="N7114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</row>
    <row r="7115" spans="1:26">
      <c r="A7115" s="11"/>
      <c r="B7115" s="11"/>
      <c r="C7115"/>
      <c r="D7115"/>
      <c r="E7115" s="11"/>
      <c r="H7115" s="10"/>
      <c r="I7115" s="10"/>
      <c r="J7115" s="10"/>
      <c r="K7115" s="9"/>
      <c r="L7115" s="9"/>
      <c r="M7115" s="9"/>
      <c r="N7115"/>
      <c r="O7115" s="9"/>
      <c r="P7115" s="9"/>
      <c r="Q7115" s="9"/>
      <c r="R7115" s="9"/>
      <c r="S7115" s="9"/>
      <c r="T7115" s="9"/>
      <c r="U7115" s="9"/>
      <c r="V7115" s="9"/>
      <c r="W7115" s="9"/>
      <c r="X7115" s="9"/>
      <c r="Y7115" s="9"/>
      <c r="Z7115" s="9"/>
    </row>
    <row r="7116" spans="1:26">
      <c r="A7116" s="11"/>
      <c r="B7116" s="11"/>
      <c r="C7116"/>
      <c r="D7116"/>
      <c r="E7116" s="11"/>
      <c r="H7116" s="10"/>
      <c r="I7116" s="10"/>
      <c r="J7116" s="10"/>
      <c r="K7116" s="9"/>
      <c r="L7116" s="9"/>
      <c r="M7116" s="9"/>
      <c r="N7116"/>
      <c r="O7116" s="9"/>
      <c r="P7116" s="9"/>
      <c r="Q7116" s="9"/>
      <c r="R7116" s="9"/>
      <c r="S7116" s="9"/>
      <c r="T7116" s="9"/>
      <c r="U7116" s="9"/>
      <c r="V7116" s="9"/>
      <c r="W7116" s="9"/>
      <c r="X7116" s="9"/>
      <c r="Y7116" s="9"/>
      <c r="Z7116" s="9"/>
    </row>
    <row r="7117" spans="1:26">
      <c r="A7117" s="11"/>
      <c r="B7117" s="11"/>
      <c r="C7117"/>
      <c r="D7117"/>
      <c r="E7117" s="11"/>
      <c r="H7117" s="10"/>
      <c r="I7117" s="10"/>
      <c r="J7117" s="10"/>
      <c r="K7117" s="9"/>
      <c r="L7117" s="9"/>
      <c r="M7117" s="9"/>
      <c r="N7117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</row>
    <row r="7118" spans="1:26">
      <c r="A7118" s="11"/>
      <c r="B7118" s="11"/>
      <c r="C7118"/>
      <c r="D7118"/>
      <c r="E7118" s="11"/>
      <c r="H7118" s="10"/>
      <c r="I7118" s="10"/>
      <c r="J7118" s="10"/>
      <c r="K7118" s="9"/>
      <c r="L7118" s="9"/>
      <c r="M7118" s="9"/>
      <c r="N7118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</row>
    <row r="7119" spans="1:26">
      <c r="A7119" s="11"/>
      <c r="B7119" s="11"/>
      <c r="C7119"/>
      <c r="D7119"/>
      <c r="E7119" s="11"/>
      <c r="H7119" s="10"/>
      <c r="I7119" s="10"/>
      <c r="J7119" s="10"/>
      <c r="K7119" s="9"/>
      <c r="L7119" s="9"/>
      <c r="M7119" s="9"/>
      <c r="N7119"/>
      <c r="O7119" s="9"/>
      <c r="P7119" s="9"/>
      <c r="Q7119" s="9"/>
      <c r="R7119" s="9"/>
      <c r="S7119" s="9"/>
      <c r="T7119" s="9"/>
      <c r="U7119" s="9"/>
      <c r="V7119" s="9"/>
      <c r="W7119" s="9"/>
      <c r="X7119" s="9"/>
      <c r="Y7119" s="9"/>
      <c r="Z7119" s="9"/>
    </row>
    <row r="7120" spans="1:26">
      <c r="A7120" s="11"/>
      <c r="B7120" s="11"/>
      <c r="C7120"/>
      <c r="D7120"/>
      <c r="E7120" s="11"/>
      <c r="H7120" s="10"/>
      <c r="I7120" s="10"/>
      <c r="J7120" s="10"/>
      <c r="K7120" s="9"/>
      <c r="L7120" s="9"/>
      <c r="M7120" s="9"/>
      <c r="N7120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</row>
    <row r="7121" spans="1:26">
      <c r="A7121" s="11"/>
      <c r="B7121" s="11"/>
      <c r="C7121"/>
      <c r="D7121"/>
      <c r="E7121" s="11"/>
      <c r="H7121" s="10"/>
      <c r="I7121" s="10"/>
      <c r="J7121" s="10"/>
      <c r="K7121" s="9"/>
      <c r="L7121" s="9"/>
      <c r="M7121" s="9"/>
      <c r="N7121"/>
      <c r="O7121" s="9"/>
      <c r="P7121" s="9"/>
      <c r="Q7121" s="9"/>
      <c r="R7121" s="9"/>
      <c r="S7121" s="9"/>
      <c r="T7121" s="9"/>
      <c r="U7121" s="9"/>
      <c r="V7121" s="9"/>
      <c r="W7121" s="9"/>
      <c r="X7121" s="9"/>
      <c r="Y7121" s="9"/>
      <c r="Z7121" s="9"/>
    </row>
    <row r="7122" spans="1:26">
      <c r="A7122" s="11"/>
      <c r="B7122" s="11"/>
      <c r="C7122"/>
      <c r="D7122"/>
      <c r="E7122" s="11"/>
      <c r="H7122" s="10"/>
      <c r="I7122" s="10"/>
      <c r="J7122" s="10"/>
      <c r="K7122" s="9"/>
      <c r="L7122" s="9"/>
      <c r="M7122" s="9"/>
      <c r="N7122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</row>
    <row r="7123" spans="1:26">
      <c r="A7123" s="11"/>
      <c r="B7123" s="11"/>
      <c r="C7123"/>
      <c r="D7123"/>
      <c r="E7123" s="11"/>
      <c r="H7123" s="10"/>
      <c r="I7123" s="10"/>
      <c r="J7123" s="10"/>
      <c r="K7123" s="9"/>
      <c r="L7123" s="9"/>
      <c r="M7123" s="9"/>
      <c r="N7123"/>
      <c r="O7123" s="9"/>
      <c r="P7123" s="9"/>
      <c r="Q7123" s="9"/>
      <c r="R7123" s="9"/>
      <c r="S7123" s="9"/>
      <c r="T7123" s="9"/>
      <c r="U7123" s="9"/>
      <c r="V7123" s="9"/>
      <c r="W7123" s="9"/>
      <c r="X7123" s="9"/>
      <c r="Y7123" s="9"/>
      <c r="Z7123" s="9"/>
    </row>
    <row r="7124" spans="1:26">
      <c r="A7124" s="11"/>
      <c r="B7124" s="11"/>
      <c r="C7124"/>
      <c r="D7124"/>
      <c r="E7124" s="11"/>
      <c r="H7124" s="10"/>
      <c r="I7124" s="10"/>
      <c r="J7124" s="10"/>
      <c r="K7124" s="9"/>
      <c r="L7124" s="9"/>
      <c r="M7124" s="9"/>
      <c r="N7124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</row>
    <row r="7125" spans="1:26">
      <c r="A7125" s="11"/>
      <c r="B7125" s="11"/>
      <c r="C7125"/>
      <c r="D7125"/>
      <c r="E7125" s="11"/>
      <c r="H7125" s="10"/>
      <c r="I7125" s="10"/>
      <c r="J7125" s="10"/>
      <c r="K7125" s="9"/>
      <c r="L7125" s="9"/>
      <c r="M7125" s="9"/>
      <c r="N7125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</row>
    <row r="7126" spans="1:26">
      <c r="A7126" s="11"/>
      <c r="B7126" s="11"/>
      <c r="C7126"/>
      <c r="D7126"/>
      <c r="E7126" s="11"/>
      <c r="H7126" s="10"/>
      <c r="I7126" s="10"/>
      <c r="J7126" s="10"/>
      <c r="K7126" s="9"/>
      <c r="L7126" s="9"/>
      <c r="M7126" s="9"/>
      <c r="N7126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</row>
    <row r="7127" spans="1:26">
      <c r="A7127" s="11"/>
      <c r="B7127" s="11"/>
      <c r="C7127"/>
      <c r="D7127"/>
      <c r="E7127" s="11"/>
      <c r="H7127" s="10"/>
      <c r="I7127" s="10"/>
      <c r="J7127" s="10"/>
      <c r="K7127" s="9"/>
      <c r="L7127" s="9"/>
      <c r="M7127" s="9"/>
      <c r="N7127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</row>
    <row r="7128" spans="1:26">
      <c r="A7128" s="11"/>
      <c r="B7128" s="11"/>
      <c r="C7128"/>
      <c r="D7128"/>
      <c r="E7128" s="11"/>
      <c r="H7128" s="10"/>
      <c r="I7128" s="10"/>
      <c r="J7128" s="10"/>
      <c r="K7128" s="9"/>
      <c r="L7128" s="9"/>
      <c r="M7128" s="9"/>
      <c r="N7128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</row>
    <row r="7129" spans="1:26">
      <c r="A7129" s="11"/>
      <c r="B7129" s="11"/>
      <c r="C7129"/>
      <c r="D7129"/>
      <c r="E7129" s="11"/>
      <c r="H7129" s="10"/>
      <c r="I7129" s="10"/>
      <c r="J7129" s="10"/>
      <c r="K7129" s="9"/>
      <c r="L7129" s="9"/>
      <c r="M7129" s="9"/>
      <c r="N712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</row>
    <row r="7130" spans="1:26">
      <c r="A7130" s="11"/>
      <c r="B7130" s="11"/>
      <c r="C7130"/>
      <c r="D7130"/>
      <c r="E7130" s="11"/>
      <c r="H7130" s="10"/>
      <c r="I7130" s="10"/>
      <c r="J7130" s="10"/>
      <c r="K7130" s="9"/>
      <c r="L7130" s="9"/>
      <c r="M7130" s="9"/>
      <c r="N7130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</row>
    <row r="7131" spans="1:26">
      <c r="A7131" s="11"/>
      <c r="B7131" s="11"/>
      <c r="C7131"/>
      <c r="D7131"/>
      <c r="E7131" s="11"/>
      <c r="H7131" s="10"/>
      <c r="I7131" s="10"/>
      <c r="J7131" s="10"/>
      <c r="K7131" s="9"/>
      <c r="L7131" s="9"/>
      <c r="M7131" s="9"/>
      <c r="N7131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</row>
    <row r="7132" spans="1:26">
      <c r="A7132" s="11"/>
      <c r="B7132" s="11"/>
      <c r="C7132"/>
      <c r="D7132"/>
      <c r="E7132" s="11"/>
      <c r="H7132" s="10"/>
      <c r="I7132" s="10"/>
      <c r="J7132" s="10"/>
      <c r="K7132" s="9"/>
      <c r="L7132" s="9"/>
      <c r="M7132" s="9"/>
      <c r="N7132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</row>
    <row r="7133" spans="1:26">
      <c r="A7133" s="11"/>
      <c r="B7133" s="11"/>
      <c r="C7133"/>
      <c r="D7133"/>
      <c r="E7133" s="11"/>
      <c r="H7133" s="10"/>
      <c r="I7133" s="10"/>
      <c r="J7133" s="10"/>
      <c r="K7133" s="9"/>
      <c r="L7133" s="9"/>
      <c r="M7133" s="9"/>
      <c r="N7133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</row>
    <row r="7134" spans="1:26">
      <c r="A7134" s="11"/>
      <c r="B7134" s="11"/>
      <c r="C7134"/>
      <c r="D7134"/>
      <c r="E7134" s="11"/>
      <c r="H7134" s="10"/>
      <c r="I7134" s="10"/>
      <c r="J7134" s="10"/>
      <c r="K7134" s="9"/>
      <c r="L7134" s="9"/>
      <c r="M7134" s="9"/>
      <c r="N7134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</row>
    <row r="7135" spans="1:26">
      <c r="A7135" s="11"/>
      <c r="B7135" s="11"/>
      <c r="C7135"/>
      <c r="D7135"/>
      <c r="E7135" s="11"/>
      <c r="H7135" s="10"/>
      <c r="I7135" s="10"/>
      <c r="J7135" s="10"/>
      <c r="K7135" s="9"/>
      <c r="L7135" s="9"/>
      <c r="M7135" s="9"/>
      <c r="N7135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</row>
    <row r="7136" spans="1:26">
      <c r="A7136" s="11"/>
      <c r="B7136" s="11"/>
      <c r="C7136"/>
      <c r="D7136"/>
      <c r="E7136" s="11"/>
      <c r="H7136" s="10"/>
      <c r="I7136" s="10"/>
      <c r="J7136" s="10"/>
      <c r="K7136" s="9"/>
      <c r="L7136" s="9"/>
      <c r="M7136" s="9"/>
      <c r="N7136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</row>
    <row r="7137" spans="1:26">
      <c r="A7137" s="11"/>
      <c r="B7137" s="11"/>
      <c r="C7137"/>
      <c r="D7137"/>
      <c r="E7137" s="11"/>
      <c r="H7137" s="10"/>
      <c r="I7137" s="10"/>
      <c r="J7137" s="10"/>
      <c r="K7137" s="9"/>
      <c r="L7137" s="9"/>
      <c r="M7137" s="9"/>
      <c r="N7137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</row>
    <row r="7138" spans="1:26">
      <c r="A7138" s="11"/>
      <c r="B7138" s="11"/>
      <c r="C7138"/>
      <c r="D7138"/>
      <c r="E7138" s="11"/>
      <c r="H7138" s="10"/>
      <c r="I7138" s="10"/>
      <c r="J7138" s="10"/>
      <c r="K7138" s="9"/>
      <c r="L7138" s="9"/>
      <c r="M7138" s="9"/>
      <c r="N7138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</row>
    <row r="7139" spans="1:26">
      <c r="A7139" s="11"/>
      <c r="B7139" s="11"/>
      <c r="C7139"/>
      <c r="D7139"/>
      <c r="E7139" s="11"/>
      <c r="H7139" s="10"/>
      <c r="I7139" s="10"/>
      <c r="J7139" s="10"/>
      <c r="K7139" s="9"/>
      <c r="L7139" s="9"/>
      <c r="M7139" s="9"/>
      <c r="N713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</row>
    <row r="7140" spans="1:26">
      <c r="A7140" s="11"/>
      <c r="B7140" s="11"/>
      <c r="C7140"/>
      <c r="D7140"/>
      <c r="E7140" s="11"/>
      <c r="H7140" s="10"/>
      <c r="I7140" s="10"/>
      <c r="J7140" s="10"/>
      <c r="K7140" s="9"/>
      <c r="L7140" s="9"/>
      <c r="M7140" s="9"/>
      <c r="N7140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</row>
    <row r="7141" spans="1:26">
      <c r="A7141" s="11"/>
      <c r="B7141" s="11"/>
      <c r="C7141"/>
      <c r="D7141"/>
      <c r="E7141" s="11"/>
      <c r="H7141" s="10"/>
      <c r="I7141" s="10"/>
      <c r="J7141" s="10"/>
      <c r="K7141" s="9"/>
      <c r="L7141" s="9"/>
      <c r="M7141" s="9"/>
      <c r="N7141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</row>
    <row r="7142" spans="1:26">
      <c r="A7142" s="11"/>
      <c r="B7142" s="11"/>
      <c r="C7142"/>
      <c r="D7142"/>
      <c r="E7142" s="11"/>
      <c r="H7142" s="10"/>
      <c r="I7142" s="10"/>
      <c r="J7142" s="10"/>
      <c r="K7142" s="9"/>
      <c r="L7142" s="9"/>
      <c r="M7142" s="9"/>
      <c r="N7142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</row>
    <row r="7143" spans="1:26">
      <c r="A7143" s="11"/>
      <c r="B7143" s="11"/>
      <c r="C7143"/>
      <c r="D7143"/>
      <c r="E7143" s="11"/>
      <c r="H7143" s="10"/>
      <c r="I7143" s="10"/>
      <c r="J7143" s="10"/>
      <c r="K7143" s="9"/>
      <c r="L7143" s="9"/>
      <c r="M7143" s="9"/>
      <c r="N7143"/>
      <c r="O7143" s="9"/>
      <c r="P7143" s="9"/>
      <c r="Q7143" s="9"/>
      <c r="R7143" s="9"/>
      <c r="S7143" s="9"/>
      <c r="T7143" s="9"/>
      <c r="U7143" s="9"/>
      <c r="V7143" s="9"/>
      <c r="W7143" s="9"/>
      <c r="X7143" s="9"/>
      <c r="Y7143" s="9"/>
      <c r="Z7143" s="9"/>
    </row>
    <row r="7144" spans="1:26">
      <c r="A7144" s="11"/>
      <c r="B7144" s="11"/>
      <c r="C7144"/>
      <c r="D7144"/>
      <c r="E7144" s="11"/>
      <c r="H7144" s="10"/>
      <c r="I7144" s="10"/>
      <c r="J7144" s="10"/>
      <c r="K7144" s="9"/>
      <c r="L7144" s="9"/>
      <c r="M7144" s="9"/>
      <c r="N7144"/>
      <c r="O7144" s="9"/>
      <c r="P7144" s="9"/>
      <c r="Q7144" s="9"/>
      <c r="R7144" s="9"/>
      <c r="S7144" s="9"/>
      <c r="T7144" s="9"/>
      <c r="U7144" s="9"/>
      <c r="V7144" s="9"/>
      <c r="W7144" s="9"/>
      <c r="X7144" s="9"/>
      <c r="Y7144" s="9"/>
      <c r="Z7144" s="9"/>
    </row>
    <row r="7145" spans="1:26">
      <c r="A7145" s="11"/>
      <c r="B7145" s="11"/>
      <c r="C7145"/>
      <c r="D7145"/>
      <c r="E7145" s="11"/>
      <c r="H7145" s="10"/>
      <c r="I7145" s="10"/>
      <c r="J7145" s="10"/>
      <c r="K7145" s="9"/>
      <c r="L7145" s="9"/>
      <c r="M7145" s="9"/>
      <c r="N7145"/>
      <c r="O7145" s="9"/>
      <c r="P7145" s="9"/>
      <c r="Q7145" s="9"/>
      <c r="R7145" s="9"/>
      <c r="S7145" s="9"/>
      <c r="T7145" s="9"/>
      <c r="U7145" s="9"/>
      <c r="V7145" s="9"/>
      <c r="W7145" s="9"/>
      <c r="X7145" s="9"/>
      <c r="Y7145" s="9"/>
      <c r="Z7145" s="9"/>
    </row>
    <row r="7146" spans="1:26">
      <c r="A7146" s="11"/>
      <c r="B7146" s="11"/>
      <c r="C7146"/>
      <c r="D7146"/>
      <c r="E7146" s="11"/>
      <c r="H7146" s="10"/>
      <c r="I7146" s="10"/>
      <c r="J7146" s="10"/>
      <c r="K7146" s="9"/>
      <c r="L7146" s="9"/>
      <c r="M7146" s="9"/>
      <c r="N7146"/>
      <c r="O7146" s="9"/>
      <c r="P7146" s="9"/>
      <c r="Q7146" s="9"/>
      <c r="R7146" s="9"/>
      <c r="S7146" s="9"/>
      <c r="T7146" s="9"/>
      <c r="U7146" s="9"/>
      <c r="V7146" s="9"/>
      <c r="W7146" s="9"/>
      <c r="X7146" s="9"/>
      <c r="Y7146" s="9"/>
      <c r="Z7146" s="9"/>
    </row>
    <row r="7147" spans="1:26">
      <c r="A7147" s="11"/>
      <c r="B7147" s="11"/>
      <c r="C7147"/>
      <c r="D7147"/>
      <c r="E7147" s="11"/>
      <c r="H7147" s="10"/>
      <c r="I7147" s="10"/>
      <c r="J7147" s="10"/>
      <c r="K7147" s="9"/>
      <c r="L7147" s="9"/>
      <c r="M7147" s="9"/>
      <c r="N7147"/>
      <c r="O7147" s="9"/>
      <c r="P7147" s="9"/>
      <c r="Q7147" s="9"/>
      <c r="R7147" s="9"/>
      <c r="S7147" s="9"/>
      <c r="T7147" s="9"/>
      <c r="U7147" s="9"/>
      <c r="V7147" s="9"/>
      <c r="W7147" s="9"/>
      <c r="X7147" s="9"/>
      <c r="Y7147" s="9"/>
      <c r="Z7147" s="9"/>
    </row>
    <row r="7148" spans="1:26">
      <c r="A7148" s="11"/>
      <c r="B7148" s="11"/>
      <c r="C7148"/>
      <c r="D7148"/>
      <c r="E7148" s="11"/>
      <c r="H7148" s="10"/>
      <c r="I7148" s="10"/>
      <c r="J7148" s="10"/>
      <c r="K7148" s="9"/>
      <c r="L7148" s="9"/>
      <c r="M7148" s="9"/>
      <c r="N7148"/>
      <c r="O7148" s="9"/>
      <c r="P7148" s="9"/>
      <c r="Q7148" s="9"/>
      <c r="R7148" s="9"/>
      <c r="S7148" s="9"/>
      <c r="T7148" s="9"/>
      <c r="U7148" s="9"/>
      <c r="V7148" s="9"/>
      <c r="W7148" s="9"/>
      <c r="X7148" s="9"/>
      <c r="Y7148" s="9"/>
      <c r="Z7148" s="9"/>
    </row>
    <row r="7149" spans="1:26">
      <c r="A7149" s="11"/>
      <c r="B7149" s="11"/>
      <c r="C7149"/>
      <c r="D7149"/>
      <c r="E7149" s="11"/>
      <c r="H7149" s="10"/>
      <c r="I7149" s="10"/>
      <c r="J7149" s="10"/>
      <c r="K7149" s="9"/>
      <c r="L7149" s="9"/>
      <c r="M7149" s="9"/>
      <c r="N7149"/>
      <c r="O7149" s="9"/>
      <c r="P7149" s="9"/>
      <c r="Q7149" s="9"/>
      <c r="R7149" s="9"/>
      <c r="S7149" s="9"/>
      <c r="T7149" s="9"/>
      <c r="U7149" s="9"/>
      <c r="V7149" s="9"/>
      <c r="W7149" s="9"/>
      <c r="X7149" s="9"/>
      <c r="Y7149" s="9"/>
      <c r="Z7149" s="9"/>
    </row>
    <row r="7150" spans="1:26">
      <c r="A7150" s="11"/>
      <c r="B7150" s="11"/>
      <c r="C7150"/>
      <c r="D7150"/>
      <c r="E7150" s="11"/>
      <c r="H7150" s="10"/>
      <c r="I7150" s="10"/>
      <c r="J7150" s="10"/>
      <c r="K7150" s="9"/>
      <c r="L7150" s="9"/>
      <c r="M7150" s="9"/>
      <c r="N7150"/>
      <c r="O7150" s="9"/>
      <c r="P7150" s="9"/>
      <c r="Q7150" s="9"/>
      <c r="R7150" s="9"/>
      <c r="S7150" s="9"/>
      <c r="T7150" s="9"/>
      <c r="U7150" s="9"/>
      <c r="V7150" s="9"/>
      <c r="W7150" s="9"/>
      <c r="X7150" s="9"/>
      <c r="Y7150" s="9"/>
      <c r="Z7150" s="9"/>
    </row>
    <row r="7151" spans="1:26">
      <c r="A7151" s="11"/>
      <c r="B7151" s="11"/>
      <c r="C7151"/>
      <c r="D7151"/>
      <c r="E7151" s="11"/>
      <c r="H7151" s="10"/>
      <c r="I7151" s="10"/>
      <c r="J7151" s="10"/>
      <c r="K7151" s="9"/>
      <c r="L7151" s="9"/>
      <c r="M7151" s="9"/>
      <c r="N7151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</row>
    <row r="7152" spans="1:26">
      <c r="A7152" s="11"/>
      <c r="B7152" s="11"/>
      <c r="C7152"/>
      <c r="D7152"/>
      <c r="E7152" s="11"/>
      <c r="H7152" s="10"/>
      <c r="I7152" s="10"/>
      <c r="J7152" s="10"/>
      <c r="K7152" s="9"/>
      <c r="L7152" s="9"/>
      <c r="M7152" s="9"/>
      <c r="N7152"/>
      <c r="O7152" s="9"/>
      <c r="P7152" s="9"/>
      <c r="Q7152" s="9"/>
      <c r="R7152" s="9"/>
      <c r="S7152" s="9"/>
      <c r="T7152" s="9"/>
      <c r="U7152" s="9"/>
      <c r="V7152" s="9"/>
      <c r="W7152" s="9"/>
      <c r="X7152" s="9"/>
      <c r="Y7152" s="9"/>
      <c r="Z7152" s="9"/>
    </row>
    <row r="7153" spans="1:26">
      <c r="A7153" s="11"/>
      <c r="B7153" s="11"/>
      <c r="C7153"/>
      <c r="D7153"/>
      <c r="E7153" s="11"/>
      <c r="H7153" s="10"/>
      <c r="I7153" s="10"/>
      <c r="J7153" s="10"/>
      <c r="K7153" s="9"/>
      <c r="L7153" s="9"/>
      <c r="M7153" s="9"/>
      <c r="N7153"/>
      <c r="O7153" s="9"/>
      <c r="P7153" s="9"/>
      <c r="Q7153" s="9"/>
      <c r="R7153" s="9"/>
      <c r="S7153" s="9"/>
      <c r="T7153" s="9"/>
      <c r="U7153" s="9"/>
      <c r="V7153" s="9"/>
      <c r="W7153" s="9"/>
      <c r="X7153" s="9"/>
      <c r="Y7153" s="9"/>
      <c r="Z7153" s="9"/>
    </row>
    <row r="7154" spans="1:26">
      <c r="A7154" s="11"/>
      <c r="B7154" s="11"/>
      <c r="C7154"/>
      <c r="D7154"/>
      <c r="E7154" s="11"/>
      <c r="H7154" s="10"/>
      <c r="I7154" s="10"/>
      <c r="J7154" s="10"/>
      <c r="K7154" s="9"/>
      <c r="L7154" s="9"/>
      <c r="M7154" s="9"/>
      <c r="N7154"/>
      <c r="O7154" s="9"/>
      <c r="P7154" s="9"/>
      <c r="Q7154" s="9"/>
      <c r="R7154" s="9"/>
      <c r="S7154" s="9"/>
      <c r="T7154" s="9"/>
      <c r="U7154" s="9"/>
      <c r="V7154" s="9"/>
      <c r="W7154" s="9"/>
      <c r="X7154" s="9"/>
      <c r="Y7154" s="9"/>
      <c r="Z7154" s="9"/>
    </row>
    <row r="7155" spans="1:26">
      <c r="A7155" s="11"/>
      <c r="B7155" s="11"/>
      <c r="C7155"/>
      <c r="D7155"/>
      <c r="E7155" s="11"/>
      <c r="H7155" s="10"/>
      <c r="I7155" s="10"/>
      <c r="J7155" s="10"/>
      <c r="K7155" s="9"/>
      <c r="L7155" s="9"/>
      <c r="M7155" s="9"/>
      <c r="N7155"/>
      <c r="O7155" s="9"/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</row>
    <row r="7156" spans="1:26">
      <c r="A7156" s="11"/>
      <c r="B7156" s="11"/>
      <c r="C7156"/>
      <c r="D7156"/>
      <c r="E7156" s="11"/>
      <c r="H7156" s="10"/>
      <c r="I7156" s="10"/>
      <c r="J7156" s="10"/>
      <c r="K7156" s="9"/>
      <c r="L7156" s="9"/>
      <c r="M7156" s="9"/>
      <c r="N7156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</row>
    <row r="7157" spans="1:26">
      <c r="A7157" s="11"/>
      <c r="B7157" s="11"/>
      <c r="C7157"/>
      <c r="D7157"/>
      <c r="E7157" s="11"/>
      <c r="H7157" s="10"/>
      <c r="I7157" s="10"/>
      <c r="J7157" s="10"/>
      <c r="K7157" s="9"/>
      <c r="L7157" s="9"/>
      <c r="M7157" s="9"/>
      <c r="N7157"/>
      <c r="O7157" s="9"/>
      <c r="P7157" s="9"/>
      <c r="Q7157" s="9"/>
      <c r="R7157" s="9"/>
      <c r="S7157" s="9"/>
      <c r="T7157" s="9"/>
      <c r="U7157" s="9"/>
      <c r="V7157" s="9"/>
      <c r="W7157" s="9"/>
      <c r="X7157" s="9"/>
      <c r="Y7157" s="9"/>
      <c r="Z7157" s="9"/>
    </row>
    <row r="7158" spans="1:26">
      <c r="A7158" s="11"/>
      <c r="B7158" s="11"/>
      <c r="C7158"/>
      <c r="D7158"/>
      <c r="E7158" s="11"/>
      <c r="H7158" s="10"/>
      <c r="I7158" s="10"/>
      <c r="J7158" s="10"/>
      <c r="K7158" s="9"/>
      <c r="L7158" s="9"/>
      <c r="M7158" s="9"/>
      <c r="N7158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</row>
    <row r="7159" spans="1:26">
      <c r="A7159" s="11"/>
      <c r="B7159" s="11"/>
      <c r="C7159"/>
      <c r="D7159"/>
      <c r="E7159" s="11"/>
      <c r="H7159" s="10"/>
      <c r="I7159" s="10"/>
      <c r="J7159" s="10"/>
      <c r="K7159" s="9"/>
      <c r="L7159" s="9"/>
      <c r="M7159" s="9"/>
      <c r="N715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</row>
    <row r="7160" spans="1:26">
      <c r="A7160" s="11"/>
      <c r="B7160" s="11"/>
      <c r="C7160"/>
      <c r="D7160"/>
      <c r="E7160" s="11"/>
      <c r="H7160" s="10"/>
      <c r="I7160" s="10"/>
      <c r="J7160" s="10"/>
      <c r="K7160" s="9"/>
      <c r="L7160" s="9"/>
      <c r="M7160" s="9"/>
      <c r="N7160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</row>
    <row r="7161" spans="1:26">
      <c r="A7161" s="11"/>
      <c r="B7161" s="11"/>
      <c r="C7161"/>
      <c r="D7161"/>
      <c r="E7161" s="11"/>
      <c r="H7161" s="10"/>
      <c r="I7161" s="10"/>
      <c r="J7161" s="10"/>
      <c r="K7161" s="9"/>
      <c r="L7161" s="9"/>
      <c r="M7161" s="9"/>
      <c r="N7161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</row>
    <row r="7162" spans="1:26">
      <c r="A7162" s="11"/>
      <c r="B7162" s="11"/>
      <c r="C7162"/>
      <c r="D7162"/>
      <c r="E7162" s="11"/>
      <c r="H7162" s="10"/>
      <c r="I7162" s="10"/>
      <c r="J7162" s="10"/>
      <c r="K7162" s="9"/>
      <c r="L7162" s="9"/>
      <c r="M7162" s="9"/>
      <c r="N7162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</row>
    <row r="7163" spans="1:26">
      <c r="A7163" s="11"/>
      <c r="B7163" s="11"/>
      <c r="C7163"/>
      <c r="D7163"/>
      <c r="E7163" s="11"/>
      <c r="H7163" s="10"/>
      <c r="I7163" s="10"/>
      <c r="J7163" s="10"/>
      <c r="K7163" s="9"/>
      <c r="L7163" s="9"/>
      <c r="M7163" s="9"/>
      <c r="N7163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</row>
    <row r="7164" spans="1:26">
      <c r="A7164" s="11"/>
      <c r="B7164" s="11"/>
      <c r="C7164"/>
      <c r="D7164"/>
      <c r="E7164" s="11"/>
      <c r="H7164" s="10"/>
      <c r="I7164" s="10"/>
      <c r="J7164" s="10"/>
      <c r="K7164" s="9"/>
      <c r="L7164" s="9"/>
      <c r="M7164" s="9"/>
      <c r="N7164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</row>
    <row r="7165" spans="1:26">
      <c r="A7165" s="11"/>
      <c r="B7165" s="11"/>
      <c r="C7165"/>
      <c r="D7165"/>
      <c r="E7165" s="11"/>
      <c r="H7165" s="10"/>
      <c r="I7165" s="10"/>
      <c r="J7165" s="10"/>
      <c r="K7165" s="9"/>
      <c r="L7165" s="9"/>
      <c r="M7165" s="9"/>
      <c r="N7165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</row>
    <row r="7166" spans="1:26">
      <c r="A7166" s="11"/>
      <c r="B7166" s="11"/>
      <c r="C7166"/>
      <c r="D7166"/>
      <c r="E7166" s="11"/>
      <c r="H7166" s="10"/>
      <c r="I7166" s="10"/>
      <c r="J7166" s="10"/>
      <c r="K7166" s="9"/>
      <c r="L7166" s="9"/>
      <c r="M7166" s="9"/>
      <c r="N7166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</row>
    <row r="7167" spans="1:26">
      <c r="A7167" s="11"/>
      <c r="B7167" s="11"/>
      <c r="C7167"/>
      <c r="D7167"/>
      <c r="E7167" s="11"/>
      <c r="H7167" s="10"/>
      <c r="I7167" s="10"/>
      <c r="J7167" s="10"/>
      <c r="K7167" s="9"/>
      <c r="L7167" s="9"/>
      <c r="M7167" s="9"/>
      <c r="N7167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</row>
    <row r="7168" spans="1:26">
      <c r="A7168" s="11"/>
      <c r="B7168" s="11"/>
      <c r="C7168"/>
      <c r="D7168"/>
      <c r="E7168" s="11"/>
      <c r="H7168" s="10"/>
      <c r="I7168" s="10"/>
      <c r="J7168" s="10"/>
      <c r="K7168" s="9"/>
      <c r="L7168" s="9"/>
      <c r="M7168" s="9"/>
      <c r="N7168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</row>
    <row r="7169" spans="1:26">
      <c r="A7169" s="11"/>
      <c r="B7169" s="11"/>
      <c r="C7169"/>
      <c r="D7169"/>
      <c r="E7169" s="11"/>
      <c r="H7169" s="10"/>
      <c r="I7169" s="10"/>
      <c r="J7169" s="10"/>
      <c r="K7169" s="9"/>
      <c r="L7169" s="9"/>
      <c r="M7169" s="9"/>
      <c r="N716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</row>
    <row r="7170" spans="1:26">
      <c r="A7170" s="11"/>
      <c r="B7170" s="11"/>
      <c r="C7170"/>
      <c r="D7170"/>
      <c r="E7170" s="11"/>
      <c r="H7170" s="10"/>
      <c r="I7170" s="10"/>
      <c r="J7170" s="10"/>
      <c r="K7170" s="9"/>
      <c r="L7170" s="9"/>
      <c r="M7170" s="9"/>
      <c r="N7170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</row>
    <row r="7171" spans="1:26">
      <c r="A7171" s="11"/>
      <c r="B7171" s="11"/>
      <c r="C7171"/>
      <c r="D7171"/>
      <c r="E7171" s="11"/>
      <c r="H7171" s="10"/>
      <c r="I7171" s="10"/>
      <c r="J7171" s="10"/>
      <c r="K7171" s="9"/>
      <c r="L7171" s="9"/>
      <c r="M7171" s="9"/>
      <c r="N7171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</row>
    <row r="7172" spans="1:26">
      <c r="A7172" s="11"/>
      <c r="B7172" s="11"/>
      <c r="C7172"/>
      <c r="D7172"/>
      <c r="E7172" s="11"/>
      <c r="H7172" s="10"/>
      <c r="I7172" s="10"/>
      <c r="J7172" s="10"/>
      <c r="K7172" s="9"/>
      <c r="L7172" s="9"/>
      <c r="M7172" s="9"/>
      <c r="N7172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</row>
    <row r="7173" spans="1:26">
      <c r="A7173" s="11"/>
      <c r="B7173" s="11"/>
      <c r="C7173"/>
      <c r="D7173"/>
      <c r="E7173" s="11"/>
      <c r="H7173" s="10"/>
      <c r="I7173" s="10"/>
      <c r="J7173" s="10"/>
      <c r="K7173" s="9"/>
      <c r="L7173" s="9"/>
      <c r="M7173" s="9"/>
      <c r="N7173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</row>
    <row r="7174" spans="1:26">
      <c r="A7174" s="11"/>
      <c r="B7174" s="11"/>
      <c r="C7174"/>
      <c r="D7174"/>
      <c r="E7174" s="11"/>
      <c r="H7174" s="10"/>
      <c r="I7174" s="10"/>
      <c r="J7174" s="10"/>
      <c r="K7174" s="9"/>
      <c r="L7174" s="9"/>
      <c r="M7174" s="9"/>
      <c r="N7174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</row>
    <row r="7175" spans="1:26">
      <c r="A7175" s="11"/>
      <c r="B7175" s="11"/>
      <c r="C7175"/>
      <c r="D7175"/>
      <c r="E7175" s="11"/>
      <c r="H7175" s="10"/>
      <c r="I7175" s="10"/>
      <c r="J7175" s="10"/>
      <c r="K7175" s="9"/>
      <c r="L7175" s="9"/>
      <c r="M7175" s="9"/>
      <c r="N7175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</row>
    <row r="7176" spans="1:26">
      <c r="A7176" s="11"/>
      <c r="B7176" s="11"/>
      <c r="C7176"/>
      <c r="D7176"/>
      <c r="E7176" s="11"/>
      <c r="H7176" s="10"/>
      <c r="I7176" s="10"/>
      <c r="J7176" s="10"/>
      <c r="K7176" s="9"/>
      <c r="L7176" s="9"/>
      <c r="M7176" s="9"/>
      <c r="N7176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</row>
    <row r="7177" spans="1:26">
      <c r="A7177" s="11"/>
      <c r="B7177" s="11"/>
      <c r="C7177"/>
      <c r="D7177"/>
      <c r="E7177" s="11"/>
      <c r="H7177" s="10"/>
      <c r="I7177" s="10"/>
      <c r="J7177" s="10"/>
      <c r="K7177" s="9"/>
      <c r="L7177" s="9"/>
      <c r="M7177" s="9"/>
      <c r="N7177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</row>
    <row r="7178" spans="1:26">
      <c r="A7178" s="11"/>
      <c r="B7178" s="11"/>
      <c r="C7178"/>
      <c r="D7178"/>
      <c r="E7178" s="11"/>
      <c r="H7178" s="10"/>
      <c r="I7178" s="10"/>
      <c r="J7178" s="10"/>
      <c r="K7178" s="9"/>
      <c r="L7178" s="9"/>
      <c r="M7178" s="9"/>
      <c r="N7178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</row>
    <row r="7179" spans="1:26">
      <c r="A7179" s="11"/>
      <c r="B7179" s="11"/>
      <c r="C7179"/>
      <c r="D7179"/>
      <c r="E7179" s="11"/>
      <c r="H7179" s="10"/>
      <c r="I7179" s="10"/>
      <c r="J7179" s="10"/>
      <c r="K7179" s="9"/>
      <c r="L7179" s="9"/>
      <c r="M7179" s="9"/>
      <c r="N717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</row>
    <row r="7180" spans="1:26">
      <c r="A7180" s="11"/>
      <c r="B7180" s="11"/>
      <c r="C7180"/>
      <c r="D7180"/>
      <c r="E7180" s="11"/>
      <c r="H7180" s="10"/>
      <c r="I7180" s="10"/>
      <c r="J7180" s="10"/>
      <c r="K7180" s="9"/>
      <c r="L7180" s="9"/>
      <c r="M7180" s="9"/>
      <c r="N7180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</row>
    <row r="7181" spans="1:26">
      <c r="A7181" s="11"/>
      <c r="B7181" s="11"/>
      <c r="C7181"/>
      <c r="D7181"/>
      <c r="E7181" s="11"/>
      <c r="H7181" s="10"/>
      <c r="I7181" s="10"/>
      <c r="J7181" s="10"/>
      <c r="K7181" s="9"/>
      <c r="L7181" s="9"/>
      <c r="M7181" s="9"/>
      <c r="N7181"/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</row>
    <row r="7182" spans="1:26">
      <c r="A7182" s="11"/>
      <c r="B7182" s="11"/>
      <c r="C7182"/>
      <c r="D7182"/>
      <c r="E7182" s="11"/>
      <c r="H7182" s="10"/>
      <c r="I7182" s="10"/>
      <c r="J7182" s="10"/>
      <c r="K7182" s="9"/>
      <c r="L7182" s="9"/>
      <c r="M7182" s="9"/>
      <c r="N7182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</row>
    <row r="7183" spans="1:26">
      <c r="A7183" s="11"/>
      <c r="B7183" s="11"/>
      <c r="C7183"/>
      <c r="D7183"/>
      <c r="E7183" s="11"/>
      <c r="H7183" s="10"/>
      <c r="I7183" s="10"/>
      <c r="J7183" s="10"/>
      <c r="K7183" s="9"/>
      <c r="L7183" s="9"/>
      <c r="M7183" s="9"/>
      <c r="N7183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</row>
    <row r="7184" spans="1:26">
      <c r="A7184" s="11"/>
      <c r="B7184" s="11"/>
      <c r="C7184"/>
      <c r="D7184"/>
      <c r="E7184" s="11"/>
      <c r="H7184" s="10"/>
      <c r="I7184" s="10"/>
      <c r="J7184" s="10"/>
      <c r="K7184" s="9"/>
      <c r="L7184" s="9"/>
      <c r="M7184" s="9"/>
      <c r="N7184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</row>
    <row r="7185" spans="1:26">
      <c r="A7185" s="11"/>
      <c r="B7185" s="11"/>
      <c r="C7185"/>
      <c r="D7185"/>
      <c r="E7185" s="11"/>
      <c r="H7185" s="10"/>
      <c r="I7185" s="10"/>
      <c r="J7185" s="10"/>
      <c r="K7185" s="9"/>
      <c r="L7185" s="9"/>
      <c r="M7185" s="9"/>
      <c r="N7185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</row>
    <row r="7186" spans="1:26">
      <c r="A7186" s="11"/>
      <c r="B7186" s="11"/>
      <c r="C7186"/>
      <c r="D7186"/>
      <c r="E7186" s="11"/>
      <c r="H7186" s="10"/>
      <c r="I7186" s="10"/>
      <c r="J7186" s="10"/>
      <c r="K7186" s="9"/>
      <c r="L7186" s="9"/>
      <c r="M7186" s="9"/>
      <c r="N7186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</row>
    <row r="7187" spans="1:26">
      <c r="A7187" s="11"/>
      <c r="B7187" s="11"/>
      <c r="C7187"/>
      <c r="D7187"/>
      <c r="E7187" s="11"/>
      <c r="H7187" s="10"/>
      <c r="I7187" s="10"/>
      <c r="J7187" s="10"/>
      <c r="K7187" s="9"/>
      <c r="L7187" s="9"/>
      <c r="M7187" s="9"/>
      <c r="N7187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</row>
    <row r="7188" spans="1:26">
      <c r="A7188" s="11"/>
      <c r="B7188" s="11"/>
      <c r="C7188"/>
      <c r="D7188"/>
      <c r="E7188" s="11"/>
      <c r="H7188" s="10"/>
      <c r="I7188" s="10"/>
      <c r="J7188" s="10"/>
      <c r="K7188" s="9"/>
      <c r="L7188" s="9"/>
      <c r="M7188" s="9"/>
      <c r="N7188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</row>
    <row r="7189" spans="1:26">
      <c r="A7189" s="11"/>
      <c r="B7189" s="11"/>
      <c r="C7189"/>
      <c r="D7189"/>
      <c r="E7189" s="11"/>
      <c r="H7189" s="10"/>
      <c r="I7189" s="10"/>
      <c r="J7189" s="10"/>
      <c r="K7189" s="9"/>
      <c r="L7189" s="9"/>
      <c r="M7189" s="9"/>
      <c r="N718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</row>
    <row r="7190" spans="1:26">
      <c r="A7190" s="11"/>
      <c r="B7190" s="11"/>
      <c r="C7190"/>
      <c r="D7190"/>
      <c r="E7190" s="11"/>
      <c r="H7190" s="10"/>
      <c r="I7190" s="10"/>
      <c r="J7190" s="10"/>
      <c r="K7190" s="9"/>
      <c r="L7190" s="9"/>
      <c r="M7190" s="9"/>
      <c r="N7190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</row>
    <row r="7191" spans="1:26">
      <c r="A7191" s="11"/>
      <c r="B7191" s="11"/>
      <c r="C7191"/>
      <c r="D7191"/>
      <c r="E7191" s="11"/>
      <c r="H7191" s="10"/>
      <c r="I7191" s="10"/>
      <c r="J7191" s="10"/>
      <c r="K7191" s="9"/>
      <c r="L7191" s="9"/>
      <c r="M7191" s="9"/>
      <c r="N7191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</row>
    <row r="7192" spans="1:26">
      <c r="A7192" s="11"/>
      <c r="B7192" s="11"/>
      <c r="C7192"/>
      <c r="D7192"/>
      <c r="E7192" s="11"/>
      <c r="H7192" s="10"/>
      <c r="I7192" s="10"/>
      <c r="J7192" s="10"/>
      <c r="K7192" s="9"/>
      <c r="L7192" s="9"/>
      <c r="M7192" s="9"/>
      <c r="N7192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</row>
    <row r="7193" spans="1:26">
      <c r="A7193" s="11"/>
      <c r="B7193" s="11"/>
      <c r="C7193"/>
      <c r="D7193"/>
      <c r="E7193" s="11"/>
      <c r="H7193" s="10"/>
      <c r="I7193" s="10"/>
      <c r="J7193" s="10"/>
      <c r="K7193" s="9"/>
      <c r="L7193" s="9"/>
      <c r="M7193" s="9"/>
      <c r="N7193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</row>
    <row r="7194" spans="1:26">
      <c r="A7194" s="11"/>
      <c r="B7194" s="11"/>
      <c r="C7194"/>
      <c r="D7194"/>
      <c r="E7194" s="11"/>
      <c r="H7194" s="10"/>
      <c r="I7194" s="10"/>
      <c r="J7194" s="10"/>
      <c r="K7194" s="9"/>
      <c r="L7194" s="9"/>
      <c r="M7194" s="9"/>
      <c r="N7194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</row>
    <row r="7195" spans="1:26">
      <c r="A7195" s="11"/>
      <c r="B7195" s="11"/>
      <c r="C7195"/>
      <c r="D7195"/>
      <c r="E7195" s="11"/>
      <c r="H7195" s="10"/>
      <c r="I7195" s="10"/>
      <c r="J7195" s="10"/>
      <c r="K7195" s="9"/>
      <c r="L7195" s="9"/>
      <c r="M7195" s="9"/>
      <c r="N7195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</row>
    <row r="7196" spans="1:26">
      <c r="A7196" s="11"/>
      <c r="B7196" s="11"/>
      <c r="C7196"/>
      <c r="D7196"/>
      <c r="E7196" s="11"/>
      <c r="H7196" s="10"/>
      <c r="I7196" s="10"/>
      <c r="J7196" s="10"/>
      <c r="K7196" s="9"/>
      <c r="L7196" s="9"/>
      <c r="M7196" s="9"/>
      <c r="N7196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</row>
    <row r="7197" spans="1:26">
      <c r="A7197" s="11"/>
      <c r="B7197" s="11"/>
      <c r="C7197"/>
      <c r="D7197"/>
      <c r="E7197" s="11"/>
      <c r="H7197" s="10"/>
      <c r="I7197" s="10"/>
      <c r="J7197" s="10"/>
      <c r="K7197" s="9"/>
      <c r="L7197" s="9"/>
      <c r="M7197" s="9"/>
      <c r="N7197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</row>
    <row r="7198" spans="1:26">
      <c r="A7198" s="11"/>
      <c r="B7198" s="11"/>
      <c r="C7198"/>
      <c r="D7198"/>
      <c r="E7198" s="11"/>
      <c r="H7198" s="10"/>
      <c r="I7198" s="10"/>
      <c r="J7198" s="10"/>
      <c r="K7198" s="9"/>
      <c r="L7198" s="9"/>
      <c r="M7198" s="9"/>
      <c r="N7198"/>
      <c r="O7198" s="9"/>
      <c r="P7198" s="9"/>
      <c r="Q7198" s="9"/>
      <c r="R7198" s="9"/>
      <c r="S7198" s="9"/>
      <c r="T7198" s="9"/>
      <c r="U7198" s="9"/>
      <c r="V7198" s="9"/>
      <c r="W7198" s="9"/>
      <c r="X7198" s="9"/>
      <c r="Y7198" s="9"/>
      <c r="Z7198" s="9"/>
    </row>
    <row r="7199" spans="1:26">
      <c r="A7199" s="11"/>
      <c r="B7199" s="11"/>
      <c r="C7199"/>
      <c r="D7199"/>
      <c r="E7199" s="11"/>
      <c r="H7199" s="10"/>
      <c r="I7199" s="10"/>
      <c r="J7199" s="10"/>
      <c r="K7199" s="9"/>
      <c r="L7199" s="9"/>
      <c r="M7199" s="9"/>
      <c r="N7199"/>
      <c r="O7199" s="9"/>
      <c r="P7199" s="9"/>
      <c r="Q7199" s="9"/>
      <c r="R7199" s="9"/>
      <c r="S7199" s="9"/>
      <c r="T7199" s="9"/>
      <c r="U7199" s="9"/>
      <c r="V7199" s="9"/>
      <c r="W7199" s="9"/>
      <c r="X7199" s="9"/>
      <c r="Y7199" s="9"/>
      <c r="Z7199" s="9"/>
    </row>
    <row r="7200" spans="1:26">
      <c r="A7200" s="11"/>
      <c r="B7200" s="11"/>
      <c r="C7200"/>
      <c r="D7200"/>
      <c r="E7200" s="11"/>
      <c r="H7200" s="10"/>
      <c r="I7200" s="10"/>
      <c r="J7200" s="10"/>
      <c r="K7200" s="9"/>
      <c r="L7200" s="9"/>
      <c r="M7200" s="9"/>
      <c r="N7200"/>
      <c r="O7200" s="9"/>
      <c r="P7200" s="9"/>
      <c r="Q7200" s="9"/>
      <c r="R7200" s="9"/>
      <c r="S7200" s="9"/>
      <c r="T7200" s="9"/>
      <c r="U7200" s="9"/>
      <c r="V7200" s="9"/>
      <c r="W7200" s="9"/>
      <c r="X7200" s="9"/>
      <c r="Y7200" s="9"/>
      <c r="Z7200" s="9"/>
    </row>
    <row r="7201" spans="1:26">
      <c r="A7201" s="11"/>
      <c r="B7201" s="11"/>
      <c r="C7201"/>
      <c r="D7201"/>
      <c r="E7201" s="11"/>
      <c r="H7201" s="10"/>
      <c r="I7201" s="10"/>
      <c r="J7201" s="10"/>
      <c r="K7201" s="9"/>
      <c r="L7201" s="9"/>
      <c r="M7201" s="9"/>
      <c r="N7201"/>
      <c r="O7201" s="9"/>
      <c r="P7201" s="9"/>
      <c r="Q7201" s="9"/>
      <c r="R7201" s="9"/>
      <c r="S7201" s="9"/>
      <c r="T7201" s="9"/>
      <c r="U7201" s="9"/>
      <c r="V7201" s="9"/>
      <c r="W7201" s="9"/>
      <c r="X7201" s="9"/>
      <c r="Y7201" s="9"/>
      <c r="Z7201" s="9"/>
    </row>
    <row r="7202" spans="1:26">
      <c r="A7202" s="11"/>
      <c r="B7202" s="11"/>
      <c r="C7202"/>
      <c r="D7202"/>
      <c r="E7202" s="11"/>
      <c r="H7202" s="10"/>
      <c r="I7202" s="10"/>
      <c r="J7202" s="10"/>
      <c r="K7202" s="9"/>
      <c r="L7202" s="9"/>
      <c r="M7202" s="9"/>
      <c r="N7202"/>
      <c r="O7202" s="9"/>
      <c r="P7202" s="9"/>
      <c r="Q7202" s="9"/>
      <c r="R7202" s="9"/>
      <c r="S7202" s="9"/>
      <c r="T7202" s="9"/>
      <c r="U7202" s="9"/>
      <c r="V7202" s="9"/>
      <c r="W7202" s="9"/>
      <c r="X7202" s="9"/>
      <c r="Y7202" s="9"/>
      <c r="Z7202" s="9"/>
    </row>
    <row r="7203" spans="1:26">
      <c r="A7203" s="11"/>
      <c r="B7203" s="11"/>
      <c r="C7203"/>
      <c r="D7203"/>
      <c r="E7203" s="11"/>
      <c r="H7203" s="10"/>
      <c r="I7203" s="10"/>
      <c r="J7203" s="10"/>
      <c r="K7203" s="9"/>
      <c r="L7203" s="9"/>
      <c r="M7203" s="9"/>
      <c r="N7203"/>
      <c r="O7203" s="9"/>
      <c r="P7203" s="9"/>
      <c r="Q7203" s="9"/>
      <c r="R7203" s="9"/>
      <c r="S7203" s="9"/>
      <c r="T7203" s="9"/>
      <c r="U7203" s="9"/>
      <c r="V7203" s="9"/>
      <c r="W7203" s="9"/>
      <c r="X7203" s="9"/>
      <c r="Y7203" s="9"/>
      <c r="Z7203" s="9"/>
    </row>
    <row r="7204" spans="1:26">
      <c r="A7204" s="11"/>
      <c r="B7204" s="11"/>
      <c r="C7204"/>
      <c r="D7204"/>
      <c r="E7204" s="11"/>
      <c r="H7204" s="10"/>
      <c r="I7204" s="10"/>
      <c r="J7204" s="10"/>
      <c r="K7204" s="9"/>
      <c r="L7204" s="9"/>
      <c r="M7204" s="9"/>
      <c r="N7204"/>
      <c r="O7204" s="9"/>
      <c r="P7204" s="9"/>
      <c r="Q7204" s="9"/>
      <c r="R7204" s="9"/>
      <c r="S7204" s="9"/>
      <c r="T7204" s="9"/>
      <c r="U7204" s="9"/>
      <c r="V7204" s="9"/>
      <c r="W7204" s="9"/>
      <c r="X7204" s="9"/>
      <c r="Y7204" s="9"/>
      <c r="Z7204" s="9"/>
    </row>
    <row r="7205" spans="1:26">
      <c r="A7205" s="11"/>
      <c r="B7205" s="11"/>
      <c r="C7205"/>
      <c r="D7205"/>
      <c r="E7205" s="11"/>
      <c r="H7205" s="10"/>
      <c r="I7205" s="10"/>
      <c r="J7205" s="10"/>
      <c r="K7205" s="9"/>
      <c r="L7205" s="9"/>
      <c r="M7205" s="9"/>
      <c r="N7205"/>
      <c r="O7205" s="9"/>
      <c r="P7205" s="9"/>
      <c r="Q7205" s="9"/>
      <c r="R7205" s="9"/>
      <c r="S7205" s="9"/>
      <c r="T7205" s="9"/>
      <c r="U7205" s="9"/>
      <c r="V7205" s="9"/>
      <c r="W7205" s="9"/>
      <c r="X7205" s="9"/>
      <c r="Y7205" s="9"/>
      <c r="Z7205" s="9"/>
    </row>
    <row r="7206" spans="1:26">
      <c r="A7206" s="11"/>
      <c r="B7206" s="11"/>
      <c r="C7206"/>
      <c r="D7206"/>
      <c r="E7206" s="11"/>
      <c r="H7206" s="10"/>
      <c r="I7206" s="10"/>
      <c r="J7206" s="10"/>
      <c r="K7206" s="9"/>
      <c r="L7206" s="9"/>
      <c r="M7206" s="9"/>
      <c r="N7206"/>
      <c r="O7206" s="9"/>
      <c r="P7206" s="9"/>
      <c r="Q7206" s="9"/>
      <c r="R7206" s="9"/>
      <c r="S7206" s="9"/>
      <c r="T7206" s="9"/>
      <c r="U7206" s="9"/>
      <c r="V7206" s="9"/>
      <c r="W7206" s="9"/>
      <c r="X7206" s="9"/>
      <c r="Y7206" s="9"/>
      <c r="Z7206" s="9"/>
    </row>
    <row r="7207" spans="1:26">
      <c r="A7207" s="11"/>
      <c r="B7207" s="11"/>
      <c r="C7207"/>
      <c r="D7207"/>
      <c r="E7207" s="11"/>
      <c r="H7207" s="10"/>
      <c r="I7207" s="10"/>
      <c r="J7207" s="10"/>
      <c r="K7207" s="9"/>
      <c r="L7207" s="9"/>
      <c r="M7207" s="9"/>
      <c r="N7207"/>
      <c r="O7207" s="9"/>
      <c r="P7207" s="9"/>
      <c r="Q7207" s="9"/>
      <c r="R7207" s="9"/>
      <c r="S7207" s="9"/>
      <c r="T7207" s="9"/>
      <c r="U7207" s="9"/>
      <c r="V7207" s="9"/>
      <c r="W7207" s="9"/>
      <c r="X7207" s="9"/>
      <c r="Y7207" s="9"/>
      <c r="Z7207" s="9"/>
    </row>
    <row r="7208" spans="1:26">
      <c r="A7208" s="11"/>
      <c r="B7208" s="11"/>
      <c r="C7208"/>
      <c r="D7208"/>
      <c r="E7208" s="11"/>
      <c r="H7208" s="10"/>
      <c r="I7208" s="10"/>
      <c r="J7208" s="10"/>
      <c r="K7208" s="9"/>
      <c r="L7208" s="9"/>
      <c r="M7208" s="9"/>
      <c r="N7208"/>
      <c r="O7208" s="9"/>
      <c r="P7208" s="9"/>
      <c r="Q7208" s="9"/>
      <c r="R7208" s="9"/>
      <c r="S7208" s="9"/>
      <c r="T7208" s="9"/>
      <c r="U7208" s="9"/>
      <c r="V7208" s="9"/>
      <c r="W7208" s="9"/>
      <c r="X7208" s="9"/>
      <c r="Y7208" s="9"/>
      <c r="Z7208" s="9"/>
    </row>
    <row r="7209" spans="1:26">
      <c r="A7209" s="11"/>
      <c r="B7209" s="11"/>
      <c r="C7209"/>
      <c r="D7209"/>
      <c r="E7209" s="11"/>
      <c r="H7209" s="10"/>
      <c r="I7209" s="10"/>
      <c r="J7209" s="10"/>
      <c r="K7209" s="9"/>
      <c r="L7209" s="9"/>
      <c r="M7209" s="9"/>
      <c r="N7209"/>
      <c r="O7209" s="9"/>
      <c r="P7209" s="9"/>
      <c r="Q7209" s="9"/>
      <c r="R7209" s="9"/>
      <c r="S7209" s="9"/>
      <c r="T7209" s="9"/>
      <c r="U7209" s="9"/>
      <c r="V7209" s="9"/>
      <c r="W7209" s="9"/>
      <c r="X7209" s="9"/>
      <c r="Y7209" s="9"/>
      <c r="Z7209" s="9"/>
    </row>
    <row r="7210" spans="1:26">
      <c r="A7210" s="11"/>
      <c r="B7210" s="11"/>
      <c r="C7210"/>
      <c r="D7210"/>
      <c r="E7210" s="11"/>
      <c r="H7210" s="10"/>
      <c r="I7210" s="10"/>
      <c r="J7210" s="10"/>
      <c r="K7210" s="9"/>
      <c r="L7210" s="9"/>
      <c r="M7210" s="9"/>
      <c r="N7210"/>
      <c r="O7210" s="9"/>
      <c r="P7210" s="9"/>
      <c r="Q7210" s="9"/>
      <c r="R7210" s="9"/>
      <c r="S7210" s="9"/>
      <c r="T7210" s="9"/>
      <c r="U7210" s="9"/>
      <c r="V7210" s="9"/>
      <c r="W7210" s="9"/>
      <c r="X7210" s="9"/>
      <c r="Y7210" s="9"/>
      <c r="Z7210" s="9"/>
    </row>
    <row r="7211" spans="1:26">
      <c r="A7211" s="11"/>
      <c r="B7211" s="11"/>
      <c r="C7211"/>
      <c r="D7211"/>
      <c r="E7211" s="11"/>
      <c r="H7211" s="10"/>
      <c r="I7211" s="10"/>
      <c r="J7211" s="10"/>
      <c r="K7211" s="9"/>
      <c r="L7211" s="9"/>
      <c r="M7211" s="9"/>
      <c r="N7211"/>
      <c r="O7211" s="9"/>
      <c r="P7211" s="9"/>
      <c r="Q7211" s="9"/>
      <c r="R7211" s="9"/>
      <c r="S7211" s="9"/>
      <c r="T7211" s="9"/>
      <c r="U7211" s="9"/>
      <c r="V7211" s="9"/>
      <c r="W7211" s="9"/>
      <c r="X7211" s="9"/>
      <c r="Y7211" s="9"/>
      <c r="Z7211" s="9"/>
    </row>
    <row r="7212" spans="1:26">
      <c r="A7212" s="11"/>
      <c r="B7212" s="11"/>
      <c r="C7212"/>
      <c r="D7212"/>
      <c r="E7212" s="11"/>
      <c r="H7212" s="10"/>
      <c r="I7212" s="10"/>
      <c r="J7212" s="10"/>
      <c r="K7212" s="9"/>
      <c r="L7212" s="9"/>
      <c r="M7212" s="9"/>
      <c r="N7212"/>
      <c r="O7212" s="9"/>
      <c r="P7212" s="9"/>
      <c r="Q7212" s="9"/>
      <c r="R7212" s="9"/>
      <c r="S7212" s="9"/>
      <c r="T7212" s="9"/>
      <c r="U7212" s="9"/>
      <c r="V7212" s="9"/>
      <c r="W7212" s="9"/>
      <c r="X7212" s="9"/>
      <c r="Y7212" s="9"/>
      <c r="Z7212" s="9"/>
    </row>
    <row r="7213" spans="1:26">
      <c r="A7213" s="11"/>
      <c r="B7213" s="11"/>
      <c r="C7213"/>
      <c r="D7213"/>
      <c r="E7213" s="11"/>
      <c r="H7213" s="10"/>
      <c r="I7213" s="10"/>
      <c r="J7213" s="10"/>
      <c r="K7213" s="9"/>
      <c r="L7213" s="9"/>
      <c r="M7213" s="9"/>
      <c r="N7213"/>
      <c r="O7213" s="9"/>
      <c r="P7213" s="9"/>
      <c r="Q7213" s="9"/>
      <c r="R7213" s="9"/>
      <c r="S7213" s="9"/>
      <c r="T7213" s="9"/>
      <c r="U7213" s="9"/>
      <c r="V7213" s="9"/>
      <c r="W7213" s="9"/>
      <c r="X7213" s="9"/>
      <c r="Y7213" s="9"/>
      <c r="Z7213" s="9"/>
    </row>
    <row r="7214" spans="1:26">
      <c r="A7214" s="11"/>
      <c r="B7214" s="11"/>
      <c r="C7214"/>
      <c r="D7214"/>
      <c r="E7214" s="11"/>
      <c r="H7214" s="10"/>
      <c r="I7214" s="10"/>
      <c r="J7214" s="10"/>
      <c r="K7214" s="9"/>
      <c r="L7214" s="9"/>
      <c r="M7214" s="9"/>
      <c r="N7214"/>
      <c r="O7214" s="9"/>
      <c r="P7214" s="9"/>
      <c r="Q7214" s="9"/>
      <c r="R7214" s="9"/>
      <c r="S7214" s="9"/>
      <c r="T7214" s="9"/>
      <c r="U7214" s="9"/>
      <c r="V7214" s="9"/>
      <c r="W7214" s="9"/>
      <c r="X7214" s="9"/>
      <c r="Y7214" s="9"/>
      <c r="Z7214" s="9"/>
    </row>
    <row r="7215" spans="1:26">
      <c r="A7215" s="11"/>
      <c r="B7215" s="11"/>
      <c r="C7215"/>
      <c r="D7215"/>
      <c r="E7215" s="11"/>
      <c r="H7215" s="10"/>
      <c r="I7215" s="10"/>
      <c r="J7215" s="10"/>
      <c r="K7215" s="9"/>
      <c r="L7215" s="9"/>
      <c r="M7215" s="9"/>
      <c r="N7215"/>
      <c r="O7215" s="9"/>
      <c r="P7215" s="9"/>
      <c r="Q7215" s="9"/>
      <c r="R7215" s="9"/>
      <c r="S7215" s="9"/>
      <c r="T7215" s="9"/>
      <c r="U7215" s="9"/>
      <c r="V7215" s="9"/>
      <c r="W7215" s="9"/>
      <c r="X7215" s="9"/>
      <c r="Y7215" s="9"/>
      <c r="Z7215" s="9"/>
    </row>
    <row r="7216" spans="1:26">
      <c r="A7216" s="11"/>
      <c r="B7216" s="11"/>
      <c r="C7216"/>
      <c r="D7216"/>
      <c r="E7216" s="11"/>
      <c r="H7216" s="10"/>
      <c r="I7216" s="10"/>
      <c r="J7216" s="10"/>
      <c r="K7216" s="9"/>
      <c r="L7216" s="9"/>
      <c r="M7216" s="9"/>
      <c r="N7216"/>
      <c r="O7216" s="9"/>
      <c r="P7216" s="9"/>
      <c r="Q7216" s="9"/>
      <c r="R7216" s="9"/>
      <c r="S7216" s="9"/>
      <c r="T7216" s="9"/>
      <c r="U7216" s="9"/>
      <c r="V7216" s="9"/>
      <c r="W7216" s="9"/>
      <c r="X7216" s="9"/>
      <c r="Y7216" s="9"/>
      <c r="Z7216" s="9"/>
    </row>
    <row r="7217" spans="1:26">
      <c r="A7217" s="11"/>
      <c r="B7217" s="11"/>
      <c r="C7217"/>
      <c r="D7217"/>
      <c r="E7217" s="11"/>
      <c r="H7217" s="10"/>
      <c r="I7217" s="10"/>
      <c r="J7217" s="10"/>
      <c r="K7217" s="9"/>
      <c r="L7217" s="9"/>
      <c r="M7217" s="9"/>
      <c r="N7217"/>
      <c r="O7217" s="9"/>
      <c r="P7217" s="9"/>
      <c r="Q7217" s="9"/>
      <c r="R7217" s="9"/>
      <c r="S7217" s="9"/>
      <c r="T7217" s="9"/>
      <c r="U7217" s="9"/>
      <c r="V7217" s="9"/>
      <c r="W7217" s="9"/>
      <c r="X7217" s="9"/>
      <c r="Y7217" s="9"/>
      <c r="Z7217" s="9"/>
    </row>
    <row r="7218" spans="1:26">
      <c r="A7218" s="11"/>
      <c r="B7218" s="11"/>
      <c r="C7218"/>
      <c r="D7218"/>
      <c r="E7218" s="11"/>
      <c r="H7218" s="10"/>
      <c r="I7218" s="10"/>
      <c r="J7218" s="10"/>
      <c r="K7218" s="9"/>
      <c r="L7218" s="9"/>
      <c r="M7218" s="9"/>
      <c r="N7218"/>
      <c r="O7218" s="9"/>
      <c r="P7218" s="9"/>
      <c r="Q7218" s="9"/>
      <c r="R7218" s="9"/>
      <c r="S7218" s="9"/>
      <c r="T7218" s="9"/>
      <c r="U7218" s="9"/>
      <c r="V7218" s="9"/>
      <c r="W7218" s="9"/>
      <c r="X7218" s="9"/>
      <c r="Y7218" s="9"/>
      <c r="Z7218" s="9"/>
    </row>
    <row r="7219" spans="1:26">
      <c r="A7219" s="11"/>
      <c r="B7219" s="11"/>
      <c r="C7219"/>
      <c r="D7219"/>
      <c r="E7219" s="11"/>
      <c r="H7219" s="10"/>
      <c r="I7219" s="10"/>
      <c r="J7219" s="10"/>
      <c r="K7219" s="9"/>
      <c r="L7219" s="9"/>
      <c r="M7219" s="9"/>
      <c r="N7219"/>
      <c r="O7219" s="9"/>
      <c r="P7219" s="9"/>
      <c r="Q7219" s="9"/>
      <c r="R7219" s="9"/>
      <c r="S7219" s="9"/>
      <c r="T7219" s="9"/>
      <c r="U7219" s="9"/>
      <c r="V7219" s="9"/>
      <c r="W7219" s="9"/>
      <c r="X7219" s="9"/>
      <c r="Y7219" s="9"/>
      <c r="Z7219" s="9"/>
    </row>
    <row r="7220" spans="1:26">
      <c r="A7220" s="11"/>
      <c r="B7220" s="11"/>
      <c r="C7220"/>
      <c r="D7220"/>
      <c r="E7220" s="11"/>
      <c r="H7220" s="10"/>
      <c r="I7220" s="10"/>
      <c r="J7220" s="10"/>
      <c r="K7220" s="9"/>
      <c r="L7220" s="9"/>
      <c r="M7220" s="9"/>
      <c r="N7220"/>
      <c r="O7220" s="9"/>
      <c r="P7220" s="9"/>
      <c r="Q7220" s="9"/>
      <c r="R7220" s="9"/>
      <c r="S7220" s="9"/>
      <c r="T7220" s="9"/>
      <c r="U7220" s="9"/>
      <c r="V7220" s="9"/>
      <c r="W7220" s="9"/>
      <c r="X7220" s="9"/>
      <c r="Y7220" s="9"/>
      <c r="Z7220" s="9"/>
    </row>
    <row r="7221" spans="1:26">
      <c r="A7221" s="11"/>
      <c r="B7221" s="11"/>
      <c r="C7221"/>
      <c r="D7221"/>
      <c r="E7221" s="11"/>
      <c r="H7221" s="10"/>
      <c r="I7221" s="10"/>
      <c r="J7221" s="10"/>
      <c r="K7221" s="9"/>
      <c r="L7221" s="9"/>
      <c r="M7221" s="9"/>
      <c r="N7221"/>
      <c r="O7221" s="9"/>
      <c r="P7221" s="9"/>
      <c r="Q7221" s="9"/>
      <c r="R7221" s="9"/>
      <c r="S7221" s="9"/>
      <c r="T7221" s="9"/>
      <c r="U7221" s="9"/>
      <c r="V7221" s="9"/>
      <c r="W7221" s="9"/>
      <c r="X7221" s="9"/>
      <c r="Y7221" s="9"/>
      <c r="Z7221" s="9"/>
    </row>
    <row r="7222" spans="1:26">
      <c r="A7222" s="11"/>
      <c r="B7222" s="11"/>
      <c r="C7222"/>
      <c r="D7222"/>
      <c r="E7222" s="11"/>
      <c r="H7222" s="10"/>
      <c r="I7222" s="10"/>
      <c r="J7222" s="10"/>
      <c r="K7222" s="9"/>
      <c r="L7222" s="9"/>
      <c r="M7222" s="9"/>
      <c r="N7222"/>
      <c r="O7222" s="9"/>
      <c r="P7222" s="9"/>
      <c r="Q7222" s="9"/>
      <c r="R7222" s="9"/>
      <c r="S7222" s="9"/>
      <c r="T7222" s="9"/>
      <c r="U7222" s="9"/>
      <c r="V7222" s="9"/>
      <c r="W7222" s="9"/>
      <c r="X7222" s="9"/>
      <c r="Y7222" s="9"/>
      <c r="Z7222" s="9"/>
    </row>
    <row r="7223" spans="1:26">
      <c r="A7223" s="11"/>
      <c r="B7223" s="11"/>
      <c r="C7223"/>
      <c r="D7223"/>
      <c r="E7223" s="11"/>
      <c r="H7223" s="10"/>
      <c r="I7223" s="10"/>
      <c r="J7223" s="10"/>
      <c r="K7223" s="9"/>
      <c r="L7223" s="9"/>
      <c r="M7223" s="9"/>
      <c r="N7223"/>
      <c r="O7223" s="9"/>
      <c r="P7223" s="9"/>
      <c r="Q7223" s="9"/>
      <c r="R7223" s="9"/>
      <c r="S7223" s="9"/>
      <c r="T7223" s="9"/>
      <c r="U7223" s="9"/>
      <c r="V7223" s="9"/>
      <c r="W7223" s="9"/>
      <c r="X7223" s="9"/>
      <c r="Y7223" s="9"/>
      <c r="Z7223" s="9"/>
    </row>
    <row r="7224" spans="1:26">
      <c r="A7224" s="11"/>
      <c r="B7224" s="11"/>
      <c r="C7224"/>
      <c r="D7224"/>
      <c r="E7224" s="11"/>
      <c r="H7224" s="10"/>
      <c r="I7224" s="10"/>
      <c r="J7224" s="10"/>
      <c r="K7224" s="9"/>
      <c r="L7224" s="9"/>
      <c r="M7224" s="9"/>
      <c r="N7224"/>
      <c r="O7224" s="9"/>
      <c r="P7224" s="9"/>
      <c r="Q7224" s="9"/>
      <c r="R7224" s="9"/>
      <c r="S7224" s="9"/>
      <c r="T7224" s="9"/>
      <c r="U7224" s="9"/>
      <c r="V7224" s="9"/>
      <c r="W7224" s="9"/>
      <c r="X7224" s="9"/>
      <c r="Y7224" s="9"/>
      <c r="Z7224" s="9"/>
    </row>
    <row r="7225" spans="1:26">
      <c r="A7225" s="11"/>
      <c r="B7225" s="11"/>
      <c r="C7225"/>
      <c r="D7225"/>
      <c r="E7225" s="11"/>
      <c r="H7225" s="10"/>
      <c r="I7225" s="10"/>
      <c r="J7225" s="10"/>
      <c r="K7225" s="9"/>
      <c r="L7225" s="9"/>
      <c r="M7225" s="9"/>
      <c r="N7225"/>
      <c r="O7225" s="9"/>
      <c r="P7225" s="9"/>
      <c r="Q7225" s="9"/>
      <c r="R7225" s="9"/>
      <c r="S7225" s="9"/>
      <c r="T7225" s="9"/>
      <c r="U7225" s="9"/>
      <c r="V7225" s="9"/>
      <c r="W7225" s="9"/>
      <c r="X7225" s="9"/>
      <c r="Y7225" s="9"/>
      <c r="Z7225" s="9"/>
    </row>
    <row r="7226" spans="1:26">
      <c r="A7226" s="11"/>
      <c r="B7226" s="11"/>
      <c r="C7226"/>
      <c r="D7226"/>
      <c r="E7226" s="11"/>
      <c r="H7226" s="10"/>
      <c r="I7226" s="10"/>
      <c r="J7226" s="10"/>
      <c r="K7226" s="9"/>
      <c r="L7226" s="9"/>
      <c r="M7226" s="9"/>
      <c r="N7226"/>
      <c r="O7226" s="9"/>
      <c r="P7226" s="9"/>
      <c r="Q7226" s="9"/>
      <c r="R7226" s="9"/>
      <c r="S7226" s="9"/>
      <c r="T7226" s="9"/>
      <c r="U7226" s="9"/>
      <c r="V7226" s="9"/>
      <c r="W7226" s="9"/>
      <c r="X7226" s="9"/>
      <c r="Y7226" s="9"/>
      <c r="Z7226" s="9"/>
    </row>
    <row r="7227" spans="1:26">
      <c r="A7227" s="11"/>
      <c r="B7227" s="11"/>
      <c r="C7227"/>
      <c r="D7227"/>
      <c r="E7227" s="11"/>
      <c r="H7227" s="10"/>
      <c r="I7227" s="10"/>
      <c r="J7227" s="10"/>
      <c r="K7227" s="9"/>
      <c r="L7227" s="9"/>
      <c r="M7227" s="9"/>
      <c r="N7227"/>
      <c r="O7227" s="9"/>
      <c r="P7227" s="9"/>
      <c r="Q7227" s="9"/>
      <c r="R7227" s="9"/>
      <c r="S7227" s="9"/>
      <c r="T7227" s="9"/>
      <c r="U7227" s="9"/>
      <c r="V7227" s="9"/>
      <c r="W7227" s="9"/>
      <c r="X7227" s="9"/>
      <c r="Y7227" s="9"/>
      <c r="Z7227" s="9"/>
    </row>
    <row r="7228" spans="1:26">
      <c r="A7228" s="11"/>
      <c r="B7228" s="11"/>
      <c r="C7228"/>
      <c r="D7228"/>
      <c r="E7228" s="11"/>
      <c r="H7228" s="10"/>
      <c r="I7228" s="10"/>
      <c r="J7228" s="10"/>
      <c r="K7228" s="9"/>
      <c r="L7228" s="9"/>
      <c r="M7228" s="9"/>
      <c r="N7228"/>
      <c r="O7228" s="9"/>
      <c r="P7228" s="9"/>
      <c r="Q7228" s="9"/>
      <c r="R7228" s="9"/>
      <c r="S7228" s="9"/>
      <c r="T7228" s="9"/>
      <c r="U7228" s="9"/>
      <c r="V7228" s="9"/>
      <c r="W7228" s="9"/>
      <c r="X7228" s="9"/>
      <c r="Y7228" s="9"/>
      <c r="Z7228" s="9"/>
    </row>
    <row r="7229" spans="1:26">
      <c r="A7229" s="11"/>
      <c r="B7229" s="11"/>
      <c r="C7229"/>
      <c r="D7229"/>
      <c r="E7229" s="11"/>
      <c r="H7229" s="10"/>
      <c r="I7229" s="10"/>
      <c r="J7229" s="10"/>
      <c r="K7229" s="9"/>
      <c r="L7229" s="9"/>
      <c r="M7229" s="9"/>
      <c r="N7229"/>
      <c r="O7229" s="9"/>
      <c r="P7229" s="9"/>
      <c r="Q7229" s="9"/>
      <c r="R7229" s="9"/>
      <c r="S7229" s="9"/>
      <c r="T7229" s="9"/>
      <c r="U7229" s="9"/>
      <c r="V7229" s="9"/>
      <c r="W7229" s="9"/>
      <c r="X7229" s="9"/>
      <c r="Y7229" s="9"/>
      <c r="Z7229" s="9"/>
    </row>
    <row r="7230" spans="1:26">
      <c r="A7230" s="11"/>
      <c r="B7230" s="11"/>
      <c r="C7230"/>
      <c r="D7230"/>
      <c r="E7230" s="11"/>
      <c r="H7230" s="10"/>
      <c r="I7230" s="10"/>
      <c r="J7230" s="10"/>
      <c r="K7230" s="9"/>
      <c r="L7230" s="9"/>
      <c r="M7230" s="9"/>
      <c r="N7230"/>
      <c r="O7230" s="9"/>
      <c r="P7230" s="9"/>
      <c r="Q7230" s="9"/>
      <c r="R7230" s="9"/>
      <c r="S7230" s="9"/>
      <c r="T7230" s="9"/>
      <c r="U7230" s="9"/>
      <c r="V7230" s="9"/>
      <c r="W7230" s="9"/>
      <c r="X7230" s="9"/>
      <c r="Y7230" s="9"/>
      <c r="Z7230" s="9"/>
    </row>
    <row r="7231" spans="1:26">
      <c r="A7231" s="11"/>
      <c r="B7231" s="11"/>
      <c r="C7231"/>
      <c r="D7231"/>
      <c r="E7231" s="11"/>
      <c r="H7231" s="10"/>
      <c r="I7231" s="10"/>
      <c r="J7231" s="10"/>
      <c r="K7231" s="9"/>
      <c r="L7231" s="9"/>
      <c r="M7231" s="9"/>
      <c r="N7231"/>
      <c r="O7231" s="9"/>
      <c r="P7231" s="9"/>
      <c r="Q7231" s="9"/>
      <c r="R7231" s="9"/>
      <c r="S7231" s="9"/>
      <c r="T7231" s="9"/>
      <c r="U7231" s="9"/>
      <c r="V7231" s="9"/>
      <c r="W7231" s="9"/>
      <c r="X7231" s="9"/>
      <c r="Y7231" s="9"/>
      <c r="Z7231" s="9"/>
    </row>
    <row r="7232" spans="1:26">
      <c r="A7232" s="11"/>
      <c r="B7232" s="11"/>
      <c r="C7232"/>
      <c r="D7232"/>
      <c r="E7232" s="11"/>
      <c r="H7232" s="10"/>
      <c r="I7232" s="10"/>
      <c r="J7232" s="10"/>
      <c r="K7232" s="9"/>
      <c r="L7232" s="9"/>
      <c r="M7232" s="9"/>
      <c r="N7232"/>
      <c r="O7232" s="9"/>
      <c r="P7232" s="9"/>
      <c r="Q7232" s="9"/>
      <c r="R7232" s="9"/>
      <c r="S7232" s="9"/>
      <c r="T7232" s="9"/>
      <c r="U7232" s="9"/>
      <c r="V7232" s="9"/>
      <c r="W7232" s="9"/>
      <c r="X7232" s="9"/>
      <c r="Y7232" s="9"/>
      <c r="Z7232" s="9"/>
    </row>
    <row r="7233" spans="1:26">
      <c r="A7233" s="11"/>
      <c r="B7233" s="11"/>
      <c r="C7233"/>
      <c r="D7233"/>
      <c r="E7233" s="11"/>
      <c r="H7233" s="10"/>
      <c r="I7233" s="10"/>
      <c r="J7233" s="10"/>
      <c r="K7233" s="9"/>
      <c r="L7233" s="9"/>
      <c r="M7233" s="9"/>
      <c r="N7233"/>
      <c r="O7233" s="9"/>
      <c r="P7233" s="9"/>
      <c r="Q7233" s="9"/>
      <c r="R7233" s="9"/>
      <c r="S7233" s="9"/>
      <c r="T7233" s="9"/>
      <c r="U7233" s="9"/>
      <c r="V7233" s="9"/>
      <c r="W7233" s="9"/>
      <c r="X7233" s="9"/>
      <c r="Y7233" s="9"/>
      <c r="Z7233" s="9"/>
    </row>
    <row r="7234" spans="1:26">
      <c r="A7234" s="11"/>
      <c r="B7234" s="11"/>
      <c r="C7234"/>
      <c r="D7234"/>
      <c r="E7234" s="11"/>
      <c r="H7234" s="10"/>
      <c r="I7234" s="10"/>
      <c r="J7234" s="10"/>
      <c r="K7234" s="9"/>
      <c r="L7234" s="9"/>
      <c r="M7234" s="9"/>
      <c r="N7234"/>
      <c r="O7234" s="9"/>
      <c r="P7234" s="9"/>
      <c r="Q7234" s="9"/>
      <c r="R7234" s="9"/>
      <c r="S7234" s="9"/>
      <c r="T7234" s="9"/>
      <c r="U7234" s="9"/>
      <c r="V7234" s="9"/>
      <c r="W7234" s="9"/>
      <c r="X7234" s="9"/>
      <c r="Y7234" s="9"/>
      <c r="Z7234" s="9"/>
    </row>
    <row r="7235" spans="1:26">
      <c r="A7235" s="11"/>
      <c r="B7235" s="11"/>
      <c r="C7235"/>
      <c r="D7235"/>
      <c r="E7235" s="11"/>
      <c r="H7235" s="10"/>
      <c r="I7235" s="10"/>
      <c r="J7235" s="10"/>
      <c r="K7235" s="9"/>
      <c r="L7235" s="9"/>
      <c r="M7235" s="9"/>
      <c r="N7235"/>
      <c r="O7235" s="9"/>
      <c r="P7235" s="9"/>
      <c r="Q7235" s="9"/>
      <c r="R7235" s="9"/>
      <c r="S7235" s="9"/>
      <c r="T7235" s="9"/>
      <c r="U7235" s="9"/>
      <c r="V7235" s="9"/>
      <c r="W7235" s="9"/>
      <c r="X7235" s="9"/>
      <c r="Y7235" s="9"/>
      <c r="Z7235" s="9"/>
    </row>
    <row r="7236" spans="1:26">
      <c r="A7236" s="11"/>
      <c r="B7236" s="11"/>
      <c r="C7236"/>
      <c r="D7236"/>
      <c r="E7236" s="11"/>
      <c r="H7236" s="10"/>
      <c r="I7236" s="10"/>
      <c r="J7236" s="10"/>
      <c r="K7236" s="9"/>
      <c r="L7236" s="9"/>
      <c r="M7236" s="9"/>
      <c r="N7236"/>
      <c r="O7236" s="9"/>
      <c r="P7236" s="9"/>
      <c r="Q7236" s="9"/>
      <c r="R7236" s="9"/>
      <c r="S7236" s="9"/>
      <c r="T7236" s="9"/>
      <c r="U7236" s="9"/>
      <c r="V7236" s="9"/>
      <c r="W7236" s="9"/>
      <c r="X7236" s="9"/>
      <c r="Y7236" s="9"/>
      <c r="Z7236" s="9"/>
    </row>
    <row r="7237" spans="1:26">
      <c r="A7237" s="11"/>
      <c r="B7237" s="11"/>
      <c r="C7237"/>
      <c r="D7237"/>
      <c r="E7237" s="11"/>
      <c r="H7237" s="10"/>
      <c r="I7237" s="10"/>
      <c r="J7237" s="10"/>
      <c r="K7237" s="9"/>
      <c r="L7237" s="9"/>
      <c r="M7237" s="9"/>
      <c r="N7237"/>
      <c r="O7237" s="9"/>
      <c r="P7237" s="9"/>
      <c r="Q7237" s="9"/>
      <c r="R7237" s="9"/>
      <c r="S7237" s="9"/>
      <c r="T7237" s="9"/>
      <c r="U7237" s="9"/>
      <c r="V7237" s="9"/>
      <c r="W7237" s="9"/>
      <c r="X7237" s="9"/>
      <c r="Y7237" s="9"/>
      <c r="Z7237" s="9"/>
    </row>
    <row r="7238" spans="1:26">
      <c r="A7238" s="11"/>
      <c r="B7238" s="11"/>
      <c r="C7238"/>
      <c r="D7238"/>
      <c r="E7238" s="11"/>
      <c r="H7238" s="10"/>
      <c r="I7238" s="10"/>
      <c r="J7238" s="10"/>
      <c r="K7238" s="9"/>
      <c r="L7238" s="9"/>
      <c r="M7238" s="9"/>
      <c r="N7238"/>
      <c r="O7238" s="9"/>
      <c r="P7238" s="9"/>
      <c r="Q7238" s="9"/>
      <c r="R7238" s="9"/>
      <c r="S7238" s="9"/>
      <c r="T7238" s="9"/>
      <c r="U7238" s="9"/>
      <c r="V7238" s="9"/>
      <c r="W7238" s="9"/>
      <c r="X7238" s="9"/>
      <c r="Y7238" s="9"/>
      <c r="Z7238" s="9"/>
    </row>
    <row r="7239" spans="1:26">
      <c r="A7239" s="11"/>
      <c r="B7239" s="11"/>
      <c r="C7239"/>
      <c r="D7239"/>
      <c r="E7239" s="11"/>
      <c r="H7239" s="10"/>
      <c r="I7239" s="10"/>
      <c r="J7239" s="10"/>
      <c r="K7239" s="9"/>
      <c r="L7239" s="9"/>
      <c r="M7239" s="9"/>
      <c r="N7239"/>
      <c r="O7239" s="9"/>
      <c r="P7239" s="9"/>
      <c r="Q7239" s="9"/>
      <c r="R7239" s="9"/>
      <c r="S7239" s="9"/>
      <c r="T7239" s="9"/>
      <c r="U7239" s="9"/>
      <c r="V7239" s="9"/>
      <c r="W7239" s="9"/>
      <c r="X7239" s="9"/>
      <c r="Y7239" s="9"/>
      <c r="Z7239" s="9"/>
    </row>
    <row r="7240" spans="1:26">
      <c r="A7240" s="11"/>
      <c r="B7240" s="11"/>
      <c r="C7240"/>
      <c r="D7240"/>
      <c r="E7240" s="11"/>
      <c r="H7240" s="10"/>
      <c r="I7240" s="10"/>
      <c r="J7240" s="10"/>
      <c r="K7240" s="9"/>
      <c r="L7240" s="9"/>
      <c r="M7240" s="9"/>
      <c r="N7240"/>
      <c r="O7240" s="9"/>
      <c r="P7240" s="9"/>
      <c r="Q7240" s="9"/>
      <c r="R7240" s="9"/>
      <c r="S7240" s="9"/>
      <c r="T7240" s="9"/>
      <c r="U7240" s="9"/>
      <c r="V7240" s="9"/>
      <c r="W7240" s="9"/>
      <c r="X7240" s="9"/>
      <c r="Y7240" s="9"/>
      <c r="Z7240" s="9"/>
    </row>
    <row r="7241" spans="1:26">
      <c r="A7241" s="11"/>
      <c r="B7241" s="11"/>
      <c r="C7241"/>
      <c r="D7241"/>
      <c r="E7241" s="11"/>
      <c r="H7241" s="10"/>
      <c r="I7241" s="10"/>
      <c r="J7241" s="10"/>
      <c r="K7241" s="9"/>
      <c r="L7241" s="9"/>
      <c r="M7241" s="9"/>
      <c r="N7241"/>
      <c r="O7241" s="9"/>
      <c r="P7241" s="9"/>
      <c r="Q7241" s="9"/>
      <c r="R7241" s="9"/>
      <c r="S7241" s="9"/>
      <c r="T7241" s="9"/>
      <c r="U7241" s="9"/>
      <c r="V7241" s="9"/>
      <c r="W7241" s="9"/>
      <c r="X7241" s="9"/>
      <c r="Y7241" s="9"/>
      <c r="Z7241" s="9"/>
    </row>
    <row r="7242" spans="1:26">
      <c r="A7242" s="11"/>
      <c r="B7242" s="11"/>
      <c r="C7242"/>
      <c r="D7242"/>
      <c r="E7242" s="11"/>
      <c r="H7242" s="10"/>
      <c r="I7242" s="10"/>
      <c r="J7242" s="10"/>
      <c r="K7242" s="9"/>
      <c r="L7242" s="9"/>
      <c r="M7242" s="9"/>
      <c r="N7242"/>
      <c r="O7242" s="9"/>
      <c r="P7242" s="9"/>
      <c r="Q7242" s="9"/>
      <c r="R7242" s="9"/>
      <c r="S7242" s="9"/>
      <c r="T7242" s="9"/>
      <c r="U7242" s="9"/>
      <c r="V7242" s="9"/>
      <c r="W7242" s="9"/>
      <c r="X7242" s="9"/>
      <c r="Y7242" s="9"/>
      <c r="Z7242" s="9"/>
    </row>
    <row r="7243" spans="1:26">
      <c r="A7243" s="11"/>
      <c r="B7243" s="11"/>
      <c r="C7243"/>
      <c r="D7243"/>
      <c r="E7243" s="11"/>
      <c r="H7243" s="10"/>
      <c r="I7243" s="10"/>
      <c r="J7243" s="10"/>
      <c r="K7243" s="9"/>
      <c r="L7243" s="9"/>
      <c r="M7243" s="9"/>
      <c r="N7243"/>
      <c r="O7243" s="9"/>
      <c r="P7243" s="9"/>
      <c r="Q7243" s="9"/>
      <c r="R7243" s="9"/>
      <c r="S7243" s="9"/>
      <c r="T7243" s="9"/>
      <c r="U7243" s="9"/>
      <c r="V7243" s="9"/>
      <c r="W7243" s="9"/>
      <c r="X7243" s="9"/>
      <c r="Y7243" s="9"/>
      <c r="Z7243" s="9"/>
    </row>
    <row r="7244" spans="1:26">
      <c r="A7244" s="11"/>
      <c r="B7244" s="11"/>
      <c r="C7244"/>
      <c r="D7244"/>
      <c r="E7244" s="11"/>
      <c r="H7244" s="10"/>
      <c r="I7244" s="10"/>
      <c r="J7244" s="10"/>
      <c r="K7244" s="9"/>
      <c r="L7244" s="9"/>
      <c r="M7244" s="9"/>
      <c r="N7244"/>
      <c r="O7244" s="9"/>
      <c r="P7244" s="9"/>
      <c r="Q7244" s="9"/>
      <c r="R7244" s="9"/>
      <c r="S7244" s="9"/>
      <c r="T7244" s="9"/>
      <c r="U7244" s="9"/>
      <c r="V7244" s="9"/>
      <c r="W7244" s="9"/>
      <c r="X7244" s="9"/>
      <c r="Y7244" s="9"/>
      <c r="Z7244" s="9"/>
    </row>
    <row r="7245" spans="1:26">
      <c r="A7245" s="11"/>
      <c r="B7245" s="11"/>
      <c r="C7245"/>
      <c r="D7245"/>
      <c r="E7245" s="11"/>
      <c r="H7245" s="10"/>
      <c r="I7245" s="10"/>
      <c r="J7245" s="10"/>
      <c r="K7245" s="9"/>
      <c r="L7245" s="9"/>
      <c r="M7245" s="9"/>
      <c r="N7245"/>
      <c r="O7245" s="9"/>
      <c r="P7245" s="9"/>
      <c r="Q7245" s="9"/>
      <c r="R7245" s="9"/>
      <c r="S7245" s="9"/>
      <c r="T7245" s="9"/>
      <c r="U7245" s="9"/>
      <c r="V7245" s="9"/>
      <c r="W7245" s="9"/>
      <c r="X7245" s="9"/>
      <c r="Y7245" s="9"/>
      <c r="Z7245" s="9"/>
    </row>
    <row r="7246" spans="1:26">
      <c r="A7246" s="11"/>
      <c r="B7246" s="11"/>
      <c r="C7246"/>
      <c r="D7246"/>
      <c r="E7246" s="11"/>
      <c r="H7246" s="10"/>
      <c r="I7246" s="10"/>
      <c r="J7246" s="10"/>
      <c r="K7246" s="9"/>
      <c r="L7246" s="9"/>
      <c r="M7246" s="9"/>
      <c r="N7246"/>
      <c r="O7246" s="9"/>
      <c r="P7246" s="9"/>
      <c r="Q7246" s="9"/>
      <c r="R7246" s="9"/>
      <c r="S7246" s="9"/>
      <c r="T7246" s="9"/>
      <c r="U7246" s="9"/>
      <c r="V7246" s="9"/>
      <c r="W7246" s="9"/>
      <c r="X7246" s="9"/>
      <c r="Y7246" s="9"/>
      <c r="Z7246" s="9"/>
    </row>
    <row r="7247" spans="1:26">
      <c r="A7247" s="11"/>
      <c r="B7247" s="11"/>
      <c r="C7247"/>
      <c r="D7247"/>
      <c r="E7247" s="11"/>
      <c r="H7247" s="10"/>
      <c r="I7247" s="10"/>
      <c r="J7247" s="10"/>
      <c r="K7247" s="9"/>
      <c r="L7247" s="9"/>
      <c r="M7247" s="9"/>
      <c r="N7247"/>
      <c r="O7247" s="9"/>
      <c r="P7247" s="9"/>
      <c r="Q7247" s="9"/>
      <c r="R7247" s="9"/>
      <c r="S7247" s="9"/>
      <c r="T7247" s="9"/>
      <c r="U7247" s="9"/>
      <c r="V7247" s="9"/>
      <c r="W7247" s="9"/>
      <c r="X7247" s="9"/>
      <c r="Y7247" s="9"/>
      <c r="Z7247" s="9"/>
    </row>
    <row r="7248" spans="1:26">
      <c r="A7248" s="11"/>
      <c r="B7248" s="11"/>
      <c r="C7248"/>
      <c r="D7248"/>
      <c r="E7248" s="11"/>
      <c r="H7248" s="10"/>
      <c r="I7248" s="10"/>
      <c r="J7248" s="10"/>
      <c r="K7248" s="9"/>
      <c r="L7248" s="9"/>
      <c r="M7248" s="9"/>
      <c r="N7248"/>
      <c r="O7248" s="9"/>
      <c r="P7248" s="9"/>
      <c r="Q7248" s="9"/>
      <c r="R7248" s="9"/>
      <c r="S7248" s="9"/>
      <c r="T7248" s="9"/>
      <c r="U7248" s="9"/>
      <c r="V7248" s="9"/>
      <c r="W7248" s="9"/>
      <c r="X7248" s="9"/>
      <c r="Y7248" s="9"/>
      <c r="Z7248" s="9"/>
    </row>
    <row r="7249" spans="1:26">
      <c r="A7249" s="11"/>
      <c r="B7249" s="11"/>
      <c r="C7249"/>
      <c r="D7249"/>
      <c r="E7249" s="11"/>
      <c r="H7249" s="10"/>
      <c r="I7249" s="10"/>
      <c r="J7249" s="10"/>
      <c r="K7249" s="9"/>
      <c r="L7249" s="9"/>
      <c r="M7249" s="9"/>
      <c r="N7249"/>
      <c r="O7249" s="9"/>
      <c r="P7249" s="9"/>
      <c r="Q7249" s="9"/>
      <c r="R7249" s="9"/>
      <c r="S7249" s="9"/>
      <c r="T7249" s="9"/>
      <c r="U7249" s="9"/>
      <c r="V7249" s="9"/>
      <c r="W7249" s="9"/>
      <c r="X7249" s="9"/>
      <c r="Y7249" s="9"/>
      <c r="Z7249" s="9"/>
    </row>
    <row r="7250" spans="1:26">
      <c r="A7250" s="11"/>
      <c r="B7250" s="11"/>
      <c r="C7250"/>
      <c r="D7250"/>
      <c r="E7250" s="11"/>
      <c r="H7250" s="10"/>
      <c r="I7250" s="10"/>
      <c r="J7250" s="10"/>
      <c r="K7250" s="9"/>
      <c r="L7250" s="9"/>
      <c r="M7250" s="9"/>
      <c r="N7250"/>
      <c r="O7250" s="9"/>
      <c r="P7250" s="9"/>
      <c r="Q7250" s="9"/>
      <c r="R7250" s="9"/>
      <c r="S7250" s="9"/>
      <c r="T7250" s="9"/>
      <c r="U7250" s="9"/>
      <c r="V7250" s="9"/>
      <c r="W7250" s="9"/>
      <c r="X7250" s="9"/>
      <c r="Y7250" s="9"/>
      <c r="Z7250" s="9"/>
    </row>
    <row r="7251" spans="1:26">
      <c r="A7251" s="11"/>
      <c r="B7251" s="11"/>
      <c r="C7251"/>
      <c r="D7251"/>
      <c r="E7251" s="11"/>
      <c r="H7251" s="10"/>
      <c r="I7251" s="10"/>
      <c r="J7251" s="10"/>
      <c r="K7251" s="9"/>
      <c r="L7251" s="9"/>
      <c r="M7251" s="9"/>
      <c r="N7251"/>
      <c r="O7251" s="9"/>
      <c r="P7251" s="9"/>
      <c r="Q7251" s="9"/>
      <c r="R7251" s="9"/>
      <c r="S7251" s="9"/>
      <c r="T7251" s="9"/>
      <c r="U7251" s="9"/>
      <c r="V7251" s="9"/>
      <c r="W7251" s="9"/>
      <c r="X7251" s="9"/>
      <c r="Y7251" s="9"/>
      <c r="Z7251" s="9"/>
    </row>
    <row r="7252" spans="1:26">
      <c r="A7252" s="11"/>
      <c r="B7252" s="11"/>
      <c r="C7252"/>
      <c r="D7252"/>
      <c r="E7252" s="11"/>
      <c r="H7252" s="10"/>
      <c r="I7252" s="10"/>
      <c r="J7252" s="10"/>
      <c r="K7252" s="9"/>
      <c r="L7252" s="9"/>
      <c r="M7252" s="9"/>
      <c r="N7252"/>
      <c r="O7252" s="9"/>
      <c r="P7252" s="9"/>
      <c r="Q7252" s="9"/>
      <c r="R7252" s="9"/>
      <c r="S7252" s="9"/>
      <c r="T7252" s="9"/>
      <c r="U7252" s="9"/>
      <c r="V7252" s="9"/>
      <c r="W7252" s="9"/>
      <c r="X7252" s="9"/>
      <c r="Y7252" s="9"/>
      <c r="Z7252" s="9"/>
    </row>
    <row r="7253" spans="1:26">
      <c r="A7253" s="11"/>
      <c r="B7253" s="11"/>
      <c r="C7253"/>
      <c r="D7253"/>
      <c r="E7253" s="11"/>
      <c r="H7253" s="10"/>
      <c r="I7253" s="10"/>
      <c r="J7253" s="10"/>
      <c r="K7253" s="9"/>
      <c r="L7253" s="9"/>
      <c r="M7253" s="9"/>
      <c r="N7253"/>
      <c r="O7253" s="9"/>
      <c r="P7253" s="9"/>
      <c r="Q7253" s="9"/>
      <c r="R7253" s="9"/>
      <c r="S7253" s="9"/>
      <c r="T7253" s="9"/>
      <c r="U7253" s="9"/>
      <c r="V7253" s="9"/>
      <c r="W7253" s="9"/>
      <c r="X7253" s="9"/>
      <c r="Y7253" s="9"/>
      <c r="Z7253" s="9"/>
    </row>
    <row r="7254" spans="1:26">
      <c r="A7254" s="11"/>
      <c r="B7254" s="11"/>
      <c r="C7254"/>
      <c r="D7254"/>
      <c r="E7254" s="11"/>
      <c r="H7254" s="10"/>
      <c r="I7254" s="10"/>
      <c r="J7254" s="10"/>
      <c r="K7254" s="9"/>
      <c r="L7254" s="9"/>
      <c r="M7254" s="9"/>
      <c r="N7254"/>
      <c r="O7254" s="9"/>
      <c r="P7254" s="9"/>
      <c r="Q7254" s="9"/>
      <c r="R7254" s="9"/>
      <c r="S7254" s="9"/>
      <c r="T7254" s="9"/>
      <c r="U7254" s="9"/>
      <c r="V7254" s="9"/>
      <c r="W7254" s="9"/>
      <c r="X7254" s="9"/>
      <c r="Y7254" s="9"/>
      <c r="Z7254" s="9"/>
    </row>
    <row r="7255" spans="1:26">
      <c r="A7255" s="11"/>
      <c r="B7255" s="11"/>
      <c r="C7255"/>
      <c r="D7255"/>
      <c r="E7255" s="11"/>
      <c r="H7255" s="10"/>
      <c r="I7255" s="10"/>
      <c r="J7255" s="10"/>
      <c r="K7255" s="9"/>
      <c r="L7255" s="9"/>
      <c r="M7255" s="9"/>
      <c r="N7255"/>
      <c r="O7255" s="9"/>
      <c r="P7255" s="9"/>
      <c r="Q7255" s="9"/>
      <c r="R7255" s="9"/>
      <c r="S7255" s="9"/>
      <c r="T7255" s="9"/>
      <c r="U7255" s="9"/>
      <c r="V7255" s="9"/>
      <c r="W7255" s="9"/>
      <c r="X7255" s="9"/>
      <c r="Y7255" s="9"/>
      <c r="Z7255" s="9"/>
    </row>
    <row r="7256" spans="1:26">
      <c r="A7256" s="11"/>
      <c r="B7256" s="11"/>
      <c r="C7256"/>
      <c r="D7256"/>
      <c r="E7256" s="11"/>
      <c r="H7256" s="10"/>
      <c r="I7256" s="10"/>
      <c r="J7256" s="10"/>
      <c r="K7256" s="9"/>
      <c r="L7256" s="9"/>
      <c r="M7256" s="9"/>
      <c r="N7256"/>
      <c r="O7256" s="9"/>
      <c r="P7256" s="9"/>
      <c r="Q7256" s="9"/>
      <c r="R7256" s="9"/>
      <c r="S7256" s="9"/>
      <c r="T7256" s="9"/>
      <c r="U7256" s="9"/>
      <c r="V7256" s="9"/>
      <c r="W7256" s="9"/>
      <c r="X7256" s="9"/>
      <c r="Y7256" s="9"/>
      <c r="Z7256" s="9"/>
    </row>
    <row r="7257" spans="1:26">
      <c r="A7257" s="11"/>
      <c r="B7257" s="11"/>
      <c r="C7257"/>
      <c r="D7257"/>
      <c r="E7257" s="11"/>
      <c r="H7257" s="10"/>
      <c r="I7257" s="10"/>
      <c r="J7257" s="10"/>
      <c r="K7257" s="9"/>
      <c r="L7257" s="9"/>
      <c r="M7257" s="9"/>
      <c r="N7257"/>
      <c r="O7257" s="9"/>
      <c r="P7257" s="9"/>
      <c r="Q7257" s="9"/>
      <c r="R7257" s="9"/>
      <c r="S7257" s="9"/>
      <c r="T7257" s="9"/>
      <c r="U7257" s="9"/>
      <c r="V7257" s="9"/>
      <c r="W7257" s="9"/>
      <c r="X7257" s="9"/>
      <c r="Y7257" s="9"/>
      <c r="Z7257" s="9"/>
    </row>
    <row r="7258" spans="1:26">
      <c r="A7258" s="11"/>
      <c r="B7258" s="11"/>
      <c r="C7258"/>
      <c r="D7258"/>
      <c r="E7258" s="11"/>
      <c r="H7258" s="10"/>
      <c r="I7258" s="10"/>
      <c r="J7258" s="10"/>
      <c r="K7258" s="9"/>
      <c r="L7258" s="9"/>
      <c r="M7258" s="9"/>
      <c r="N7258"/>
      <c r="O7258" s="9"/>
      <c r="P7258" s="9"/>
      <c r="Q7258" s="9"/>
      <c r="R7258" s="9"/>
      <c r="S7258" s="9"/>
      <c r="T7258" s="9"/>
      <c r="U7258" s="9"/>
      <c r="V7258" s="9"/>
      <c r="W7258" s="9"/>
      <c r="X7258" s="9"/>
      <c r="Y7258" s="9"/>
      <c r="Z7258" s="9"/>
    </row>
    <row r="7259" spans="1:26">
      <c r="A7259" s="11"/>
      <c r="B7259" s="11"/>
      <c r="C7259"/>
      <c r="D7259"/>
      <c r="E7259" s="11"/>
      <c r="H7259" s="10"/>
      <c r="I7259" s="10"/>
      <c r="J7259" s="10"/>
      <c r="K7259" s="9"/>
      <c r="L7259" s="9"/>
      <c r="M7259" s="9"/>
      <c r="N7259"/>
      <c r="O7259" s="9"/>
      <c r="P7259" s="9"/>
      <c r="Q7259" s="9"/>
      <c r="R7259" s="9"/>
      <c r="S7259" s="9"/>
      <c r="T7259" s="9"/>
      <c r="U7259" s="9"/>
      <c r="V7259" s="9"/>
      <c r="W7259" s="9"/>
      <c r="X7259" s="9"/>
      <c r="Y7259" s="9"/>
      <c r="Z7259" s="9"/>
    </row>
    <row r="7260" spans="1:26">
      <c r="A7260" s="11"/>
      <c r="B7260" s="11"/>
      <c r="C7260"/>
      <c r="D7260"/>
      <c r="E7260" s="11"/>
      <c r="H7260" s="10"/>
      <c r="I7260" s="10"/>
      <c r="J7260" s="10"/>
      <c r="K7260" s="9"/>
      <c r="L7260" s="9"/>
      <c r="M7260" s="9"/>
      <c r="N7260"/>
      <c r="O7260" s="9"/>
      <c r="P7260" s="9"/>
      <c r="Q7260" s="9"/>
      <c r="R7260" s="9"/>
      <c r="S7260" s="9"/>
      <c r="T7260" s="9"/>
      <c r="U7260" s="9"/>
      <c r="V7260" s="9"/>
      <c r="W7260" s="9"/>
      <c r="X7260" s="9"/>
      <c r="Y7260" s="9"/>
      <c r="Z7260" s="9"/>
    </row>
    <row r="7261" spans="1:26">
      <c r="A7261" s="11"/>
      <c r="B7261" s="11"/>
      <c r="C7261"/>
      <c r="D7261"/>
      <c r="E7261" s="11"/>
      <c r="H7261" s="10"/>
      <c r="I7261" s="10"/>
      <c r="J7261" s="10"/>
      <c r="K7261" s="9"/>
      <c r="L7261" s="9"/>
      <c r="M7261" s="9"/>
      <c r="N7261"/>
      <c r="O7261" s="9"/>
      <c r="P7261" s="9"/>
      <c r="Q7261" s="9"/>
      <c r="R7261" s="9"/>
      <c r="S7261" s="9"/>
      <c r="T7261" s="9"/>
      <c r="U7261" s="9"/>
      <c r="V7261" s="9"/>
      <c r="W7261" s="9"/>
      <c r="X7261" s="9"/>
      <c r="Y7261" s="9"/>
      <c r="Z7261" s="9"/>
    </row>
    <row r="7262" spans="1:26">
      <c r="A7262" s="11"/>
      <c r="B7262" s="11"/>
      <c r="C7262"/>
      <c r="D7262"/>
      <c r="E7262" s="11"/>
      <c r="H7262" s="10"/>
      <c r="I7262" s="10"/>
      <c r="J7262" s="10"/>
      <c r="K7262" s="9"/>
      <c r="L7262" s="9"/>
      <c r="M7262" s="9"/>
      <c r="N7262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</row>
    <row r="7263" spans="1:26">
      <c r="A7263" s="11"/>
      <c r="B7263" s="11"/>
      <c r="C7263"/>
      <c r="D7263"/>
      <c r="E7263" s="11"/>
      <c r="H7263" s="10"/>
      <c r="I7263" s="10"/>
      <c r="J7263" s="10"/>
      <c r="K7263" s="9"/>
      <c r="L7263" s="9"/>
      <c r="M7263" s="9"/>
      <c r="N7263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</row>
    <row r="7264" spans="1:26">
      <c r="A7264" s="11"/>
      <c r="B7264" s="11"/>
      <c r="C7264"/>
      <c r="D7264"/>
      <c r="E7264" s="11"/>
      <c r="H7264" s="10"/>
      <c r="I7264" s="10"/>
      <c r="J7264" s="10"/>
      <c r="K7264" s="9"/>
      <c r="L7264" s="9"/>
      <c r="M7264" s="9"/>
      <c r="N7264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</row>
    <row r="7265" spans="1:26">
      <c r="A7265" s="11"/>
      <c r="B7265" s="11"/>
      <c r="C7265"/>
      <c r="D7265"/>
      <c r="E7265" s="11"/>
      <c r="H7265" s="10"/>
      <c r="I7265" s="10"/>
      <c r="J7265" s="10"/>
      <c r="K7265" s="9"/>
      <c r="L7265" s="9"/>
      <c r="M7265" s="9"/>
      <c r="N7265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</row>
    <row r="7266" spans="1:26">
      <c r="A7266" s="11"/>
      <c r="B7266" s="11"/>
      <c r="C7266"/>
      <c r="D7266"/>
      <c r="E7266" s="11"/>
      <c r="H7266" s="10"/>
      <c r="I7266" s="10"/>
      <c r="J7266" s="10"/>
      <c r="K7266" s="9"/>
      <c r="L7266" s="9"/>
      <c r="M7266" s="9"/>
      <c r="N7266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</row>
    <row r="7267" spans="1:26">
      <c r="A7267" s="11"/>
      <c r="B7267" s="11"/>
      <c r="C7267"/>
      <c r="D7267"/>
      <c r="E7267" s="11"/>
      <c r="H7267" s="10"/>
      <c r="I7267" s="10"/>
      <c r="J7267" s="10"/>
      <c r="K7267" s="9"/>
      <c r="L7267" s="9"/>
      <c r="M7267" s="9"/>
      <c r="N7267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</row>
    <row r="7268" spans="1:26">
      <c r="A7268" s="11"/>
      <c r="B7268" s="11"/>
      <c r="C7268"/>
      <c r="D7268"/>
      <c r="E7268" s="11"/>
      <c r="H7268" s="10"/>
      <c r="I7268" s="10"/>
      <c r="J7268" s="10"/>
      <c r="K7268" s="9"/>
      <c r="L7268" s="9"/>
      <c r="M7268" s="9"/>
      <c r="N7268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</row>
    <row r="7269" spans="1:26">
      <c r="A7269" s="11"/>
      <c r="B7269" s="11"/>
      <c r="C7269"/>
      <c r="D7269"/>
      <c r="E7269" s="11"/>
      <c r="H7269" s="10"/>
      <c r="I7269" s="10"/>
      <c r="J7269" s="10"/>
      <c r="K7269" s="9"/>
      <c r="L7269" s="9"/>
      <c r="M7269" s="9"/>
      <c r="N726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</row>
    <row r="7270" spans="1:26">
      <c r="A7270" s="11"/>
      <c r="B7270" s="11"/>
      <c r="C7270"/>
      <c r="D7270"/>
      <c r="E7270" s="11"/>
      <c r="H7270" s="10"/>
      <c r="I7270" s="10"/>
      <c r="J7270" s="10"/>
      <c r="K7270" s="9"/>
      <c r="L7270" s="9"/>
      <c r="M7270" s="9"/>
      <c r="N7270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</row>
    <row r="7271" spans="1:26">
      <c r="A7271" s="11"/>
      <c r="B7271" s="11"/>
      <c r="C7271"/>
      <c r="D7271"/>
      <c r="E7271" s="11"/>
      <c r="H7271" s="10"/>
      <c r="I7271" s="10"/>
      <c r="J7271" s="10"/>
      <c r="K7271" s="9"/>
      <c r="L7271" s="9"/>
      <c r="M7271" s="9"/>
      <c r="N7271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</row>
    <row r="7272" spans="1:26">
      <c r="A7272" s="11"/>
      <c r="B7272" s="11"/>
      <c r="C7272"/>
      <c r="D7272"/>
      <c r="E7272" s="11"/>
      <c r="H7272" s="10"/>
      <c r="I7272" s="10"/>
      <c r="J7272" s="10"/>
      <c r="K7272" s="9"/>
      <c r="L7272" s="9"/>
      <c r="M7272" s="9"/>
      <c r="N7272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</row>
    <row r="7273" spans="1:26">
      <c r="A7273" s="11"/>
      <c r="B7273" s="11"/>
      <c r="C7273"/>
      <c r="D7273"/>
      <c r="E7273" s="11"/>
      <c r="H7273" s="10"/>
      <c r="I7273" s="10"/>
      <c r="J7273" s="10"/>
      <c r="K7273" s="9"/>
      <c r="L7273" s="9"/>
      <c r="M7273" s="9"/>
      <c r="N7273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</row>
    <row r="7274" spans="1:26">
      <c r="A7274" s="11"/>
      <c r="B7274" s="11"/>
      <c r="C7274"/>
      <c r="D7274"/>
      <c r="E7274" s="11"/>
      <c r="H7274" s="10"/>
      <c r="I7274" s="10"/>
      <c r="J7274" s="10"/>
      <c r="K7274" s="9"/>
      <c r="L7274" s="9"/>
      <c r="M7274" s="9"/>
      <c r="N7274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</row>
    <row r="7275" spans="1:26">
      <c r="A7275" s="11"/>
      <c r="B7275" s="11"/>
      <c r="C7275"/>
      <c r="D7275"/>
      <c r="E7275" s="11"/>
      <c r="H7275" s="10"/>
      <c r="I7275" s="10"/>
      <c r="J7275" s="10"/>
      <c r="K7275" s="9"/>
      <c r="L7275" s="9"/>
      <c r="M7275" s="9"/>
      <c r="N7275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</row>
    <row r="7276" spans="1:26">
      <c r="A7276" s="11"/>
      <c r="B7276" s="11"/>
      <c r="C7276"/>
      <c r="D7276"/>
      <c r="E7276" s="11"/>
      <c r="H7276" s="10"/>
      <c r="I7276" s="10"/>
      <c r="J7276" s="10"/>
      <c r="K7276" s="9"/>
      <c r="L7276" s="9"/>
      <c r="M7276" s="9"/>
      <c r="N7276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</row>
    <row r="7277" spans="1:26">
      <c r="A7277" s="11"/>
      <c r="B7277" s="11"/>
      <c r="C7277"/>
      <c r="D7277"/>
      <c r="E7277" s="11"/>
      <c r="H7277" s="10"/>
      <c r="I7277" s="10"/>
      <c r="J7277" s="10"/>
      <c r="K7277" s="9"/>
      <c r="L7277" s="9"/>
      <c r="M7277" s="9"/>
      <c r="N7277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</row>
    <row r="7278" spans="1:26">
      <c r="A7278" s="11"/>
      <c r="B7278" s="11"/>
      <c r="C7278"/>
      <c r="D7278"/>
      <c r="E7278" s="11"/>
      <c r="H7278" s="10"/>
      <c r="I7278" s="10"/>
      <c r="J7278" s="10"/>
      <c r="K7278" s="9"/>
      <c r="L7278" s="9"/>
      <c r="M7278" s="9"/>
      <c r="N7278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</row>
    <row r="7279" spans="1:26">
      <c r="A7279" s="11"/>
      <c r="B7279" s="11"/>
      <c r="C7279"/>
      <c r="D7279"/>
      <c r="E7279" s="11"/>
      <c r="H7279" s="10"/>
      <c r="I7279" s="10"/>
      <c r="J7279" s="10"/>
      <c r="K7279" s="9"/>
      <c r="L7279" s="9"/>
      <c r="M7279" s="9"/>
      <c r="N727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</row>
    <row r="7280" spans="1:26">
      <c r="A7280" s="11"/>
      <c r="B7280" s="11"/>
      <c r="C7280"/>
      <c r="D7280"/>
      <c r="E7280" s="11"/>
      <c r="H7280" s="10"/>
      <c r="I7280" s="10"/>
      <c r="J7280" s="10"/>
      <c r="K7280" s="9"/>
      <c r="L7280" s="9"/>
      <c r="M7280" s="9"/>
      <c r="N7280"/>
      <c r="O7280" s="9"/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</row>
    <row r="7281" spans="1:26">
      <c r="A7281" s="11"/>
      <c r="B7281" s="11"/>
      <c r="C7281"/>
      <c r="D7281"/>
      <c r="E7281" s="11"/>
      <c r="H7281" s="10"/>
      <c r="I7281" s="10"/>
      <c r="J7281" s="10"/>
      <c r="K7281" s="9"/>
      <c r="L7281" s="9"/>
      <c r="M7281" s="9"/>
      <c r="N7281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</row>
    <row r="7282" spans="1:26">
      <c r="A7282" s="11"/>
      <c r="B7282" s="11"/>
      <c r="C7282"/>
      <c r="D7282"/>
      <c r="E7282" s="11"/>
      <c r="H7282" s="10"/>
      <c r="I7282" s="10"/>
      <c r="J7282" s="10"/>
      <c r="K7282" s="9"/>
      <c r="L7282" s="9"/>
      <c r="M7282" s="9"/>
      <c r="N7282"/>
      <c r="O7282" s="9"/>
      <c r="P7282" s="9"/>
      <c r="Q7282" s="9"/>
      <c r="R7282" s="9"/>
      <c r="S7282" s="9"/>
      <c r="T7282" s="9"/>
      <c r="U7282" s="9"/>
      <c r="V7282" s="9"/>
      <c r="W7282" s="9"/>
      <c r="X7282" s="9"/>
      <c r="Y7282" s="9"/>
      <c r="Z7282" s="9"/>
    </row>
    <row r="7283" spans="1:26">
      <c r="A7283" s="11"/>
      <c r="B7283" s="11"/>
      <c r="C7283"/>
      <c r="D7283"/>
      <c r="E7283" s="11"/>
      <c r="H7283" s="10"/>
      <c r="I7283" s="10"/>
      <c r="J7283" s="10"/>
      <c r="K7283" s="9"/>
      <c r="L7283" s="9"/>
      <c r="M7283" s="9"/>
      <c r="N7283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</row>
    <row r="7284" spans="1:26">
      <c r="A7284" s="11"/>
      <c r="B7284" s="11"/>
      <c r="C7284"/>
      <c r="D7284"/>
      <c r="E7284" s="11"/>
      <c r="H7284" s="10"/>
      <c r="I7284" s="10"/>
      <c r="J7284" s="10"/>
      <c r="K7284" s="9"/>
      <c r="L7284" s="9"/>
      <c r="M7284" s="9"/>
      <c r="N7284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</row>
    <row r="7285" spans="1:26">
      <c r="A7285" s="11"/>
      <c r="B7285" s="11"/>
      <c r="C7285"/>
      <c r="D7285"/>
      <c r="E7285" s="11"/>
      <c r="H7285" s="10"/>
      <c r="I7285" s="10"/>
      <c r="J7285" s="10"/>
      <c r="K7285" s="9"/>
      <c r="L7285" s="9"/>
      <c r="M7285" s="9"/>
      <c r="N7285"/>
      <c r="O7285" s="9"/>
      <c r="P7285" s="9"/>
      <c r="Q7285" s="9"/>
      <c r="R7285" s="9"/>
      <c r="S7285" s="9"/>
      <c r="T7285" s="9"/>
      <c r="U7285" s="9"/>
      <c r="V7285" s="9"/>
      <c r="W7285" s="9"/>
      <c r="X7285" s="9"/>
      <c r="Y7285" s="9"/>
      <c r="Z7285" s="9"/>
    </row>
    <row r="7286" spans="1:26">
      <c r="A7286" s="11"/>
      <c r="B7286" s="11"/>
      <c r="C7286"/>
      <c r="D7286"/>
      <c r="E7286" s="11"/>
      <c r="H7286" s="10"/>
      <c r="I7286" s="10"/>
      <c r="J7286" s="10"/>
      <c r="K7286" s="9"/>
      <c r="L7286" s="9"/>
      <c r="M7286" s="9"/>
      <c r="N7286"/>
      <c r="O7286" s="9"/>
      <c r="P7286" s="9"/>
      <c r="Q7286" s="9"/>
      <c r="R7286" s="9"/>
      <c r="S7286" s="9"/>
      <c r="T7286" s="9"/>
      <c r="U7286" s="9"/>
      <c r="V7286" s="9"/>
      <c r="W7286" s="9"/>
      <c r="X7286" s="9"/>
      <c r="Y7286" s="9"/>
      <c r="Z7286" s="9"/>
    </row>
    <row r="7287" spans="1:26">
      <c r="A7287" s="11"/>
      <c r="B7287" s="11"/>
      <c r="C7287"/>
      <c r="D7287"/>
      <c r="E7287" s="11"/>
      <c r="H7287" s="10"/>
      <c r="I7287" s="10"/>
      <c r="J7287" s="10"/>
      <c r="K7287" s="9"/>
      <c r="L7287" s="9"/>
      <c r="M7287" s="9"/>
      <c r="N7287"/>
      <c r="O7287" s="9"/>
      <c r="P7287" s="9"/>
      <c r="Q7287" s="9"/>
      <c r="R7287" s="9"/>
      <c r="S7287" s="9"/>
      <c r="T7287" s="9"/>
      <c r="U7287" s="9"/>
      <c r="V7287" s="9"/>
      <c r="W7287" s="9"/>
      <c r="X7287" s="9"/>
      <c r="Y7287" s="9"/>
      <c r="Z7287" s="9"/>
    </row>
    <row r="7288" spans="1:26">
      <c r="A7288" s="11"/>
      <c r="B7288" s="11"/>
      <c r="C7288"/>
      <c r="D7288"/>
      <c r="E7288" s="11"/>
      <c r="H7288" s="10"/>
      <c r="I7288" s="10"/>
      <c r="J7288" s="10"/>
      <c r="K7288" s="9"/>
      <c r="L7288" s="9"/>
      <c r="M7288" s="9"/>
      <c r="N7288"/>
      <c r="O7288" s="9"/>
      <c r="P7288" s="9"/>
      <c r="Q7288" s="9"/>
      <c r="R7288" s="9"/>
      <c r="S7288" s="9"/>
      <c r="T7288" s="9"/>
      <c r="U7288" s="9"/>
      <c r="V7288" s="9"/>
      <c r="W7288" s="9"/>
      <c r="X7288" s="9"/>
      <c r="Y7288" s="9"/>
      <c r="Z7288" s="9"/>
    </row>
    <row r="7289" spans="1:26">
      <c r="A7289" s="11"/>
      <c r="B7289" s="11"/>
      <c r="C7289"/>
      <c r="D7289"/>
      <c r="E7289" s="11"/>
      <c r="H7289" s="10"/>
      <c r="I7289" s="10"/>
      <c r="J7289" s="10"/>
      <c r="K7289" s="9"/>
      <c r="L7289" s="9"/>
      <c r="M7289" s="9"/>
      <c r="N7289"/>
      <c r="O7289" s="9"/>
      <c r="P7289" s="9"/>
      <c r="Q7289" s="9"/>
      <c r="R7289" s="9"/>
      <c r="S7289" s="9"/>
      <c r="T7289" s="9"/>
      <c r="U7289" s="9"/>
      <c r="V7289" s="9"/>
      <c r="W7289" s="9"/>
      <c r="X7289" s="9"/>
      <c r="Y7289" s="9"/>
      <c r="Z7289" s="9"/>
    </row>
    <row r="7290" spans="1:26">
      <c r="A7290" s="11"/>
      <c r="B7290" s="11"/>
      <c r="C7290"/>
      <c r="D7290"/>
      <c r="E7290" s="11"/>
      <c r="H7290" s="10"/>
      <c r="I7290" s="10"/>
      <c r="J7290" s="10"/>
      <c r="K7290" s="9"/>
      <c r="L7290" s="9"/>
      <c r="M7290" s="9"/>
      <c r="N7290"/>
      <c r="O7290" s="9"/>
      <c r="P7290" s="9"/>
      <c r="Q7290" s="9"/>
      <c r="R7290" s="9"/>
      <c r="S7290" s="9"/>
      <c r="T7290" s="9"/>
      <c r="U7290" s="9"/>
      <c r="V7290" s="9"/>
      <c r="W7290" s="9"/>
      <c r="X7290" s="9"/>
      <c r="Y7290" s="9"/>
      <c r="Z7290" s="9"/>
    </row>
    <row r="7291" spans="1:26">
      <c r="A7291" s="11"/>
      <c r="B7291" s="11"/>
      <c r="C7291"/>
      <c r="D7291"/>
      <c r="E7291" s="11"/>
      <c r="H7291" s="10"/>
      <c r="I7291" s="10"/>
      <c r="J7291" s="10"/>
      <c r="K7291" s="9"/>
      <c r="L7291" s="9"/>
      <c r="M7291" s="9"/>
      <c r="N7291"/>
      <c r="O7291" s="9"/>
      <c r="P7291" s="9"/>
      <c r="Q7291" s="9"/>
      <c r="R7291" s="9"/>
      <c r="S7291" s="9"/>
      <c r="T7291" s="9"/>
      <c r="U7291" s="9"/>
      <c r="V7291" s="9"/>
      <c r="W7291" s="9"/>
      <c r="X7291" s="9"/>
      <c r="Y7291" s="9"/>
      <c r="Z7291" s="9"/>
    </row>
    <row r="7292" spans="1:26">
      <c r="A7292" s="11"/>
      <c r="B7292" s="11"/>
      <c r="C7292"/>
      <c r="D7292"/>
      <c r="E7292" s="11"/>
      <c r="H7292" s="10"/>
      <c r="I7292" s="10"/>
      <c r="J7292" s="10"/>
      <c r="K7292" s="9"/>
      <c r="L7292" s="9"/>
      <c r="M7292" s="9"/>
      <c r="N7292"/>
      <c r="O7292" s="9"/>
      <c r="P7292" s="9"/>
      <c r="Q7292" s="9"/>
      <c r="R7292" s="9"/>
      <c r="S7292" s="9"/>
      <c r="T7292" s="9"/>
      <c r="U7292" s="9"/>
      <c r="V7292" s="9"/>
      <c r="W7292" s="9"/>
      <c r="X7292" s="9"/>
      <c r="Y7292" s="9"/>
      <c r="Z7292" s="9"/>
    </row>
    <row r="7293" spans="1:26">
      <c r="A7293" s="11"/>
      <c r="B7293" s="11"/>
      <c r="C7293"/>
      <c r="D7293"/>
      <c r="E7293" s="11"/>
      <c r="H7293" s="10"/>
      <c r="I7293" s="10"/>
      <c r="J7293" s="10"/>
      <c r="K7293" s="9"/>
      <c r="L7293" s="9"/>
      <c r="M7293" s="9"/>
      <c r="N7293"/>
      <c r="O7293" s="9"/>
      <c r="P7293" s="9"/>
      <c r="Q7293" s="9"/>
      <c r="R7293" s="9"/>
      <c r="S7293" s="9"/>
      <c r="T7293" s="9"/>
      <c r="U7293" s="9"/>
      <c r="V7293" s="9"/>
      <c r="W7293" s="9"/>
      <c r="X7293" s="9"/>
      <c r="Y7293" s="9"/>
      <c r="Z7293" s="9"/>
    </row>
    <row r="7294" spans="1:26">
      <c r="A7294" s="11"/>
      <c r="B7294" s="11"/>
      <c r="C7294"/>
      <c r="D7294"/>
      <c r="E7294" s="11"/>
      <c r="H7294" s="10"/>
      <c r="I7294" s="10"/>
      <c r="J7294" s="10"/>
      <c r="K7294" s="9"/>
      <c r="L7294" s="9"/>
      <c r="M7294" s="9"/>
      <c r="N7294"/>
      <c r="O7294" s="9"/>
      <c r="P7294" s="9"/>
      <c r="Q7294" s="9"/>
      <c r="R7294" s="9"/>
      <c r="S7294" s="9"/>
      <c r="T7294" s="9"/>
      <c r="U7294" s="9"/>
      <c r="V7294" s="9"/>
      <c r="W7294" s="9"/>
      <c r="X7294" s="9"/>
      <c r="Y7294" s="9"/>
      <c r="Z7294" s="9"/>
    </row>
    <row r="7295" spans="1:26">
      <c r="A7295" s="11"/>
      <c r="B7295" s="11"/>
      <c r="C7295"/>
      <c r="D7295"/>
      <c r="E7295" s="11"/>
      <c r="H7295" s="10"/>
      <c r="I7295" s="10"/>
      <c r="J7295" s="10"/>
      <c r="K7295" s="9"/>
      <c r="L7295" s="9"/>
      <c r="M7295" s="9"/>
      <c r="N7295"/>
      <c r="O7295" s="9"/>
      <c r="P7295" s="9"/>
      <c r="Q7295" s="9"/>
      <c r="R7295" s="9"/>
      <c r="S7295" s="9"/>
      <c r="T7295" s="9"/>
      <c r="U7295" s="9"/>
      <c r="V7295" s="9"/>
      <c r="W7295" s="9"/>
      <c r="X7295" s="9"/>
      <c r="Y7295" s="9"/>
      <c r="Z7295" s="9"/>
    </row>
    <row r="7296" spans="1:26">
      <c r="A7296" s="11"/>
      <c r="B7296" s="11"/>
      <c r="C7296"/>
      <c r="D7296"/>
      <c r="E7296" s="11"/>
      <c r="H7296" s="10"/>
      <c r="I7296" s="10"/>
      <c r="J7296" s="10"/>
      <c r="K7296" s="9"/>
      <c r="L7296" s="9"/>
      <c r="M7296" s="9"/>
      <c r="N7296"/>
      <c r="O7296" s="9"/>
      <c r="P7296" s="9"/>
      <c r="Q7296" s="9"/>
      <c r="R7296" s="9"/>
      <c r="S7296" s="9"/>
      <c r="T7296" s="9"/>
      <c r="U7296" s="9"/>
      <c r="V7296" s="9"/>
      <c r="W7296" s="9"/>
      <c r="X7296" s="9"/>
      <c r="Y7296" s="9"/>
      <c r="Z7296" s="9"/>
    </row>
    <row r="7297" spans="1:26">
      <c r="A7297" s="11"/>
      <c r="B7297" s="11"/>
      <c r="C7297"/>
      <c r="D7297"/>
      <c r="E7297" s="11"/>
      <c r="H7297" s="10"/>
      <c r="I7297" s="10"/>
      <c r="J7297" s="10"/>
      <c r="K7297" s="9"/>
      <c r="L7297" s="9"/>
      <c r="M7297" s="9"/>
      <c r="N7297"/>
      <c r="O7297" s="9"/>
      <c r="P7297" s="9"/>
      <c r="Q7297" s="9"/>
      <c r="R7297" s="9"/>
      <c r="S7297" s="9"/>
      <c r="T7297" s="9"/>
      <c r="U7297" s="9"/>
      <c r="V7297" s="9"/>
      <c r="W7297" s="9"/>
      <c r="X7297" s="9"/>
      <c r="Y7297" s="9"/>
      <c r="Z7297" s="9"/>
    </row>
    <row r="7298" spans="1:26">
      <c r="A7298" s="11"/>
      <c r="B7298" s="11"/>
      <c r="C7298"/>
      <c r="D7298"/>
      <c r="E7298" s="11"/>
      <c r="H7298" s="10"/>
      <c r="I7298" s="10"/>
      <c r="J7298" s="10"/>
      <c r="K7298" s="9"/>
      <c r="L7298" s="9"/>
      <c r="M7298" s="9"/>
      <c r="N7298"/>
      <c r="O7298" s="9"/>
      <c r="P7298" s="9"/>
      <c r="Q7298" s="9"/>
      <c r="R7298" s="9"/>
      <c r="S7298" s="9"/>
      <c r="T7298" s="9"/>
      <c r="U7298" s="9"/>
      <c r="V7298" s="9"/>
      <c r="W7298" s="9"/>
      <c r="X7298" s="9"/>
      <c r="Y7298" s="9"/>
      <c r="Z7298" s="9"/>
    </row>
    <row r="7299" spans="1:26">
      <c r="A7299" s="11"/>
      <c r="B7299" s="11"/>
      <c r="C7299"/>
      <c r="D7299"/>
      <c r="E7299" s="11"/>
      <c r="H7299" s="10"/>
      <c r="I7299" s="10"/>
      <c r="J7299" s="10"/>
      <c r="K7299" s="9"/>
      <c r="L7299" s="9"/>
      <c r="M7299" s="9"/>
      <c r="N7299"/>
      <c r="O7299" s="9"/>
      <c r="P7299" s="9"/>
      <c r="Q7299" s="9"/>
      <c r="R7299" s="9"/>
      <c r="S7299" s="9"/>
      <c r="T7299" s="9"/>
      <c r="U7299" s="9"/>
      <c r="V7299" s="9"/>
      <c r="W7299" s="9"/>
      <c r="X7299" s="9"/>
      <c r="Y7299" s="9"/>
      <c r="Z7299" s="9"/>
    </row>
    <row r="7300" spans="1:26">
      <c r="A7300" s="11"/>
      <c r="B7300" s="11"/>
      <c r="C7300"/>
      <c r="D7300"/>
      <c r="E7300" s="11"/>
      <c r="H7300" s="10"/>
      <c r="I7300" s="10"/>
      <c r="J7300" s="10"/>
      <c r="K7300" s="9"/>
      <c r="L7300" s="9"/>
      <c r="M7300" s="9"/>
      <c r="N7300"/>
      <c r="O7300" s="9"/>
      <c r="P7300" s="9"/>
      <c r="Q7300" s="9"/>
      <c r="R7300" s="9"/>
      <c r="S7300" s="9"/>
      <c r="T7300" s="9"/>
      <c r="U7300" s="9"/>
      <c r="V7300" s="9"/>
      <c r="W7300" s="9"/>
      <c r="X7300" s="9"/>
      <c r="Y7300" s="9"/>
      <c r="Z7300" s="9"/>
    </row>
    <row r="7301" spans="1:26">
      <c r="A7301" s="11"/>
      <c r="B7301" s="11"/>
      <c r="C7301"/>
      <c r="D7301"/>
      <c r="E7301" s="11"/>
      <c r="H7301" s="10"/>
      <c r="I7301" s="10"/>
      <c r="J7301" s="10"/>
      <c r="K7301" s="9"/>
      <c r="L7301" s="9"/>
      <c r="M7301" s="9"/>
      <c r="N7301"/>
      <c r="O7301" s="9"/>
      <c r="P7301" s="9"/>
      <c r="Q7301" s="9"/>
      <c r="R7301" s="9"/>
      <c r="S7301" s="9"/>
      <c r="T7301" s="9"/>
      <c r="U7301" s="9"/>
      <c r="V7301" s="9"/>
      <c r="W7301" s="9"/>
      <c r="X7301" s="9"/>
      <c r="Y7301" s="9"/>
      <c r="Z7301" s="9"/>
    </row>
    <row r="7302" spans="1:26">
      <c r="A7302" s="11"/>
      <c r="B7302" s="11"/>
      <c r="C7302"/>
      <c r="D7302"/>
      <c r="E7302" s="11"/>
      <c r="H7302" s="10"/>
      <c r="I7302" s="10"/>
      <c r="J7302" s="10"/>
      <c r="K7302" s="9"/>
      <c r="L7302" s="9"/>
      <c r="M7302" s="9"/>
      <c r="N7302"/>
      <c r="O7302" s="9"/>
      <c r="P7302" s="9"/>
      <c r="Q7302" s="9"/>
      <c r="R7302" s="9"/>
      <c r="S7302" s="9"/>
      <c r="T7302" s="9"/>
      <c r="U7302" s="9"/>
      <c r="V7302" s="9"/>
      <c r="W7302" s="9"/>
      <c r="X7302" s="9"/>
      <c r="Y7302" s="9"/>
      <c r="Z7302" s="9"/>
    </row>
    <row r="7303" spans="1:26">
      <c r="A7303" s="11"/>
      <c r="B7303" s="11"/>
      <c r="C7303"/>
      <c r="D7303"/>
      <c r="E7303" s="11"/>
      <c r="H7303" s="10"/>
      <c r="I7303" s="10"/>
      <c r="J7303" s="10"/>
      <c r="K7303" s="9"/>
      <c r="L7303" s="9"/>
      <c r="M7303" s="9"/>
      <c r="N7303"/>
      <c r="O7303" s="9"/>
      <c r="P7303" s="9"/>
      <c r="Q7303" s="9"/>
      <c r="R7303" s="9"/>
      <c r="S7303" s="9"/>
      <c r="T7303" s="9"/>
      <c r="U7303" s="9"/>
      <c r="V7303" s="9"/>
      <c r="W7303" s="9"/>
      <c r="X7303" s="9"/>
      <c r="Y7303" s="9"/>
      <c r="Z7303" s="9"/>
    </row>
    <row r="7304" spans="1:26">
      <c r="A7304" s="11"/>
      <c r="B7304" s="11"/>
      <c r="C7304"/>
      <c r="D7304"/>
      <c r="E7304" s="11"/>
      <c r="H7304" s="10"/>
      <c r="I7304" s="10"/>
      <c r="J7304" s="10"/>
      <c r="K7304" s="9"/>
      <c r="L7304" s="9"/>
      <c r="M7304" s="9"/>
      <c r="N7304"/>
      <c r="O7304" s="9"/>
      <c r="P7304" s="9"/>
      <c r="Q7304" s="9"/>
      <c r="R7304" s="9"/>
      <c r="S7304" s="9"/>
      <c r="T7304" s="9"/>
      <c r="U7304" s="9"/>
      <c r="V7304" s="9"/>
      <c r="W7304" s="9"/>
      <c r="X7304" s="9"/>
      <c r="Y7304" s="9"/>
      <c r="Z7304" s="9"/>
    </row>
    <row r="7305" spans="1:26">
      <c r="A7305" s="11"/>
      <c r="B7305" s="11"/>
      <c r="C7305"/>
      <c r="D7305"/>
      <c r="E7305" s="11"/>
      <c r="H7305" s="10"/>
      <c r="I7305" s="10"/>
      <c r="J7305" s="10"/>
      <c r="K7305" s="9"/>
      <c r="L7305" s="9"/>
      <c r="M7305" s="9"/>
      <c r="N7305"/>
      <c r="O7305" s="9"/>
      <c r="P7305" s="9"/>
      <c r="Q7305" s="9"/>
      <c r="R7305" s="9"/>
      <c r="S7305" s="9"/>
      <c r="T7305" s="9"/>
      <c r="U7305" s="9"/>
      <c r="V7305" s="9"/>
      <c r="W7305" s="9"/>
      <c r="X7305" s="9"/>
      <c r="Y7305" s="9"/>
      <c r="Z7305" s="9"/>
    </row>
    <row r="7306" spans="1:26">
      <c r="J7306" s="3"/>
      <c r="N7306"/>
    </row>
    <row r="7307" spans="1:26">
      <c r="N7307"/>
    </row>
    <row r="7308" spans="1:26">
      <c r="N7308"/>
    </row>
    <row r="7309" spans="1:26">
      <c r="N7309"/>
    </row>
    <row r="7310" spans="1:26">
      <c r="N7310"/>
    </row>
    <row r="7311" spans="1:26">
      <c r="N7311"/>
    </row>
    <row r="7312" spans="1:26">
      <c r="N7312"/>
    </row>
    <row r="7313" spans="14:14">
      <c r="N7313"/>
    </row>
    <row r="7314" spans="14:14">
      <c r="N7314"/>
    </row>
    <row r="7315" spans="14:14">
      <c r="N7315"/>
    </row>
    <row r="7316" spans="14:14">
      <c r="N7316" s="9"/>
    </row>
    <row r="7317" spans="14:14">
      <c r="N7317" s="9"/>
    </row>
    <row r="7318" spans="14:14">
      <c r="N7318" s="9"/>
    </row>
    <row r="7319" spans="14:14">
      <c r="N7319" s="9"/>
    </row>
    <row r="7320" spans="14:14">
      <c r="N7320" s="9"/>
    </row>
    <row r="7321" spans="14:14">
      <c r="N7321" s="9"/>
    </row>
    <row r="7322" spans="14:14">
      <c r="N7322" s="9"/>
    </row>
    <row r="7323" spans="14:14">
      <c r="N7323" s="9"/>
    </row>
    <row r="7324" spans="14:14">
      <c r="N7324"/>
    </row>
    <row r="7325" spans="14:14">
      <c r="N7325"/>
    </row>
    <row r="7326" spans="14:14">
      <c r="N7326"/>
    </row>
    <row r="7327" spans="14:14">
      <c r="N7327"/>
    </row>
    <row r="7328" spans="14:14">
      <c r="N7328"/>
    </row>
    <row r="7329" spans="14:14">
      <c r="N7329"/>
    </row>
    <row r="7330" spans="14:14">
      <c r="N7330"/>
    </row>
    <row r="7331" spans="14:14">
      <c r="N7331"/>
    </row>
    <row r="7332" spans="14:14">
      <c r="N7332"/>
    </row>
    <row r="7333" spans="14:14">
      <c r="N7333"/>
    </row>
    <row r="7334" spans="14:14">
      <c r="N7334"/>
    </row>
    <row r="7335" spans="14:14">
      <c r="N7335"/>
    </row>
    <row r="7336" spans="14:14">
      <c r="N7336"/>
    </row>
    <row r="7337" spans="14:14">
      <c r="N7337"/>
    </row>
    <row r="7338" spans="14:14">
      <c r="N7338"/>
    </row>
    <row r="7339" spans="14:14">
      <c r="N7339"/>
    </row>
    <row r="7340" spans="14:14">
      <c r="N7340"/>
    </row>
    <row r="7341" spans="14:14">
      <c r="N7341"/>
    </row>
    <row r="7342" spans="14:14">
      <c r="N7342"/>
    </row>
    <row r="7343" spans="14:14">
      <c r="N7343"/>
    </row>
    <row r="7344" spans="14:14">
      <c r="N7344"/>
    </row>
    <row r="7345" spans="14:14">
      <c r="N7345"/>
    </row>
    <row r="7346" spans="14:14">
      <c r="N7346"/>
    </row>
    <row r="7347" spans="14:14">
      <c r="N7347"/>
    </row>
    <row r="7348" spans="14:14">
      <c r="N7348"/>
    </row>
    <row r="7349" spans="14:14">
      <c r="N7349"/>
    </row>
    <row r="7350" spans="14:14">
      <c r="N7350"/>
    </row>
    <row r="7351" spans="14:14">
      <c r="N7351"/>
    </row>
    <row r="7352" spans="14:14">
      <c r="N7352"/>
    </row>
    <row r="7353" spans="14:14">
      <c r="N7353"/>
    </row>
    <row r="7354" spans="14:14">
      <c r="N7354"/>
    </row>
    <row r="7355" spans="14:14">
      <c r="N7355"/>
    </row>
    <row r="7356" spans="14:14">
      <c r="N7356"/>
    </row>
    <row r="7357" spans="14:14">
      <c r="N7357"/>
    </row>
    <row r="7358" spans="14:14">
      <c r="N7358"/>
    </row>
    <row r="7359" spans="14:14">
      <c r="N7359"/>
    </row>
    <row r="7360" spans="14:14">
      <c r="N7360"/>
    </row>
    <row r="7361" spans="14:14">
      <c r="N7361"/>
    </row>
    <row r="7362" spans="14:14">
      <c r="N7362"/>
    </row>
    <row r="7363" spans="14:14">
      <c r="N7363"/>
    </row>
    <row r="7364" spans="14:14">
      <c r="N7364"/>
    </row>
    <row r="7365" spans="14:14">
      <c r="N7365"/>
    </row>
    <row r="7366" spans="14:14">
      <c r="N7366"/>
    </row>
    <row r="7367" spans="14:14">
      <c r="N7367"/>
    </row>
    <row r="7368" spans="14:14">
      <c r="N7368"/>
    </row>
    <row r="7369" spans="14:14">
      <c r="N7369"/>
    </row>
    <row r="7370" spans="14:14">
      <c r="N7370"/>
    </row>
    <row r="7371" spans="14:14">
      <c r="N7371"/>
    </row>
    <row r="7372" spans="14:14">
      <c r="N7372"/>
    </row>
    <row r="7373" spans="14:14">
      <c r="N7373"/>
    </row>
    <row r="7374" spans="14:14">
      <c r="N7374"/>
    </row>
    <row r="7375" spans="14:14">
      <c r="N7375"/>
    </row>
    <row r="7376" spans="14:14">
      <c r="N7376"/>
    </row>
    <row r="7377" spans="14:14">
      <c r="N7377"/>
    </row>
    <row r="7378" spans="14:14">
      <c r="N7378"/>
    </row>
    <row r="7379" spans="14:14">
      <c r="N7379"/>
    </row>
    <row r="7380" spans="14:14">
      <c r="N7380"/>
    </row>
    <row r="7381" spans="14:14">
      <c r="N7381"/>
    </row>
    <row r="7382" spans="14:14">
      <c r="N7382"/>
    </row>
    <row r="7383" spans="14:14">
      <c r="N7383"/>
    </row>
    <row r="7384" spans="14:14">
      <c r="N7384"/>
    </row>
    <row r="7385" spans="14:14">
      <c r="N7385"/>
    </row>
    <row r="7386" spans="14:14">
      <c r="N7386"/>
    </row>
    <row r="7387" spans="14:14">
      <c r="N7387"/>
    </row>
    <row r="7388" spans="14:14">
      <c r="N7388"/>
    </row>
    <row r="7389" spans="14:14">
      <c r="N7389"/>
    </row>
    <row r="7390" spans="14:14">
      <c r="N7390"/>
    </row>
    <row r="7391" spans="14:14">
      <c r="N7391"/>
    </row>
    <row r="7392" spans="14:14">
      <c r="N7392"/>
    </row>
    <row r="7393" spans="14:14">
      <c r="N7393"/>
    </row>
    <row r="7394" spans="14:14">
      <c r="N7394"/>
    </row>
    <row r="7395" spans="14:14">
      <c r="N7395"/>
    </row>
    <row r="7396" spans="14:14">
      <c r="N7396"/>
    </row>
    <row r="7397" spans="14:14">
      <c r="N7397"/>
    </row>
    <row r="7398" spans="14:14">
      <c r="N7398"/>
    </row>
    <row r="7399" spans="14:14">
      <c r="N7399"/>
    </row>
    <row r="7400" spans="14:14">
      <c r="N7400"/>
    </row>
    <row r="7401" spans="14:14">
      <c r="N7401"/>
    </row>
    <row r="7402" spans="14:14">
      <c r="N7402"/>
    </row>
    <row r="7403" spans="14:14">
      <c r="N7403"/>
    </row>
    <row r="7404" spans="14:14">
      <c r="N7404"/>
    </row>
    <row r="7405" spans="14:14">
      <c r="N7405"/>
    </row>
    <row r="7406" spans="14:14">
      <c r="N7406"/>
    </row>
    <row r="7407" spans="14:14">
      <c r="N7407"/>
    </row>
    <row r="7408" spans="14:14">
      <c r="N7408"/>
    </row>
    <row r="7409" spans="14:14">
      <c r="N7409"/>
    </row>
    <row r="7410" spans="14:14">
      <c r="N7410"/>
    </row>
    <row r="7411" spans="14:14">
      <c r="N7411"/>
    </row>
    <row r="7412" spans="14:14">
      <c r="N7412"/>
    </row>
    <row r="7413" spans="14:14">
      <c r="N7413"/>
    </row>
    <row r="7414" spans="14:14">
      <c r="N7414"/>
    </row>
    <row r="7415" spans="14:14">
      <c r="N7415"/>
    </row>
    <row r="7416" spans="14:14">
      <c r="N7416"/>
    </row>
    <row r="7417" spans="14:14">
      <c r="N7417"/>
    </row>
    <row r="7418" spans="14:14">
      <c r="N7418"/>
    </row>
    <row r="7419" spans="14:14">
      <c r="N7419"/>
    </row>
    <row r="7420" spans="14:14">
      <c r="N7420"/>
    </row>
    <row r="7421" spans="14:14">
      <c r="N7421"/>
    </row>
    <row r="7422" spans="14:14">
      <c r="N7422"/>
    </row>
    <row r="7423" spans="14:14">
      <c r="N7423"/>
    </row>
    <row r="7424" spans="14:14">
      <c r="N7424"/>
    </row>
    <row r="7425" spans="14:14">
      <c r="N7425"/>
    </row>
    <row r="7426" spans="14:14">
      <c r="N7426"/>
    </row>
    <row r="7427" spans="14:14">
      <c r="N7427"/>
    </row>
    <row r="7428" spans="14:14">
      <c r="N7428"/>
    </row>
    <row r="7429" spans="14:14">
      <c r="N7429"/>
    </row>
    <row r="7430" spans="14:14">
      <c r="N7430"/>
    </row>
    <row r="7431" spans="14:14">
      <c r="N7431"/>
    </row>
    <row r="7432" spans="14:14">
      <c r="N7432"/>
    </row>
    <row r="7433" spans="14:14">
      <c r="N7433"/>
    </row>
    <row r="7434" spans="14:14">
      <c r="N7434"/>
    </row>
    <row r="7435" spans="14:14">
      <c r="N7435"/>
    </row>
    <row r="7436" spans="14:14">
      <c r="N7436"/>
    </row>
    <row r="7437" spans="14:14">
      <c r="N7437"/>
    </row>
    <row r="7438" spans="14:14">
      <c r="N7438"/>
    </row>
    <row r="7439" spans="14:14">
      <c r="N7439"/>
    </row>
    <row r="7440" spans="14:14">
      <c r="N7440"/>
    </row>
    <row r="7441" spans="14:14">
      <c r="N7441"/>
    </row>
    <row r="7442" spans="14:14">
      <c r="N7442"/>
    </row>
    <row r="7443" spans="14:14">
      <c r="N7443"/>
    </row>
    <row r="7444" spans="14:14">
      <c r="N7444"/>
    </row>
    <row r="7445" spans="14:14">
      <c r="N7445"/>
    </row>
    <row r="7446" spans="14:14">
      <c r="N7446"/>
    </row>
    <row r="7447" spans="14:14">
      <c r="N7447"/>
    </row>
    <row r="7448" spans="14:14">
      <c r="N7448"/>
    </row>
    <row r="7449" spans="14:14">
      <c r="N7449"/>
    </row>
    <row r="7450" spans="14:14">
      <c r="N7450"/>
    </row>
    <row r="7451" spans="14:14">
      <c r="N7451"/>
    </row>
    <row r="7452" spans="14:14">
      <c r="N7452"/>
    </row>
    <row r="7453" spans="14:14">
      <c r="N7453"/>
    </row>
    <row r="7454" spans="14:14">
      <c r="N7454"/>
    </row>
    <row r="7455" spans="14:14">
      <c r="N7455"/>
    </row>
    <row r="7456" spans="14:14">
      <c r="N7456"/>
    </row>
    <row r="7457" spans="14:14">
      <c r="N7457"/>
    </row>
    <row r="7458" spans="14:14">
      <c r="N7458"/>
    </row>
    <row r="7459" spans="14:14">
      <c r="N7459"/>
    </row>
    <row r="7460" spans="14:14">
      <c r="N7460"/>
    </row>
    <row r="7461" spans="14:14">
      <c r="N7461"/>
    </row>
    <row r="7462" spans="14:14">
      <c r="N7462"/>
    </row>
    <row r="7463" spans="14:14">
      <c r="N7463"/>
    </row>
    <row r="7464" spans="14:14">
      <c r="N7464"/>
    </row>
    <row r="7465" spans="14:14">
      <c r="N7465"/>
    </row>
    <row r="7466" spans="14:14">
      <c r="N7466"/>
    </row>
    <row r="7467" spans="14:14">
      <c r="N7467"/>
    </row>
    <row r="7468" spans="14:14">
      <c r="N7468"/>
    </row>
    <row r="7469" spans="14:14">
      <c r="N7469"/>
    </row>
    <row r="7470" spans="14:14">
      <c r="N7470"/>
    </row>
    <row r="7471" spans="14:14">
      <c r="N7471"/>
    </row>
    <row r="7472" spans="14:14">
      <c r="N7472"/>
    </row>
    <row r="7473" spans="14:14">
      <c r="N7473"/>
    </row>
    <row r="7474" spans="14:14">
      <c r="N7474"/>
    </row>
    <row r="7475" spans="14:14">
      <c r="N7475"/>
    </row>
    <row r="7476" spans="14:14">
      <c r="N7476"/>
    </row>
    <row r="7477" spans="14:14">
      <c r="N7477"/>
    </row>
    <row r="7478" spans="14:14">
      <c r="N7478"/>
    </row>
    <row r="7479" spans="14:14">
      <c r="N7479"/>
    </row>
    <row r="7480" spans="14:14">
      <c r="N7480"/>
    </row>
    <row r="7481" spans="14:14">
      <c r="N7481"/>
    </row>
    <row r="7482" spans="14:14">
      <c r="N7482"/>
    </row>
    <row r="7483" spans="14:14">
      <c r="N7483"/>
    </row>
    <row r="7484" spans="14:14">
      <c r="N7484"/>
    </row>
    <row r="7485" spans="14:14">
      <c r="N7485"/>
    </row>
    <row r="7486" spans="14:14">
      <c r="N7486"/>
    </row>
    <row r="7487" spans="14:14">
      <c r="N7487"/>
    </row>
    <row r="7488" spans="14:14">
      <c r="N7488"/>
    </row>
    <row r="7489" spans="14:14">
      <c r="N7489"/>
    </row>
    <row r="7490" spans="14:14">
      <c r="N7490"/>
    </row>
    <row r="7491" spans="14:14">
      <c r="N7491"/>
    </row>
    <row r="7492" spans="14:14">
      <c r="N7492"/>
    </row>
    <row r="7493" spans="14:14">
      <c r="N7493"/>
    </row>
    <row r="7494" spans="14:14">
      <c r="N7494"/>
    </row>
    <row r="7495" spans="14:14">
      <c r="N7495"/>
    </row>
    <row r="7496" spans="14:14">
      <c r="N7496"/>
    </row>
    <row r="7497" spans="14:14">
      <c r="N7497"/>
    </row>
    <row r="7498" spans="14:14">
      <c r="N7498"/>
    </row>
    <row r="7499" spans="14:14">
      <c r="N7499"/>
    </row>
    <row r="7500" spans="14:14">
      <c r="N7500"/>
    </row>
    <row r="7501" spans="14:14">
      <c r="N7501"/>
    </row>
    <row r="7502" spans="14:14">
      <c r="N7502"/>
    </row>
    <row r="7503" spans="14:14">
      <c r="N7503"/>
    </row>
    <row r="7504" spans="14:14">
      <c r="N7504"/>
    </row>
    <row r="7505" spans="14:14">
      <c r="N7505"/>
    </row>
    <row r="7506" spans="14:14">
      <c r="N7506"/>
    </row>
    <row r="7507" spans="14:14">
      <c r="N7507"/>
    </row>
    <row r="7508" spans="14:14">
      <c r="N7508"/>
    </row>
    <row r="7509" spans="14:14">
      <c r="N7509"/>
    </row>
    <row r="7510" spans="14:14">
      <c r="N7510"/>
    </row>
    <row r="7511" spans="14:14">
      <c r="N7511"/>
    </row>
    <row r="7512" spans="14:14">
      <c r="N7512"/>
    </row>
    <row r="7513" spans="14:14">
      <c r="N7513"/>
    </row>
    <row r="7514" spans="14:14">
      <c r="N7514"/>
    </row>
    <row r="7515" spans="14:14">
      <c r="N7515"/>
    </row>
    <row r="7516" spans="14:14">
      <c r="N7516"/>
    </row>
    <row r="7517" spans="14:14">
      <c r="N7517"/>
    </row>
    <row r="7518" spans="14:14">
      <c r="N7518"/>
    </row>
    <row r="7519" spans="14:14">
      <c r="N7519"/>
    </row>
    <row r="7520" spans="14:14">
      <c r="N7520"/>
    </row>
    <row r="7521" spans="14:14">
      <c r="N7521"/>
    </row>
    <row r="7522" spans="14:14">
      <c r="N7522"/>
    </row>
    <row r="7523" spans="14:14">
      <c r="N7523"/>
    </row>
    <row r="7524" spans="14:14">
      <c r="N7524"/>
    </row>
    <row r="7525" spans="14:14">
      <c r="N7525"/>
    </row>
    <row r="7526" spans="14:14">
      <c r="N7526"/>
    </row>
    <row r="7527" spans="14:14">
      <c r="N7527"/>
    </row>
    <row r="7528" spans="14:14">
      <c r="N7528"/>
    </row>
    <row r="7529" spans="14:14">
      <c r="N7529"/>
    </row>
    <row r="7530" spans="14:14">
      <c r="N7530"/>
    </row>
    <row r="7531" spans="14:14">
      <c r="N7531"/>
    </row>
    <row r="7532" spans="14:14">
      <c r="N7532"/>
    </row>
    <row r="7533" spans="14:14">
      <c r="N7533"/>
    </row>
    <row r="7534" spans="14:14">
      <c r="N7534"/>
    </row>
    <row r="7535" spans="14:14">
      <c r="N7535"/>
    </row>
    <row r="7536" spans="14:14">
      <c r="N7536"/>
    </row>
    <row r="7537" spans="14:14">
      <c r="N7537"/>
    </row>
    <row r="7538" spans="14:14">
      <c r="N7538"/>
    </row>
    <row r="7539" spans="14:14">
      <c r="N7539"/>
    </row>
    <row r="7540" spans="14:14">
      <c r="N7540"/>
    </row>
    <row r="7541" spans="14:14">
      <c r="N7541"/>
    </row>
    <row r="7542" spans="14:14">
      <c r="N7542"/>
    </row>
    <row r="7543" spans="14:14">
      <c r="N7543"/>
    </row>
    <row r="7544" spans="14:14">
      <c r="N7544"/>
    </row>
    <row r="7545" spans="14:14">
      <c r="N7545"/>
    </row>
    <row r="7546" spans="14:14">
      <c r="N7546"/>
    </row>
    <row r="7547" spans="14:14">
      <c r="N7547"/>
    </row>
    <row r="7548" spans="14:14">
      <c r="N7548"/>
    </row>
    <row r="7549" spans="14:14">
      <c r="N7549"/>
    </row>
    <row r="7550" spans="14:14">
      <c r="N7550"/>
    </row>
    <row r="7551" spans="14:14">
      <c r="N7551"/>
    </row>
    <row r="7552" spans="14:14">
      <c r="N7552"/>
    </row>
    <row r="7553" spans="14:14">
      <c r="N7553"/>
    </row>
    <row r="7554" spans="14:14">
      <c r="N7554"/>
    </row>
    <row r="7555" spans="14:14">
      <c r="N7555"/>
    </row>
    <row r="7556" spans="14:14">
      <c r="N7556"/>
    </row>
    <row r="7557" spans="14:14">
      <c r="N7557"/>
    </row>
    <row r="7558" spans="14:14">
      <c r="N7558"/>
    </row>
    <row r="7559" spans="14:14">
      <c r="N7559"/>
    </row>
    <row r="7560" spans="14:14">
      <c r="N7560"/>
    </row>
    <row r="7561" spans="14:14">
      <c r="N7561"/>
    </row>
    <row r="7562" spans="14:14">
      <c r="N7562"/>
    </row>
    <row r="7563" spans="14:14">
      <c r="N7563"/>
    </row>
    <row r="7564" spans="14:14">
      <c r="N7564"/>
    </row>
    <row r="7565" spans="14:14">
      <c r="N7565"/>
    </row>
    <row r="7566" spans="14:14">
      <c r="N7566"/>
    </row>
    <row r="7567" spans="14:14">
      <c r="N7567"/>
    </row>
    <row r="7568" spans="14:14">
      <c r="N7568"/>
    </row>
    <row r="7569" spans="14:14">
      <c r="N7569"/>
    </row>
    <row r="7570" spans="14:14">
      <c r="N7570"/>
    </row>
    <row r="7571" spans="14:14">
      <c r="N7571"/>
    </row>
    <row r="7572" spans="14:14">
      <c r="N7572"/>
    </row>
    <row r="7573" spans="14:14">
      <c r="N7573"/>
    </row>
    <row r="7574" spans="14:14">
      <c r="N7574"/>
    </row>
    <row r="7575" spans="14:14">
      <c r="N7575"/>
    </row>
    <row r="7576" spans="14:14">
      <c r="N7576"/>
    </row>
    <row r="7577" spans="14:14">
      <c r="N7577"/>
    </row>
    <row r="7578" spans="14:14">
      <c r="N7578"/>
    </row>
    <row r="7579" spans="14:14">
      <c r="N7579"/>
    </row>
    <row r="7580" spans="14:14">
      <c r="N7580"/>
    </row>
    <row r="7581" spans="14:14">
      <c r="N7581"/>
    </row>
    <row r="7582" spans="14:14">
      <c r="N7582"/>
    </row>
    <row r="7583" spans="14:14">
      <c r="N7583"/>
    </row>
    <row r="7584" spans="14:14">
      <c r="N7584"/>
    </row>
    <row r="7585" spans="14:14">
      <c r="N7585"/>
    </row>
    <row r="7586" spans="14:14">
      <c r="N7586"/>
    </row>
    <row r="7587" spans="14:14">
      <c r="N7587"/>
    </row>
    <row r="7588" spans="14:14">
      <c r="N7588"/>
    </row>
    <row r="7589" spans="14:14">
      <c r="N7589"/>
    </row>
    <row r="7590" spans="14:14">
      <c r="N7590"/>
    </row>
    <row r="7591" spans="14:14">
      <c r="N7591"/>
    </row>
    <row r="7592" spans="14:14">
      <c r="N7592"/>
    </row>
    <row r="7593" spans="14:14">
      <c r="N7593"/>
    </row>
    <row r="7594" spans="14:14">
      <c r="N7594"/>
    </row>
    <row r="7595" spans="14:14">
      <c r="N7595"/>
    </row>
    <row r="7596" spans="14:14">
      <c r="N7596"/>
    </row>
    <row r="7597" spans="14:14">
      <c r="N7597"/>
    </row>
    <row r="7598" spans="14:14">
      <c r="N7598"/>
    </row>
    <row r="7599" spans="14:14">
      <c r="N7599"/>
    </row>
    <row r="7600" spans="14:14">
      <c r="N7600"/>
    </row>
    <row r="7601" spans="14:14">
      <c r="N7601"/>
    </row>
    <row r="7602" spans="14:14">
      <c r="N7602"/>
    </row>
    <row r="7603" spans="14:14">
      <c r="N7603"/>
    </row>
    <row r="7604" spans="14:14">
      <c r="N7604"/>
    </row>
    <row r="7605" spans="14:14">
      <c r="N7605"/>
    </row>
    <row r="7606" spans="14:14">
      <c r="N7606"/>
    </row>
    <row r="7607" spans="14:14">
      <c r="N7607"/>
    </row>
    <row r="7608" spans="14:14">
      <c r="N7608"/>
    </row>
    <row r="7609" spans="14:14">
      <c r="N7609"/>
    </row>
    <row r="7610" spans="14:14">
      <c r="N7610"/>
    </row>
    <row r="7611" spans="14:14">
      <c r="N7611"/>
    </row>
    <row r="7612" spans="14:14">
      <c r="N7612"/>
    </row>
    <row r="7613" spans="14:14">
      <c r="N7613"/>
    </row>
    <row r="7614" spans="14:14">
      <c r="N7614"/>
    </row>
    <row r="7615" spans="14:14">
      <c r="N7615"/>
    </row>
    <row r="7616" spans="14:14">
      <c r="N7616"/>
    </row>
    <row r="7617" spans="14:14">
      <c r="N7617"/>
    </row>
    <row r="7618" spans="14:14">
      <c r="N7618"/>
    </row>
    <row r="7619" spans="14:14">
      <c r="N7619"/>
    </row>
    <row r="7620" spans="14:14">
      <c r="N7620"/>
    </row>
    <row r="7621" spans="14:14">
      <c r="N7621"/>
    </row>
    <row r="7622" spans="14:14">
      <c r="N7622"/>
    </row>
    <row r="7623" spans="14:14">
      <c r="N7623"/>
    </row>
    <row r="7624" spans="14:14">
      <c r="N7624"/>
    </row>
    <row r="7625" spans="14:14">
      <c r="N7625"/>
    </row>
    <row r="7626" spans="14:14">
      <c r="N7626"/>
    </row>
    <row r="7627" spans="14:14">
      <c r="N7627"/>
    </row>
    <row r="7628" spans="14:14">
      <c r="N7628"/>
    </row>
    <row r="7629" spans="14:14">
      <c r="N7629"/>
    </row>
    <row r="7630" spans="14:14">
      <c r="N7630"/>
    </row>
    <row r="7631" spans="14:14">
      <c r="N7631"/>
    </row>
    <row r="7632" spans="14:14">
      <c r="N7632"/>
    </row>
    <row r="7633" spans="14:14">
      <c r="N7633"/>
    </row>
    <row r="7634" spans="14:14">
      <c r="N7634"/>
    </row>
    <row r="7635" spans="14:14">
      <c r="N7635"/>
    </row>
    <row r="7636" spans="14:14">
      <c r="N7636"/>
    </row>
    <row r="7637" spans="14:14">
      <c r="N7637"/>
    </row>
    <row r="7638" spans="14:14">
      <c r="N7638"/>
    </row>
    <row r="7639" spans="14:14">
      <c r="N7639"/>
    </row>
    <row r="7640" spans="14:14">
      <c r="N7640"/>
    </row>
    <row r="7641" spans="14:14">
      <c r="N7641"/>
    </row>
    <row r="7642" spans="14:14">
      <c r="N7642"/>
    </row>
    <row r="7643" spans="14:14">
      <c r="N7643"/>
    </row>
    <row r="7644" spans="14:14">
      <c r="N7644"/>
    </row>
    <row r="7645" spans="14:14">
      <c r="N7645"/>
    </row>
    <row r="7646" spans="14:14">
      <c r="N7646"/>
    </row>
    <row r="7647" spans="14:14">
      <c r="N7647"/>
    </row>
    <row r="7648" spans="14:14">
      <c r="N7648"/>
    </row>
    <row r="7649" spans="14:14">
      <c r="N7649"/>
    </row>
    <row r="7650" spans="14:14">
      <c r="N7650"/>
    </row>
    <row r="7651" spans="14:14">
      <c r="N7651"/>
    </row>
    <row r="7652" spans="14:14">
      <c r="N7652"/>
    </row>
    <row r="7653" spans="14:14">
      <c r="N7653"/>
    </row>
    <row r="7654" spans="14:14">
      <c r="N7654"/>
    </row>
    <row r="7655" spans="14:14">
      <c r="N7655"/>
    </row>
    <row r="7656" spans="14:14">
      <c r="N7656"/>
    </row>
    <row r="7657" spans="14:14">
      <c r="N7657"/>
    </row>
    <row r="7658" spans="14:14">
      <c r="N7658"/>
    </row>
    <row r="7659" spans="14:14">
      <c r="N7659"/>
    </row>
    <row r="7660" spans="14:14">
      <c r="N7660"/>
    </row>
    <row r="7661" spans="14:14">
      <c r="N7661"/>
    </row>
    <row r="7662" spans="14:14">
      <c r="N7662"/>
    </row>
    <row r="7663" spans="14:14">
      <c r="N7663"/>
    </row>
    <row r="7664" spans="14:14">
      <c r="N7664"/>
    </row>
    <row r="7665" spans="14:14">
      <c r="N7665"/>
    </row>
    <row r="7666" spans="14:14">
      <c r="N7666"/>
    </row>
    <row r="7667" spans="14:14">
      <c r="N7667"/>
    </row>
    <row r="7668" spans="14:14">
      <c r="N7668"/>
    </row>
    <row r="7669" spans="14:14">
      <c r="N7669"/>
    </row>
    <row r="7670" spans="14:14">
      <c r="N7670"/>
    </row>
    <row r="7671" spans="14:14">
      <c r="N7671"/>
    </row>
    <row r="7672" spans="14:14">
      <c r="N7672"/>
    </row>
    <row r="7673" spans="14:14">
      <c r="N7673"/>
    </row>
    <row r="7674" spans="14:14">
      <c r="N7674"/>
    </row>
    <row r="7675" spans="14:14">
      <c r="N7675"/>
    </row>
    <row r="7676" spans="14:14">
      <c r="N7676"/>
    </row>
    <row r="7677" spans="14:14">
      <c r="N7677"/>
    </row>
    <row r="7678" spans="14:14">
      <c r="N7678"/>
    </row>
    <row r="7679" spans="14:14">
      <c r="N7679"/>
    </row>
    <row r="7680" spans="14:14">
      <c r="N7680"/>
    </row>
    <row r="7681" spans="14:14">
      <c r="N7681"/>
    </row>
    <row r="7682" spans="14:14">
      <c r="N7682"/>
    </row>
    <row r="7683" spans="14:14">
      <c r="N7683"/>
    </row>
    <row r="7684" spans="14:14">
      <c r="N7684"/>
    </row>
    <row r="7685" spans="14:14">
      <c r="N7685"/>
    </row>
    <row r="7686" spans="14:14">
      <c r="N7686"/>
    </row>
    <row r="7687" spans="14:14">
      <c r="N7687"/>
    </row>
    <row r="7688" spans="14:14">
      <c r="N7688"/>
    </row>
    <row r="7689" spans="14:14">
      <c r="N7689"/>
    </row>
    <row r="7690" spans="14:14">
      <c r="N7690"/>
    </row>
    <row r="7691" spans="14:14">
      <c r="N7691"/>
    </row>
    <row r="7692" spans="14:14">
      <c r="N7692"/>
    </row>
    <row r="7693" spans="14:14">
      <c r="N7693"/>
    </row>
    <row r="7694" spans="14:14">
      <c r="N7694"/>
    </row>
    <row r="7695" spans="14:14">
      <c r="N7695"/>
    </row>
    <row r="7696" spans="14:14">
      <c r="N7696"/>
    </row>
    <row r="7697" spans="14:14">
      <c r="N7697"/>
    </row>
    <row r="7698" spans="14:14">
      <c r="N7698"/>
    </row>
    <row r="7699" spans="14:14">
      <c r="N7699"/>
    </row>
    <row r="7700" spans="14:14">
      <c r="N7700"/>
    </row>
    <row r="7701" spans="14:14">
      <c r="N7701"/>
    </row>
    <row r="7702" spans="14:14">
      <c r="N7702"/>
    </row>
    <row r="7703" spans="14:14">
      <c r="N7703"/>
    </row>
    <row r="7704" spans="14:14">
      <c r="N7704"/>
    </row>
    <row r="7705" spans="14:14">
      <c r="N7705"/>
    </row>
    <row r="7706" spans="14:14">
      <c r="N7706"/>
    </row>
    <row r="7707" spans="14:14">
      <c r="N7707"/>
    </row>
    <row r="7708" spans="14:14">
      <c r="N7708"/>
    </row>
    <row r="7709" spans="14:14">
      <c r="N7709"/>
    </row>
    <row r="7710" spans="14:14">
      <c r="N7710"/>
    </row>
    <row r="7711" spans="14:14">
      <c r="N7711"/>
    </row>
    <row r="7712" spans="14:14">
      <c r="N7712"/>
    </row>
    <row r="7713" spans="14:14">
      <c r="N7713"/>
    </row>
    <row r="7714" spans="14:14">
      <c r="N7714"/>
    </row>
    <row r="7715" spans="14:14">
      <c r="N7715"/>
    </row>
    <row r="7716" spans="14:14">
      <c r="N7716"/>
    </row>
    <row r="7717" spans="14:14">
      <c r="N7717"/>
    </row>
    <row r="7718" spans="14:14">
      <c r="N7718"/>
    </row>
    <row r="7719" spans="14:14">
      <c r="N7719"/>
    </row>
    <row r="7720" spans="14:14">
      <c r="N7720"/>
    </row>
    <row r="7721" spans="14:14">
      <c r="N7721"/>
    </row>
    <row r="7722" spans="14:14">
      <c r="N7722"/>
    </row>
    <row r="7723" spans="14:14">
      <c r="N7723"/>
    </row>
    <row r="7724" spans="14:14">
      <c r="N7724"/>
    </row>
    <row r="7725" spans="14:14">
      <c r="N7725"/>
    </row>
    <row r="7726" spans="14:14">
      <c r="N7726"/>
    </row>
    <row r="7727" spans="14:14">
      <c r="N7727"/>
    </row>
    <row r="7728" spans="14:14">
      <c r="N7728"/>
    </row>
    <row r="7729" spans="14:14">
      <c r="N7729"/>
    </row>
    <row r="7730" spans="14:14">
      <c r="N7730"/>
    </row>
    <row r="7731" spans="14:14">
      <c r="N7731"/>
    </row>
    <row r="7732" spans="14:14">
      <c r="N7732"/>
    </row>
    <row r="7733" spans="14:14">
      <c r="N7733"/>
    </row>
    <row r="7734" spans="14:14">
      <c r="N7734"/>
    </row>
    <row r="7735" spans="14:14">
      <c r="N7735"/>
    </row>
    <row r="7736" spans="14:14">
      <c r="N7736"/>
    </row>
    <row r="7737" spans="14:14">
      <c r="N7737"/>
    </row>
    <row r="7738" spans="14:14">
      <c r="N7738"/>
    </row>
    <row r="7739" spans="14:14">
      <c r="N7739"/>
    </row>
    <row r="7740" spans="14:14">
      <c r="N7740"/>
    </row>
    <row r="7741" spans="14:14">
      <c r="N7741"/>
    </row>
    <row r="7742" spans="14:14">
      <c r="N7742"/>
    </row>
    <row r="7743" spans="14:14">
      <c r="N7743"/>
    </row>
    <row r="7744" spans="14:14">
      <c r="N7744"/>
    </row>
    <row r="7745" spans="14:14">
      <c r="N7745"/>
    </row>
    <row r="7746" spans="14:14">
      <c r="N7746"/>
    </row>
    <row r="7747" spans="14:14">
      <c r="N7747"/>
    </row>
    <row r="7748" spans="14:14">
      <c r="N7748"/>
    </row>
    <row r="7749" spans="14:14">
      <c r="N7749"/>
    </row>
    <row r="7750" spans="14:14">
      <c r="N7750"/>
    </row>
    <row r="7751" spans="14:14">
      <c r="N7751"/>
    </row>
    <row r="7752" spans="14:14">
      <c r="N7752"/>
    </row>
    <row r="7753" spans="14:14">
      <c r="N7753"/>
    </row>
    <row r="7754" spans="14:14">
      <c r="N7754"/>
    </row>
    <row r="7755" spans="14:14">
      <c r="N7755"/>
    </row>
    <row r="7756" spans="14:14">
      <c r="N7756"/>
    </row>
    <row r="7757" spans="14:14">
      <c r="N7757"/>
    </row>
    <row r="7758" spans="14:14">
      <c r="N7758"/>
    </row>
    <row r="7759" spans="14:14">
      <c r="N7759"/>
    </row>
    <row r="7760" spans="14:14">
      <c r="N7760"/>
    </row>
    <row r="7761" spans="14:14">
      <c r="N7761"/>
    </row>
    <row r="7762" spans="14:14">
      <c r="N7762"/>
    </row>
    <row r="7763" spans="14:14">
      <c r="N7763"/>
    </row>
    <row r="7764" spans="14:14">
      <c r="N7764"/>
    </row>
    <row r="7765" spans="14:14">
      <c r="N7765"/>
    </row>
    <row r="7766" spans="14:14">
      <c r="N7766"/>
    </row>
    <row r="7767" spans="14:14">
      <c r="N7767"/>
    </row>
    <row r="7768" spans="14:14">
      <c r="N7768"/>
    </row>
    <row r="7769" spans="14:14">
      <c r="N7769"/>
    </row>
    <row r="7770" spans="14:14">
      <c r="N7770"/>
    </row>
    <row r="7771" spans="14:14">
      <c r="N7771"/>
    </row>
    <row r="7772" spans="14:14">
      <c r="N7772"/>
    </row>
    <row r="7773" spans="14:14">
      <c r="N7773"/>
    </row>
    <row r="7774" spans="14:14">
      <c r="N7774"/>
    </row>
    <row r="7775" spans="14:14">
      <c r="N7775"/>
    </row>
    <row r="7776" spans="14:14">
      <c r="N7776"/>
    </row>
    <row r="7777" spans="14:14">
      <c r="N7777"/>
    </row>
    <row r="7778" spans="14:14">
      <c r="N7778"/>
    </row>
    <row r="7779" spans="14:14">
      <c r="N7779"/>
    </row>
    <row r="7780" spans="14:14">
      <c r="N7780"/>
    </row>
    <row r="7781" spans="14:14">
      <c r="N7781"/>
    </row>
    <row r="7782" spans="14:14">
      <c r="N7782"/>
    </row>
    <row r="7783" spans="14:14">
      <c r="N7783"/>
    </row>
    <row r="7784" spans="14:14">
      <c r="N7784"/>
    </row>
    <row r="7785" spans="14:14">
      <c r="N7785"/>
    </row>
    <row r="7786" spans="14:14">
      <c r="N7786"/>
    </row>
    <row r="7787" spans="14:14">
      <c r="N7787"/>
    </row>
    <row r="7788" spans="14:14">
      <c r="N7788"/>
    </row>
    <row r="7789" spans="14:14">
      <c r="N7789"/>
    </row>
    <row r="7790" spans="14:14">
      <c r="N7790"/>
    </row>
    <row r="7791" spans="14:14">
      <c r="N7791"/>
    </row>
    <row r="7792" spans="14:14">
      <c r="N7792"/>
    </row>
    <row r="7793" spans="14:14">
      <c r="N7793"/>
    </row>
    <row r="7794" spans="14:14">
      <c r="N7794"/>
    </row>
    <row r="7795" spans="14:14">
      <c r="N7795"/>
    </row>
    <row r="7796" spans="14:14">
      <c r="N7796"/>
    </row>
    <row r="7797" spans="14:14">
      <c r="N7797"/>
    </row>
    <row r="7798" spans="14:14">
      <c r="N7798"/>
    </row>
    <row r="7799" spans="14:14">
      <c r="N7799"/>
    </row>
    <row r="7800" spans="14:14">
      <c r="N7800"/>
    </row>
    <row r="7801" spans="14:14">
      <c r="N7801"/>
    </row>
    <row r="7802" spans="14:14">
      <c r="N7802"/>
    </row>
    <row r="7803" spans="14:14">
      <c r="N7803"/>
    </row>
    <row r="7804" spans="14:14">
      <c r="N7804"/>
    </row>
    <row r="7805" spans="14:14">
      <c r="N7805"/>
    </row>
    <row r="7806" spans="14:14">
      <c r="N7806"/>
    </row>
    <row r="7807" spans="14:14">
      <c r="N7807"/>
    </row>
    <row r="7808" spans="14:14">
      <c r="N7808"/>
    </row>
    <row r="7809" spans="14:14">
      <c r="N7809"/>
    </row>
    <row r="7810" spans="14:14">
      <c r="N7810"/>
    </row>
    <row r="7811" spans="14:14">
      <c r="N7811"/>
    </row>
    <row r="7812" spans="14:14">
      <c r="N7812"/>
    </row>
    <row r="7813" spans="14:14">
      <c r="N7813"/>
    </row>
    <row r="7814" spans="14:14">
      <c r="N7814"/>
    </row>
    <row r="7815" spans="14:14">
      <c r="N7815"/>
    </row>
    <row r="7816" spans="14:14">
      <c r="N7816"/>
    </row>
    <row r="7817" spans="14:14">
      <c r="N7817"/>
    </row>
    <row r="7818" spans="14:14">
      <c r="N7818"/>
    </row>
    <row r="7819" spans="14:14">
      <c r="N7819"/>
    </row>
    <row r="7820" spans="14:14">
      <c r="N7820"/>
    </row>
    <row r="7821" spans="14:14">
      <c r="N7821"/>
    </row>
    <row r="7822" spans="14:14">
      <c r="N7822"/>
    </row>
    <row r="7823" spans="14:14">
      <c r="N7823"/>
    </row>
    <row r="7824" spans="14:14">
      <c r="N7824"/>
    </row>
    <row r="7825" spans="14:14">
      <c r="N7825"/>
    </row>
    <row r="7826" spans="14:14">
      <c r="N7826"/>
    </row>
    <row r="7827" spans="14:14">
      <c r="N7827"/>
    </row>
    <row r="7828" spans="14:14">
      <c r="N7828"/>
    </row>
    <row r="7829" spans="14:14">
      <c r="N7829"/>
    </row>
    <row r="7830" spans="14:14">
      <c r="N7830"/>
    </row>
    <row r="7831" spans="14:14">
      <c r="N7831"/>
    </row>
    <row r="7832" spans="14:14">
      <c r="N7832"/>
    </row>
    <row r="7833" spans="14:14">
      <c r="N7833"/>
    </row>
    <row r="7834" spans="14:14">
      <c r="N7834"/>
    </row>
    <row r="7835" spans="14:14">
      <c r="N7835"/>
    </row>
    <row r="7836" spans="14:14">
      <c r="N7836"/>
    </row>
    <row r="7837" spans="14:14">
      <c r="N7837"/>
    </row>
    <row r="7838" spans="14:14">
      <c r="N7838"/>
    </row>
    <row r="7839" spans="14:14">
      <c r="N7839"/>
    </row>
    <row r="7840" spans="14:14">
      <c r="N7840"/>
    </row>
    <row r="7841" spans="14:14">
      <c r="N7841"/>
    </row>
    <row r="7842" spans="14:14">
      <c r="N7842"/>
    </row>
    <row r="7843" spans="14:14">
      <c r="N7843"/>
    </row>
    <row r="7844" spans="14:14">
      <c r="N7844"/>
    </row>
    <row r="7845" spans="14:14">
      <c r="N7845"/>
    </row>
    <row r="7846" spans="14:14">
      <c r="N7846"/>
    </row>
    <row r="7847" spans="14:14">
      <c r="N7847"/>
    </row>
    <row r="7848" spans="14:14">
      <c r="N7848"/>
    </row>
    <row r="7849" spans="14:14">
      <c r="N7849"/>
    </row>
    <row r="7850" spans="14:14">
      <c r="N7850"/>
    </row>
    <row r="7851" spans="14:14">
      <c r="N7851"/>
    </row>
    <row r="7852" spans="14:14">
      <c r="N7852"/>
    </row>
    <row r="7853" spans="14:14">
      <c r="N7853"/>
    </row>
    <row r="7854" spans="14:14">
      <c r="N7854"/>
    </row>
    <row r="7855" spans="14:14">
      <c r="N7855"/>
    </row>
    <row r="7856" spans="14:14">
      <c r="N7856"/>
    </row>
    <row r="7857" spans="14:14">
      <c r="N7857"/>
    </row>
    <row r="7858" spans="14:14">
      <c r="N7858"/>
    </row>
    <row r="7859" spans="14:14">
      <c r="N7859"/>
    </row>
    <row r="7860" spans="14:14">
      <c r="N7860"/>
    </row>
    <row r="7861" spans="14:14">
      <c r="N7861"/>
    </row>
    <row r="7862" spans="14:14">
      <c r="N7862"/>
    </row>
    <row r="7863" spans="14:14">
      <c r="N7863"/>
    </row>
    <row r="7864" spans="14:14">
      <c r="N7864"/>
    </row>
    <row r="7865" spans="14:14">
      <c r="N7865"/>
    </row>
    <row r="7866" spans="14:14">
      <c r="N7866"/>
    </row>
    <row r="7867" spans="14:14">
      <c r="N7867"/>
    </row>
    <row r="7868" spans="14:14">
      <c r="N7868"/>
    </row>
    <row r="7869" spans="14:14">
      <c r="N7869"/>
    </row>
    <row r="7870" spans="14:14">
      <c r="N7870"/>
    </row>
    <row r="7871" spans="14:14">
      <c r="N7871"/>
    </row>
    <row r="7872" spans="14:14">
      <c r="N7872"/>
    </row>
    <row r="7873" spans="14:14">
      <c r="N7873"/>
    </row>
    <row r="7874" spans="14:14">
      <c r="N7874"/>
    </row>
    <row r="7875" spans="14:14">
      <c r="N7875"/>
    </row>
    <row r="7876" spans="14:14">
      <c r="N7876"/>
    </row>
    <row r="7877" spans="14:14">
      <c r="N7877"/>
    </row>
    <row r="7878" spans="14:14">
      <c r="N7878"/>
    </row>
    <row r="7879" spans="14:14">
      <c r="N7879"/>
    </row>
    <row r="7880" spans="14:14">
      <c r="N7880"/>
    </row>
    <row r="7881" spans="14:14">
      <c r="N7881"/>
    </row>
    <row r="7882" spans="14:14">
      <c r="N7882"/>
    </row>
    <row r="7883" spans="14:14">
      <c r="N7883"/>
    </row>
    <row r="7884" spans="14:14">
      <c r="N7884"/>
    </row>
    <row r="7885" spans="14:14">
      <c r="N7885"/>
    </row>
    <row r="7886" spans="14:14">
      <c r="N7886"/>
    </row>
    <row r="7887" spans="14:14">
      <c r="N7887"/>
    </row>
    <row r="7888" spans="14:14">
      <c r="N7888"/>
    </row>
    <row r="7889" spans="14:14">
      <c r="N7889"/>
    </row>
    <row r="7890" spans="14:14">
      <c r="N7890"/>
    </row>
    <row r="7891" spans="14:14">
      <c r="N7891"/>
    </row>
    <row r="7892" spans="14:14">
      <c r="N7892"/>
    </row>
    <row r="7893" spans="14:14">
      <c r="N7893"/>
    </row>
    <row r="7894" spans="14:14">
      <c r="N7894"/>
    </row>
    <row r="7895" spans="14:14">
      <c r="N7895"/>
    </row>
    <row r="7896" spans="14:14">
      <c r="N7896"/>
    </row>
    <row r="7897" spans="14:14">
      <c r="N7897"/>
    </row>
    <row r="7898" spans="14:14">
      <c r="N7898"/>
    </row>
    <row r="7899" spans="14:14">
      <c r="N7899"/>
    </row>
    <row r="7900" spans="14:14">
      <c r="N7900"/>
    </row>
    <row r="7901" spans="14:14">
      <c r="N7901"/>
    </row>
    <row r="7902" spans="14:14">
      <c r="N7902"/>
    </row>
    <row r="7903" spans="14:14">
      <c r="N7903"/>
    </row>
    <row r="7904" spans="14:14">
      <c r="N7904"/>
    </row>
    <row r="7905" spans="14:14">
      <c r="N7905"/>
    </row>
    <row r="7906" spans="14:14">
      <c r="N7906"/>
    </row>
    <row r="7907" spans="14:14">
      <c r="N7907"/>
    </row>
    <row r="7908" spans="14:14">
      <c r="N7908"/>
    </row>
    <row r="7909" spans="14:14">
      <c r="N7909"/>
    </row>
    <row r="7910" spans="14:14">
      <c r="N7910"/>
    </row>
    <row r="7911" spans="14:14">
      <c r="N7911"/>
    </row>
    <row r="7912" spans="14:14">
      <c r="N7912"/>
    </row>
    <row r="7913" spans="14:14">
      <c r="N7913"/>
    </row>
    <row r="7914" spans="14:14">
      <c r="N7914"/>
    </row>
    <row r="7915" spans="14:14">
      <c r="N7915"/>
    </row>
    <row r="7916" spans="14:14">
      <c r="N7916"/>
    </row>
    <row r="7917" spans="14:14">
      <c r="N7917"/>
    </row>
    <row r="7918" spans="14:14">
      <c r="N7918"/>
    </row>
    <row r="7919" spans="14:14">
      <c r="N7919"/>
    </row>
    <row r="7920" spans="14:14">
      <c r="N7920"/>
    </row>
    <row r="7921" spans="14:14">
      <c r="N7921"/>
    </row>
    <row r="7922" spans="14:14">
      <c r="N7922"/>
    </row>
    <row r="7923" spans="14:14">
      <c r="N7923"/>
    </row>
    <row r="7924" spans="14:14">
      <c r="N7924"/>
    </row>
    <row r="7925" spans="14:14">
      <c r="N7925"/>
    </row>
    <row r="7926" spans="14:14">
      <c r="N7926"/>
    </row>
    <row r="7927" spans="14:14">
      <c r="N7927"/>
    </row>
    <row r="7928" spans="14:14">
      <c r="N7928"/>
    </row>
    <row r="7929" spans="14:14">
      <c r="N7929"/>
    </row>
    <row r="7930" spans="14:14">
      <c r="N7930"/>
    </row>
    <row r="7931" spans="14:14">
      <c r="N7931"/>
    </row>
    <row r="7932" spans="14:14">
      <c r="N7932"/>
    </row>
    <row r="7933" spans="14:14">
      <c r="N7933"/>
    </row>
    <row r="7934" spans="14:14">
      <c r="N7934"/>
    </row>
    <row r="7935" spans="14:14">
      <c r="N7935"/>
    </row>
    <row r="7936" spans="14:14">
      <c r="N7936"/>
    </row>
    <row r="7937" spans="14:14">
      <c r="N7937"/>
    </row>
    <row r="7938" spans="14:14">
      <c r="N7938"/>
    </row>
    <row r="7939" spans="14:14">
      <c r="N7939"/>
    </row>
    <row r="7940" spans="14:14">
      <c r="N7940"/>
    </row>
    <row r="7941" spans="14:14">
      <c r="N7941"/>
    </row>
    <row r="7942" spans="14:14">
      <c r="N7942"/>
    </row>
    <row r="7943" spans="14:14">
      <c r="N7943"/>
    </row>
    <row r="7944" spans="14:14">
      <c r="N7944"/>
    </row>
    <row r="7945" spans="14:14">
      <c r="N7945"/>
    </row>
    <row r="7946" spans="14:14">
      <c r="N7946"/>
    </row>
    <row r="7947" spans="14:14">
      <c r="N7947"/>
    </row>
    <row r="7948" spans="14:14">
      <c r="N7948"/>
    </row>
    <row r="7949" spans="14:14">
      <c r="N7949"/>
    </row>
    <row r="7950" spans="14:14">
      <c r="N7950"/>
    </row>
    <row r="7951" spans="14:14">
      <c r="N7951"/>
    </row>
    <row r="7952" spans="14:14">
      <c r="N7952"/>
    </row>
    <row r="7953" spans="14:14">
      <c r="N7953"/>
    </row>
    <row r="7954" spans="14:14">
      <c r="N7954"/>
    </row>
    <row r="7955" spans="14:14">
      <c r="N7955"/>
    </row>
    <row r="7956" spans="14:14">
      <c r="N7956"/>
    </row>
    <row r="7957" spans="14:14">
      <c r="N7957"/>
    </row>
    <row r="7958" spans="14:14">
      <c r="N7958"/>
    </row>
    <row r="7959" spans="14:14">
      <c r="N7959"/>
    </row>
    <row r="7960" spans="14:14">
      <c r="N7960"/>
    </row>
    <row r="7961" spans="14:14">
      <c r="N7961"/>
    </row>
    <row r="7962" spans="14:14">
      <c r="N7962"/>
    </row>
    <row r="7963" spans="14:14">
      <c r="N7963"/>
    </row>
    <row r="7964" spans="14:14">
      <c r="N7964"/>
    </row>
    <row r="7965" spans="14:14">
      <c r="N7965"/>
    </row>
    <row r="7966" spans="14:14">
      <c r="N7966"/>
    </row>
    <row r="7967" spans="14:14">
      <c r="N7967"/>
    </row>
    <row r="7968" spans="14:14">
      <c r="N7968"/>
    </row>
    <row r="7969" spans="14:14">
      <c r="N7969"/>
    </row>
    <row r="7970" spans="14:14">
      <c r="N7970"/>
    </row>
    <row r="7971" spans="14:14">
      <c r="N7971"/>
    </row>
    <row r="7972" spans="14:14">
      <c r="N7972"/>
    </row>
    <row r="7973" spans="14:14">
      <c r="N7973"/>
    </row>
    <row r="7974" spans="14:14">
      <c r="N7974"/>
    </row>
    <row r="7975" spans="14:14">
      <c r="N7975"/>
    </row>
    <row r="7976" spans="14:14">
      <c r="N7976"/>
    </row>
    <row r="7977" spans="14:14">
      <c r="N7977"/>
    </row>
    <row r="7978" spans="14:14">
      <c r="N7978"/>
    </row>
    <row r="7979" spans="14:14">
      <c r="N7979"/>
    </row>
    <row r="7980" spans="14:14">
      <c r="N7980"/>
    </row>
    <row r="7981" spans="14:14">
      <c r="N7981"/>
    </row>
    <row r="7982" spans="14:14">
      <c r="N7982"/>
    </row>
    <row r="7983" spans="14:14">
      <c r="N7983"/>
    </row>
    <row r="7984" spans="14:14">
      <c r="N7984"/>
    </row>
    <row r="7985" spans="14:14">
      <c r="N7985"/>
    </row>
    <row r="7986" spans="14:14">
      <c r="N7986"/>
    </row>
    <row r="7987" spans="14:14">
      <c r="N7987"/>
    </row>
    <row r="7988" spans="14:14">
      <c r="N7988"/>
    </row>
    <row r="7989" spans="14:14">
      <c r="N7989"/>
    </row>
    <row r="7990" spans="14:14">
      <c r="N7990"/>
    </row>
    <row r="7991" spans="14:14">
      <c r="N7991"/>
    </row>
    <row r="7992" spans="14:14">
      <c r="N7992"/>
    </row>
    <row r="7993" spans="14:14">
      <c r="N7993"/>
    </row>
    <row r="7994" spans="14:14">
      <c r="N7994"/>
    </row>
    <row r="7995" spans="14:14">
      <c r="N7995"/>
    </row>
    <row r="7996" spans="14:14">
      <c r="N7996"/>
    </row>
    <row r="7997" spans="14:14">
      <c r="N7997"/>
    </row>
    <row r="7998" spans="14:14">
      <c r="N7998"/>
    </row>
    <row r="7999" spans="14:14">
      <c r="N7999"/>
    </row>
    <row r="8000" spans="14:14">
      <c r="N8000"/>
    </row>
    <row r="8001" spans="14:14">
      <c r="N8001"/>
    </row>
    <row r="8002" spans="14:14">
      <c r="N8002"/>
    </row>
    <row r="8003" spans="14:14">
      <c r="N8003"/>
    </row>
    <row r="8004" spans="14:14">
      <c r="N8004"/>
    </row>
    <row r="8005" spans="14:14">
      <c r="N8005"/>
    </row>
    <row r="8006" spans="14:14">
      <c r="N8006"/>
    </row>
    <row r="8007" spans="14:14">
      <c r="N8007"/>
    </row>
    <row r="8008" spans="14:14">
      <c r="N8008"/>
    </row>
    <row r="8009" spans="14:14">
      <c r="N8009"/>
    </row>
    <row r="8010" spans="14:14">
      <c r="N8010"/>
    </row>
    <row r="8011" spans="14:14">
      <c r="N8011"/>
    </row>
    <row r="8012" spans="14:14">
      <c r="N8012"/>
    </row>
    <row r="8013" spans="14:14">
      <c r="N8013"/>
    </row>
    <row r="8014" spans="14:14">
      <c r="N8014"/>
    </row>
    <row r="8015" spans="14:14">
      <c r="N8015"/>
    </row>
    <row r="8016" spans="14:14">
      <c r="N8016"/>
    </row>
    <row r="8017" spans="14:14">
      <c r="N8017"/>
    </row>
    <row r="8018" spans="14:14">
      <c r="N8018"/>
    </row>
    <row r="8019" spans="14:14">
      <c r="N8019"/>
    </row>
    <row r="8020" spans="14:14">
      <c r="N8020"/>
    </row>
    <row r="8021" spans="14:14">
      <c r="N8021"/>
    </row>
    <row r="8022" spans="14:14">
      <c r="N8022"/>
    </row>
    <row r="8023" spans="14:14">
      <c r="N8023"/>
    </row>
    <row r="8024" spans="14:14">
      <c r="N8024"/>
    </row>
    <row r="8025" spans="14:14">
      <c r="N8025"/>
    </row>
    <row r="8026" spans="14:14">
      <c r="N8026"/>
    </row>
    <row r="8027" spans="14:14">
      <c r="N8027"/>
    </row>
    <row r="8028" spans="14:14">
      <c r="N8028"/>
    </row>
    <row r="8029" spans="14:14">
      <c r="N8029"/>
    </row>
    <row r="8030" spans="14:14">
      <c r="N8030"/>
    </row>
    <row r="8031" spans="14:14">
      <c r="N8031"/>
    </row>
    <row r="8032" spans="14:14">
      <c r="N8032"/>
    </row>
    <row r="8033" spans="14:14">
      <c r="N8033"/>
    </row>
    <row r="8034" spans="14:14">
      <c r="N8034"/>
    </row>
    <row r="8035" spans="14:14">
      <c r="N8035"/>
    </row>
    <row r="8036" spans="14:14">
      <c r="N8036"/>
    </row>
    <row r="8037" spans="14:14">
      <c r="N8037"/>
    </row>
    <row r="8038" spans="14:14">
      <c r="N8038"/>
    </row>
    <row r="8039" spans="14:14">
      <c r="N8039"/>
    </row>
    <row r="8040" spans="14:14">
      <c r="N8040"/>
    </row>
    <row r="8041" spans="14:14">
      <c r="N8041"/>
    </row>
    <row r="8042" spans="14:14">
      <c r="N8042"/>
    </row>
    <row r="8043" spans="14:14">
      <c r="N8043"/>
    </row>
    <row r="8044" spans="14:14">
      <c r="N8044"/>
    </row>
    <row r="8045" spans="14:14">
      <c r="N8045"/>
    </row>
    <row r="8046" spans="14:14">
      <c r="N8046"/>
    </row>
    <row r="8047" spans="14:14">
      <c r="N8047"/>
    </row>
    <row r="8048" spans="14:14">
      <c r="N8048"/>
    </row>
    <row r="8049" spans="14:14">
      <c r="N8049"/>
    </row>
    <row r="8050" spans="14:14">
      <c r="N8050"/>
    </row>
    <row r="8051" spans="14:14">
      <c r="N8051"/>
    </row>
    <row r="8052" spans="14:14">
      <c r="N8052"/>
    </row>
    <row r="8053" spans="14:14">
      <c r="N8053"/>
    </row>
    <row r="8054" spans="14:14">
      <c r="N8054"/>
    </row>
    <row r="8055" spans="14:14">
      <c r="N8055"/>
    </row>
    <row r="8056" spans="14:14">
      <c r="N8056"/>
    </row>
    <row r="8057" spans="14:14">
      <c r="N8057"/>
    </row>
    <row r="8058" spans="14:14">
      <c r="N8058"/>
    </row>
    <row r="8059" spans="14:14">
      <c r="N8059"/>
    </row>
    <row r="8060" spans="14:14">
      <c r="N8060"/>
    </row>
    <row r="8061" spans="14:14">
      <c r="N8061"/>
    </row>
    <row r="8062" spans="14:14">
      <c r="N8062"/>
    </row>
    <row r="8063" spans="14:14">
      <c r="N8063"/>
    </row>
    <row r="8064" spans="14:14">
      <c r="N8064"/>
    </row>
    <row r="8065" spans="14:14">
      <c r="N8065"/>
    </row>
    <row r="8066" spans="14:14">
      <c r="N8066"/>
    </row>
    <row r="8067" spans="14:14">
      <c r="N8067"/>
    </row>
    <row r="8068" spans="14:14">
      <c r="N8068"/>
    </row>
    <row r="8069" spans="14:14">
      <c r="N8069"/>
    </row>
    <row r="8070" spans="14:14">
      <c r="N8070"/>
    </row>
    <row r="8071" spans="14:14">
      <c r="N8071"/>
    </row>
    <row r="8072" spans="14:14">
      <c r="N8072"/>
    </row>
    <row r="8073" spans="14:14">
      <c r="N8073"/>
    </row>
    <row r="8074" spans="14:14">
      <c r="N8074"/>
    </row>
    <row r="8075" spans="14:14">
      <c r="N8075"/>
    </row>
    <row r="8076" spans="14:14">
      <c r="N8076"/>
    </row>
    <row r="8077" spans="14:14">
      <c r="N8077"/>
    </row>
    <row r="8078" spans="14:14">
      <c r="N8078"/>
    </row>
    <row r="8079" spans="14:14">
      <c r="N8079"/>
    </row>
    <row r="8080" spans="14:14">
      <c r="N8080"/>
    </row>
    <row r="8081" spans="14:14">
      <c r="N8081"/>
    </row>
    <row r="8082" spans="14:14">
      <c r="N8082"/>
    </row>
    <row r="8083" spans="14:14">
      <c r="N8083"/>
    </row>
    <row r="8084" spans="14:14">
      <c r="N8084"/>
    </row>
    <row r="8085" spans="14:14">
      <c r="N8085"/>
    </row>
    <row r="8086" spans="14:14">
      <c r="N8086"/>
    </row>
    <row r="8087" spans="14:14">
      <c r="N8087"/>
    </row>
    <row r="8088" spans="14:14">
      <c r="N8088"/>
    </row>
    <row r="8089" spans="14:14">
      <c r="N8089"/>
    </row>
    <row r="8090" spans="14:14">
      <c r="N8090"/>
    </row>
    <row r="8091" spans="14:14">
      <c r="N8091"/>
    </row>
    <row r="8092" spans="14:14">
      <c r="N8092"/>
    </row>
    <row r="8093" spans="14:14">
      <c r="N8093"/>
    </row>
    <row r="8094" spans="14:14">
      <c r="N8094"/>
    </row>
    <row r="8095" spans="14:14">
      <c r="N8095"/>
    </row>
    <row r="8096" spans="14:14">
      <c r="N8096"/>
    </row>
    <row r="8097" spans="14:14">
      <c r="N8097"/>
    </row>
    <row r="8098" spans="14:14">
      <c r="N8098"/>
    </row>
    <row r="8099" spans="14:14">
      <c r="N8099"/>
    </row>
    <row r="8100" spans="14:14">
      <c r="N8100"/>
    </row>
    <row r="8101" spans="14:14">
      <c r="N8101"/>
    </row>
    <row r="8102" spans="14:14">
      <c r="N8102"/>
    </row>
    <row r="8103" spans="14:14">
      <c r="N8103"/>
    </row>
    <row r="8104" spans="14:14">
      <c r="N8104"/>
    </row>
    <row r="8105" spans="14:14">
      <c r="N8105"/>
    </row>
    <row r="8106" spans="14:14">
      <c r="N8106"/>
    </row>
    <row r="8107" spans="14:14">
      <c r="N8107"/>
    </row>
    <row r="8108" spans="14:14">
      <c r="N8108"/>
    </row>
    <row r="8109" spans="14:14">
      <c r="N8109"/>
    </row>
    <row r="8110" spans="14:14">
      <c r="N8110"/>
    </row>
    <row r="8111" spans="14:14">
      <c r="N8111"/>
    </row>
    <row r="8112" spans="14:14">
      <c r="N8112"/>
    </row>
    <row r="8113" spans="14:14">
      <c r="N8113"/>
    </row>
    <row r="8114" spans="14:14">
      <c r="N8114"/>
    </row>
    <row r="8115" spans="14:14">
      <c r="N8115"/>
    </row>
    <row r="8116" spans="14:14">
      <c r="N8116"/>
    </row>
    <row r="8117" spans="14:14">
      <c r="N8117"/>
    </row>
    <row r="8118" spans="14:14">
      <c r="N8118"/>
    </row>
    <row r="8119" spans="14:14">
      <c r="N8119"/>
    </row>
    <row r="8120" spans="14:14">
      <c r="N8120"/>
    </row>
    <row r="8121" spans="14:14">
      <c r="N8121"/>
    </row>
    <row r="8122" spans="14:14">
      <c r="N8122"/>
    </row>
    <row r="8123" spans="14:14">
      <c r="N8123"/>
    </row>
    <row r="8124" spans="14:14">
      <c r="N8124"/>
    </row>
    <row r="8125" spans="14:14">
      <c r="N8125"/>
    </row>
    <row r="8126" spans="14:14">
      <c r="N8126"/>
    </row>
    <row r="8127" spans="14:14">
      <c r="N8127"/>
    </row>
    <row r="8128" spans="14:14">
      <c r="N8128"/>
    </row>
    <row r="8129" spans="14:14">
      <c r="N8129"/>
    </row>
    <row r="8130" spans="14:14">
      <c r="N8130"/>
    </row>
    <row r="8131" spans="14:14">
      <c r="N8131"/>
    </row>
    <row r="8132" spans="14:14">
      <c r="N8132"/>
    </row>
    <row r="8133" spans="14:14">
      <c r="N8133"/>
    </row>
    <row r="8134" spans="14:14">
      <c r="N8134"/>
    </row>
    <row r="8135" spans="14:14">
      <c r="N8135"/>
    </row>
    <row r="8136" spans="14:14">
      <c r="N8136"/>
    </row>
    <row r="8137" spans="14:14">
      <c r="N8137"/>
    </row>
    <row r="8138" spans="14:14">
      <c r="N8138"/>
    </row>
    <row r="8139" spans="14:14">
      <c r="N8139"/>
    </row>
    <row r="8140" spans="14:14">
      <c r="N8140"/>
    </row>
    <row r="8141" spans="14:14">
      <c r="N8141"/>
    </row>
    <row r="8142" spans="14:14">
      <c r="N8142"/>
    </row>
    <row r="8143" spans="14:14">
      <c r="N8143"/>
    </row>
    <row r="8144" spans="14:14">
      <c r="N8144"/>
    </row>
    <row r="8145" spans="14:14">
      <c r="N8145"/>
    </row>
    <row r="8146" spans="14:14">
      <c r="N8146"/>
    </row>
    <row r="8147" spans="14:14">
      <c r="N8147"/>
    </row>
    <row r="8148" spans="14:14">
      <c r="N8148"/>
    </row>
    <row r="8149" spans="14:14">
      <c r="N8149"/>
    </row>
    <row r="8150" spans="14:14">
      <c r="N8150"/>
    </row>
    <row r="8151" spans="14:14">
      <c r="N8151"/>
    </row>
    <row r="8152" spans="14:14">
      <c r="N8152"/>
    </row>
    <row r="8153" spans="14:14">
      <c r="N8153"/>
    </row>
    <row r="8154" spans="14:14">
      <c r="N8154"/>
    </row>
    <row r="8155" spans="14:14">
      <c r="N8155"/>
    </row>
    <row r="8156" spans="14:14">
      <c r="N8156"/>
    </row>
    <row r="8157" spans="14:14">
      <c r="N8157"/>
    </row>
    <row r="8158" spans="14:14">
      <c r="N8158"/>
    </row>
    <row r="8159" spans="14:14">
      <c r="N8159"/>
    </row>
    <row r="8160" spans="14:14">
      <c r="N8160"/>
    </row>
    <row r="8161" spans="14:14">
      <c r="N8161"/>
    </row>
    <row r="8162" spans="14:14">
      <c r="N8162"/>
    </row>
    <row r="8163" spans="14:14">
      <c r="N8163"/>
    </row>
    <row r="8164" spans="14:14">
      <c r="N8164"/>
    </row>
    <row r="8165" spans="14:14">
      <c r="N8165"/>
    </row>
    <row r="8166" spans="14:14">
      <c r="N8166"/>
    </row>
    <row r="8167" spans="14:14">
      <c r="N8167"/>
    </row>
    <row r="8168" spans="14:14">
      <c r="N8168"/>
    </row>
    <row r="8169" spans="14:14">
      <c r="N8169"/>
    </row>
    <row r="8170" spans="14:14">
      <c r="N8170"/>
    </row>
    <row r="8171" spans="14:14">
      <c r="N8171"/>
    </row>
    <row r="8172" spans="14:14">
      <c r="N8172"/>
    </row>
    <row r="8173" spans="14:14">
      <c r="N8173"/>
    </row>
    <row r="8174" spans="14:14">
      <c r="N8174"/>
    </row>
    <row r="8175" spans="14:14">
      <c r="N8175"/>
    </row>
    <row r="8176" spans="14:14">
      <c r="N8176"/>
    </row>
    <row r="8177" spans="14:14">
      <c r="N8177"/>
    </row>
    <row r="8178" spans="14:14">
      <c r="N8178"/>
    </row>
    <row r="8179" spans="14:14">
      <c r="N8179"/>
    </row>
    <row r="8180" spans="14:14">
      <c r="N8180"/>
    </row>
    <row r="8181" spans="14:14">
      <c r="N8181"/>
    </row>
    <row r="8182" spans="14:14">
      <c r="N8182"/>
    </row>
    <row r="8183" spans="14:14">
      <c r="N8183"/>
    </row>
    <row r="8184" spans="14:14">
      <c r="N8184"/>
    </row>
    <row r="8185" spans="14:14">
      <c r="N8185"/>
    </row>
    <row r="8186" spans="14:14">
      <c r="N8186"/>
    </row>
    <row r="8187" spans="14:14">
      <c r="N8187"/>
    </row>
    <row r="8188" spans="14:14">
      <c r="N8188"/>
    </row>
    <row r="8189" spans="14:14">
      <c r="N8189"/>
    </row>
    <row r="8190" spans="14:14">
      <c r="N8190"/>
    </row>
    <row r="8191" spans="14:14">
      <c r="N8191"/>
    </row>
    <row r="8192" spans="14:14">
      <c r="N8192"/>
    </row>
    <row r="8193" spans="14:14">
      <c r="N8193"/>
    </row>
    <row r="8194" spans="14:14">
      <c r="N8194"/>
    </row>
    <row r="8195" spans="14:14">
      <c r="N8195"/>
    </row>
    <row r="8196" spans="14:14">
      <c r="N8196"/>
    </row>
    <row r="8197" spans="14:14">
      <c r="N8197"/>
    </row>
    <row r="8198" spans="14:14">
      <c r="N8198"/>
    </row>
    <row r="8199" spans="14:14">
      <c r="N8199"/>
    </row>
    <row r="8200" spans="14:14">
      <c r="N8200"/>
    </row>
    <row r="8201" spans="14:14">
      <c r="N8201"/>
    </row>
    <row r="8202" spans="14:14">
      <c r="N8202"/>
    </row>
    <row r="8203" spans="14:14">
      <c r="N8203"/>
    </row>
    <row r="8204" spans="14:14">
      <c r="N8204"/>
    </row>
    <row r="8205" spans="14:14">
      <c r="N8205"/>
    </row>
    <row r="8206" spans="14:14">
      <c r="N8206"/>
    </row>
    <row r="8207" spans="14:14">
      <c r="N8207"/>
    </row>
    <row r="8208" spans="14:14">
      <c r="N8208"/>
    </row>
    <row r="8209" spans="14:14">
      <c r="N8209"/>
    </row>
    <row r="8210" spans="14:14">
      <c r="N8210"/>
    </row>
    <row r="8211" spans="14:14">
      <c r="N8211"/>
    </row>
    <row r="8212" spans="14:14">
      <c r="N8212"/>
    </row>
    <row r="8213" spans="14:14">
      <c r="N8213"/>
    </row>
    <row r="8214" spans="14:14">
      <c r="N8214"/>
    </row>
    <row r="8215" spans="14:14">
      <c r="N8215"/>
    </row>
    <row r="8216" spans="14:14">
      <c r="N8216"/>
    </row>
    <row r="8217" spans="14:14">
      <c r="N8217"/>
    </row>
    <row r="8218" spans="14:14">
      <c r="N8218"/>
    </row>
    <row r="8219" spans="14:14">
      <c r="N8219"/>
    </row>
    <row r="8220" spans="14:14">
      <c r="N8220"/>
    </row>
    <row r="8221" spans="14:14">
      <c r="N8221"/>
    </row>
    <row r="8222" spans="14:14">
      <c r="N8222"/>
    </row>
    <row r="8223" spans="14:14">
      <c r="N8223"/>
    </row>
    <row r="8224" spans="14:14">
      <c r="N8224"/>
    </row>
    <row r="8225" spans="14:14">
      <c r="N8225"/>
    </row>
    <row r="8226" spans="14:14">
      <c r="N8226"/>
    </row>
    <row r="8227" spans="14:14">
      <c r="N8227"/>
    </row>
    <row r="8228" spans="14:14">
      <c r="N8228"/>
    </row>
    <row r="8229" spans="14:14">
      <c r="N8229"/>
    </row>
    <row r="8230" spans="14:14">
      <c r="N8230"/>
    </row>
    <row r="8231" spans="14:14">
      <c r="N8231"/>
    </row>
    <row r="8232" spans="14:14">
      <c r="N8232"/>
    </row>
    <row r="8233" spans="14:14">
      <c r="N8233"/>
    </row>
    <row r="8234" spans="14:14">
      <c r="N8234"/>
    </row>
    <row r="8235" spans="14:14">
      <c r="N8235"/>
    </row>
    <row r="8236" spans="14:14">
      <c r="N8236"/>
    </row>
    <row r="8237" spans="14:14">
      <c r="N8237"/>
    </row>
    <row r="8238" spans="14:14">
      <c r="N8238"/>
    </row>
    <row r="8239" spans="14:14">
      <c r="N8239"/>
    </row>
    <row r="8240" spans="14:14">
      <c r="N8240"/>
    </row>
    <row r="8241" spans="14:14">
      <c r="N8241"/>
    </row>
    <row r="8242" spans="14:14">
      <c r="N8242"/>
    </row>
    <row r="8243" spans="14:14">
      <c r="N8243"/>
    </row>
    <row r="8244" spans="14:14">
      <c r="N8244"/>
    </row>
    <row r="8245" spans="14:14">
      <c r="N8245"/>
    </row>
    <row r="8246" spans="14:14">
      <c r="N8246"/>
    </row>
    <row r="8247" spans="14:14">
      <c r="N8247"/>
    </row>
    <row r="8248" spans="14:14">
      <c r="N8248"/>
    </row>
    <row r="8249" spans="14:14">
      <c r="N8249"/>
    </row>
    <row r="8250" spans="14:14">
      <c r="N8250"/>
    </row>
    <row r="8251" spans="14:14">
      <c r="N8251"/>
    </row>
    <row r="8252" spans="14:14">
      <c r="N8252"/>
    </row>
    <row r="8253" spans="14:14">
      <c r="N8253"/>
    </row>
    <row r="8254" spans="14:14">
      <c r="N8254"/>
    </row>
    <row r="8255" spans="14:14">
      <c r="N8255"/>
    </row>
    <row r="8256" spans="14:14">
      <c r="N8256"/>
    </row>
    <row r="8257" spans="14:14">
      <c r="N8257"/>
    </row>
    <row r="8258" spans="14:14">
      <c r="N8258"/>
    </row>
    <row r="8259" spans="14:14">
      <c r="N8259"/>
    </row>
    <row r="8260" spans="14:14">
      <c r="N8260"/>
    </row>
    <row r="8261" spans="14:14">
      <c r="N8261"/>
    </row>
    <row r="8262" spans="14:14">
      <c r="N8262"/>
    </row>
    <row r="8263" spans="14:14">
      <c r="N8263"/>
    </row>
    <row r="8264" spans="14:14">
      <c r="N8264"/>
    </row>
    <row r="8265" spans="14:14">
      <c r="N8265"/>
    </row>
    <row r="8266" spans="14:14">
      <c r="N8266"/>
    </row>
    <row r="8267" spans="14:14">
      <c r="N8267"/>
    </row>
    <row r="8268" spans="14:14">
      <c r="N8268"/>
    </row>
    <row r="8269" spans="14:14">
      <c r="N8269"/>
    </row>
    <row r="8270" spans="14:14">
      <c r="N8270"/>
    </row>
    <row r="8271" spans="14:14">
      <c r="N8271"/>
    </row>
    <row r="8272" spans="14:14">
      <c r="N8272"/>
    </row>
    <row r="8273" spans="14:14">
      <c r="N8273"/>
    </row>
    <row r="8274" spans="14:14">
      <c r="N8274"/>
    </row>
    <row r="8275" spans="14:14">
      <c r="N8275"/>
    </row>
    <row r="8276" spans="14:14">
      <c r="N8276"/>
    </row>
    <row r="8277" spans="14:14">
      <c r="N8277"/>
    </row>
    <row r="8278" spans="14:14">
      <c r="N8278"/>
    </row>
    <row r="8279" spans="14:14">
      <c r="N8279"/>
    </row>
    <row r="8280" spans="14:14">
      <c r="N8280"/>
    </row>
    <row r="8281" spans="14:14">
      <c r="N8281"/>
    </row>
    <row r="8282" spans="14:14">
      <c r="N8282"/>
    </row>
    <row r="8283" spans="14:14">
      <c r="N8283"/>
    </row>
    <row r="8284" spans="14:14">
      <c r="N8284"/>
    </row>
    <row r="8285" spans="14:14">
      <c r="N8285"/>
    </row>
    <row r="8286" spans="14:14">
      <c r="N8286"/>
    </row>
    <row r="8287" spans="14:14">
      <c r="N8287"/>
    </row>
    <row r="8288" spans="14:14">
      <c r="N8288"/>
    </row>
    <row r="8289" spans="14:14">
      <c r="N8289"/>
    </row>
    <row r="8290" spans="14:14">
      <c r="N8290"/>
    </row>
    <row r="8291" spans="14:14">
      <c r="N8291"/>
    </row>
    <row r="8292" spans="14:14">
      <c r="N8292"/>
    </row>
    <row r="8293" spans="14:14">
      <c r="N8293"/>
    </row>
    <row r="8294" spans="14:14">
      <c r="N8294"/>
    </row>
    <row r="8295" spans="14:14">
      <c r="N8295"/>
    </row>
    <row r="8296" spans="14:14">
      <c r="N8296"/>
    </row>
    <row r="8297" spans="14:14">
      <c r="N8297"/>
    </row>
    <row r="8298" spans="14:14">
      <c r="N8298"/>
    </row>
    <row r="8299" spans="14:14">
      <c r="N8299"/>
    </row>
    <row r="8300" spans="14:14">
      <c r="N8300"/>
    </row>
    <row r="8301" spans="14:14">
      <c r="N8301"/>
    </row>
    <row r="8302" spans="14:14">
      <c r="N8302"/>
    </row>
    <row r="8303" spans="14:14">
      <c r="N8303"/>
    </row>
    <row r="8304" spans="14:14">
      <c r="N8304"/>
    </row>
    <row r="8305" spans="14:14">
      <c r="N8305"/>
    </row>
    <row r="8306" spans="14:14">
      <c r="N8306"/>
    </row>
    <row r="8307" spans="14:14">
      <c r="N8307"/>
    </row>
    <row r="8308" spans="14:14">
      <c r="N8308"/>
    </row>
    <row r="8309" spans="14:14">
      <c r="N8309"/>
    </row>
    <row r="8310" spans="14:14">
      <c r="N8310"/>
    </row>
    <row r="8311" spans="14:14">
      <c r="N8311"/>
    </row>
    <row r="8312" spans="14:14">
      <c r="N8312"/>
    </row>
    <row r="8313" spans="14:14">
      <c r="N8313"/>
    </row>
    <row r="8314" spans="14:14">
      <c r="N8314"/>
    </row>
    <row r="8315" spans="14:14">
      <c r="N8315"/>
    </row>
    <row r="8316" spans="14:14">
      <c r="N8316"/>
    </row>
    <row r="8317" spans="14:14">
      <c r="N8317"/>
    </row>
    <row r="8318" spans="14:14">
      <c r="N8318"/>
    </row>
    <row r="8319" spans="14:14">
      <c r="N8319"/>
    </row>
    <row r="8320" spans="14:14">
      <c r="N8320"/>
    </row>
    <row r="8321" spans="14:14">
      <c r="N8321"/>
    </row>
    <row r="8322" spans="14:14">
      <c r="N8322"/>
    </row>
    <row r="8323" spans="14:14">
      <c r="N8323"/>
    </row>
    <row r="8324" spans="14:14">
      <c r="N8324"/>
    </row>
    <row r="8325" spans="14:14">
      <c r="N8325"/>
    </row>
    <row r="8326" spans="14:14">
      <c r="N8326"/>
    </row>
    <row r="8327" spans="14:14">
      <c r="N8327"/>
    </row>
    <row r="8328" spans="14:14">
      <c r="N8328"/>
    </row>
    <row r="8329" spans="14:14">
      <c r="N8329"/>
    </row>
    <row r="8330" spans="14:14">
      <c r="N8330"/>
    </row>
    <row r="8331" spans="14:14">
      <c r="N8331"/>
    </row>
    <row r="8332" spans="14:14">
      <c r="N8332"/>
    </row>
    <row r="8333" spans="14:14">
      <c r="N8333"/>
    </row>
    <row r="8334" spans="14:14">
      <c r="N8334"/>
    </row>
    <row r="8335" spans="14:14">
      <c r="N8335"/>
    </row>
    <row r="8336" spans="14:14">
      <c r="N8336"/>
    </row>
    <row r="8337" spans="14:14">
      <c r="N8337"/>
    </row>
    <row r="8338" spans="14:14">
      <c r="N8338"/>
    </row>
    <row r="8339" spans="14:14">
      <c r="N8339"/>
    </row>
    <row r="8340" spans="14:14">
      <c r="N8340"/>
    </row>
    <row r="8341" spans="14:14">
      <c r="N8341"/>
    </row>
    <row r="8342" spans="14:14">
      <c r="N8342"/>
    </row>
    <row r="8343" spans="14:14">
      <c r="N8343"/>
    </row>
    <row r="8344" spans="14:14">
      <c r="N8344"/>
    </row>
    <row r="8345" spans="14:14">
      <c r="N8345"/>
    </row>
    <row r="8346" spans="14:14">
      <c r="N8346"/>
    </row>
    <row r="8347" spans="14:14">
      <c r="N8347"/>
    </row>
    <row r="8348" spans="14:14">
      <c r="N8348"/>
    </row>
    <row r="8349" spans="14:14">
      <c r="N8349"/>
    </row>
    <row r="8350" spans="14:14">
      <c r="N8350"/>
    </row>
    <row r="8351" spans="14:14">
      <c r="N8351"/>
    </row>
    <row r="8352" spans="14:14">
      <c r="N8352"/>
    </row>
    <row r="8353" spans="14:14">
      <c r="N8353"/>
    </row>
    <row r="8354" spans="14:14">
      <c r="N8354"/>
    </row>
    <row r="8355" spans="14:14">
      <c r="N8355"/>
    </row>
    <row r="8356" spans="14:14">
      <c r="N8356"/>
    </row>
    <row r="8357" spans="14:14">
      <c r="N8357"/>
    </row>
    <row r="8358" spans="14:14">
      <c r="N8358"/>
    </row>
    <row r="8359" spans="14:14">
      <c r="N8359"/>
    </row>
    <row r="8360" spans="14:14">
      <c r="N8360"/>
    </row>
    <row r="8361" spans="14:14">
      <c r="N8361"/>
    </row>
    <row r="8362" spans="14:14">
      <c r="N8362"/>
    </row>
    <row r="8363" spans="14:14">
      <c r="N8363"/>
    </row>
    <row r="8364" spans="14:14">
      <c r="N8364"/>
    </row>
    <row r="8365" spans="14:14">
      <c r="N8365"/>
    </row>
    <row r="8366" spans="14:14">
      <c r="N8366"/>
    </row>
    <row r="8367" spans="14:14">
      <c r="N8367"/>
    </row>
    <row r="8368" spans="14:14">
      <c r="N8368"/>
    </row>
    <row r="8369" spans="14:14">
      <c r="N8369"/>
    </row>
    <row r="8370" spans="14:14">
      <c r="N8370"/>
    </row>
    <row r="8371" spans="14:14">
      <c r="N8371"/>
    </row>
    <row r="8372" spans="14:14">
      <c r="N8372"/>
    </row>
    <row r="8373" spans="14:14">
      <c r="N8373"/>
    </row>
    <row r="8374" spans="14:14">
      <c r="N8374"/>
    </row>
    <row r="8375" spans="14:14">
      <c r="N8375"/>
    </row>
    <row r="8376" spans="14:14">
      <c r="N8376"/>
    </row>
    <row r="8377" spans="14:14">
      <c r="N8377"/>
    </row>
    <row r="8378" spans="14:14">
      <c r="N8378"/>
    </row>
    <row r="8379" spans="14:14">
      <c r="N8379"/>
    </row>
    <row r="8380" spans="14:14">
      <c r="N8380"/>
    </row>
    <row r="8381" spans="14:14">
      <c r="N8381"/>
    </row>
    <row r="8382" spans="14:14">
      <c r="N8382"/>
    </row>
    <row r="8383" spans="14:14">
      <c r="N8383"/>
    </row>
    <row r="8384" spans="14:14">
      <c r="N8384"/>
    </row>
    <row r="8385" spans="14:14">
      <c r="N8385"/>
    </row>
    <row r="8386" spans="14:14">
      <c r="N8386"/>
    </row>
    <row r="8387" spans="14:14">
      <c r="N8387"/>
    </row>
    <row r="8388" spans="14:14">
      <c r="N8388"/>
    </row>
    <row r="8389" spans="14:14">
      <c r="N8389"/>
    </row>
    <row r="8390" spans="14:14">
      <c r="N8390"/>
    </row>
    <row r="8391" spans="14:14">
      <c r="N8391"/>
    </row>
    <row r="8392" spans="14:14">
      <c r="N8392"/>
    </row>
    <row r="8393" spans="14:14">
      <c r="N8393"/>
    </row>
    <row r="8394" spans="14:14">
      <c r="N8394"/>
    </row>
    <row r="8395" spans="14:14">
      <c r="N8395"/>
    </row>
    <row r="8396" spans="14:14">
      <c r="N8396"/>
    </row>
    <row r="8397" spans="14:14">
      <c r="N8397"/>
    </row>
    <row r="8398" spans="14:14">
      <c r="N8398"/>
    </row>
    <row r="8399" spans="14:14">
      <c r="N8399"/>
    </row>
    <row r="8400" spans="14:14">
      <c r="N8400"/>
    </row>
    <row r="8401" spans="14:14">
      <c r="N8401"/>
    </row>
    <row r="8402" spans="14:14">
      <c r="N8402"/>
    </row>
    <row r="8403" spans="14:14">
      <c r="N8403"/>
    </row>
    <row r="8404" spans="14:14">
      <c r="N8404"/>
    </row>
    <row r="8405" spans="14:14">
      <c r="N8405"/>
    </row>
    <row r="8406" spans="14:14">
      <c r="N8406"/>
    </row>
    <row r="8407" spans="14:14">
      <c r="N8407"/>
    </row>
    <row r="8408" spans="14:14">
      <c r="N8408"/>
    </row>
    <row r="8409" spans="14:14">
      <c r="N8409"/>
    </row>
    <row r="8410" spans="14:14">
      <c r="N8410"/>
    </row>
    <row r="8411" spans="14:14">
      <c r="N8411"/>
    </row>
    <row r="8412" spans="14:14">
      <c r="N8412"/>
    </row>
    <row r="8413" spans="14:14">
      <c r="N8413"/>
    </row>
    <row r="8414" spans="14:14">
      <c r="N8414"/>
    </row>
    <row r="8415" spans="14:14">
      <c r="N8415"/>
    </row>
    <row r="8416" spans="14:14">
      <c r="N8416"/>
    </row>
    <row r="8417" spans="14:14">
      <c r="N8417"/>
    </row>
    <row r="8418" spans="14:14">
      <c r="N8418"/>
    </row>
    <row r="8419" spans="14:14">
      <c r="N8419"/>
    </row>
    <row r="8420" spans="14:14">
      <c r="N8420"/>
    </row>
    <row r="8421" spans="14:14">
      <c r="N8421"/>
    </row>
    <row r="8422" spans="14:14">
      <c r="N8422"/>
    </row>
    <row r="8423" spans="14:14">
      <c r="N8423"/>
    </row>
    <row r="8424" spans="14:14">
      <c r="N8424"/>
    </row>
    <row r="8425" spans="14:14">
      <c r="N8425"/>
    </row>
    <row r="8426" spans="14:14">
      <c r="N8426"/>
    </row>
    <row r="8427" spans="14:14">
      <c r="N8427"/>
    </row>
    <row r="8428" spans="14:14">
      <c r="N8428"/>
    </row>
    <row r="8429" spans="14:14">
      <c r="N8429"/>
    </row>
    <row r="8430" spans="14:14">
      <c r="N8430"/>
    </row>
    <row r="8431" spans="14:14">
      <c r="N8431"/>
    </row>
    <row r="8432" spans="14:14">
      <c r="N8432"/>
    </row>
    <row r="8433" spans="14:14">
      <c r="N8433"/>
    </row>
    <row r="8434" spans="14:14">
      <c r="N8434"/>
    </row>
    <row r="8435" spans="14:14">
      <c r="N8435"/>
    </row>
    <row r="8436" spans="14:14">
      <c r="N8436"/>
    </row>
    <row r="8437" spans="14:14">
      <c r="N8437"/>
    </row>
    <row r="8438" spans="14:14">
      <c r="N8438"/>
    </row>
    <row r="8439" spans="14:14">
      <c r="N8439"/>
    </row>
    <row r="8440" spans="14:14">
      <c r="N8440"/>
    </row>
    <row r="8441" spans="14:14">
      <c r="N8441"/>
    </row>
    <row r="8442" spans="14:14">
      <c r="N8442"/>
    </row>
    <row r="8443" spans="14:14">
      <c r="N8443"/>
    </row>
    <row r="8444" spans="14:14">
      <c r="N8444"/>
    </row>
    <row r="8445" spans="14:14">
      <c r="N8445"/>
    </row>
    <row r="8446" spans="14:14">
      <c r="N8446"/>
    </row>
    <row r="8447" spans="14:14">
      <c r="N8447"/>
    </row>
    <row r="8448" spans="14:14">
      <c r="N8448"/>
    </row>
    <row r="8449" spans="14:14">
      <c r="N8449"/>
    </row>
    <row r="8450" spans="14:14">
      <c r="N8450"/>
    </row>
    <row r="8451" spans="14:14">
      <c r="N8451"/>
    </row>
    <row r="8452" spans="14:14">
      <c r="N8452"/>
    </row>
    <row r="8453" spans="14:14">
      <c r="N8453"/>
    </row>
    <row r="8454" spans="14:14">
      <c r="N8454"/>
    </row>
    <row r="8455" spans="14:14">
      <c r="N8455"/>
    </row>
    <row r="8456" spans="14:14">
      <c r="N8456"/>
    </row>
    <row r="8457" spans="14:14">
      <c r="N8457"/>
    </row>
    <row r="8458" spans="14:14">
      <c r="N8458"/>
    </row>
    <row r="8459" spans="14:14">
      <c r="N8459"/>
    </row>
    <row r="8460" spans="14:14">
      <c r="N8460"/>
    </row>
    <row r="8461" spans="14:14">
      <c r="N8461"/>
    </row>
    <row r="8462" spans="14:14">
      <c r="N8462"/>
    </row>
    <row r="8463" spans="14:14">
      <c r="N8463"/>
    </row>
    <row r="8464" spans="14:14">
      <c r="N8464"/>
    </row>
    <row r="8465" spans="14:14">
      <c r="N8465"/>
    </row>
    <row r="8466" spans="14:14">
      <c r="N8466"/>
    </row>
    <row r="8467" spans="14:14">
      <c r="N8467"/>
    </row>
    <row r="8468" spans="14:14">
      <c r="N8468"/>
    </row>
    <row r="8469" spans="14:14">
      <c r="N8469"/>
    </row>
    <row r="8470" spans="14:14">
      <c r="N8470"/>
    </row>
    <row r="8471" spans="14:14">
      <c r="N8471"/>
    </row>
    <row r="8472" spans="14:14">
      <c r="N8472"/>
    </row>
    <row r="8473" spans="14:14">
      <c r="N8473"/>
    </row>
    <row r="8474" spans="14:14">
      <c r="N8474"/>
    </row>
    <row r="8475" spans="14:14">
      <c r="N8475"/>
    </row>
    <row r="8476" spans="14:14">
      <c r="N8476"/>
    </row>
    <row r="8477" spans="14:14">
      <c r="N8477"/>
    </row>
    <row r="8478" spans="14:14">
      <c r="N8478"/>
    </row>
    <row r="8479" spans="14:14">
      <c r="N8479"/>
    </row>
    <row r="8480" spans="14:14">
      <c r="N8480"/>
    </row>
    <row r="8481" spans="14:14">
      <c r="N8481"/>
    </row>
    <row r="8482" spans="14:14">
      <c r="N8482"/>
    </row>
    <row r="8483" spans="14:14">
      <c r="N8483"/>
    </row>
    <row r="8484" spans="14:14">
      <c r="N8484"/>
    </row>
    <row r="8485" spans="14:14">
      <c r="N8485"/>
    </row>
    <row r="8486" spans="14:14">
      <c r="N8486"/>
    </row>
    <row r="8487" spans="14:14">
      <c r="N8487"/>
    </row>
    <row r="8488" spans="14:14">
      <c r="N8488"/>
    </row>
    <row r="8489" spans="14:14">
      <c r="N8489"/>
    </row>
    <row r="8490" spans="14:14">
      <c r="N8490"/>
    </row>
    <row r="8491" spans="14:14">
      <c r="N8491"/>
    </row>
    <row r="8492" spans="14:14">
      <c r="N8492"/>
    </row>
    <row r="8493" spans="14:14">
      <c r="N8493"/>
    </row>
    <row r="8494" spans="14:14">
      <c r="N8494"/>
    </row>
    <row r="8495" spans="14:14">
      <c r="N8495"/>
    </row>
    <row r="8496" spans="14:14">
      <c r="N8496"/>
    </row>
    <row r="8497" spans="14:14">
      <c r="N8497"/>
    </row>
    <row r="8498" spans="14:14">
      <c r="N8498"/>
    </row>
    <row r="8499" spans="14:14">
      <c r="N8499"/>
    </row>
    <row r="8500" spans="14:14">
      <c r="N8500"/>
    </row>
    <row r="8501" spans="14:14">
      <c r="N8501"/>
    </row>
    <row r="8502" spans="14:14">
      <c r="N8502"/>
    </row>
    <row r="8503" spans="14:14">
      <c r="N8503"/>
    </row>
    <row r="8504" spans="14:14">
      <c r="N8504"/>
    </row>
    <row r="8505" spans="14:14">
      <c r="N8505"/>
    </row>
    <row r="8506" spans="14:14">
      <c r="N8506"/>
    </row>
    <row r="8507" spans="14:14">
      <c r="N8507"/>
    </row>
    <row r="8508" spans="14:14">
      <c r="N8508"/>
    </row>
    <row r="8509" spans="14:14">
      <c r="N8509"/>
    </row>
    <row r="8510" spans="14:14">
      <c r="N8510"/>
    </row>
    <row r="8511" spans="14:14">
      <c r="N8511"/>
    </row>
    <row r="8512" spans="14:14">
      <c r="N8512"/>
    </row>
    <row r="8513" spans="14:14">
      <c r="N8513"/>
    </row>
    <row r="8514" spans="14:14">
      <c r="N8514"/>
    </row>
    <row r="8515" spans="14:14">
      <c r="N8515"/>
    </row>
    <row r="8516" spans="14:14">
      <c r="N8516"/>
    </row>
    <row r="8517" spans="14:14">
      <c r="N8517"/>
    </row>
    <row r="8518" spans="14:14">
      <c r="N8518"/>
    </row>
    <row r="8519" spans="14:14">
      <c r="N8519"/>
    </row>
    <row r="8520" spans="14:14">
      <c r="N8520"/>
    </row>
    <row r="8521" spans="14:14">
      <c r="N8521"/>
    </row>
    <row r="8522" spans="14:14">
      <c r="N8522"/>
    </row>
    <row r="8523" spans="14:14">
      <c r="N8523"/>
    </row>
    <row r="8524" spans="14:14">
      <c r="N8524"/>
    </row>
    <row r="8525" spans="14:14">
      <c r="N8525"/>
    </row>
    <row r="8526" spans="14:14">
      <c r="N8526"/>
    </row>
    <row r="8527" spans="14:14">
      <c r="N8527"/>
    </row>
    <row r="8528" spans="14:14">
      <c r="N8528"/>
    </row>
    <row r="8529" spans="14:14">
      <c r="N8529"/>
    </row>
    <row r="8530" spans="14:14">
      <c r="N8530"/>
    </row>
    <row r="8531" spans="14:14">
      <c r="N8531"/>
    </row>
    <row r="8532" spans="14:14">
      <c r="N8532"/>
    </row>
    <row r="8533" spans="14:14">
      <c r="N8533"/>
    </row>
    <row r="8534" spans="14:14">
      <c r="N8534"/>
    </row>
    <row r="8535" spans="14:14">
      <c r="N8535"/>
    </row>
    <row r="8536" spans="14:14">
      <c r="N8536"/>
    </row>
    <row r="8537" spans="14:14">
      <c r="N8537"/>
    </row>
    <row r="8538" spans="14:14">
      <c r="N8538"/>
    </row>
    <row r="8539" spans="14:14">
      <c r="N8539"/>
    </row>
    <row r="8540" spans="14:14">
      <c r="N8540"/>
    </row>
    <row r="8541" spans="14:14">
      <c r="N8541"/>
    </row>
    <row r="8542" spans="14:14">
      <c r="N8542"/>
    </row>
    <row r="8543" spans="14:14">
      <c r="N8543"/>
    </row>
    <row r="8544" spans="14:14">
      <c r="N8544"/>
    </row>
    <row r="8545" spans="14:14">
      <c r="N8545"/>
    </row>
    <row r="8546" spans="14:14">
      <c r="N8546"/>
    </row>
    <row r="8547" spans="14:14">
      <c r="N8547"/>
    </row>
    <row r="8548" spans="14:14">
      <c r="N8548"/>
    </row>
    <row r="8549" spans="14:14">
      <c r="N8549"/>
    </row>
    <row r="8550" spans="14:14">
      <c r="N8550"/>
    </row>
    <row r="8551" spans="14:14">
      <c r="N8551"/>
    </row>
    <row r="8552" spans="14:14">
      <c r="N8552"/>
    </row>
    <row r="8553" spans="14:14">
      <c r="N8553"/>
    </row>
    <row r="8554" spans="14:14">
      <c r="N8554"/>
    </row>
    <row r="8555" spans="14:14">
      <c r="N8555"/>
    </row>
    <row r="8556" spans="14:14">
      <c r="N8556"/>
    </row>
    <row r="8557" spans="14:14">
      <c r="N8557"/>
    </row>
    <row r="8558" spans="14:14">
      <c r="N8558"/>
    </row>
    <row r="8559" spans="14:14">
      <c r="N8559"/>
    </row>
    <row r="8560" spans="14:14">
      <c r="N8560"/>
    </row>
    <row r="8561" spans="14:14">
      <c r="N8561"/>
    </row>
    <row r="8562" spans="14:14">
      <c r="N8562"/>
    </row>
    <row r="8563" spans="14:14">
      <c r="N8563"/>
    </row>
    <row r="8564" spans="14:14">
      <c r="N8564"/>
    </row>
    <row r="8565" spans="14:14">
      <c r="N8565"/>
    </row>
    <row r="8566" spans="14:14">
      <c r="N8566"/>
    </row>
    <row r="8567" spans="14:14">
      <c r="N8567"/>
    </row>
    <row r="8568" spans="14:14">
      <c r="N8568"/>
    </row>
    <row r="8569" spans="14:14">
      <c r="N8569"/>
    </row>
    <row r="8570" spans="14:14">
      <c r="N8570"/>
    </row>
    <row r="8571" spans="14:14">
      <c r="N8571"/>
    </row>
    <row r="8572" spans="14:14">
      <c r="N8572"/>
    </row>
    <row r="8573" spans="14:14">
      <c r="N8573"/>
    </row>
    <row r="8574" spans="14:14">
      <c r="N8574"/>
    </row>
    <row r="8575" spans="14:14">
      <c r="N8575"/>
    </row>
    <row r="8576" spans="14:14">
      <c r="N8576"/>
    </row>
    <row r="8577" spans="14:14">
      <c r="N8577"/>
    </row>
    <row r="8578" spans="14:14">
      <c r="N8578"/>
    </row>
    <row r="8579" spans="14:14">
      <c r="N8579"/>
    </row>
    <row r="8580" spans="14:14">
      <c r="N8580"/>
    </row>
    <row r="8581" spans="14:14">
      <c r="N8581"/>
    </row>
    <row r="8582" spans="14:14">
      <c r="N8582"/>
    </row>
    <row r="8583" spans="14:14">
      <c r="N8583"/>
    </row>
    <row r="8584" spans="14:14">
      <c r="N8584"/>
    </row>
    <row r="8585" spans="14:14">
      <c r="N8585"/>
    </row>
    <row r="8586" spans="14:14">
      <c r="N8586"/>
    </row>
    <row r="8587" spans="14:14">
      <c r="N8587"/>
    </row>
    <row r="8588" spans="14:14">
      <c r="N8588"/>
    </row>
    <row r="8589" spans="14:14">
      <c r="N8589"/>
    </row>
    <row r="8590" spans="14:14">
      <c r="N8590"/>
    </row>
    <row r="8591" spans="14:14">
      <c r="N8591"/>
    </row>
    <row r="8592" spans="14:14">
      <c r="N8592"/>
    </row>
    <row r="8593" spans="14:14">
      <c r="N8593"/>
    </row>
    <row r="8594" spans="14:14">
      <c r="N8594"/>
    </row>
    <row r="8595" spans="14:14">
      <c r="N8595"/>
    </row>
    <row r="8596" spans="14:14">
      <c r="N8596"/>
    </row>
    <row r="8597" spans="14:14">
      <c r="N8597"/>
    </row>
    <row r="8598" spans="14:14">
      <c r="N8598"/>
    </row>
    <row r="8599" spans="14:14">
      <c r="N8599"/>
    </row>
    <row r="8600" spans="14:14">
      <c r="N8600"/>
    </row>
    <row r="8601" spans="14:14">
      <c r="N8601"/>
    </row>
    <row r="8602" spans="14:14">
      <c r="N8602"/>
    </row>
    <row r="8603" spans="14:14">
      <c r="N8603"/>
    </row>
    <row r="8604" spans="14:14">
      <c r="N8604"/>
    </row>
    <row r="8605" spans="14:14">
      <c r="N8605"/>
    </row>
    <row r="8606" spans="14:14">
      <c r="N8606"/>
    </row>
    <row r="8607" spans="14:14">
      <c r="N8607"/>
    </row>
    <row r="8608" spans="14:14">
      <c r="N8608"/>
    </row>
    <row r="8609" spans="14:14">
      <c r="N8609"/>
    </row>
    <row r="8610" spans="14:14">
      <c r="N8610"/>
    </row>
    <row r="8611" spans="14:14">
      <c r="N8611"/>
    </row>
    <row r="8612" spans="14:14">
      <c r="N8612"/>
    </row>
    <row r="8613" spans="14:14">
      <c r="N8613"/>
    </row>
    <row r="8614" spans="14:14">
      <c r="N8614"/>
    </row>
    <row r="8615" spans="14:14">
      <c r="N8615"/>
    </row>
    <row r="8616" spans="14:14">
      <c r="N8616"/>
    </row>
    <row r="8617" spans="14:14">
      <c r="N8617"/>
    </row>
    <row r="8618" spans="14:14">
      <c r="N8618"/>
    </row>
    <row r="8619" spans="14:14">
      <c r="N8619"/>
    </row>
    <row r="8620" spans="14:14">
      <c r="N8620"/>
    </row>
    <row r="8621" spans="14:14">
      <c r="N8621"/>
    </row>
    <row r="8622" spans="14:14">
      <c r="N8622"/>
    </row>
    <row r="8623" spans="14:14">
      <c r="N8623"/>
    </row>
    <row r="8624" spans="14:14">
      <c r="N8624"/>
    </row>
    <row r="8625" spans="14:14">
      <c r="N8625"/>
    </row>
    <row r="8626" spans="14:14">
      <c r="N8626"/>
    </row>
    <row r="8627" spans="14:14">
      <c r="N8627"/>
    </row>
    <row r="8628" spans="14:14">
      <c r="N8628"/>
    </row>
    <row r="8629" spans="14:14">
      <c r="N8629"/>
    </row>
    <row r="8630" spans="14:14">
      <c r="N8630"/>
    </row>
    <row r="8631" spans="14:14">
      <c r="N8631"/>
    </row>
    <row r="8632" spans="14:14">
      <c r="N8632"/>
    </row>
    <row r="8633" spans="14:14">
      <c r="N8633"/>
    </row>
    <row r="8634" spans="14:14">
      <c r="N8634"/>
    </row>
    <row r="8635" spans="14:14">
      <c r="N8635"/>
    </row>
    <row r="8636" spans="14:14">
      <c r="N8636"/>
    </row>
    <row r="8637" spans="14:14">
      <c r="N8637"/>
    </row>
    <row r="8638" spans="14:14">
      <c r="N8638"/>
    </row>
    <row r="8639" spans="14:14">
      <c r="N8639"/>
    </row>
    <row r="8640" spans="14:14">
      <c r="N8640"/>
    </row>
    <row r="8641" spans="14:14">
      <c r="N8641"/>
    </row>
    <row r="8642" spans="14:14">
      <c r="N8642"/>
    </row>
    <row r="8643" spans="14:14">
      <c r="N8643"/>
    </row>
    <row r="8644" spans="14:14">
      <c r="N8644"/>
    </row>
    <row r="8645" spans="14:14">
      <c r="N8645"/>
    </row>
    <row r="8646" spans="14:14">
      <c r="N8646"/>
    </row>
    <row r="8647" spans="14:14">
      <c r="N8647"/>
    </row>
    <row r="8648" spans="14:14">
      <c r="N8648"/>
    </row>
    <row r="8649" spans="14:14">
      <c r="N8649"/>
    </row>
    <row r="8650" spans="14:14">
      <c r="N8650"/>
    </row>
    <row r="8651" spans="14:14">
      <c r="N8651"/>
    </row>
    <row r="8652" spans="14:14">
      <c r="N8652"/>
    </row>
    <row r="8653" spans="14:14">
      <c r="N8653"/>
    </row>
    <row r="8654" spans="14:14">
      <c r="N8654"/>
    </row>
    <row r="8655" spans="14:14">
      <c r="N8655"/>
    </row>
    <row r="8656" spans="14:14">
      <c r="N8656"/>
    </row>
    <row r="8657" spans="14:14">
      <c r="N8657"/>
    </row>
    <row r="8658" spans="14:14">
      <c r="N8658"/>
    </row>
    <row r="8659" spans="14:14">
      <c r="N8659"/>
    </row>
    <row r="8660" spans="14:14">
      <c r="N8660"/>
    </row>
    <row r="8661" spans="14:14">
      <c r="N8661"/>
    </row>
    <row r="8662" spans="14:14">
      <c r="N8662"/>
    </row>
    <row r="8663" spans="14:14">
      <c r="N8663"/>
    </row>
    <row r="8664" spans="14:14">
      <c r="N8664"/>
    </row>
    <row r="8665" spans="14:14">
      <c r="N8665"/>
    </row>
    <row r="8666" spans="14:14">
      <c r="N8666"/>
    </row>
    <row r="8667" spans="14:14">
      <c r="N8667"/>
    </row>
    <row r="8668" spans="14:14">
      <c r="N8668"/>
    </row>
    <row r="8669" spans="14:14">
      <c r="N8669"/>
    </row>
    <row r="8670" spans="14:14">
      <c r="N8670"/>
    </row>
    <row r="8671" spans="14:14">
      <c r="N8671"/>
    </row>
    <row r="8672" spans="14:14">
      <c r="N8672"/>
    </row>
    <row r="8673" spans="14:14">
      <c r="N8673"/>
    </row>
    <row r="8674" spans="14:14">
      <c r="N8674"/>
    </row>
    <row r="8675" spans="14:14">
      <c r="N8675"/>
    </row>
    <row r="8676" spans="14:14">
      <c r="N8676"/>
    </row>
    <row r="8677" spans="14:14">
      <c r="N8677"/>
    </row>
    <row r="8678" spans="14:14">
      <c r="N8678"/>
    </row>
    <row r="8679" spans="14:14">
      <c r="N8679"/>
    </row>
    <row r="8680" spans="14:14">
      <c r="N8680"/>
    </row>
    <row r="8681" spans="14:14">
      <c r="N8681"/>
    </row>
    <row r="8682" spans="14:14">
      <c r="N8682"/>
    </row>
    <row r="8683" spans="14:14">
      <c r="N8683"/>
    </row>
    <row r="8684" spans="14:14">
      <c r="N8684"/>
    </row>
    <row r="8685" spans="14:14">
      <c r="N8685"/>
    </row>
    <row r="8686" spans="14:14">
      <c r="N8686"/>
    </row>
    <row r="8687" spans="14:14">
      <c r="N8687"/>
    </row>
    <row r="8688" spans="14:14">
      <c r="N8688"/>
    </row>
    <row r="8689" spans="14:14">
      <c r="N8689"/>
    </row>
    <row r="8690" spans="14:14">
      <c r="N8690"/>
    </row>
    <row r="8691" spans="14:14">
      <c r="N8691"/>
    </row>
    <row r="8692" spans="14:14">
      <c r="N8692"/>
    </row>
    <row r="8693" spans="14:14">
      <c r="N8693"/>
    </row>
    <row r="8694" spans="14:14">
      <c r="N8694"/>
    </row>
    <row r="8695" spans="14:14">
      <c r="N8695"/>
    </row>
    <row r="8696" spans="14:14">
      <c r="N8696"/>
    </row>
    <row r="8697" spans="14:14">
      <c r="N8697"/>
    </row>
    <row r="8698" spans="14:14">
      <c r="N8698"/>
    </row>
    <row r="8699" spans="14:14">
      <c r="N8699"/>
    </row>
    <row r="8700" spans="14:14">
      <c r="N8700"/>
    </row>
    <row r="8701" spans="14:14">
      <c r="N8701"/>
    </row>
    <row r="8702" spans="14:14">
      <c r="N8702"/>
    </row>
    <row r="8703" spans="14:14">
      <c r="N8703"/>
    </row>
    <row r="8704" spans="14:14">
      <c r="N8704"/>
    </row>
    <row r="8705" spans="14:14">
      <c r="N8705"/>
    </row>
    <row r="8706" spans="14:14">
      <c r="N8706"/>
    </row>
    <row r="8707" spans="14:14">
      <c r="N8707"/>
    </row>
    <row r="8708" spans="14:14">
      <c r="N8708"/>
    </row>
    <row r="8709" spans="14:14">
      <c r="N8709"/>
    </row>
    <row r="8710" spans="14:14">
      <c r="N8710"/>
    </row>
    <row r="8711" spans="14:14">
      <c r="N8711"/>
    </row>
    <row r="8712" spans="14:14">
      <c r="N8712"/>
    </row>
    <row r="8713" spans="14:14">
      <c r="N8713"/>
    </row>
    <row r="8714" spans="14:14">
      <c r="N8714"/>
    </row>
    <row r="8715" spans="14:14">
      <c r="N8715"/>
    </row>
    <row r="8716" spans="14:14">
      <c r="N8716"/>
    </row>
    <row r="8717" spans="14:14">
      <c r="N8717"/>
    </row>
    <row r="8718" spans="14:14">
      <c r="N8718"/>
    </row>
    <row r="8719" spans="14:14">
      <c r="N8719"/>
    </row>
    <row r="8720" spans="14:14">
      <c r="N8720"/>
    </row>
    <row r="8721" spans="14:14">
      <c r="N8721"/>
    </row>
    <row r="8722" spans="14:14">
      <c r="N8722"/>
    </row>
    <row r="8723" spans="14:14">
      <c r="N8723"/>
    </row>
    <row r="8724" spans="14:14">
      <c r="N8724"/>
    </row>
    <row r="8725" spans="14:14">
      <c r="N8725"/>
    </row>
    <row r="8726" spans="14:14">
      <c r="N8726"/>
    </row>
    <row r="8727" spans="14:14">
      <c r="N8727"/>
    </row>
    <row r="8728" spans="14:14">
      <c r="N8728"/>
    </row>
    <row r="8729" spans="14:14">
      <c r="N8729"/>
    </row>
    <row r="8730" spans="14:14">
      <c r="N8730"/>
    </row>
    <row r="8731" spans="14:14">
      <c r="N8731"/>
    </row>
    <row r="8732" spans="14:14">
      <c r="N8732"/>
    </row>
    <row r="8733" spans="14:14">
      <c r="N8733"/>
    </row>
    <row r="8734" spans="14:14">
      <c r="N8734"/>
    </row>
    <row r="8735" spans="14:14">
      <c r="N8735"/>
    </row>
    <row r="8736" spans="14:14">
      <c r="N8736"/>
    </row>
    <row r="8737" spans="14:14">
      <c r="N8737"/>
    </row>
    <row r="8738" spans="14:14">
      <c r="N8738"/>
    </row>
    <row r="8739" spans="14:14">
      <c r="N8739"/>
    </row>
    <row r="8740" spans="14:14">
      <c r="N8740"/>
    </row>
    <row r="8741" spans="14:14">
      <c r="N8741"/>
    </row>
    <row r="8742" spans="14:14">
      <c r="N8742"/>
    </row>
    <row r="8743" spans="14:14">
      <c r="N8743"/>
    </row>
    <row r="8744" spans="14:14">
      <c r="N8744"/>
    </row>
    <row r="8745" spans="14:14">
      <c r="N8745"/>
    </row>
    <row r="8746" spans="14:14">
      <c r="N8746"/>
    </row>
    <row r="8747" spans="14:14">
      <c r="N8747"/>
    </row>
    <row r="8748" spans="14:14">
      <c r="N8748"/>
    </row>
    <row r="8749" spans="14:14">
      <c r="N8749"/>
    </row>
    <row r="8750" spans="14:14">
      <c r="N8750"/>
    </row>
    <row r="8751" spans="14:14">
      <c r="N8751"/>
    </row>
    <row r="8752" spans="14:14">
      <c r="N8752"/>
    </row>
    <row r="8753" spans="14:14">
      <c r="N8753"/>
    </row>
    <row r="8754" spans="14:14">
      <c r="N8754"/>
    </row>
    <row r="8755" spans="14:14">
      <c r="N8755"/>
    </row>
    <row r="8756" spans="14:14">
      <c r="N8756"/>
    </row>
    <row r="8757" spans="14:14">
      <c r="N8757"/>
    </row>
    <row r="8758" spans="14:14">
      <c r="N8758"/>
    </row>
    <row r="8759" spans="14:14">
      <c r="N8759"/>
    </row>
    <row r="8760" spans="14:14">
      <c r="N8760"/>
    </row>
    <row r="8761" spans="14:14">
      <c r="N8761"/>
    </row>
    <row r="8762" spans="14:14">
      <c r="N8762"/>
    </row>
    <row r="8763" spans="14:14">
      <c r="N8763"/>
    </row>
    <row r="8764" spans="14:14">
      <c r="N8764"/>
    </row>
    <row r="8765" spans="14:14">
      <c r="N8765"/>
    </row>
    <row r="8766" spans="14:14">
      <c r="N8766"/>
    </row>
    <row r="8767" spans="14:14">
      <c r="N8767"/>
    </row>
    <row r="8768" spans="14:14">
      <c r="N8768"/>
    </row>
    <row r="8769" spans="14:14">
      <c r="N8769"/>
    </row>
    <row r="8770" spans="14:14">
      <c r="N8770"/>
    </row>
    <row r="8771" spans="14:14">
      <c r="N8771"/>
    </row>
    <row r="8772" spans="14:14">
      <c r="N8772"/>
    </row>
    <row r="8773" spans="14:14">
      <c r="N8773"/>
    </row>
    <row r="8774" spans="14:14">
      <c r="N8774"/>
    </row>
    <row r="8775" spans="14:14">
      <c r="N8775"/>
    </row>
    <row r="8776" spans="14:14">
      <c r="N8776"/>
    </row>
    <row r="8777" spans="14:14">
      <c r="N8777"/>
    </row>
    <row r="8778" spans="14:14">
      <c r="N8778"/>
    </row>
    <row r="8779" spans="14:14">
      <c r="N8779"/>
    </row>
    <row r="8780" spans="14:14">
      <c r="N8780"/>
    </row>
    <row r="8781" spans="14:14">
      <c r="N8781"/>
    </row>
    <row r="8782" spans="14:14">
      <c r="N8782"/>
    </row>
    <row r="8783" spans="14:14">
      <c r="N8783"/>
    </row>
    <row r="8784" spans="14:14">
      <c r="N8784"/>
    </row>
    <row r="8785" spans="14:14">
      <c r="N8785"/>
    </row>
    <row r="8786" spans="14:14">
      <c r="N8786"/>
    </row>
    <row r="8787" spans="14:14">
      <c r="N8787"/>
    </row>
    <row r="8788" spans="14:14">
      <c r="N8788"/>
    </row>
    <row r="8789" spans="14:14">
      <c r="N8789"/>
    </row>
    <row r="8790" spans="14:14">
      <c r="N8790"/>
    </row>
    <row r="8791" spans="14:14">
      <c r="N8791"/>
    </row>
    <row r="8792" spans="14:14">
      <c r="N8792"/>
    </row>
    <row r="8793" spans="14:14">
      <c r="N8793"/>
    </row>
    <row r="8794" spans="14:14">
      <c r="N8794"/>
    </row>
    <row r="8795" spans="14:14">
      <c r="N8795"/>
    </row>
    <row r="8796" spans="14:14">
      <c r="N8796"/>
    </row>
    <row r="8797" spans="14:14">
      <c r="N8797"/>
    </row>
    <row r="8798" spans="14:14">
      <c r="N8798"/>
    </row>
    <row r="8799" spans="14:14">
      <c r="N8799"/>
    </row>
    <row r="8800" spans="14:14">
      <c r="N8800"/>
    </row>
    <row r="8801" spans="14:14">
      <c r="N8801"/>
    </row>
    <row r="8802" spans="14:14">
      <c r="N8802"/>
    </row>
    <row r="8803" spans="14:14">
      <c r="N8803"/>
    </row>
    <row r="8804" spans="14:14">
      <c r="N8804"/>
    </row>
    <row r="8805" spans="14:14">
      <c r="N8805"/>
    </row>
    <row r="8806" spans="14:14">
      <c r="N8806"/>
    </row>
    <row r="8807" spans="14:14">
      <c r="N8807"/>
    </row>
    <row r="8808" spans="14:14">
      <c r="N8808"/>
    </row>
    <row r="8809" spans="14:14">
      <c r="N8809"/>
    </row>
    <row r="8810" spans="14:14">
      <c r="N8810"/>
    </row>
    <row r="8811" spans="14:14">
      <c r="N8811"/>
    </row>
    <row r="8812" spans="14:14">
      <c r="N8812"/>
    </row>
    <row r="8813" spans="14:14">
      <c r="N8813"/>
    </row>
    <row r="8814" spans="14:14">
      <c r="N8814"/>
    </row>
    <row r="8815" spans="14:14">
      <c r="N8815"/>
    </row>
    <row r="8816" spans="14:14">
      <c r="N8816"/>
    </row>
    <row r="8817" spans="14:14">
      <c r="N8817"/>
    </row>
    <row r="8818" spans="14:14">
      <c r="N8818"/>
    </row>
    <row r="8819" spans="14:14">
      <c r="N8819"/>
    </row>
    <row r="8820" spans="14:14">
      <c r="N8820"/>
    </row>
    <row r="8821" spans="14:14">
      <c r="N8821"/>
    </row>
    <row r="8822" spans="14:14">
      <c r="N8822"/>
    </row>
    <row r="8823" spans="14:14">
      <c r="N8823"/>
    </row>
    <row r="8824" spans="14:14">
      <c r="N8824"/>
    </row>
    <row r="8825" spans="14:14">
      <c r="N8825"/>
    </row>
    <row r="8826" spans="14:14">
      <c r="N8826"/>
    </row>
    <row r="8827" spans="14:14">
      <c r="N8827"/>
    </row>
    <row r="8828" spans="14:14">
      <c r="N8828"/>
    </row>
    <row r="8829" spans="14:14">
      <c r="N8829"/>
    </row>
    <row r="8830" spans="14:14">
      <c r="N8830"/>
    </row>
    <row r="8831" spans="14:14">
      <c r="N8831"/>
    </row>
    <row r="8832" spans="14:14">
      <c r="N8832"/>
    </row>
    <row r="8833" spans="14:14">
      <c r="N8833"/>
    </row>
    <row r="8834" spans="14:14">
      <c r="N8834"/>
    </row>
    <row r="8835" spans="14:14">
      <c r="N8835"/>
    </row>
    <row r="8836" spans="14:14">
      <c r="N8836"/>
    </row>
    <row r="8837" spans="14:14">
      <c r="N8837"/>
    </row>
    <row r="8838" spans="14:14">
      <c r="N8838"/>
    </row>
    <row r="8839" spans="14:14">
      <c r="N8839"/>
    </row>
    <row r="8840" spans="14:14">
      <c r="N8840"/>
    </row>
    <row r="8841" spans="14:14">
      <c r="N8841"/>
    </row>
    <row r="8842" spans="14:14">
      <c r="N8842"/>
    </row>
    <row r="8843" spans="14:14">
      <c r="N8843"/>
    </row>
    <row r="8844" spans="14:14">
      <c r="N8844"/>
    </row>
    <row r="8845" spans="14:14">
      <c r="N8845"/>
    </row>
    <row r="8846" spans="14:14">
      <c r="N8846"/>
    </row>
    <row r="8847" spans="14:14">
      <c r="N8847"/>
    </row>
    <row r="8848" spans="14:14">
      <c r="N8848"/>
    </row>
    <row r="8849" spans="14:14">
      <c r="N8849"/>
    </row>
    <row r="8850" spans="14:14">
      <c r="N8850"/>
    </row>
    <row r="8851" spans="14:14">
      <c r="N8851"/>
    </row>
    <row r="8852" spans="14:14">
      <c r="N8852"/>
    </row>
    <row r="8853" spans="14:14">
      <c r="N8853"/>
    </row>
    <row r="8854" spans="14:14">
      <c r="N8854"/>
    </row>
    <row r="8855" spans="14:14">
      <c r="N8855"/>
    </row>
    <row r="8856" spans="14:14">
      <c r="N8856"/>
    </row>
    <row r="8857" spans="14:14">
      <c r="N8857"/>
    </row>
    <row r="8858" spans="14:14">
      <c r="N8858"/>
    </row>
    <row r="8859" spans="14:14">
      <c r="N8859"/>
    </row>
    <row r="8860" spans="14:14">
      <c r="N8860"/>
    </row>
    <row r="8861" spans="14:14">
      <c r="N8861"/>
    </row>
    <row r="8862" spans="14:14">
      <c r="N8862"/>
    </row>
    <row r="8863" spans="14:14">
      <c r="N8863"/>
    </row>
    <row r="8864" spans="14:14">
      <c r="N8864"/>
    </row>
    <row r="8865" spans="14:14">
      <c r="N8865"/>
    </row>
    <row r="8866" spans="14:14">
      <c r="N8866"/>
    </row>
    <row r="8867" spans="14:14">
      <c r="N8867"/>
    </row>
    <row r="8868" spans="14:14">
      <c r="N8868"/>
    </row>
    <row r="8869" spans="14:14">
      <c r="N8869"/>
    </row>
    <row r="8870" spans="14:14">
      <c r="N8870"/>
    </row>
    <row r="8871" spans="14:14">
      <c r="N8871"/>
    </row>
    <row r="8872" spans="14:14">
      <c r="N8872"/>
    </row>
    <row r="8873" spans="14:14">
      <c r="N8873"/>
    </row>
    <row r="8874" spans="14:14">
      <c r="N8874"/>
    </row>
    <row r="8875" spans="14:14">
      <c r="N8875"/>
    </row>
    <row r="8876" spans="14:14">
      <c r="N8876"/>
    </row>
    <row r="8877" spans="14:14">
      <c r="N8877"/>
    </row>
    <row r="8878" spans="14:14">
      <c r="N8878"/>
    </row>
    <row r="8879" spans="14:14">
      <c r="N8879"/>
    </row>
    <row r="8880" spans="14:14">
      <c r="N8880"/>
    </row>
    <row r="8881" spans="14:14">
      <c r="N8881"/>
    </row>
    <row r="8882" spans="14:14">
      <c r="N8882"/>
    </row>
    <row r="8883" spans="14:14">
      <c r="N8883"/>
    </row>
    <row r="8884" spans="14:14">
      <c r="N8884"/>
    </row>
    <row r="8885" spans="14:14">
      <c r="N8885"/>
    </row>
    <row r="8886" spans="14:14">
      <c r="N8886"/>
    </row>
    <row r="8887" spans="14:14">
      <c r="N8887"/>
    </row>
    <row r="8888" spans="14:14">
      <c r="N8888"/>
    </row>
    <row r="8889" spans="14:14">
      <c r="N8889"/>
    </row>
    <row r="8890" spans="14:14">
      <c r="N8890"/>
    </row>
    <row r="8891" spans="14:14">
      <c r="N8891"/>
    </row>
    <row r="8892" spans="14:14">
      <c r="N8892"/>
    </row>
    <row r="8893" spans="14:14">
      <c r="N8893"/>
    </row>
    <row r="8894" spans="14:14">
      <c r="N8894"/>
    </row>
    <row r="8895" spans="14:14">
      <c r="N8895"/>
    </row>
    <row r="8896" spans="14:14">
      <c r="N8896"/>
    </row>
    <row r="8897" spans="14:14">
      <c r="N8897"/>
    </row>
    <row r="8898" spans="14:14">
      <c r="N8898"/>
    </row>
    <row r="8899" spans="14:14">
      <c r="N8899"/>
    </row>
    <row r="8900" spans="14:14">
      <c r="N8900"/>
    </row>
    <row r="8901" spans="14:14">
      <c r="N8901"/>
    </row>
    <row r="8902" spans="14:14">
      <c r="N8902"/>
    </row>
    <row r="8903" spans="14:14">
      <c r="N8903"/>
    </row>
    <row r="8904" spans="14:14">
      <c r="N8904"/>
    </row>
    <row r="8905" spans="14:14">
      <c r="N8905"/>
    </row>
    <row r="8906" spans="14:14">
      <c r="N8906"/>
    </row>
    <row r="8907" spans="14:14">
      <c r="N8907"/>
    </row>
    <row r="8908" spans="14:14">
      <c r="N8908"/>
    </row>
    <row r="8909" spans="14:14">
      <c r="N8909"/>
    </row>
    <row r="8910" spans="14:14">
      <c r="N8910"/>
    </row>
    <row r="8911" spans="14:14">
      <c r="N8911"/>
    </row>
    <row r="8912" spans="14:14">
      <c r="N8912"/>
    </row>
    <row r="8913" spans="14:14">
      <c r="N8913"/>
    </row>
    <row r="8914" spans="14:14">
      <c r="N8914"/>
    </row>
    <row r="8915" spans="14:14">
      <c r="N8915"/>
    </row>
    <row r="8916" spans="14:14">
      <c r="N8916"/>
    </row>
    <row r="8917" spans="14:14">
      <c r="N8917"/>
    </row>
    <row r="8918" spans="14:14">
      <c r="N8918"/>
    </row>
    <row r="8919" spans="14:14">
      <c r="N8919"/>
    </row>
    <row r="8920" spans="14:14">
      <c r="N8920"/>
    </row>
    <row r="8921" spans="14:14">
      <c r="N8921"/>
    </row>
    <row r="8922" spans="14:14">
      <c r="N8922"/>
    </row>
    <row r="8923" spans="14:14">
      <c r="N8923"/>
    </row>
    <row r="8924" spans="14:14">
      <c r="N8924"/>
    </row>
    <row r="8925" spans="14:14">
      <c r="N8925"/>
    </row>
    <row r="8926" spans="14:14">
      <c r="N8926"/>
    </row>
    <row r="8927" spans="14:14">
      <c r="N8927"/>
    </row>
    <row r="8928" spans="14:14">
      <c r="N8928"/>
    </row>
    <row r="8929" spans="14:14">
      <c r="N8929"/>
    </row>
    <row r="8930" spans="14:14">
      <c r="N8930"/>
    </row>
    <row r="8931" spans="14:14">
      <c r="N8931"/>
    </row>
    <row r="8932" spans="14:14">
      <c r="N8932"/>
    </row>
    <row r="8933" spans="14:14">
      <c r="N8933"/>
    </row>
    <row r="8934" spans="14:14">
      <c r="N8934"/>
    </row>
    <row r="8935" spans="14:14">
      <c r="N8935"/>
    </row>
    <row r="8936" spans="14:14">
      <c r="N8936"/>
    </row>
    <row r="8937" spans="14:14">
      <c r="N8937"/>
    </row>
    <row r="8938" spans="14:14">
      <c r="N8938"/>
    </row>
    <row r="8939" spans="14:14">
      <c r="N8939"/>
    </row>
    <row r="8940" spans="14:14">
      <c r="N8940"/>
    </row>
    <row r="8941" spans="14:14">
      <c r="N8941"/>
    </row>
    <row r="8942" spans="14:14">
      <c r="N8942"/>
    </row>
    <row r="8943" spans="14:14">
      <c r="N8943"/>
    </row>
    <row r="8944" spans="14:14">
      <c r="N8944"/>
    </row>
    <row r="8945" spans="14:14">
      <c r="N8945"/>
    </row>
    <row r="8946" spans="14:14">
      <c r="N8946"/>
    </row>
    <row r="8947" spans="14:14">
      <c r="N8947"/>
    </row>
    <row r="8948" spans="14:14">
      <c r="N8948"/>
    </row>
    <row r="8949" spans="14:14">
      <c r="N8949"/>
    </row>
    <row r="8950" spans="14:14">
      <c r="N8950"/>
    </row>
    <row r="8951" spans="14:14">
      <c r="N8951"/>
    </row>
    <row r="8952" spans="14:14">
      <c r="N8952"/>
    </row>
    <row r="8953" spans="14:14">
      <c r="N8953"/>
    </row>
    <row r="8954" spans="14:14">
      <c r="N8954"/>
    </row>
    <row r="8955" spans="14:14">
      <c r="N8955"/>
    </row>
    <row r="8956" spans="14:14">
      <c r="N8956"/>
    </row>
    <row r="8957" spans="14:14">
      <c r="N8957"/>
    </row>
    <row r="8958" spans="14:14">
      <c r="N8958"/>
    </row>
    <row r="8959" spans="14:14">
      <c r="N8959"/>
    </row>
    <row r="8960" spans="14:14">
      <c r="N8960"/>
    </row>
    <row r="8961" spans="14:14">
      <c r="N8961"/>
    </row>
    <row r="8962" spans="14:14">
      <c r="N8962"/>
    </row>
    <row r="8963" spans="14:14">
      <c r="N8963"/>
    </row>
    <row r="8964" spans="14:14">
      <c r="N8964"/>
    </row>
    <row r="8965" spans="14:14">
      <c r="N8965"/>
    </row>
    <row r="8966" spans="14:14">
      <c r="N8966"/>
    </row>
    <row r="8967" spans="14:14">
      <c r="N8967"/>
    </row>
    <row r="8968" spans="14:14">
      <c r="N8968"/>
    </row>
    <row r="8969" spans="14:14">
      <c r="N8969"/>
    </row>
    <row r="8970" spans="14:14">
      <c r="N8970"/>
    </row>
    <row r="8971" spans="14:14">
      <c r="N8971"/>
    </row>
    <row r="8972" spans="14:14">
      <c r="N8972"/>
    </row>
    <row r="8973" spans="14:14">
      <c r="N8973"/>
    </row>
    <row r="8974" spans="14:14">
      <c r="N8974"/>
    </row>
    <row r="8975" spans="14:14">
      <c r="N8975"/>
    </row>
    <row r="8976" spans="14:14">
      <c r="N8976"/>
    </row>
    <row r="8977" spans="14:14">
      <c r="N8977"/>
    </row>
    <row r="8978" spans="14:14">
      <c r="N8978"/>
    </row>
    <row r="8979" spans="14:14">
      <c r="N8979"/>
    </row>
    <row r="8980" spans="14:14">
      <c r="N8980"/>
    </row>
    <row r="8981" spans="14:14">
      <c r="N8981"/>
    </row>
    <row r="8982" spans="14:14">
      <c r="N8982"/>
    </row>
    <row r="8983" spans="14:14">
      <c r="N8983"/>
    </row>
    <row r="8984" spans="14:14">
      <c r="N8984"/>
    </row>
    <row r="8985" spans="14:14">
      <c r="N8985"/>
    </row>
    <row r="8986" spans="14:14">
      <c r="N8986"/>
    </row>
    <row r="8987" spans="14:14">
      <c r="N8987"/>
    </row>
    <row r="8988" spans="14:14">
      <c r="N8988"/>
    </row>
    <row r="8989" spans="14:14">
      <c r="N8989"/>
    </row>
    <row r="8990" spans="14:14">
      <c r="N8990"/>
    </row>
    <row r="8991" spans="14:14">
      <c r="N8991"/>
    </row>
    <row r="8992" spans="14:14">
      <c r="N8992"/>
    </row>
    <row r="8993" spans="14:14">
      <c r="N8993"/>
    </row>
    <row r="8994" spans="14:14">
      <c r="N8994"/>
    </row>
    <row r="8995" spans="14:14">
      <c r="N8995"/>
    </row>
    <row r="8996" spans="14:14">
      <c r="N8996"/>
    </row>
    <row r="8997" spans="14:14">
      <c r="N8997"/>
    </row>
    <row r="8998" spans="14:14">
      <c r="N8998"/>
    </row>
    <row r="8999" spans="14:14">
      <c r="N8999"/>
    </row>
    <row r="9000" spans="14:14">
      <c r="N9000"/>
    </row>
    <row r="9001" spans="14:14">
      <c r="N9001"/>
    </row>
    <row r="9002" spans="14:14">
      <c r="N9002"/>
    </row>
    <row r="9003" spans="14:14">
      <c r="N9003"/>
    </row>
    <row r="9004" spans="14:14">
      <c r="N9004"/>
    </row>
    <row r="9005" spans="14:14">
      <c r="N9005"/>
    </row>
    <row r="9006" spans="14:14">
      <c r="N9006"/>
    </row>
    <row r="9007" spans="14:14">
      <c r="N9007"/>
    </row>
    <row r="9008" spans="14:14">
      <c r="N9008"/>
    </row>
    <row r="9009" spans="14:14">
      <c r="N9009"/>
    </row>
    <row r="9010" spans="14:14">
      <c r="N9010"/>
    </row>
    <row r="9011" spans="14:14">
      <c r="N9011"/>
    </row>
    <row r="9012" spans="14:14">
      <c r="N9012"/>
    </row>
    <row r="9013" spans="14:14">
      <c r="N9013"/>
    </row>
    <row r="9014" spans="14:14">
      <c r="N9014"/>
    </row>
    <row r="9015" spans="14:14">
      <c r="N9015"/>
    </row>
    <row r="9016" spans="14:14">
      <c r="N9016"/>
    </row>
    <row r="9017" spans="14:14">
      <c r="N9017"/>
    </row>
    <row r="9018" spans="14:14">
      <c r="N9018"/>
    </row>
    <row r="9019" spans="14:14">
      <c r="N9019"/>
    </row>
    <row r="9020" spans="14:14">
      <c r="N9020"/>
    </row>
    <row r="9021" spans="14:14">
      <c r="N9021"/>
    </row>
    <row r="9022" spans="14:14">
      <c r="N9022"/>
    </row>
    <row r="9023" spans="14:14">
      <c r="N9023"/>
    </row>
    <row r="9024" spans="14:14">
      <c r="N9024"/>
    </row>
    <row r="9025" spans="14:14">
      <c r="N9025"/>
    </row>
    <row r="9026" spans="14:14">
      <c r="N9026"/>
    </row>
    <row r="9027" spans="14:14">
      <c r="N9027"/>
    </row>
    <row r="9028" spans="14:14">
      <c r="N9028"/>
    </row>
    <row r="9029" spans="14:14">
      <c r="N9029"/>
    </row>
    <row r="9030" spans="14:14">
      <c r="N9030"/>
    </row>
    <row r="9031" spans="14:14">
      <c r="N9031"/>
    </row>
    <row r="9032" spans="14:14">
      <c r="N9032"/>
    </row>
    <row r="9033" spans="14:14">
      <c r="N9033"/>
    </row>
    <row r="9034" spans="14:14">
      <c r="N9034"/>
    </row>
    <row r="9035" spans="14:14">
      <c r="N9035"/>
    </row>
    <row r="9036" spans="14:14">
      <c r="N9036"/>
    </row>
    <row r="9037" spans="14:14">
      <c r="N9037"/>
    </row>
    <row r="9038" spans="14:14">
      <c r="N9038"/>
    </row>
    <row r="9039" spans="14:14">
      <c r="N9039"/>
    </row>
    <row r="9040" spans="14:14">
      <c r="N9040"/>
    </row>
    <row r="9041" spans="14:14">
      <c r="N9041"/>
    </row>
    <row r="9042" spans="14:14">
      <c r="N9042"/>
    </row>
    <row r="9043" spans="14:14">
      <c r="N9043"/>
    </row>
    <row r="9044" spans="14:14">
      <c r="N9044"/>
    </row>
    <row r="9045" spans="14:14">
      <c r="N9045"/>
    </row>
    <row r="9046" spans="14:14">
      <c r="N9046"/>
    </row>
    <row r="9047" spans="14:14">
      <c r="N9047"/>
    </row>
    <row r="9048" spans="14:14">
      <c r="N9048"/>
    </row>
    <row r="9049" spans="14:14">
      <c r="N9049"/>
    </row>
    <row r="9050" spans="14:14">
      <c r="N9050"/>
    </row>
    <row r="9051" spans="14:14">
      <c r="N9051"/>
    </row>
    <row r="9052" spans="14:14">
      <c r="N9052"/>
    </row>
    <row r="9053" spans="14:14">
      <c r="N9053"/>
    </row>
    <row r="9054" spans="14:14">
      <c r="N9054"/>
    </row>
    <row r="9055" spans="14:14">
      <c r="N9055"/>
    </row>
    <row r="9056" spans="14:14">
      <c r="N9056"/>
    </row>
    <row r="9057" spans="14:14">
      <c r="N9057"/>
    </row>
    <row r="9058" spans="14:14">
      <c r="N9058"/>
    </row>
    <row r="9059" spans="14:14">
      <c r="N9059"/>
    </row>
    <row r="9060" spans="14:14">
      <c r="N9060"/>
    </row>
    <row r="9061" spans="14:14">
      <c r="N9061"/>
    </row>
    <row r="9062" spans="14:14">
      <c r="N9062"/>
    </row>
    <row r="9063" spans="14:14">
      <c r="N9063"/>
    </row>
    <row r="9064" spans="14:14">
      <c r="N9064"/>
    </row>
    <row r="9065" spans="14:14">
      <c r="N9065"/>
    </row>
    <row r="9066" spans="14:14">
      <c r="N9066"/>
    </row>
    <row r="9067" spans="14:14">
      <c r="N9067"/>
    </row>
    <row r="9068" spans="14:14">
      <c r="N9068"/>
    </row>
    <row r="9069" spans="14:14">
      <c r="N9069"/>
    </row>
    <row r="9070" spans="14:14">
      <c r="N9070"/>
    </row>
    <row r="9071" spans="14:14">
      <c r="N9071"/>
    </row>
    <row r="9072" spans="14:14">
      <c r="N9072"/>
    </row>
    <row r="9073" spans="14:14">
      <c r="N9073"/>
    </row>
    <row r="9074" spans="14:14">
      <c r="N9074"/>
    </row>
    <row r="9075" spans="14:14">
      <c r="N9075"/>
    </row>
    <row r="9076" spans="14:14">
      <c r="N9076"/>
    </row>
    <row r="9077" spans="14:14">
      <c r="N9077"/>
    </row>
    <row r="9078" spans="14:14">
      <c r="N9078"/>
    </row>
    <row r="9079" spans="14:14">
      <c r="N9079"/>
    </row>
    <row r="9080" spans="14:14">
      <c r="N9080"/>
    </row>
    <row r="9081" spans="14:14">
      <c r="N9081"/>
    </row>
    <row r="9082" spans="14:14">
      <c r="N9082"/>
    </row>
    <row r="9083" spans="14:14">
      <c r="N9083"/>
    </row>
    <row r="9084" spans="14:14">
      <c r="N9084"/>
    </row>
    <row r="9085" spans="14:14">
      <c r="N9085"/>
    </row>
    <row r="9086" spans="14:14">
      <c r="N9086"/>
    </row>
    <row r="9087" spans="14:14">
      <c r="N9087"/>
    </row>
    <row r="9088" spans="14:14">
      <c r="N9088"/>
    </row>
    <row r="9089" spans="14:14">
      <c r="N9089"/>
    </row>
    <row r="9090" spans="14:14">
      <c r="N9090"/>
    </row>
    <row r="9091" spans="14:14">
      <c r="N9091"/>
    </row>
    <row r="9092" spans="14:14">
      <c r="N9092"/>
    </row>
    <row r="9093" spans="14:14">
      <c r="N9093"/>
    </row>
    <row r="9094" spans="14:14">
      <c r="N9094"/>
    </row>
    <row r="9095" spans="14:14">
      <c r="N9095"/>
    </row>
    <row r="9096" spans="14:14">
      <c r="N9096"/>
    </row>
    <row r="9097" spans="14:14">
      <c r="N9097"/>
    </row>
    <row r="9098" spans="14:14">
      <c r="N9098"/>
    </row>
    <row r="9099" spans="14:14">
      <c r="N9099"/>
    </row>
    <row r="9100" spans="14:14">
      <c r="N9100"/>
    </row>
    <row r="9101" spans="14:14">
      <c r="N9101"/>
    </row>
    <row r="9102" spans="14:14">
      <c r="N9102"/>
    </row>
    <row r="9103" spans="14:14">
      <c r="N9103"/>
    </row>
    <row r="9104" spans="14:14">
      <c r="N9104"/>
    </row>
    <row r="9105" spans="14:14">
      <c r="N9105"/>
    </row>
    <row r="9106" spans="14:14">
      <c r="N9106"/>
    </row>
    <row r="9107" spans="14:14">
      <c r="N9107"/>
    </row>
    <row r="9108" spans="14:14">
      <c r="N9108"/>
    </row>
    <row r="9109" spans="14:14">
      <c r="N9109"/>
    </row>
    <row r="9110" spans="14:14">
      <c r="N9110"/>
    </row>
    <row r="9111" spans="14:14">
      <c r="N9111"/>
    </row>
    <row r="9112" spans="14:14">
      <c r="N9112"/>
    </row>
    <row r="9113" spans="14:14">
      <c r="N9113"/>
    </row>
    <row r="9114" spans="14:14">
      <c r="N9114"/>
    </row>
    <row r="9115" spans="14:14">
      <c r="N9115"/>
    </row>
    <row r="9116" spans="14:14">
      <c r="N9116"/>
    </row>
    <row r="9117" spans="14:14">
      <c r="N9117"/>
    </row>
    <row r="9118" spans="14:14">
      <c r="N9118"/>
    </row>
    <row r="9119" spans="14:14">
      <c r="N9119"/>
    </row>
    <row r="9120" spans="14:14">
      <c r="N9120"/>
    </row>
    <row r="9121" spans="14:14">
      <c r="N9121"/>
    </row>
    <row r="9122" spans="14:14">
      <c r="N9122"/>
    </row>
    <row r="9123" spans="14:14">
      <c r="N9123"/>
    </row>
    <row r="9124" spans="14:14">
      <c r="N9124"/>
    </row>
    <row r="9125" spans="14:14">
      <c r="N9125"/>
    </row>
    <row r="9126" spans="14:14">
      <c r="N9126"/>
    </row>
    <row r="9127" spans="14:14">
      <c r="N9127"/>
    </row>
    <row r="9128" spans="14:14">
      <c r="N9128"/>
    </row>
    <row r="9129" spans="14:14">
      <c r="N9129"/>
    </row>
    <row r="9130" spans="14:14">
      <c r="N9130"/>
    </row>
    <row r="9131" spans="14:14">
      <c r="N9131"/>
    </row>
    <row r="9132" spans="14:14">
      <c r="N9132"/>
    </row>
    <row r="9133" spans="14:14">
      <c r="N9133"/>
    </row>
    <row r="9134" spans="14:14">
      <c r="N9134"/>
    </row>
    <row r="9135" spans="14:14">
      <c r="N9135"/>
    </row>
    <row r="9136" spans="14:14">
      <c r="N9136"/>
    </row>
    <row r="9137" spans="14:14">
      <c r="N9137"/>
    </row>
    <row r="9138" spans="14:14">
      <c r="N9138"/>
    </row>
    <row r="9139" spans="14:14">
      <c r="N9139"/>
    </row>
    <row r="9140" spans="14:14">
      <c r="N9140"/>
    </row>
    <row r="9141" spans="14:14">
      <c r="N9141"/>
    </row>
    <row r="9142" spans="14:14">
      <c r="N9142"/>
    </row>
    <row r="9143" spans="14:14">
      <c r="N9143"/>
    </row>
    <row r="9144" spans="14:14">
      <c r="N9144"/>
    </row>
    <row r="9145" spans="14:14">
      <c r="N9145"/>
    </row>
    <row r="9146" spans="14:14">
      <c r="N9146"/>
    </row>
    <row r="9147" spans="14:14">
      <c r="N9147"/>
    </row>
    <row r="9148" spans="14:14">
      <c r="N9148"/>
    </row>
    <row r="9149" spans="14:14">
      <c r="N9149"/>
    </row>
    <row r="9150" spans="14:14">
      <c r="N9150"/>
    </row>
    <row r="9151" spans="14:14">
      <c r="N9151"/>
    </row>
    <row r="9152" spans="14:14">
      <c r="N9152"/>
    </row>
    <row r="9153" spans="14:14">
      <c r="N9153"/>
    </row>
    <row r="9154" spans="14:14">
      <c r="N9154"/>
    </row>
    <row r="9155" spans="14:14">
      <c r="N9155"/>
    </row>
    <row r="9156" spans="14:14">
      <c r="N9156"/>
    </row>
    <row r="9157" spans="14:14">
      <c r="N9157"/>
    </row>
    <row r="9158" spans="14:14">
      <c r="N9158"/>
    </row>
    <row r="9159" spans="14:14">
      <c r="N9159"/>
    </row>
    <row r="9160" spans="14:14">
      <c r="N9160"/>
    </row>
    <row r="9161" spans="14:14">
      <c r="N9161"/>
    </row>
    <row r="9162" spans="14:14">
      <c r="N9162"/>
    </row>
    <row r="9163" spans="14:14">
      <c r="N9163"/>
    </row>
    <row r="9164" spans="14:14">
      <c r="N9164"/>
    </row>
    <row r="9165" spans="14:14">
      <c r="N9165"/>
    </row>
    <row r="9166" spans="14:14">
      <c r="N9166"/>
    </row>
    <row r="9167" spans="14:14">
      <c r="N9167"/>
    </row>
    <row r="9168" spans="14:14">
      <c r="N9168"/>
    </row>
    <row r="9169" spans="14:14">
      <c r="N9169"/>
    </row>
    <row r="9170" spans="14:14">
      <c r="N9170"/>
    </row>
    <row r="9171" spans="14:14">
      <c r="N9171"/>
    </row>
    <row r="9172" spans="14:14">
      <c r="N9172"/>
    </row>
    <row r="9173" spans="14:14">
      <c r="N9173"/>
    </row>
    <row r="9174" spans="14:14">
      <c r="N9174"/>
    </row>
    <row r="9175" spans="14:14">
      <c r="N9175"/>
    </row>
    <row r="9176" spans="14:14">
      <c r="N9176"/>
    </row>
    <row r="9177" spans="14:14">
      <c r="N9177"/>
    </row>
    <row r="9178" spans="14:14">
      <c r="N9178"/>
    </row>
    <row r="9179" spans="14:14">
      <c r="N9179"/>
    </row>
    <row r="9180" spans="14:14">
      <c r="N9180"/>
    </row>
    <row r="9181" spans="14:14">
      <c r="N9181"/>
    </row>
    <row r="9182" spans="14:14">
      <c r="N9182"/>
    </row>
    <row r="9183" spans="14:14">
      <c r="N9183"/>
    </row>
    <row r="9184" spans="14:14">
      <c r="N9184"/>
    </row>
    <row r="9185" spans="14:14">
      <c r="N9185"/>
    </row>
    <row r="9186" spans="14:14">
      <c r="N9186"/>
    </row>
    <row r="9187" spans="14:14">
      <c r="N9187"/>
    </row>
    <row r="9188" spans="14:14">
      <c r="N9188"/>
    </row>
    <row r="9189" spans="14:14">
      <c r="N9189"/>
    </row>
    <row r="9190" spans="14:14">
      <c r="N9190"/>
    </row>
    <row r="9191" spans="14:14">
      <c r="N9191"/>
    </row>
    <row r="9192" spans="14:14">
      <c r="N9192"/>
    </row>
    <row r="9193" spans="14:14">
      <c r="N9193"/>
    </row>
    <row r="9194" spans="14:14">
      <c r="N9194"/>
    </row>
    <row r="9195" spans="14:14">
      <c r="N9195"/>
    </row>
    <row r="9196" spans="14:14">
      <c r="N9196"/>
    </row>
    <row r="9197" spans="14:14">
      <c r="N9197"/>
    </row>
    <row r="9198" spans="14:14">
      <c r="N9198"/>
    </row>
    <row r="9199" spans="14:14">
      <c r="N9199"/>
    </row>
    <row r="9200" spans="14:14">
      <c r="N9200"/>
    </row>
    <row r="9201" spans="14:14">
      <c r="N9201"/>
    </row>
    <row r="9202" spans="14:14">
      <c r="N9202"/>
    </row>
    <row r="9203" spans="14:14">
      <c r="N9203"/>
    </row>
    <row r="9204" spans="14:14">
      <c r="N9204"/>
    </row>
    <row r="9205" spans="14:14">
      <c r="N9205"/>
    </row>
    <row r="9206" spans="14:14">
      <c r="N9206"/>
    </row>
    <row r="9207" spans="14:14">
      <c r="N9207"/>
    </row>
    <row r="9208" spans="14:14">
      <c r="N9208"/>
    </row>
    <row r="9209" spans="14:14">
      <c r="N9209"/>
    </row>
    <row r="9210" spans="14:14">
      <c r="N9210"/>
    </row>
    <row r="9211" spans="14:14">
      <c r="N9211"/>
    </row>
    <row r="9212" spans="14:14">
      <c r="N9212"/>
    </row>
    <row r="9213" spans="14:14">
      <c r="N9213"/>
    </row>
    <row r="9214" spans="14:14">
      <c r="N9214"/>
    </row>
    <row r="9215" spans="14:14">
      <c r="N9215"/>
    </row>
    <row r="9216" spans="14:14">
      <c r="N9216"/>
    </row>
    <row r="9217" spans="14:14">
      <c r="N9217"/>
    </row>
    <row r="9218" spans="14:14">
      <c r="N9218"/>
    </row>
    <row r="9219" spans="14:14">
      <c r="N9219"/>
    </row>
    <row r="9220" spans="14:14">
      <c r="N9220"/>
    </row>
    <row r="9221" spans="14:14">
      <c r="N9221"/>
    </row>
    <row r="9222" spans="14:14">
      <c r="N9222"/>
    </row>
    <row r="9223" spans="14:14">
      <c r="N9223"/>
    </row>
    <row r="9224" spans="14:14">
      <c r="N9224"/>
    </row>
    <row r="9225" spans="14:14">
      <c r="N9225"/>
    </row>
    <row r="9226" spans="14:14">
      <c r="N9226"/>
    </row>
    <row r="9227" spans="14:14">
      <c r="N9227"/>
    </row>
    <row r="9228" spans="14:14">
      <c r="N9228"/>
    </row>
    <row r="9229" spans="14:14">
      <c r="N9229"/>
    </row>
    <row r="9230" spans="14:14">
      <c r="N9230"/>
    </row>
    <row r="9231" spans="14:14">
      <c r="N9231"/>
    </row>
    <row r="9232" spans="14:14">
      <c r="N9232"/>
    </row>
    <row r="9233" spans="14:14">
      <c r="N9233"/>
    </row>
    <row r="9234" spans="14:14">
      <c r="N9234"/>
    </row>
    <row r="9235" spans="14:14">
      <c r="N9235"/>
    </row>
    <row r="9236" spans="14:14">
      <c r="N9236"/>
    </row>
    <row r="9237" spans="14:14">
      <c r="N9237"/>
    </row>
    <row r="9238" spans="14:14">
      <c r="N9238"/>
    </row>
    <row r="9239" spans="14:14">
      <c r="N9239"/>
    </row>
    <row r="9240" spans="14:14">
      <c r="N9240"/>
    </row>
    <row r="9241" spans="14:14">
      <c r="N9241"/>
    </row>
    <row r="9242" spans="14:14">
      <c r="N9242"/>
    </row>
    <row r="9243" spans="14:14">
      <c r="N9243"/>
    </row>
    <row r="9244" spans="14:14">
      <c r="N9244"/>
    </row>
    <row r="9245" spans="14:14">
      <c r="N9245"/>
    </row>
    <row r="9246" spans="14:14">
      <c r="N9246"/>
    </row>
    <row r="9247" spans="14:14">
      <c r="N9247"/>
    </row>
    <row r="9248" spans="14:14">
      <c r="N9248"/>
    </row>
    <row r="9249" spans="14:14">
      <c r="N9249"/>
    </row>
    <row r="9250" spans="14:14">
      <c r="N9250"/>
    </row>
    <row r="9251" spans="14:14">
      <c r="N9251"/>
    </row>
    <row r="9252" spans="14:14">
      <c r="N9252"/>
    </row>
    <row r="9253" spans="14:14">
      <c r="N9253"/>
    </row>
    <row r="9254" spans="14:14">
      <c r="N9254"/>
    </row>
    <row r="9255" spans="14:14">
      <c r="N9255"/>
    </row>
    <row r="9256" spans="14:14">
      <c r="N9256"/>
    </row>
    <row r="9257" spans="14:14">
      <c r="N9257"/>
    </row>
    <row r="9258" spans="14:14">
      <c r="N9258"/>
    </row>
    <row r="9259" spans="14:14">
      <c r="N9259"/>
    </row>
    <row r="9260" spans="14:14">
      <c r="N9260"/>
    </row>
    <row r="9261" spans="14:14">
      <c r="N9261"/>
    </row>
    <row r="9262" spans="14:14">
      <c r="N9262"/>
    </row>
    <row r="9263" spans="14:14">
      <c r="N9263"/>
    </row>
    <row r="9264" spans="14:14">
      <c r="N9264"/>
    </row>
    <row r="9265" spans="14:14">
      <c r="N9265"/>
    </row>
    <row r="9266" spans="14:14">
      <c r="N9266"/>
    </row>
    <row r="9267" spans="14:14">
      <c r="N9267"/>
    </row>
    <row r="9268" spans="14:14">
      <c r="N9268"/>
    </row>
    <row r="9269" spans="14:14">
      <c r="N9269"/>
    </row>
    <row r="9270" spans="14:14">
      <c r="N9270"/>
    </row>
    <row r="9271" spans="14:14">
      <c r="N9271"/>
    </row>
    <row r="9272" spans="14:14">
      <c r="N9272"/>
    </row>
    <row r="9273" spans="14:14">
      <c r="N9273"/>
    </row>
    <row r="9274" spans="14:14">
      <c r="N9274"/>
    </row>
    <row r="9275" spans="14:14">
      <c r="N9275"/>
    </row>
    <row r="9276" spans="14:14">
      <c r="N9276"/>
    </row>
    <row r="9277" spans="14:14">
      <c r="N9277"/>
    </row>
    <row r="9278" spans="14:14">
      <c r="N9278"/>
    </row>
    <row r="9279" spans="14:14">
      <c r="N9279"/>
    </row>
    <row r="9280" spans="14:14">
      <c r="N9280"/>
    </row>
    <row r="9281" spans="14:14">
      <c r="N9281"/>
    </row>
    <row r="9282" spans="14:14">
      <c r="N9282"/>
    </row>
    <row r="9283" spans="14:14">
      <c r="N9283"/>
    </row>
    <row r="9284" spans="14:14">
      <c r="N9284"/>
    </row>
    <row r="9285" spans="14:14">
      <c r="N9285"/>
    </row>
    <row r="9286" spans="14:14">
      <c r="N9286"/>
    </row>
    <row r="9287" spans="14:14">
      <c r="N9287"/>
    </row>
    <row r="9288" spans="14:14">
      <c r="N9288"/>
    </row>
    <row r="9289" spans="14:14">
      <c r="N9289"/>
    </row>
    <row r="9290" spans="14:14">
      <c r="N9290"/>
    </row>
    <row r="9291" spans="14:14">
      <c r="N9291"/>
    </row>
    <row r="9292" spans="14:14">
      <c r="N9292"/>
    </row>
    <row r="9293" spans="14:14">
      <c r="N9293"/>
    </row>
    <row r="9294" spans="14:14">
      <c r="N9294"/>
    </row>
    <row r="9295" spans="14:14">
      <c r="N9295"/>
    </row>
    <row r="9296" spans="14:14">
      <c r="N9296"/>
    </row>
    <row r="9297" spans="14:14">
      <c r="N9297"/>
    </row>
    <row r="9298" spans="14:14">
      <c r="N9298"/>
    </row>
    <row r="9299" spans="14:14">
      <c r="N9299"/>
    </row>
    <row r="9300" spans="14:14">
      <c r="N9300"/>
    </row>
    <row r="9301" spans="14:14">
      <c r="N9301"/>
    </row>
    <row r="9302" spans="14:14">
      <c r="N9302"/>
    </row>
    <row r="9303" spans="14:14">
      <c r="N9303"/>
    </row>
    <row r="9304" spans="14:14">
      <c r="N9304"/>
    </row>
    <row r="9305" spans="14:14">
      <c r="N9305"/>
    </row>
    <row r="9306" spans="14:14">
      <c r="N9306"/>
    </row>
    <row r="9307" spans="14:14">
      <c r="N9307"/>
    </row>
    <row r="9308" spans="14:14">
      <c r="N9308"/>
    </row>
    <row r="9309" spans="14:14">
      <c r="N9309"/>
    </row>
    <row r="9310" spans="14:14">
      <c r="N9310"/>
    </row>
    <row r="9311" spans="14:14">
      <c r="N9311"/>
    </row>
    <row r="9312" spans="14:14">
      <c r="N9312"/>
    </row>
    <row r="9313" spans="14:14">
      <c r="N9313"/>
    </row>
    <row r="9314" spans="14:14">
      <c r="N9314"/>
    </row>
    <row r="9315" spans="14:14">
      <c r="N9315"/>
    </row>
    <row r="9316" spans="14:14">
      <c r="N9316"/>
    </row>
    <row r="9317" spans="14:14">
      <c r="N9317"/>
    </row>
    <row r="9318" spans="14:14">
      <c r="N9318"/>
    </row>
    <row r="9319" spans="14:14">
      <c r="N9319"/>
    </row>
    <row r="9320" spans="14:14">
      <c r="N9320"/>
    </row>
    <row r="9321" spans="14:14">
      <c r="N9321"/>
    </row>
    <row r="9322" spans="14:14">
      <c r="N9322"/>
    </row>
    <row r="9323" spans="14:14">
      <c r="N9323"/>
    </row>
    <row r="9324" spans="14:14">
      <c r="N9324"/>
    </row>
    <row r="9325" spans="14:14">
      <c r="N9325"/>
    </row>
    <row r="9326" spans="14:14">
      <c r="N9326"/>
    </row>
    <row r="9327" spans="14:14">
      <c r="N9327"/>
    </row>
    <row r="9328" spans="14:14">
      <c r="N9328"/>
    </row>
    <row r="9329" spans="14:14">
      <c r="N9329"/>
    </row>
    <row r="9330" spans="14:14">
      <c r="N9330"/>
    </row>
    <row r="9331" spans="14:14">
      <c r="N9331"/>
    </row>
    <row r="9332" spans="14:14">
      <c r="N9332"/>
    </row>
    <row r="9333" spans="14:14">
      <c r="N9333"/>
    </row>
    <row r="9334" spans="14:14">
      <c r="N9334"/>
    </row>
    <row r="9335" spans="14:14">
      <c r="N9335"/>
    </row>
    <row r="9336" spans="14:14">
      <c r="N9336"/>
    </row>
    <row r="9337" spans="14:14">
      <c r="N9337"/>
    </row>
    <row r="9338" spans="14:14">
      <c r="N9338"/>
    </row>
    <row r="9339" spans="14:14">
      <c r="N9339"/>
    </row>
    <row r="9340" spans="14:14">
      <c r="N9340"/>
    </row>
    <row r="9341" spans="14:14">
      <c r="N9341"/>
    </row>
    <row r="9342" spans="14:14">
      <c r="N9342"/>
    </row>
    <row r="9343" spans="14:14">
      <c r="N9343"/>
    </row>
    <row r="9344" spans="14:14">
      <c r="N9344"/>
    </row>
    <row r="9345" spans="14:14">
      <c r="N9345"/>
    </row>
    <row r="9346" spans="14:14">
      <c r="N9346"/>
    </row>
    <row r="9347" spans="14:14">
      <c r="N9347"/>
    </row>
    <row r="9348" spans="14:14">
      <c r="N9348"/>
    </row>
    <row r="9349" spans="14:14">
      <c r="N9349"/>
    </row>
    <row r="9350" spans="14:14">
      <c r="N9350"/>
    </row>
    <row r="9351" spans="14:14">
      <c r="N9351"/>
    </row>
    <row r="9352" spans="14:14">
      <c r="N9352"/>
    </row>
    <row r="9353" spans="14:14">
      <c r="N9353"/>
    </row>
    <row r="9354" spans="14:14">
      <c r="N9354"/>
    </row>
    <row r="9355" spans="14:14">
      <c r="N9355"/>
    </row>
    <row r="9356" spans="14:14">
      <c r="N9356"/>
    </row>
    <row r="9357" spans="14:14">
      <c r="N9357"/>
    </row>
    <row r="9358" spans="14:14">
      <c r="N9358"/>
    </row>
    <row r="9359" spans="14:14">
      <c r="N9359"/>
    </row>
    <row r="9360" spans="14:14">
      <c r="N9360"/>
    </row>
    <row r="9361" spans="14:14">
      <c r="N9361"/>
    </row>
    <row r="9362" spans="14:14">
      <c r="N9362"/>
    </row>
    <row r="9363" spans="14:14">
      <c r="N9363"/>
    </row>
    <row r="9364" spans="14:14">
      <c r="N9364"/>
    </row>
    <row r="9365" spans="14:14">
      <c r="N9365"/>
    </row>
    <row r="9366" spans="14:14">
      <c r="N9366"/>
    </row>
    <row r="9367" spans="14:14">
      <c r="N9367"/>
    </row>
    <row r="9368" spans="14:14">
      <c r="N9368"/>
    </row>
    <row r="9369" spans="14:14">
      <c r="N9369"/>
    </row>
    <row r="9370" spans="14:14">
      <c r="N9370"/>
    </row>
    <row r="9371" spans="14:14">
      <c r="N9371"/>
    </row>
    <row r="9372" spans="14:14">
      <c r="N9372"/>
    </row>
    <row r="9373" spans="14:14">
      <c r="N9373"/>
    </row>
    <row r="9374" spans="14:14">
      <c r="N9374"/>
    </row>
    <row r="9375" spans="14:14">
      <c r="N9375"/>
    </row>
    <row r="9376" spans="14:14">
      <c r="N9376"/>
    </row>
    <row r="9377" spans="14:14">
      <c r="N9377"/>
    </row>
    <row r="9378" spans="14:14">
      <c r="N9378"/>
    </row>
    <row r="9379" spans="14:14">
      <c r="N9379"/>
    </row>
    <row r="9380" spans="14:14">
      <c r="N9380"/>
    </row>
    <row r="9381" spans="14:14">
      <c r="N9381"/>
    </row>
    <row r="9382" spans="14:14">
      <c r="N9382"/>
    </row>
    <row r="9383" spans="14:14">
      <c r="N9383"/>
    </row>
    <row r="9384" spans="14:14">
      <c r="N9384"/>
    </row>
    <row r="9385" spans="14:14">
      <c r="N9385"/>
    </row>
    <row r="9386" spans="14:14">
      <c r="N9386"/>
    </row>
    <row r="9387" spans="14:14">
      <c r="N9387"/>
    </row>
    <row r="9388" spans="14:14">
      <c r="N9388"/>
    </row>
    <row r="9389" spans="14:14">
      <c r="N9389"/>
    </row>
    <row r="9390" spans="14:14">
      <c r="N9390"/>
    </row>
    <row r="9391" spans="14:14">
      <c r="N9391"/>
    </row>
    <row r="9392" spans="14:14">
      <c r="N9392"/>
    </row>
    <row r="9393" spans="14:14">
      <c r="N9393"/>
    </row>
    <row r="9394" spans="14:14">
      <c r="N9394"/>
    </row>
    <row r="9395" spans="14:14">
      <c r="N9395"/>
    </row>
    <row r="9396" spans="14:14">
      <c r="N9396"/>
    </row>
    <row r="9397" spans="14:14">
      <c r="N9397"/>
    </row>
    <row r="9398" spans="14:14">
      <c r="N9398"/>
    </row>
    <row r="9399" spans="14:14">
      <c r="N9399"/>
    </row>
    <row r="9400" spans="14:14">
      <c r="N9400"/>
    </row>
    <row r="9401" spans="14:14">
      <c r="N9401"/>
    </row>
    <row r="9402" spans="14:14">
      <c r="N9402"/>
    </row>
    <row r="9403" spans="14:14">
      <c r="N9403"/>
    </row>
    <row r="9404" spans="14:14">
      <c r="N9404"/>
    </row>
    <row r="9405" spans="14:14">
      <c r="N9405"/>
    </row>
    <row r="9406" spans="14:14">
      <c r="N9406"/>
    </row>
    <row r="9407" spans="14:14">
      <c r="N9407"/>
    </row>
    <row r="9408" spans="14:14">
      <c r="N9408"/>
    </row>
    <row r="9409" spans="14:14">
      <c r="N9409"/>
    </row>
    <row r="9410" spans="14:14">
      <c r="N9410"/>
    </row>
    <row r="9411" spans="14:14">
      <c r="N9411"/>
    </row>
    <row r="9412" spans="14:14">
      <c r="N9412"/>
    </row>
    <row r="9413" spans="14:14">
      <c r="N9413"/>
    </row>
    <row r="9414" spans="14:14">
      <c r="N9414"/>
    </row>
    <row r="9415" spans="14:14">
      <c r="N9415"/>
    </row>
    <row r="9416" spans="14:14">
      <c r="N9416"/>
    </row>
    <row r="9417" spans="14:14">
      <c r="N9417"/>
    </row>
    <row r="9418" spans="14:14">
      <c r="N9418"/>
    </row>
    <row r="9419" spans="14:14">
      <c r="N9419"/>
    </row>
    <row r="9420" spans="14:14">
      <c r="N9420"/>
    </row>
    <row r="9421" spans="14:14">
      <c r="N9421"/>
    </row>
    <row r="9422" spans="14:14">
      <c r="N9422"/>
    </row>
    <row r="9423" spans="14:14">
      <c r="N9423"/>
    </row>
    <row r="9424" spans="14:14">
      <c r="N9424"/>
    </row>
    <row r="9425" spans="14:14">
      <c r="N9425"/>
    </row>
    <row r="9426" spans="14:14">
      <c r="N9426"/>
    </row>
    <row r="9427" spans="14:14">
      <c r="N9427"/>
    </row>
    <row r="9428" spans="14:14">
      <c r="N9428"/>
    </row>
    <row r="9429" spans="14:14">
      <c r="N9429"/>
    </row>
    <row r="9430" spans="14:14">
      <c r="N9430"/>
    </row>
    <row r="9431" spans="14:14">
      <c r="N9431"/>
    </row>
    <row r="9432" spans="14:14">
      <c r="N9432"/>
    </row>
    <row r="9433" spans="14:14">
      <c r="N9433"/>
    </row>
    <row r="9434" spans="14:14">
      <c r="N9434"/>
    </row>
    <row r="9435" spans="14:14">
      <c r="N9435"/>
    </row>
    <row r="9436" spans="14:14">
      <c r="N9436"/>
    </row>
    <row r="9437" spans="14:14">
      <c r="N9437"/>
    </row>
    <row r="9438" spans="14:14">
      <c r="N9438"/>
    </row>
    <row r="9439" spans="14:14">
      <c r="N9439"/>
    </row>
    <row r="9440" spans="14:14">
      <c r="N9440"/>
    </row>
    <row r="9441" spans="14:14">
      <c r="N9441"/>
    </row>
    <row r="9442" spans="14:14">
      <c r="N9442"/>
    </row>
    <row r="9443" spans="14:14">
      <c r="N9443"/>
    </row>
    <row r="9444" spans="14:14">
      <c r="N9444"/>
    </row>
    <row r="9445" spans="14:14">
      <c r="N9445"/>
    </row>
    <row r="9446" spans="14:14">
      <c r="N9446"/>
    </row>
    <row r="9447" spans="14:14">
      <c r="N9447"/>
    </row>
    <row r="9448" spans="14:14">
      <c r="N9448"/>
    </row>
    <row r="9449" spans="14:14">
      <c r="N9449"/>
    </row>
    <row r="9450" spans="14:14">
      <c r="N9450"/>
    </row>
    <row r="9451" spans="14:14">
      <c r="N9451"/>
    </row>
    <row r="9452" spans="14:14">
      <c r="N9452"/>
    </row>
    <row r="9453" spans="14:14">
      <c r="N9453"/>
    </row>
    <row r="9454" spans="14:14">
      <c r="N9454"/>
    </row>
    <row r="9455" spans="14:14">
      <c r="N9455"/>
    </row>
    <row r="9456" spans="14:14">
      <c r="N9456"/>
    </row>
    <row r="9457" spans="14:14">
      <c r="N9457"/>
    </row>
    <row r="9458" spans="14:14">
      <c r="N9458"/>
    </row>
    <row r="9459" spans="14:14">
      <c r="N9459"/>
    </row>
    <row r="9460" spans="14:14">
      <c r="N9460"/>
    </row>
    <row r="9461" spans="14:14">
      <c r="N9461"/>
    </row>
    <row r="9462" spans="14:14">
      <c r="N9462"/>
    </row>
    <row r="9463" spans="14:14">
      <c r="N9463"/>
    </row>
    <row r="9464" spans="14:14">
      <c r="N9464"/>
    </row>
    <row r="9465" spans="14:14">
      <c r="N9465"/>
    </row>
    <row r="9466" spans="14:14">
      <c r="N9466"/>
    </row>
    <row r="9467" spans="14:14">
      <c r="N9467"/>
    </row>
    <row r="9468" spans="14:14">
      <c r="N9468"/>
    </row>
    <row r="9469" spans="14:14">
      <c r="N9469"/>
    </row>
    <row r="9470" spans="14:14">
      <c r="N9470"/>
    </row>
    <row r="9471" spans="14:14">
      <c r="N9471"/>
    </row>
    <row r="9472" spans="14:14">
      <c r="N9472"/>
    </row>
    <row r="9473" spans="14:14">
      <c r="N9473"/>
    </row>
    <row r="9474" spans="14:14">
      <c r="N9474"/>
    </row>
    <row r="9475" spans="14:14">
      <c r="N9475"/>
    </row>
    <row r="9476" spans="14:14">
      <c r="N9476"/>
    </row>
    <row r="9477" spans="14:14">
      <c r="N9477"/>
    </row>
    <row r="9478" spans="14:14">
      <c r="N9478"/>
    </row>
    <row r="9479" spans="14:14">
      <c r="N9479"/>
    </row>
    <row r="9480" spans="14:14">
      <c r="N9480"/>
    </row>
    <row r="9481" spans="14:14">
      <c r="N9481"/>
    </row>
    <row r="9482" spans="14:14">
      <c r="N9482"/>
    </row>
    <row r="9483" spans="14:14">
      <c r="N9483"/>
    </row>
    <row r="9484" spans="14:14">
      <c r="N9484"/>
    </row>
    <row r="9485" spans="14:14">
      <c r="N9485"/>
    </row>
    <row r="9486" spans="14:14">
      <c r="N9486"/>
    </row>
    <row r="9487" spans="14:14">
      <c r="N9487"/>
    </row>
    <row r="9488" spans="14:14">
      <c r="N9488"/>
    </row>
    <row r="9489" spans="14:14">
      <c r="N9489"/>
    </row>
    <row r="9490" spans="14:14">
      <c r="N9490"/>
    </row>
    <row r="9491" spans="14:14">
      <c r="N9491"/>
    </row>
    <row r="9492" spans="14:14">
      <c r="N9492"/>
    </row>
    <row r="9493" spans="14:14">
      <c r="N9493"/>
    </row>
    <row r="9494" spans="14:14">
      <c r="N9494"/>
    </row>
    <row r="9495" spans="14:14">
      <c r="N9495"/>
    </row>
    <row r="9496" spans="14:14">
      <c r="N9496"/>
    </row>
    <row r="9497" spans="14:14">
      <c r="N9497"/>
    </row>
    <row r="9498" spans="14:14">
      <c r="N9498"/>
    </row>
    <row r="9499" spans="14:14">
      <c r="N9499"/>
    </row>
    <row r="9500" spans="14:14">
      <c r="N9500"/>
    </row>
    <row r="9501" spans="14:14">
      <c r="N9501"/>
    </row>
    <row r="9502" spans="14:14">
      <c r="N9502"/>
    </row>
    <row r="9503" spans="14:14">
      <c r="N9503"/>
    </row>
    <row r="9504" spans="14:14">
      <c r="N9504"/>
    </row>
    <row r="9505" spans="14:14">
      <c r="N9505"/>
    </row>
    <row r="9506" spans="14:14">
      <c r="N9506"/>
    </row>
    <row r="9507" spans="14:14">
      <c r="N9507"/>
    </row>
    <row r="9508" spans="14:14">
      <c r="N9508"/>
    </row>
    <row r="9509" spans="14:14">
      <c r="N9509"/>
    </row>
    <row r="9510" spans="14:14">
      <c r="N9510"/>
    </row>
    <row r="9511" spans="14:14">
      <c r="N9511"/>
    </row>
    <row r="9512" spans="14:14">
      <c r="N9512"/>
    </row>
    <row r="9513" spans="14:14">
      <c r="N9513"/>
    </row>
    <row r="9514" spans="14:14">
      <c r="N9514"/>
    </row>
    <row r="9515" spans="14:14">
      <c r="N9515"/>
    </row>
    <row r="9516" spans="14:14">
      <c r="N9516"/>
    </row>
    <row r="9517" spans="14:14">
      <c r="N9517"/>
    </row>
    <row r="9518" spans="14:14">
      <c r="N9518"/>
    </row>
    <row r="9519" spans="14:14">
      <c r="N9519"/>
    </row>
    <row r="9520" spans="14:14">
      <c r="N9520"/>
    </row>
    <row r="9521" spans="14:14">
      <c r="N9521"/>
    </row>
    <row r="9522" spans="14:14">
      <c r="N9522"/>
    </row>
    <row r="9523" spans="14:14">
      <c r="N9523"/>
    </row>
    <row r="9524" spans="14:14">
      <c r="N9524"/>
    </row>
    <row r="9525" spans="14:14">
      <c r="N9525"/>
    </row>
    <row r="9526" spans="14:14">
      <c r="N9526"/>
    </row>
    <row r="9527" spans="14:14">
      <c r="N9527"/>
    </row>
    <row r="9528" spans="14:14">
      <c r="N9528"/>
    </row>
    <row r="9529" spans="14:14">
      <c r="N9529"/>
    </row>
    <row r="9530" spans="14:14">
      <c r="N9530"/>
    </row>
    <row r="9531" spans="14:14">
      <c r="N9531"/>
    </row>
    <row r="9532" spans="14:14">
      <c r="N9532"/>
    </row>
    <row r="9533" spans="14:14">
      <c r="N9533"/>
    </row>
    <row r="9534" spans="14:14">
      <c r="N9534"/>
    </row>
    <row r="9535" spans="14:14">
      <c r="N9535"/>
    </row>
    <row r="9536" spans="14:14">
      <c r="N9536"/>
    </row>
    <row r="9537" spans="14:14">
      <c r="N9537"/>
    </row>
    <row r="9538" spans="14:14">
      <c r="N9538"/>
    </row>
    <row r="9539" spans="14:14">
      <c r="N9539"/>
    </row>
    <row r="9540" spans="14:14">
      <c r="N9540"/>
    </row>
    <row r="9541" spans="14:14">
      <c r="N9541"/>
    </row>
    <row r="9542" spans="14:14">
      <c r="N9542"/>
    </row>
    <row r="9543" spans="14:14">
      <c r="N9543"/>
    </row>
    <row r="9544" spans="14:14">
      <c r="N9544"/>
    </row>
    <row r="9545" spans="14:14">
      <c r="N9545"/>
    </row>
    <row r="9546" spans="14:14">
      <c r="N9546"/>
    </row>
    <row r="9547" spans="14:14">
      <c r="N9547"/>
    </row>
    <row r="9548" spans="14:14">
      <c r="N9548"/>
    </row>
    <row r="9549" spans="14:14">
      <c r="N9549"/>
    </row>
    <row r="9550" spans="14:14">
      <c r="N9550"/>
    </row>
    <row r="9551" spans="14:14">
      <c r="N9551"/>
    </row>
    <row r="9552" spans="14:14">
      <c r="N9552"/>
    </row>
    <row r="9553" spans="14:14">
      <c r="N9553"/>
    </row>
    <row r="9554" spans="14:14">
      <c r="N9554"/>
    </row>
    <row r="9555" spans="14:14">
      <c r="N9555"/>
    </row>
    <row r="9556" spans="14:14">
      <c r="N9556"/>
    </row>
    <row r="9557" spans="14:14">
      <c r="N9557"/>
    </row>
    <row r="9558" spans="14:14">
      <c r="N9558"/>
    </row>
    <row r="9559" spans="14:14">
      <c r="N9559"/>
    </row>
    <row r="9560" spans="14:14">
      <c r="N9560"/>
    </row>
    <row r="9561" spans="14:14">
      <c r="N9561"/>
    </row>
    <row r="9562" spans="14:14">
      <c r="N9562"/>
    </row>
    <row r="9563" spans="14:14">
      <c r="N9563"/>
    </row>
    <row r="9564" spans="14:14">
      <c r="N9564"/>
    </row>
    <row r="9565" spans="14:14">
      <c r="N9565"/>
    </row>
    <row r="9566" spans="14:14">
      <c r="N9566"/>
    </row>
    <row r="9567" spans="14:14">
      <c r="N9567"/>
    </row>
    <row r="9568" spans="14:14">
      <c r="N9568"/>
    </row>
    <row r="9569" spans="14:14">
      <c r="N9569"/>
    </row>
    <row r="9570" spans="14:14">
      <c r="N9570"/>
    </row>
    <row r="9571" spans="14:14">
      <c r="N9571"/>
    </row>
    <row r="9572" spans="14:14">
      <c r="N9572"/>
    </row>
    <row r="9573" spans="14:14">
      <c r="N9573"/>
    </row>
    <row r="9574" spans="14:14">
      <c r="N9574"/>
    </row>
    <row r="9575" spans="14:14">
      <c r="N9575"/>
    </row>
    <row r="9576" spans="14:14">
      <c r="N9576"/>
    </row>
    <row r="9577" spans="14:14">
      <c r="N9577"/>
    </row>
    <row r="9578" spans="14:14">
      <c r="N9578"/>
    </row>
    <row r="9579" spans="14:14">
      <c r="N9579"/>
    </row>
    <row r="9580" spans="14:14">
      <c r="N9580"/>
    </row>
    <row r="9581" spans="14:14">
      <c r="N9581"/>
    </row>
    <row r="9582" spans="14:14">
      <c r="N9582"/>
    </row>
    <row r="9583" spans="14:14">
      <c r="N9583"/>
    </row>
    <row r="9584" spans="14:14">
      <c r="N9584"/>
    </row>
    <row r="9585" spans="14:14">
      <c r="N9585"/>
    </row>
    <row r="9586" spans="14:14">
      <c r="N9586"/>
    </row>
    <row r="9587" spans="14:14">
      <c r="N9587"/>
    </row>
    <row r="9588" spans="14:14">
      <c r="N9588"/>
    </row>
    <row r="9589" spans="14:14">
      <c r="N9589"/>
    </row>
    <row r="9590" spans="14:14">
      <c r="N9590"/>
    </row>
    <row r="9591" spans="14:14">
      <c r="N9591"/>
    </row>
    <row r="9592" spans="14:14">
      <c r="N9592"/>
    </row>
    <row r="9593" spans="14:14">
      <c r="N9593"/>
    </row>
    <row r="9594" spans="14:14">
      <c r="N9594"/>
    </row>
    <row r="9595" spans="14:14">
      <c r="N9595"/>
    </row>
    <row r="9596" spans="14:14">
      <c r="N9596"/>
    </row>
    <row r="9597" spans="14:14">
      <c r="N9597"/>
    </row>
    <row r="9598" spans="14:14">
      <c r="N9598"/>
    </row>
    <row r="9599" spans="14:14">
      <c r="N9599"/>
    </row>
    <row r="9600" spans="14:14">
      <c r="N9600"/>
    </row>
    <row r="9601" spans="14:14">
      <c r="N9601"/>
    </row>
    <row r="9602" spans="14:14">
      <c r="N9602"/>
    </row>
    <row r="9603" spans="14:14">
      <c r="N9603"/>
    </row>
    <row r="9604" spans="14:14">
      <c r="N9604"/>
    </row>
    <row r="9605" spans="14:14">
      <c r="N9605"/>
    </row>
    <row r="9606" spans="14:14">
      <c r="N9606"/>
    </row>
    <row r="9607" spans="14:14">
      <c r="N9607"/>
    </row>
    <row r="9608" spans="14:14">
      <c r="N9608"/>
    </row>
    <row r="9609" spans="14:14">
      <c r="N9609"/>
    </row>
    <row r="9610" spans="14:14">
      <c r="N9610"/>
    </row>
    <row r="9611" spans="14:14">
      <c r="N9611"/>
    </row>
    <row r="9612" spans="14:14">
      <c r="N9612"/>
    </row>
    <row r="9613" spans="14:14">
      <c r="N9613"/>
    </row>
    <row r="9614" spans="14:14">
      <c r="N9614"/>
    </row>
    <row r="9615" spans="14:14">
      <c r="N9615"/>
    </row>
    <row r="9616" spans="14:14">
      <c r="N9616"/>
    </row>
    <row r="9617" spans="14:14">
      <c r="N9617"/>
    </row>
    <row r="9618" spans="14:14">
      <c r="N9618"/>
    </row>
    <row r="9619" spans="14:14">
      <c r="N9619"/>
    </row>
    <row r="9620" spans="14:14">
      <c r="N9620"/>
    </row>
    <row r="9621" spans="14:14">
      <c r="N9621"/>
    </row>
    <row r="9622" spans="14:14">
      <c r="N9622"/>
    </row>
    <row r="9623" spans="14:14">
      <c r="N9623"/>
    </row>
    <row r="9624" spans="14:14">
      <c r="N9624"/>
    </row>
    <row r="9625" spans="14:14">
      <c r="N9625"/>
    </row>
    <row r="9626" spans="14:14">
      <c r="N9626"/>
    </row>
    <row r="9627" spans="14:14">
      <c r="N9627"/>
    </row>
    <row r="9628" spans="14:14">
      <c r="N9628"/>
    </row>
    <row r="9629" spans="14:14">
      <c r="N9629"/>
    </row>
    <row r="9630" spans="14:14">
      <c r="N9630"/>
    </row>
    <row r="9631" spans="14:14">
      <c r="N9631"/>
    </row>
    <row r="9632" spans="14:14">
      <c r="N9632"/>
    </row>
    <row r="9633" spans="14:14">
      <c r="N9633"/>
    </row>
    <row r="9634" spans="14:14">
      <c r="N9634"/>
    </row>
    <row r="9635" spans="14:14">
      <c r="N9635"/>
    </row>
    <row r="9636" spans="14:14">
      <c r="N9636"/>
    </row>
    <row r="9637" spans="14:14">
      <c r="N9637"/>
    </row>
    <row r="9638" spans="14:14">
      <c r="N9638"/>
    </row>
    <row r="9639" spans="14:14">
      <c r="N9639"/>
    </row>
    <row r="9640" spans="14:14">
      <c r="N9640"/>
    </row>
    <row r="9641" spans="14:14">
      <c r="N9641"/>
    </row>
    <row r="9642" spans="14:14">
      <c r="N9642"/>
    </row>
    <row r="9643" spans="14:14">
      <c r="N9643"/>
    </row>
    <row r="9644" spans="14:14">
      <c r="N9644"/>
    </row>
    <row r="9645" spans="14:14">
      <c r="N9645"/>
    </row>
    <row r="9646" spans="14:14">
      <c r="N9646"/>
    </row>
    <row r="9647" spans="14:14">
      <c r="N9647"/>
    </row>
    <row r="9648" spans="14:14">
      <c r="N9648"/>
    </row>
    <row r="9649" spans="14:14">
      <c r="N9649"/>
    </row>
    <row r="9650" spans="14:14">
      <c r="N9650"/>
    </row>
    <row r="9651" spans="14:14">
      <c r="N9651"/>
    </row>
    <row r="9652" spans="14:14">
      <c r="N9652"/>
    </row>
    <row r="9653" spans="14:14">
      <c r="N9653"/>
    </row>
    <row r="9654" spans="14:14">
      <c r="N9654"/>
    </row>
    <row r="9655" spans="14:14">
      <c r="N9655"/>
    </row>
    <row r="9656" spans="14:14">
      <c r="N9656"/>
    </row>
    <row r="9657" spans="14:14">
      <c r="N9657"/>
    </row>
    <row r="9658" spans="14:14">
      <c r="N9658"/>
    </row>
    <row r="9659" spans="14:14">
      <c r="N9659"/>
    </row>
    <row r="9660" spans="14:14">
      <c r="N9660"/>
    </row>
    <row r="9661" spans="14:14">
      <c r="N9661"/>
    </row>
    <row r="9662" spans="14:14">
      <c r="N9662"/>
    </row>
    <row r="9663" spans="14:14">
      <c r="N9663"/>
    </row>
    <row r="9664" spans="14:14">
      <c r="N9664"/>
    </row>
    <row r="9665" spans="14:14">
      <c r="N9665"/>
    </row>
    <row r="9666" spans="14:14">
      <c r="N9666"/>
    </row>
    <row r="9667" spans="14:14">
      <c r="N9667"/>
    </row>
    <row r="9668" spans="14:14">
      <c r="N9668"/>
    </row>
    <row r="9669" spans="14:14">
      <c r="N9669"/>
    </row>
    <row r="9670" spans="14:14">
      <c r="N9670"/>
    </row>
    <row r="9671" spans="14:14">
      <c r="N9671"/>
    </row>
    <row r="9672" spans="14:14">
      <c r="N9672"/>
    </row>
    <row r="9673" spans="14:14">
      <c r="N9673"/>
    </row>
    <row r="9674" spans="14:14">
      <c r="N9674"/>
    </row>
    <row r="9675" spans="14:14">
      <c r="N9675"/>
    </row>
    <row r="9676" spans="14:14">
      <c r="N9676"/>
    </row>
    <row r="9677" spans="14:14">
      <c r="N9677"/>
    </row>
    <row r="9678" spans="14:14">
      <c r="N9678"/>
    </row>
    <row r="9679" spans="14:14">
      <c r="N9679"/>
    </row>
    <row r="9680" spans="14:14">
      <c r="N9680"/>
    </row>
    <row r="9681" spans="14:14">
      <c r="N9681"/>
    </row>
    <row r="9682" spans="14:14">
      <c r="N9682"/>
    </row>
    <row r="9683" spans="14:14">
      <c r="N9683"/>
    </row>
    <row r="9684" spans="14:14">
      <c r="N9684"/>
    </row>
    <row r="9685" spans="14:14">
      <c r="N9685"/>
    </row>
    <row r="9686" spans="14:14">
      <c r="N9686"/>
    </row>
    <row r="9687" spans="14:14">
      <c r="N9687"/>
    </row>
    <row r="9688" spans="14:14">
      <c r="N9688"/>
    </row>
    <row r="9689" spans="14:14">
      <c r="N9689"/>
    </row>
    <row r="9690" spans="14:14">
      <c r="N9690"/>
    </row>
    <row r="9691" spans="14:14">
      <c r="N9691"/>
    </row>
    <row r="9692" spans="14:14">
      <c r="N9692"/>
    </row>
    <row r="9693" spans="14:14">
      <c r="N9693"/>
    </row>
    <row r="9694" spans="14:14">
      <c r="N9694"/>
    </row>
    <row r="9695" spans="14:14">
      <c r="N9695"/>
    </row>
    <row r="9696" spans="14:14">
      <c r="N9696"/>
    </row>
    <row r="9697" spans="14:14">
      <c r="N9697"/>
    </row>
    <row r="9698" spans="14:14">
      <c r="N9698"/>
    </row>
    <row r="9699" spans="14:14">
      <c r="N9699"/>
    </row>
    <row r="9700" spans="14:14">
      <c r="N9700"/>
    </row>
    <row r="9701" spans="14:14">
      <c r="N9701"/>
    </row>
    <row r="9702" spans="14:14">
      <c r="N9702"/>
    </row>
    <row r="9703" spans="14:14">
      <c r="N9703"/>
    </row>
    <row r="9704" spans="14:14">
      <c r="N9704"/>
    </row>
    <row r="9705" spans="14:14">
      <c r="N9705"/>
    </row>
    <row r="9706" spans="14:14">
      <c r="N9706"/>
    </row>
    <row r="9707" spans="14:14">
      <c r="N9707"/>
    </row>
    <row r="9708" spans="14:14">
      <c r="N9708"/>
    </row>
    <row r="9709" spans="14:14">
      <c r="N9709"/>
    </row>
    <row r="9710" spans="14:14">
      <c r="N9710"/>
    </row>
    <row r="9711" spans="14:14">
      <c r="N9711"/>
    </row>
    <row r="9712" spans="14:14">
      <c r="N9712"/>
    </row>
    <row r="9713" spans="14:14">
      <c r="N9713"/>
    </row>
    <row r="9714" spans="14:14">
      <c r="N9714"/>
    </row>
    <row r="9715" spans="14:14">
      <c r="N9715"/>
    </row>
    <row r="9716" spans="14:14">
      <c r="N9716"/>
    </row>
    <row r="9717" spans="14:14">
      <c r="N9717"/>
    </row>
    <row r="9718" spans="14:14">
      <c r="N9718"/>
    </row>
    <row r="9719" spans="14:14">
      <c r="N9719"/>
    </row>
    <row r="9720" spans="14:14">
      <c r="N9720"/>
    </row>
    <row r="9721" spans="14:14">
      <c r="N9721"/>
    </row>
    <row r="9722" spans="14:14">
      <c r="N9722"/>
    </row>
    <row r="9723" spans="14:14">
      <c r="N9723"/>
    </row>
    <row r="9724" spans="14:14">
      <c r="N9724"/>
    </row>
    <row r="9725" spans="14:14">
      <c r="N9725"/>
    </row>
    <row r="9726" spans="14:14">
      <c r="N9726"/>
    </row>
    <row r="9727" spans="14:14">
      <c r="N9727"/>
    </row>
    <row r="9728" spans="14:14">
      <c r="N9728"/>
    </row>
    <row r="9729" spans="14:14">
      <c r="N9729"/>
    </row>
    <row r="9730" spans="14:14">
      <c r="N9730"/>
    </row>
    <row r="9731" spans="14:14">
      <c r="N9731"/>
    </row>
    <row r="9732" spans="14:14">
      <c r="N9732"/>
    </row>
    <row r="9733" spans="14:14">
      <c r="N9733"/>
    </row>
    <row r="9734" spans="14:14">
      <c r="N9734"/>
    </row>
    <row r="9735" spans="14:14">
      <c r="N9735"/>
    </row>
    <row r="9736" spans="14:14">
      <c r="N9736"/>
    </row>
    <row r="9737" spans="14:14">
      <c r="N9737"/>
    </row>
    <row r="9738" spans="14:14">
      <c r="N9738"/>
    </row>
    <row r="9739" spans="14:14">
      <c r="N9739"/>
    </row>
    <row r="9740" spans="14:14">
      <c r="N9740"/>
    </row>
    <row r="9741" spans="14:14">
      <c r="N9741"/>
    </row>
    <row r="9742" spans="14:14">
      <c r="N9742"/>
    </row>
    <row r="9743" spans="14:14">
      <c r="N9743"/>
    </row>
    <row r="9744" spans="14:14">
      <c r="N9744"/>
    </row>
    <row r="9745" spans="14:14">
      <c r="N9745"/>
    </row>
    <row r="9746" spans="14:14">
      <c r="N9746"/>
    </row>
    <row r="9747" spans="14:14">
      <c r="N9747"/>
    </row>
    <row r="9748" spans="14:14">
      <c r="N9748"/>
    </row>
    <row r="9749" spans="14:14">
      <c r="N9749"/>
    </row>
    <row r="9750" spans="14:14">
      <c r="N9750"/>
    </row>
    <row r="9751" spans="14:14">
      <c r="N9751"/>
    </row>
    <row r="9752" spans="14:14">
      <c r="N9752"/>
    </row>
    <row r="9753" spans="14:14">
      <c r="N9753"/>
    </row>
    <row r="9754" spans="14:14">
      <c r="N9754"/>
    </row>
    <row r="9755" spans="14:14">
      <c r="N9755"/>
    </row>
    <row r="9756" spans="14:14">
      <c r="N9756"/>
    </row>
    <row r="9757" spans="14:14">
      <c r="N9757"/>
    </row>
    <row r="9758" spans="14:14">
      <c r="N9758"/>
    </row>
    <row r="9759" spans="14:14">
      <c r="N9759"/>
    </row>
    <row r="9760" spans="14:14">
      <c r="N9760"/>
    </row>
    <row r="9761" spans="14:14">
      <c r="N9761"/>
    </row>
    <row r="9762" spans="14:14">
      <c r="N9762"/>
    </row>
    <row r="9763" spans="14:14">
      <c r="N9763"/>
    </row>
    <row r="9764" spans="14:14">
      <c r="N9764"/>
    </row>
    <row r="9765" spans="14:14">
      <c r="N9765"/>
    </row>
    <row r="9766" spans="14:14">
      <c r="N9766"/>
    </row>
    <row r="9767" spans="14:14">
      <c r="N9767"/>
    </row>
    <row r="9768" spans="14:14">
      <c r="N9768"/>
    </row>
    <row r="9769" spans="14:14">
      <c r="N9769"/>
    </row>
    <row r="9770" spans="14:14">
      <c r="N9770"/>
    </row>
    <row r="9771" spans="14:14">
      <c r="N9771"/>
    </row>
    <row r="9772" spans="14:14">
      <c r="N9772"/>
    </row>
    <row r="9773" spans="14:14">
      <c r="N9773"/>
    </row>
    <row r="9774" spans="14:14">
      <c r="N9774"/>
    </row>
    <row r="9775" spans="14:14">
      <c r="N9775"/>
    </row>
    <row r="9776" spans="14:14">
      <c r="N9776"/>
    </row>
    <row r="9777" spans="14:14">
      <c r="N9777"/>
    </row>
    <row r="9778" spans="14:14">
      <c r="N9778"/>
    </row>
    <row r="9779" spans="14:14">
      <c r="N9779"/>
    </row>
    <row r="9780" spans="14:14">
      <c r="N9780"/>
    </row>
    <row r="9781" spans="14:14">
      <c r="N9781"/>
    </row>
    <row r="9782" spans="14:14">
      <c r="N9782"/>
    </row>
    <row r="9783" spans="14:14">
      <c r="N9783"/>
    </row>
    <row r="9784" spans="14:14">
      <c r="N9784"/>
    </row>
    <row r="9785" spans="14:14">
      <c r="N9785"/>
    </row>
    <row r="9786" spans="14:14">
      <c r="N9786"/>
    </row>
    <row r="9787" spans="14:14">
      <c r="N9787"/>
    </row>
    <row r="9788" spans="14:14">
      <c r="N9788"/>
    </row>
    <row r="9789" spans="14:14">
      <c r="N9789"/>
    </row>
    <row r="9790" spans="14:14">
      <c r="N9790"/>
    </row>
    <row r="9791" spans="14:14">
      <c r="N9791"/>
    </row>
    <row r="9792" spans="14:14">
      <c r="N9792"/>
    </row>
    <row r="9793" spans="14:14">
      <c r="N9793"/>
    </row>
    <row r="9794" spans="14:14">
      <c r="N9794"/>
    </row>
    <row r="9795" spans="14:14">
      <c r="N9795"/>
    </row>
    <row r="9796" spans="14:14">
      <c r="N9796"/>
    </row>
    <row r="9797" spans="14:14">
      <c r="N9797"/>
    </row>
    <row r="9798" spans="14:14">
      <c r="N9798"/>
    </row>
    <row r="9799" spans="14:14">
      <c r="N9799"/>
    </row>
    <row r="9800" spans="14:14">
      <c r="N9800"/>
    </row>
    <row r="9801" spans="14:14">
      <c r="N9801"/>
    </row>
    <row r="9802" spans="14:14">
      <c r="N9802"/>
    </row>
    <row r="9803" spans="14:14">
      <c r="N9803"/>
    </row>
    <row r="9804" spans="14:14">
      <c r="N9804"/>
    </row>
    <row r="9805" spans="14:14">
      <c r="N9805"/>
    </row>
    <row r="9806" spans="14:14">
      <c r="N9806"/>
    </row>
    <row r="9807" spans="14:14">
      <c r="N9807"/>
    </row>
    <row r="9808" spans="14:14">
      <c r="N9808"/>
    </row>
    <row r="9809" spans="14:14">
      <c r="N9809"/>
    </row>
    <row r="9810" spans="14:14">
      <c r="N9810"/>
    </row>
    <row r="9811" spans="14:14">
      <c r="N9811"/>
    </row>
    <row r="9812" spans="14:14">
      <c r="N9812"/>
    </row>
    <row r="9813" spans="14:14">
      <c r="N9813"/>
    </row>
    <row r="9814" spans="14:14">
      <c r="N9814"/>
    </row>
    <row r="9815" spans="14:14">
      <c r="N9815"/>
    </row>
    <row r="9816" spans="14:14">
      <c r="N9816"/>
    </row>
    <row r="9817" spans="14:14">
      <c r="N9817"/>
    </row>
    <row r="9818" spans="14:14">
      <c r="N9818"/>
    </row>
    <row r="9819" spans="14:14">
      <c r="N9819"/>
    </row>
    <row r="9820" spans="14:14">
      <c r="N9820"/>
    </row>
    <row r="9821" spans="14:14">
      <c r="N9821"/>
    </row>
    <row r="9822" spans="14:14">
      <c r="N9822"/>
    </row>
    <row r="9823" spans="14:14">
      <c r="N9823"/>
    </row>
    <row r="9824" spans="14:14">
      <c r="N9824"/>
    </row>
    <row r="9825" spans="14:14">
      <c r="N9825"/>
    </row>
    <row r="9826" spans="14:14">
      <c r="N9826"/>
    </row>
    <row r="9827" spans="14:14">
      <c r="N9827"/>
    </row>
    <row r="9828" spans="14:14">
      <c r="N9828"/>
    </row>
    <row r="9829" spans="14:14">
      <c r="N9829"/>
    </row>
    <row r="9830" spans="14:14">
      <c r="N9830"/>
    </row>
    <row r="9831" spans="14:14">
      <c r="N9831"/>
    </row>
    <row r="9832" spans="14:14">
      <c r="N9832"/>
    </row>
    <row r="9833" spans="14:14">
      <c r="N9833"/>
    </row>
    <row r="9834" spans="14:14">
      <c r="N9834"/>
    </row>
    <row r="9835" spans="14:14">
      <c r="N9835"/>
    </row>
    <row r="9836" spans="14:14">
      <c r="N9836"/>
    </row>
    <row r="9837" spans="14:14">
      <c r="N9837"/>
    </row>
    <row r="9838" spans="14:14">
      <c r="N9838"/>
    </row>
    <row r="9839" spans="14:14">
      <c r="N9839"/>
    </row>
    <row r="9840" spans="14:14">
      <c r="N9840"/>
    </row>
    <row r="9841" spans="14:14">
      <c r="N9841"/>
    </row>
    <row r="9842" spans="14:14">
      <c r="N9842"/>
    </row>
    <row r="9843" spans="14:14">
      <c r="N9843"/>
    </row>
    <row r="9844" spans="14:14">
      <c r="N9844"/>
    </row>
    <row r="9845" spans="14:14">
      <c r="N9845"/>
    </row>
    <row r="9846" spans="14:14">
      <c r="N9846"/>
    </row>
    <row r="9847" spans="14:14">
      <c r="N9847"/>
    </row>
    <row r="9848" spans="14:14">
      <c r="N9848"/>
    </row>
    <row r="9849" spans="14:14">
      <c r="N9849"/>
    </row>
    <row r="9850" spans="14:14">
      <c r="N9850"/>
    </row>
    <row r="9851" spans="14:14">
      <c r="N9851"/>
    </row>
    <row r="9852" spans="14:14">
      <c r="N9852"/>
    </row>
    <row r="9853" spans="14:14">
      <c r="N9853"/>
    </row>
    <row r="9854" spans="14:14">
      <c r="N9854"/>
    </row>
    <row r="9855" spans="14:14">
      <c r="N9855"/>
    </row>
    <row r="9856" spans="14:14">
      <c r="N9856"/>
    </row>
    <row r="9857" spans="14:14">
      <c r="N9857"/>
    </row>
    <row r="9858" spans="14:14">
      <c r="N9858"/>
    </row>
    <row r="9859" spans="14:14">
      <c r="N9859"/>
    </row>
    <row r="9860" spans="14:14">
      <c r="N9860"/>
    </row>
    <row r="9861" spans="14:14">
      <c r="N9861"/>
    </row>
    <row r="9862" spans="14:14">
      <c r="N9862"/>
    </row>
    <row r="9863" spans="14:14">
      <c r="N9863"/>
    </row>
    <row r="9864" spans="14:14">
      <c r="N9864"/>
    </row>
    <row r="9865" spans="14:14">
      <c r="N9865"/>
    </row>
    <row r="9866" spans="14:14">
      <c r="N9866"/>
    </row>
    <row r="9867" spans="14:14">
      <c r="N9867"/>
    </row>
    <row r="9868" spans="14:14">
      <c r="N9868"/>
    </row>
    <row r="9869" spans="14:14">
      <c r="N9869"/>
    </row>
    <row r="9870" spans="14:14">
      <c r="N9870"/>
    </row>
    <row r="9871" spans="14:14">
      <c r="N9871"/>
    </row>
    <row r="9872" spans="14:14">
      <c r="N9872"/>
    </row>
    <row r="9873" spans="14:14">
      <c r="N9873"/>
    </row>
    <row r="9874" spans="14:14">
      <c r="N9874"/>
    </row>
    <row r="9875" spans="14:14">
      <c r="N9875"/>
    </row>
    <row r="9876" spans="14:14">
      <c r="N9876"/>
    </row>
    <row r="9877" spans="14:14">
      <c r="N9877"/>
    </row>
    <row r="9878" spans="14:14">
      <c r="N9878"/>
    </row>
    <row r="9879" spans="14:14">
      <c r="N9879"/>
    </row>
    <row r="9880" spans="14:14">
      <c r="N9880"/>
    </row>
    <row r="9881" spans="14:14">
      <c r="N9881"/>
    </row>
    <row r="9882" spans="14:14">
      <c r="N9882"/>
    </row>
    <row r="9883" spans="14:14">
      <c r="N9883"/>
    </row>
    <row r="9884" spans="14:14">
      <c r="N9884"/>
    </row>
    <row r="9885" spans="14:14">
      <c r="N9885"/>
    </row>
    <row r="9886" spans="14:14">
      <c r="N9886"/>
    </row>
    <row r="9887" spans="14:14">
      <c r="N9887"/>
    </row>
    <row r="9888" spans="14:14">
      <c r="N9888"/>
    </row>
    <row r="9889" spans="14:14">
      <c r="N9889"/>
    </row>
    <row r="9890" spans="14:14">
      <c r="N9890"/>
    </row>
    <row r="9891" spans="14:14">
      <c r="N9891"/>
    </row>
    <row r="9892" spans="14:14">
      <c r="N9892"/>
    </row>
    <row r="9893" spans="14:14">
      <c r="N9893"/>
    </row>
    <row r="9894" spans="14:14">
      <c r="N9894"/>
    </row>
    <row r="9895" spans="14:14">
      <c r="N9895"/>
    </row>
    <row r="9896" spans="14:14">
      <c r="N9896"/>
    </row>
    <row r="9897" spans="14:14">
      <c r="N9897"/>
    </row>
    <row r="9898" spans="14:14">
      <c r="N9898"/>
    </row>
    <row r="9899" spans="14:14">
      <c r="N9899"/>
    </row>
    <row r="9900" spans="14:14">
      <c r="N9900"/>
    </row>
    <row r="9901" spans="14:14">
      <c r="N9901"/>
    </row>
    <row r="9902" spans="14:14">
      <c r="N9902"/>
    </row>
    <row r="9903" spans="14:14">
      <c r="N9903"/>
    </row>
    <row r="9904" spans="14:14">
      <c r="N9904"/>
    </row>
    <row r="9905" spans="14:14">
      <c r="N9905"/>
    </row>
    <row r="9906" spans="14:14">
      <c r="N9906"/>
    </row>
    <row r="9907" spans="14:14">
      <c r="N9907"/>
    </row>
    <row r="9908" spans="14:14">
      <c r="N9908"/>
    </row>
    <row r="9909" spans="14:14">
      <c r="N9909"/>
    </row>
    <row r="9910" spans="14:14">
      <c r="N9910"/>
    </row>
    <row r="9911" spans="14:14">
      <c r="N9911"/>
    </row>
    <row r="9912" spans="14:14">
      <c r="N9912"/>
    </row>
    <row r="9913" spans="14:14">
      <c r="N9913"/>
    </row>
    <row r="9914" spans="14:14">
      <c r="N9914"/>
    </row>
    <row r="9915" spans="14:14">
      <c r="N9915"/>
    </row>
    <row r="9916" spans="14:14">
      <c r="N9916"/>
    </row>
    <row r="9917" spans="14:14">
      <c r="N9917"/>
    </row>
    <row r="9918" spans="14:14">
      <c r="N9918"/>
    </row>
    <row r="9919" spans="14:14">
      <c r="N9919"/>
    </row>
    <row r="9920" spans="14:14">
      <c r="N9920"/>
    </row>
    <row r="9921" spans="14:14">
      <c r="N9921"/>
    </row>
    <row r="9922" spans="14:14">
      <c r="N9922"/>
    </row>
    <row r="9923" spans="14:14">
      <c r="N9923"/>
    </row>
    <row r="9924" spans="14:14">
      <c r="N9924"/>
    </row>
    <row r="9925" spans="14:14">
      <c r="N9925"/>
    </row>
    <row r="9926" spans="14:14">
      <c r="N9926"/>
    </row>
    <row r="9927" spans="14:14">
      <c r="N9927"/>
    </row>
    <row r="9928" spans="14:14">
      <c r="N9928"/>
    </row>
    <row r="9929" spans="14:14">
      <c r="N9929"/>
    </row>
    <row r="9930" spans="14:14">
      <c r="N9930"/>
    </row>
    <row r="9931" spans="14:14">
      <c r="N9931"/>
    </row>
    <row r="9932" spans="14:14">
      <c r="N9932"/>
    </row>
    <row r="9933" spans="14:14">
      <c r="N9933"/>
    </row>
    <row r="9934" spans="14:14">
      <c r="N9934"/>
    </row>
    <row r="9935" spans="14:14">
      <c r="N9935"/>
    </row>
    <row r="9936" spans="14:14">
      <c r="N9936"/>
    </row>
    <row r="9937" spans="14:14">
      <c r="N9937"/>
    </row>
    <row r="9938" spans="14:14">
      <c r="N9938"/>
    </row>
    <row r="9939" spans="14:14">
      <c r="N9939"/>
    </row>
    <row r="9940" spans="14:14">
      <c r="N9940"/>
    </row>
    <row r="9941" spans="14:14">
      <c r="N9941"/>
    </row>
    <row r="9942" spans="14:14">
      <c r="N9942"/>
    </row>
    <row r="9943" spans="14:14">
      <c r="N9943"/>
    </row>
    <row r="9944" spans="14:14">
      <c r="N9944"/>
    </row>
    <row r="9945" spans="14:14">
      <c r="N9945"/>
    </row>
    <row r="9946" spans="14:14">
      <c r="N9946"/>
    </row>
    <row r="9947" spans="14:14">
      <c r="N9947"/>
    </row>
    <row r="9948" spans="14:14">
      <c r="N9948"/>
    </row>
    <row r="9949" spans="14:14">
      <c r="N9949"/>
    </row>
    <row r="9950" spans="14:14">
      <c r="N9950"/>
    </row>
    <row r="9951" spans="14:14">
      <c r="N9951"/>
    </row>
    <row r="9952" spans="14:14">
      <c r="N9952"/>
    </row>
    <row r="9953" spans="14:14">
      <c r="N9953"/>
    </row>
    <row r="9954" spans="14:14">
      <c r="N9954"/>
    </row>
    <row r="9955" spans="14:14">
      <c r="N9955"/>
    </row>
    <row r="9956" spans="14:14">
      <c r="N9956"/>
    </row>
    <row r="9957" spans="14:14">
      <c r="N9957"/>
    </row>
    <row r="9958" spans="14:14">
      <c r="N9958"/>
    </row>
    <row r="9959" spans="14:14">
      <c r="N9959"/>
    </row>
    <row r="9960" spans="14:14">
      <c r="N9960"/>
    </row>
    <row r="9961" spans="14:14">
      <c r="N9961"/>
    </row>
    <row r="9962" spans="14:14">
      <c r="N9962"/>
    </row>
    <row r="9963" spans="14:14">
      <c r="N9963"/>
    </row>
    <row r="9964" spans="14:14">
      <c r="N9964"/>
    </row>
    <row r="9965" spans="14:14">
      <c r="N9965"/>
    </row>
    <row r="9966" spans="14:14">
      <c r="N9966"/>
    </row>
    <row r="9967" spans="14:14">
      <c r="N9967"/>
    </row>
    <row r="9968" spans="14:14">
      <c r="N9968"/>
    </row>
    <row r="9969" spans="14:14">
      <c r="N9969"/>
    </row>
    <row r="9970" spans="14:14">
      <c r="N9970"/>
    </row>
    <row r="9971" spans="14:14">
      <c r="N9971"/>
    </row>
    <row r="9972" spans="14:14">
      <c r="N9972"/>
    </row>
    <row r="9973" spans="14:14">
      <c r="N9973"/>
    </row>
    <row r="9974" spans="14:14">
      <c r="N9974"/>
    </row>
    <row r="9975" spans="14:14">
      <c r="N9975"/>
    </row>
    <row r="9976" spans="14:14">
      <c r="N9976"/>
    </row>
    <row r="9977" spans="14:14">
      <c r="N9977"/>
    </row>
    <row r="9978" spans="14:14">
      <c r="N9978"/>
    </row>
    <row r="9979" spans="14:14">
      <c r="N9979"/>
    </row>
    <row r="9980" spans="14:14">
      <c r="N9980"/>
    </row>
    <row r="9981" spans="14:14">
      <c r="N9981"/>
    </row>
    <row r="9982" spans="14:14">
      <c r="N9982"/>
    </row>
    <row r="9983" spans="14:14">
      <c r="N9983"/>
    </row>
    <row r="9984" spans="14:14">
      <c r="N9984"/>
    </row>
    <row r="9985" spans="14:14">
      <c r="N9985"/>
    </row>
    <row r="9986" spans="14:14">
      <c r="N9986"/>
    </row>
    <row r="9987" spans="14:14">
      <c r="N9987"/>
    </row>
    <row r="9988" spans="14:14">
      <c r="N9988"/>
    </row>
    <row r="9989" spans="14:14">
      <c r="N9989"/>
    </row>
    <row r="9990" spans="14:14">
      <c r="N9990"/>
    </row>
    <row r="9991" spans="14:14">
      <c r="N9991"/>
    </row>
    <row r="9992" spans="14:14">
      <c r="N9992"/>
    </row>
    <row r="9993" spans="14:14">
      <c r="N9993"/>
    </row>
    <row r="9994" spans="14:14">
      <c r="N9994"/>
    </row>
    <row r="9995" spans="14:14">
      <c r="N9995"/>
    </row>
    <row r="9996" spans="14:14">
      <c r="N9996"/>
    </row>
    <row r="9997" spans="14:14">
      <c r="N9997"/>
    </row>
    <row r="9998" spans="14:14">
      <c r="N9998"/>
    </row>
    <row r="9999" spans="14:14">
      <c r="N9999"/>
    </row>
    <row r="10000" spans="14:14">
      <c r="N10000"/>
    </row>
    <row r="10001" spans="14:14">
      <c r="N10001"/>
    </row>
    <row r="10002" spans="14:14">
      <c r="N10002"/>
    </row>
    <row r="10003" spans="14:14">
      <c r="N10003"/>
    </row>
    <row r="10004" spans="14:14">
      <c r="N10004"/>
    </row>
    <row r="10005" spans="14:14">
      <c r="N10005"/>
    </row>
    <row r="10006" spans="14:14">
      <c r="N10006"/>
    </row>
    <row r="10007" spans="14:14">
      <c r="N10007"/>
    </row>
    <row r="10008" spans="14:14">
      <c r="N10008"/>
    </row>
    <row r="10009" spans="14:14">
      <c r="N10009"/>
    </row>
    <row r="10010" spans="14:14">
      <c r="N10010"/>
    </row>
    <row r="10011" spans="14:14">
      <c r="N10011"/>
    </row>
    <row r="10012" spans="14:14">
      <c r="N10012"/>
    </row>
    <row r="10013" spans="14:14">
      <c r="N10013"/>
    </row>
    <row r="10014" spans="14:14">
      <c r="N10014"/>
    </row>
    <row r="10015" spans="14:14">
      <c r="N10015"/>
    </row>
    <row r="10016" spans="14:14">
      <c r="N10016"/>
    </row>
    <row r="10017" spans="14:14">
      <c r="N10017"/>
    </row>
    <row r="10018" spans="14:14">
      <c r="N10018"/>
    </row>
    <row r="10019" spans="14:14">
      <c r="N10019"/>
    </row>
    <row r="10020" spans="14:14">
      <c r="N10020"/>
    </row>
    <row r="10021" spans="14:14">
      <c r="N10021"/>
    </row>
    <row r="10022" spans="14:14">
      <c r="N10022"/>
    </row>
    <row r="10023" spans="14:14">
      <c r="N10023"/>
    </row>
    <row r="10024" spans="14:14">
      <c r="N10024"/>
    </row>
    <row r="10025" spans="14:14">
      <c r="N10025"/>
    </row>
    <row r="10026" spans="14:14">
      <c r="N10026"/>
    </row>
    <row r="10027" spans="14:14">
      <c r="N10027"/>
    </row>
    <row r="10028" spans="14:14">
      <c r="N10028"/>
    </row>
    <row r="10029" spans="14:14">
      <c r="N10029"/>
    </row>
    <row r="10030" spans="14:14">
      <c r="N10030"/>
    </row>
    <row r="10031" spans="14:14">
      <c r="N10031"/>
    </row>
    <row r="10032" spans="14:14">
      <c r="N10032"/>
    </row>
    <row r="10033" spans="14:14">
      <c r="N10033"/>
    </row>
    <row r="10034" spans="14:14">
      <c r="N10034"/>
    </row>
    <row r="10035" spans="14:14">
      <c r="N10035"/>
    </row>
    <row r="10036" spans="14:14">
      <c r="N10036"/>
    </row>
    <row r="10037" spans="14:14">
      <c r="N10037"/>
    </row>
    <row r="10038" spans="14:14">
      <c r="N10038"/>
    </row>
    <row r="10039" spans="14:14">
      <c r="N10039"/>
    </row>
    <row r="10040" spans="14:14">
      <c r="N10040"/>
    </row>
    <row r="10041" spans="14:14">
      <c r="N10041"/>
    </row>
    <row r="10042" spans="14:14">
      <c r="N10042"/>
    </row>
    <row r="10043" spans="14:14">
      <c r="N10043"/>
    </row>
    <row r="10044" spans="14:14">
      <c r="N10044"/>
    </row>
    <row r="10045" spans="14:14">
      <c r="N10045"/>
    </row>
    <row r="10046" spans="14:14">
      <c r="N10046"/>
    </row>
    <row r="10047" spans="14:14">
      <c r="N10047"/>
    </row>
    <row r="10048" spans="14:14">
      <c r="N10048"/>
    </row>
    <row r="10049" spans="14:14">
      <c r="N10049"/>
    </row>
    <row r="10050" spans="14:14">
      <c r="N10050"/>
    </row>
    <row r="10051" spans="14:14">
      <c r="N10051"/>
    </row>
    <row r="10052" spans="14:14">
      <c r="N10052"/>
    </row>
    <row r="10053" spans="14:14">
      <c r="N10053"/>
    </row>
    <row r="10054" spans="14:14">
      <c r="N10054"/>
    </row>
    <row r="10055" spans="14:14">
      <c r="N10055"/>
    </row>
    <row r="10056" spans="14:14">
      <c r="N10056"/>
    </row>
    <row r="10057" spans="14:14">
      <c r="N10057"/>
    </row>
    <row r="10058" spans="14:14">
      <c r="N10058"/>
    </row>
    <row r="10059" spans="14:14">
      <c r="N10059"/>
    </row>
    <row r="10060" spans="14:14">
      <c r="N10060"/>
    </row>
    <row r="10061" spans="14:14">
      <c r="N10061"/>
    </row>
    <row r="10062" spans="14:14">
      <c r="N10062"/>
    </row>
    <row r="10063" spans="14:14">
      <c r="N10063"/>
    </row>
    <row r="10064" spans="14:14">
      <c r="N10064"/>
    </row>
    <row r="10065" spans="14:14">
      <c r="N10065"/>
    </row>
    <row r="10066" spans="14:14">
      <c r="N10066"/>
    </row>
    <row r="10067" spans="14:14">
      <c r="N10067"/>
    </row>
    <row r="10068" spans="14:14">
      <c r="N10068"/>
    </row>
    <row r="10069" spans="14:14">
      <c r="N10069"/>
    </row>
    <row r="10070" spans="14:14">
      <c r="N10070"/>
    </row>
    <row r="10071" spans="14:14">
      <c r="N10071"/>
    </row>
    <row r="10072" spans="14:14">
      <c r="N10072"/>
    </row>
    <row r="10073" spans="14:14">
      <c r="N10073"/>
    </row>
    <row r="10074" spans="14:14">
      <c r="N10074"/>
    </row>
    <row r="10075" spans="14:14">
      <c r="N10075"/>
    </row>
    <row r="10076" spans="14:14">
      <c r="N10076"/>
    </row>
    <row r="10077" spans="14:14">
      <c r="N10077"/>
    </row>
    <row r="10078" spans="14:14">
      <c r="N10078"/>
    </row>
    <row r="10079" spans="14:14">
      <c r="N10079"/>
    </row>
    <row r="10080" spans="14:14">
      <c r="N10080"/>
    </row>
    <row r="10081" spans="14:14">
      <c r="N10081"/>
    </row>
    <row r="10082" spans="14:14">
      <c r="N10082"/>
    </row>
    <row r="10083" spans="14:14">
      <c r="N10083"/>
    </row>
    <row r="10084" spans="14:14">
      <c r="N10084"/>
    </row>
    <row r="10085" spans="14:14">
      <c r="N10085"/>
    </row>
    <row r="10086" spans="14:14">
      <c r="N10086"/>
    </row>
    <row r="10087" spans="14:14">
      <c r="N10087"/>
    </row>
    <row r="10088" spans="14:14">
      <c r="N10088"/>
    </row>
    <row r="10089" spans="14:14">
      <c r="N10089"/>
    </row>
    <row r="10090" spans="14:14">
      <c r="N10090"/>
    </row>
    <row r="10091" spans="14:14">
      <c r="N10091"/>
    </row>
    <row r="10092" spans="14:14">
      <c r="N10092"/>
    </row>
    <row r="10093" spans="14:14">
      <c r="N10093"/>
    </row>
    <row r="10094" spans="14:14">
      <c r="N10094"/>
    </row>
    <row r="10095" spans="14:14">
      <c r="N10095"/>
    </row>
    <row r="10096" spans="14:14">
      <c r="N10096"/>
    </row>
    <row r="10097" spans="14:14">
      <c r="N10097"/>
    </row>
    <row r="10098" spans="14:14">
      <c r="N10098"/>
    </row>
    <row r="10099" spans="14:14">
      <c r="N10099"/>
    </row>
    <row r="10100" spans="14:14">
      <c r="N10100"/>
    </row>
    <row r="10101" spans="14:14">
      <c r="N10101"/>
    </row>
    <row r="10102" spans="14:14">
      <c r="N10102"/>
    </row>
    <row r="10103" spans="14:14">
      <c r="N10103"/>
    </row>
    <row r="10104" spans="14:14">
      <c r="N10104"/>
    </row>
    <row r="10105" spans="14:14">
      <c r="N10105"/>
    </row>
    <row r="10106" spans="14:14">
      <c r="N10106"/>
    </row>
    <row r="10107" spans="14:14">
      <c r="N10107"/>
    </row>
    <row r="10108" spans="14:14">
      <c r="N10108"/>
    </row>
    <row r="10109" spans="14:14">
      <c r="N10109"/>
    </row>
    <row r="10110" spans="14:14">
      <c r="N10110"/>
    </row>
    <row r="10111" spans="14:14">
      <c r="N10111"/>
    </row>
    <row r="10112" spans="14:14">
      <c r="N10112"/>
    </row>
    <row r="10113" spans="14:14">
      <c r="N10113"/>
    </row>
    <row r="10114" spans="14:14">
      <c r="N10114"/>
    </row>
    <row r="10115" spans="14:14">
      <c r="N10115"/>
    </row>
    <row r="10116" spans="14:14">
      <c r="N10116"/>
    </row>
    <row r="10117" spans="14:14">
      <c r="N10117"/>
    </row>
    <row r="10118" spans="14:14">
      <c r="N10118"/>
    </row>
    <row r="10119" spans="14:14">
      <c r="N10119"/>
    </row>
    <row r="10120" spans="14:14">
      <c r="N10120"/>
    </row>
    <row r="10121" spans="14:14">
      <c r="N10121"/>
    </row>
    <row r="10122" spans="14:14">
      <c r="N10122"/>
    </row>
    <row r="10123" spans="14:14">
      <c r="N10123"/>
    </row>
    <row r="10124" spans="14:14">
      <c r="N10124"/>
    </row>
    <row r="10125" spans="14:14">
      <c r="N10125"/>
    </row>
    <row r="10126" spans="14:14">
      <c r="N10126"/>
    </row>
    <row r="10127" spans="14:14">
      <c r="N10127"/>
    </row>
    <row r="10128" spans="14:14">
      <c r="N10128"/>
    </row>
    <row r="10129" spans="14:14">
      <c r="N10129"/>
    </row>
    <row r="10130" spans="14:14">
      <c r="N10130"/>
    </row>
    <row r="10131" spans="14:14">
      <c r="N10131"/>
    </row>
    <row r="10132" spans="14:14">
      <c r="N10132"/>
    </row>
    <row r="10133" spans="14:14">
      <c r="N10133"/>
    </row>
    <row r="10134" spans="14:14">
      <c r="N10134"/>
    </row>
    <row r="10135" spans="14:14">
      <c r="N10135"/>
    </row>
    <row r="10136" spans="14:14">
      <c r="N10136"/>
    </row>
    <row r="10137" spans="14:14">
      <c r="N10137"/>
    </row>
    <row r="10138" spans="14:14">
      <c r="N10138"/>
    </row>
    <row r="10139" spans="14:14">
      <c r="N10139"/>
    </row>
    <row r="10140" spans="14:14">
      <c r="N10140"/>
    </row>
    <row r="10141" spans="14:14">
      <c r="N10141"/>
    </row>
    <row r="10142" spans="14:14">
      <c r="N10142"/>
    </row>
    <row r="10143" spans="14:14">
      <c r="N10143"/>
    </row>
    <row r="10144" spans="14:14">
      <c r="N10144"/>
    </row>
    <row r="10145" spans="14:14">
      <c r="N10145"/>
    </row>
    <row r="10146" spans="14:14">
      <c r="N10146"/>
    </row>
    <row r="10147" spans="14:14">
      <c r="N10147"/>
    </row>
    <row r="10148" spans="14:14">
      <c r="N10148"/>
    </row>
    <row r="10149" spans="14:14">
      <c r="N10149"/>
    </row>
    <row r="10150" spans="14:14">
      <c r="N10150"/>
    </row>
    <row r="10151" spans="14:14">
      <c r="N10151"/>
    </row>
    <row r="10152" spans="14:14">
      <c r="N10152"/>
    </row>
    <row r="10153" spans="14:14">
      <c r="N10153"/>
    </row>
    <row r="10154" spans="14:14">
      <c r="N10154"/>
    </row>
    <row r="10155" spans="14:14">
      <c r="N10155"/>
    </row>
    <row r="10156" spans="14:14">
      <c r="N10156"/>
    </row>
    <row r="10157" spans="14:14">
      <c r="N10157"/>
    </row>
    <row r="10158" spans="14:14">
      <c r="N10158"/>
    </row>
    <row r="10159" spans="14:14">
      <c r="N10159"/>
    </row>
    <row r="10160" spans="14:14">
      <c r="N10160"/>
    </row>
    <row r="10161" spans="14:14">
      <c r="N10161"/>
    </row>
    <row r="10162" spans="14:14">
      <c r="N10162"/>
    </row>
    <row r="10163" spans="14:14">
      <c r="N10163"/>
    </row>
    <row r="10164" spans="14:14">
      <c r="N10164"/>
    </row>
    <row r="10165" spans="14:14">
      <c r="N10165"/>
    </row>
    <row r="10166" spans="14:14">
      <c r="N10166"/>
    </row>
    <row r="10167" spans="14:14">
      <c r="N10167"/>
    </row>
    <row r="10168" spans="14:14">
      <c r="N10168"/>
    </row>
    <row r="10169" spans="14:14">
      <c r="N10169"/>
    </row>
    <row r="10170" spans="14:14">
      <c r="N10170"/>
    </row>
    <row r="10171" spans="14:14">
      <c r="N10171"/>
    </row>
    <row r="10172" spans="14:14">
      <c r="N10172"/>
    </row>
    <row r="10173" spans="14:14">
      <c r="N10173"/>
    </row>
    <row r="10174" spans="14:14">
      <c r="N10174"/>
    </row>
    <row r="10175" spans="14:14">
      <c r="N10175"/>
    </row>
    <row r="10176" spans="14:14">
      <c r="N10176"/>
    </row>
    <row r="10177" spans="14:14">
      <c r="N10177"/>
    </row>
    <row r="10178" spans="14:14">
      <c r="N10178"/>
    </row>
    <row r="10179" spans="14:14">
      <c r="N10179"/>
    </row>
    <row r="10180" spans="14:14">
      <c r="N10180"/>
    </row>
    <row r="10181" spans="14:14">
      <c r="N10181"/>
    </row>
    <row r="10182" spans="14:14">
      <c r="N10182"/>
    </row>
    <row r="10183" spans="14:14">
      <c r="N10183"/>
    </row>
    <row r="10184" spans="14:14">
      <c r="N10184"/>
    </row>
    <row r="10185" spans="14:14">
      <c r="N10185"/>
    </row>
    <row r="10186" spans="14:14">
      <c r="N10186"/>
    </row>
    <row r="10187" spans="14:14">
      <c r="N10187"/>
    </row>
    <row r="10188" spans="14:14">
      <c r="N10188"/>
    </row>
    <row r="10189" spans="14:14">
      <c r="N10189"/>
    </row>
    <row r="10190" spans="14:14">
      <c r="N10190"/>
    </row>
    <row r="10191" spans="14:14">
      <c r="N10191"/>
    </row>
    <row r="10192" spans="14:14">
      <c r="N10192"/>
    </row>
    <row r="10193" spans="14:14">
      <c r="N10193"/>
    </row>
    <row r="10194" spans="14:14">
      <c r="N10194"/>
    </row>
    <row r="10195" spans="14:14">
      <c r="N10195"/>
    </row>
    <row r="10196" spans="14:14">
      <c r="N10196"/>
    </row>
    <row r="10197" spans="14:14">
      <c r="N10197"/>
    </row>
    <row r="10198" spans="14:14">
      <c r="N10198"/>
    </row>
    <row r="10199" spans="14:14">
      <c r="N10199"/>
    </row>
    <row r="10200" spans="14:14">
      <c r="N10200"/>
    </row>
    <row r="10201" spans="14:14">
      <c r="N10201"/>
    </row>
    <row r="10202" spans="14:14">
      <c r="N10202"/>
    </row>
    <row r="10203" spans="14:14">
      <c r="N10203"/>
    </row>
    <row r="10204" spans="14:14">
      <c r="N10204"/>
    </row>
    <row r="10205" spans="14:14">
      <c r="N10205"/>
    </row>
    <row r="10206" spans="14:14">
      <c r="N10206"/>
    </row>
    <row r="10207" spans="14:14">
      <c r="N10207"/>
    </row>
    <row r="10208" spans="14:14">
      <c r="N10208"/>
    </row>
    <row r="10209" spans="14:14">
      <c r="N10209"/>
    </row>
    <row r="10210" spans="14:14">
      <c r="N10210"/>
    </row>
    <row r="10211" spans="14:14">
      <c r="N10211"/>
    </row>
    <row r="10212" spans="14:14">
      <c r="N10212"/>
    </row>
    <row r="10213" spans="14:14">
      <c r="N10213"/>
    </row>
    <row r="10214" spans="14:14">
      <c r="N10214"/>
    </row>
    <row r="10215" spans="14:14">
      <c r="N10215"/>
    </row>
    <row r="10216" spans="14:14">
      <c r="N10216"/>
    </row>
    <row r="10217" spans="14:14">
      <c r="N10217"/>
    </row>
    <row r="10218" spans="14:14">
      <c r="N10218"/>
    </row>
    <row r="10219" spans="14:14">
      <c r="N10219"/>
    </row>
    <row r="10220" spans="14:14">
      <c r="N10220"/>
    </row>
    <row r="10221" spans="14:14">
      <c r="N10221"/>
    </row>
    <row r="10222" spans="14:14">
      <c r="N10222"/>
    </row>
    <row r="10223" spans="14:14">
      <c r="N10223"/>
    </row>
    <row r="10224" spans="14:14">
      <c r="N10224"/>
    </row>
    <row r="10225" spans="14:14">
      <c r="N10225"/>
    </row>
    <row r="10226" spans="14:14">
      <c r="N10226"/>
    </row>
    <row r="10227" spans="14:14">
      <c r="N10227"/>
    </row>
    <row r="10228" spans="14:14">
      <c r="N10228"/>
    </row>
    <row r="10229" spans="14:14">
      <c r="N10229"/>
    </row>
    <row r="10230" spans="14:14">
      <c r="N10230"/>
    </row>
    <row r="10231" spans="14:14">
      <c r="N10231"/>
    </row>
    <row r="10232" spans="14:14">
      <c r="N10232"/>
    </row>
    <row r="10233" spans="14:14">
      <c r="N10233"/>
    </row>
    <row r="10234" spans="14:14">
      <c r="N10234"/>
    </row>
    <row r="10235" spans="14:14">
      <c r="N10235"/>
    </row>
    <row r="10236" spans="14:14">
      <c r="N10236"/>
    </row>
    <row r="10237" spans="14:14">
      <c r="N10237"/>
    </row>
    <row r="10238" spans="14:14">
      <c r="N10238"/>
    </row>
    <row r="10239" spans="14:14">
      <c r="N10239"/>
    </row>
    <row r="10240" spans="14:14">
      <c r="N10240"/>
    </row>
    <row r="10241" spans="14:14">
      <c r="N10241"/>
    </row>
    <row r="10242" spans="14:14">
      <c r="N10242"/>
    </row>
    <row r="10243" spans="14:14">
      <c r="N10243"/>
    </row>
    <row r="10244" spans="14:14">
      <c r="N10244"/>
    </row>
    <row r="10245" spans="14:14">
      <c r="N10245"/>
    </row>
    <row r="10246" spans="14:14">
      <c r="N10246"/>
    </row>
    <row r="10247" spans="14:14">
      <c r="N10247"/>
    </row>
    <row r="10248" spans="14:14">
      <c r="N10248"/>
    </row>
    <row r="10249" spans="14:14">
      <c r="N10249"/>
    </row>
    <row r="10250" spans="14:14">
      <c r="N10250"/>
    </row>
    <row r="10251" spans="14:14">
      <c r="N10251"/>
    </row>
    <row r="10252" spans="14:14">
      <c r="N10252"/>
    </row>
    <row r="10253" spans="14:14">
      <c r="N10253"/>
    </row>
    <row r="10254" spans="14:14">
      <c r="N10254"/>
    </row>
    <row r="10255" spans="14:14">
      <c r="N10255"/>
    </row>
    <row r="10256" spans="14:14">
      <c r="N10256"/>
    </row>
    <row r="10257" spans="14:14">
      <c r="N10257"/>
    </row>
    <row r="10258" spans="14:14">
      <c r="N10258"/>
    </row>
    <row r="10259" spans="14:14">
      <c r="N10259"/>
    </row>
    <row r="10260" spans="14:14">
      <c r="N10260"/>
    </row>
    <row r="10261" spans="14:14">
      <c r="N10261"/>
    </row>
    <row r="10262" spans="14:14">
      <c r="N10262"/>
    </row>
    <row r="10263" spans="14:14">
      <c r="N10263"/>
    </row>
    <row r="10264" spans="14:14">
      <c r="N10264"/>
    </row>
    <row r="10265" spans="14:14">
      <c r="N10265"/>
    </row>
    <row r="10266" spans="14:14">
      <c r="N10266"/>
    </row>
    <row r="10267" spans="14:14">
      <c r="N10267"/>
    </row>
    <row r="10268" spans="14:14">
      <c r="N10268"/>
    </row>
    <row r="10269" spans="14:14">
      <c r="N10269"/>
    </row>
    <row r="10270" spans="14:14">
      <c r="N10270"/>
    </row>
    <row r="10271" spans="14:14">
      <c r="N10271"/>
    </row>
    <row r="10272" spans="14:14">
      <c r="N10272"/>
    </row>
    <row r="10273" spans="14:14">
      <c r="N10273"/>
    </row>
    <row r="10274" spans="14:14">
      <c r="N10274"/>
    </row>
    <row r="10275" spans="14:14">
      <c r="N10275"/>
    </row>
    <row r="10276" spans="14:14">
      <c r="N10276"/>
    </row>
    <row r="10277" spans="14:14">
      <c r="N10277"/>
    </row>
    <row r="10278" spans="14:14">
      <c r="N10278"/>
    </row>
    <row r="10279" spans="14:14">
      <c r="N10279"/>
    </row>
    <row r="10280" spans="14:14">
      <c r="N10280"/>
    </row>
    <row r="10281" spans="14:14">
      <c r="N10281"/>
    </row>
    <row r="10282" spans="14:14">
      <c r="N10282"/>
    </row>
    <row r="10283" spans="14:14">
      <c r="N10283"/>
    </row>
    <row r="10284" spans="14:14">
      <c r="N10284"/>
    </row>
    <row r="10285" spans="14:14">
      <c r="N10285"/>
    </row>
    <row r="10286" spans="14:14">
      <c r="N10286"/>
    </row>
    <row r="10287" spans="14:14">
      <c r="N10287"/>
    </row>
    <row r="10288" spans="14:14">
      <c r="N10288"/>
    </row>
    <row r="10289" spans="14:14">
      <c r="N10289"/>
    </row>
    <row r="10290" spans="14:14">
      <c r="N10290"/>
    </row>
    <row r="10291" spans="14:14">
      <c r="N10291"/>
    </row>
    <row r="10292" spans="14:14">
      <c r="N10292"/>
    </row>
    <row r="10293" spans="14:14">
      <c r="N10293"/>
    </row>
    <row r="10294" spans="14:14">
      <c r="N10294"/>
    </row>
    <row r="10295" spans="14:14">
      <c r="N10295"/>
    </row>
    <row r="10296" spans="14:14">
      <c r="N10296"/>
    </row>
    <row r="10297" spans="14:14">
      <c r="N10297"/>
    </row>
    <row r="10298" spans="14:14">
      <c r="N10298"/>
    </row>
    <row r="10299" spans="14:14">
      <c r="N10299"/>
    </row>
    <row r="10300" spans="14:14">
      <c r="N10300"/>
    </row>
    <row r="10301" spans="14:14">
      <c r="N10301"/>
    </row>
    <row r="10302" spans="14:14">
      <c r="N10302"/>
    </row>
    <row r="10303" spans="14:14">
      <c r="N10303"/>
    </row>
    <row r="10304" spans="14:14">
      <c r="N10304"/>
    </row>
    <row r="10305" spans="14:14">
      <c r="N10305"/>
    </row>
    <row r="10306" spans="14:14">
      <c r="N10306"/>
    </row>
    <row r="10307" spans="14:14">
      <c r="N10307"/>
    </row>
    <row r="10308" spans="14:14">
      <c r="N10308"/>
    </row>
    <row r="10309" spans="14:14">
      <c r="N10309"/>
    </row>
    <row r="10310" spans="14:14">
      <c r="N10310"/>
    </row>
    <row r="10311" spans="14:14">
      <c r="N10311"/>
    </row>
    <row r="10312" spans="14:14">
      <c r="N10312"/>
    </row>
    <row r="10313" spans="14:14">
      <c r="N10313"/>
    </row>
    <row r="10314" spans="14:14">
      <c r="N10314"/>
    </row>
    <row r="10315" spans="14:14">
      <c r="N10315"/>
    </row>
    <row r="10316" spans="14:14">
      <c r="N10316"/>
    </row>
    <row r="10317" spans="14:14">
      <c r="N10317"/>
    </row>
    <row r="10318" spans="14:14">
      <c r="N10318"/>
    </row>
    <row r="10319" spans="14:14">
      <c r="N10319"/>
    </row>
    <row r="10320" spans="14:14">
      <c r="N10320"/>
    </row>
    <row r="10321" spans="14:14">
      <c r="N10321"/>
    </row>
    <row r="10322" spans="14:14">
      <c r="N10322"/>
    </row>
    <row r="10323" spans="14:14">
      <c r="N10323"/>
    </row>
    <row r="10324" spans="14:14">
      <c r="N10324"/>
    </row>
    <row r="10325" spans="14:14">
      <c r="N10325"/>
    </row>
    <row r="10326" spans="14:14">
      <c r="N10326"/>
    </row>
    <row r="10327" spans="14:14">
      <c r="N10327"/>
    </row>
    <row r="10328" spans="14:14">
      <c r="N10328"/>
    </row>
    <row r="10329" spans="14:14">
      <c r="N10329"/>
    </row>
    <row r="10330" spans="14:14">
      <c r="N10330"/>
    </row>
    <row r="10331" spans="14:14">
      <c r="N10331"/>
    </row>
    <row r="10332" spans="14:14">
      <c r="N10332"/>
    </row>
    <row r="10333" spans="14:14">
      <c r="N10333"/>
    </row>
    <row r="10334" spans="14:14">
      <c r="N10334"/>
    </row>
    <row r="10335" spans="14:14">
      <c r="N10335"/>
    </row>
    <row r="10336" spans="14:14">
      <c r="N10336"/>
    </row>
    <row r="10337" spans="14:14">
      <c r="N10337"/>
    </row>
    <row r="10338" spans="14:14">
      <c r="N10338"/>
    </row>
    <row r="10339" spans="14:14">
      <c r="N10339"/>
    </row>
    <row r="10340" spans="14:14">
      <c r="N10340"/>
    </row>
    <row r="10341" spans="14:14">
      <c r="N10341"/>
    </row>
    <row r="10342" spans="14:14">
      <c r="N10342"/>
    </row>
    <row r="10343" spans="14:14">
      <c r="N10343"/>
    </row>
    <row r="10344" spans="14:14">
      <c r="N10344"/>
    </row>
    <row r="10345" spans="14:14">
      <c r="N10345"/>
    </row>
    <row r="10346" spans="14:14">
      <c r="N10346"/>
    </row>
    <row r="10347" spans="14:14">
      <c r="N10347"/>
    </row>
    <row r="10348" spans="14:14">
      <c r="N10348"/>
    </row>
    <row r="10349" spans="14:14">
      <c r="N10349"/>
    </row>
    <row r="10350" spans="14:14">
      <c r="N10350"/>
    </row>
    <row r="10351" spans="14:14">
      <c r="N10351"/>
    </row>
    <row r="10352" spans="14:14">
      <c r="N10352"/>
    </row>
    <row r="10353" spans="14:14">
      <c r="N10353"/>
    </row>
    <row r="10354" spans="14:14">
      <c r="N10354"/>
    </row>
    <row r="10355" spans="14:14">
      <c r="N10355"/>
    </row>
    <row r="10356" spans="14:14">
      <c r="N10356"/>
    </row>
    <row r="10357" spans="14:14">
      <c r="N10357"/>
    </row>
    <row r="10358" spans="14:14">
      <c r="N10358"/>
    </row>
    <row r="10359" spans="14:14">
      <c r="N10359"/>
    </row>
    <row r="10360" spans="14:14">
      <c r="N10360"/>
    </row>
    <row r="10361" spans="14:14">
      <c r="N10361"/>
    </row>
    <row r="10362" spans="14:14">
      <c r="N10362"/>
    </row>
    <row r="10363" spans="14:14">
      <c r="N10363"/>
    </row>
    <row r="10364" spans="14:14">
      <c r="N10364"/>
    </row>
    <row r="10365" spans="14:14">
      <c r="N10365"/>
    </row>
    <row r="10366" spans="14:14">
      <c r="N10366"/>
    </row>
    <row r="10367" spans="14:14">
      <c r="N10367"/>
    </row>
    <row r="10368" spans="14:14">
      <c r="N10368"/>
    </row>
    <row r="10369" spans="14:14">
      <c r="N10369"/>
    </row>
    <row r="10370" spans="14:14">
      <c r="N10370"/>
    </row>
    <row r="10371" spans="14:14">
      <c r="N10371"/>
    </row>
    <row r="10372" spans="14:14">
      <c r="N10372"/>
    </row>
    <row r="10373" spans="14:14">
      <c r="N10373"/>
    </row>
    <row r="10374" spans="14:14">
      <c r="N10374"/>
    </row>
    <row r="10375" spans="14:14">
      <c r="N10375"/>
    </row>
    <row r="10376" spans="14:14">
      <c r="N10376"/>
    </row>
    <row r="10377" spans="14:14">
      <c r="N10377"/>
    </row>
    <row r="10378" spans="14:14">
      <c r="N10378"/>
    </row>
    <row r="10379" spans="14:14">
      <c r="N10379"/>
    </row>
    <row r="10380" spans="14:14">
      <c r="N10380"/>
    </row>
    <row r="10381" spans="14:14">
      <c r="N10381"/>
    </row>
    <row r="10382" spans="14:14">
      <c r="N10382"/>
    </row>
    <row r="10383" spans="14:14">
      <c r="N10383"/>
    </row>
    <row r="10384" spans="14:14">
      <c r="N10384"/>
    </row>
    <row r="10385" spans="14:14">
      <c r="N10385"/>
    </row>
    <row r="10386" spans="14:14">
      <c r="N10386"/>
    </row>
    <row r="10387" spans="14:14">
      <c r="N10387"/>
    </row>
    <row r="10388" spans="14:14">
      <c r="N10388"/>
    </row>
    <row r="10389" spans="14:14">
      <c r="N10389"/>
    </row>
    <row r="10390" spans="14:14">
      <c r="N10390"/>
    </row>
    <row r="10391" spans="14:14">
      <c r="N10391"/>
    </row>
    <row r="10392" spans="14:14">
      <c r="N10392"/>
    </row>
    <row r="10393" spans="14:14">
      <c r="N10393"/>
    </row>
    <row r="10394" spans="14:14">
      <c r="N10394"/>
    </row>
    <row r="10395" spans="14:14">
      <c r="N10395"/>
    </row>
    <row r="10396" spans="14:14">
      <c r="N10396"/>
    </row>
    <row r="10397" spans="14:14">
      <c r="N10397"/>
    </row>
    <row r="10398" spans="14:14">
      <c r="N10398"/>
    </row>
    <row r="10399" spans="14:14">
      <c r="N10399"/>
    </row>
    <row r="10400" spans="14:14">
      <c r="N10400"/>
    </row>
    <row r="10401" spans="14:14">
      <c r="N10401"/>
    </row>
    <row r="10402" spans="14:14">
      <c r="N10402"/>
    </row>
    <row r="10403" spans="14:14">
      <c r="N10403"/>
    </row>
    <row r="10404" spans="14:14">
      <c r="N10404"/>
    </row>
    <row r="10405" spans="14:14">
      <c r="N10405"/>
    </row>
    <row r="10406" spans="14:14">
      <c r="N10406"/>
    </row>
    <row r="10407" spans="14:14">
      <c r="N10407"/>
    </row>
    <row r="10408" spans="14:14">
      <c r="N10408"/>
    </row>
    <row r="10409" spans="14:14">
      <c r="N10409"/>
    </row>
    <row r="10410" spans="14:14">
      <c r="N10410"/>
    </row>
    <row r="10411" spans="14:14">
      <c r="N10411"/>
    </row>
    <row r="10412" spans="14:14">
      <c r="N10412"/>
    </row>
    <row r="10413" spans="14:14">
      <c r="N10413"/>
    </row>
    <row r="10414" spans="14:14">
      <c r="N10414"/>
    </row>
    <row r="10415" spans="14:14">
      <c r="N10415"/>
    </row>
    <row r="10416" spans="14:14">
      <c r="N10416"/>
    </row>
    <row r="10417" spans="14:14">
      <c r="N10417"/>
    </row>
    <row r="10418" spans="14:14">
      <c r="N10418"/>
    </row>
    <row r="10419" spans="14:14">
      <c r="N10419"/>
    </row>
    <row r="10420" spans="14:14">
      <c r="N10420"/>
    </row>
    <row r="10421" spans="14:14">
      <c r="N10421"/>
    </row>
    <row r="10422" spans="14:14">
      <c r="N10422"/>
    </row>
    <row r="10423" spans="14:14">
      <c r="N10423"/>
    </row>
    <row r="10424" spans="14:14">
      <c r="N10424"/>
    </row>
    <row r="10425" spans="14:14">
      <c r="N10425"/>
    </row>
    <row r="10426" spans="14:14">
      <c r="N10426"/>
    </row>
    <row r="10427" spans="14:14">
      <c r="N10427"/>
    </row>
    <row r="10428" spans="14:14">
      <c r="N10428"/>
    </row>
    <row r="10429" spans="14:14">
      <c r="N10429"/>
    </row>
    <row r="10430" spans="14:14">
      <c r="N10430"/>
    </row>
    <row r="10431" spans="14:14">
      <c r="N10431"/>
    </row>
    <row r="10432" spans="14:14">
      <c r="N10432"/>
    </row>
    <row r="10433" spans="14:14">
      <c r="N10433"/>
    </row>
    <row r="10434" spans="14:14">
      <c r="N10434"/>
    </row>
    <row r="10435" spans="14:14">
      <c r="N10435"/>
    </row>
    <row r="10436" spans="14:14">
      <c r="N10436"/>
    </row>
    <row r="10437" spans="14:14">
      <c r="N10437"/>
    </row>
    <row r="10438" spans="14:14">
      <c r="N10438"/>
    </row>
    <row r="10439" spans="14:14">
      <c r="N10439"/>
    </row>
    <row r="10440" spans="14:14">
      <c r="N10440"/>
    </row>
    <row r="10441" spans="14:14">
      <c r="N10441"/>
    </row>
    <row r="10442" spans="14:14">
      <c r="N10442"/>
    </row>
    <row r="10443" spans="14:14">
      <c r="N10443"/>
    </row>
    <row r="10444" spans="14:14">
      <c r="N10444"/>
    </row>
    <row r="10445" spans="14:14">
      <c r="N10445"/>
    </row>
    <row r="10446" spans="14:14">
      <c r="N10446"/>
    </row>
    <row r="10447" spans="14:14">
      <c r="N10447"/>
    </row>
    <row r="10448" spans="14:14">
      <c r="N10448"/>
    </row>
    <row r="10449" spans="14:14">
      <c r="N10449"/>
    </row>
    <row r="10450" spans="14:14">
      <c r="N10450"/>
    </row>
    <row r="10451" spans="14:14">
      <c r="N10451"/>
    </row>
    <row r="10452" spans="14:14">
      <c r="N10452"/>
    </row>
    <row r="10453" spans="14:14">
      <c r="N10453"/>
    </row>
    <row r="10454" spans="14:14">
      <c r="N10454"/>
    </row>
    <row r="10455" spans="14:14">
      <c r="N10455"/>
    </row>
    <row r="10456" spans="14:14">
      <c r="N10456"/>
    </row>
    <row r="10457" spans="14:14">
      <c r="N10457"/>
    </row>
    <row r="10458" spans="14:14">
      <c r="N10458"/>
    </row>
    <row r="10459" spans="14:14">
      <c r="N10459"/>
    </row>
    <row r="10460" spans="14:14">
      <c r="N10460"/>
    </row>
    <row r="10461" spans="14:14">
      <c r="N10461"/>
    </row>
    <row r="10462" spans="14:14">
      <c r="N10462"/>
    </row>
    <row r="10463" spans="14:14">
      <c r="N10463"/>
    </row>
    <row r="10464" spans="14:14">
      <c r="N10464"/>
    </row>
    <row r="10465" spans="14:14">
      <c r="N10465"/>
    </row>
    <row r="10466" spans="14:14">
      <c r="N10466"/>
    </row>
    <row r="10467" spans="14:14">
      <c r="N10467"/>
    </row>
    <row r="10468" spans="14:14">
      <c r="N10468"/>
    </row>
    <row r="10469" spans="14:14">
      <c r="N10469"/>
    </row>
    <row r="10470" spans="14:14">
      <c r="N10470"/>
    </row>
    <row r="10471" spans="14:14">
      <c r="N10471"/>
    </row>
    <row r="10472" spans="14:14">
      <c r="N10472"/>
    </row>
    <row r="10473" spans="14:14">
      <c r="N10473"/>
    </row>
    <row r="10474" spans="14:14">
      <c r="N10474"/>
    </row>
    <row r="10475" spans="14:14">
      <c r="N10475"/>
    </row>
    <row r="10476" spans="14:14">
      <c r="N10476"/>
    </row>
    <row r="10477" spans="14:14">
      <c r="N10477"/>
    </row>
    <row r="10478" spans="14:14">
      <c r="N10478"/>
    </row>
    <row r="10479" spans="14:14">
      <c r="N10479"/>
    </row>
    <row r="10480" spans="14:14">
      <c r="N10480"/>
    </row>
    <row r="10481" spans="14:14">
      <c r="N10481"/>
    </row>
    <row r="10482" spans="14:14">
      <c r="N10482"/>
    </row>
    <row r="10483" spans="14:14">
      <c r="N10483"/>
    </row>
    <row r="10484" spans="14:14">
      <c r="N10484"/>
    </row>
    <row r="10485" spans="14:14">
      <c r="N10485"/>
    </row>
    <row r="10486" spans="14:14">
      <c r="N10486"/>
    </row>
    <row r="10487" spans="14:14">
      <c r="N10487"/>
    </row>
    <row r="10488" spans="14:14">
      <c r="N10488"/>
    </row>
    <row r="10489" spans="14:14">
      <c r="N10489"/>
    </row>
    <row r="10490" spans="14:14">
      <c r="N10490"/>
    </row>
    <row r="10491" spans="14:14">
      <c r="N10491"/>
    </row>
    <row r="10492" spans="14:14">
      <c r="N10492"/>
    </row>
    <row r="10493" spans="14:14">
      <c r="N10493"/>
    </row>
    <row r="10494" spans="14:14">
      <c r="N10494"/>
    </row>
    <row r="10495" spans="14:14">
      <c r="N10495"/>
    </row>
    <row r="10496" spans="14:14">
      <c r="N10496"/>
    </row>
    <row r="10497" spans="14:14">
      <c r="N10497"/>
    </row>
    <row r="10498" spans="14:14">
      <c r="N10498"/>
    </row>
    <row r="10499" spans="14:14">
      <c r="N10499"/>
    </row>
    <row r="10500" spans="14:14">
      <c r="N10500"/>
    </row>
    <row r="10501" spans="14:14">
      <c r="N10501"/>
    </row>
    <row r="10502" spans="14:14">
      <c r="N10502"/>
    </row>
    <row r="10503" spans="14:14">
      <c r="N10503"/>
    </row>
    <row r="10504" spans="14:14">
      <c r="N10504"/>
    </row>
    <row r="10505" spans="14:14">
      <c r="N10505"/>
    </row>
    <row r="10506" spans="14:14">
      <c r="N10506"/>
    </row>
    <row r="10507" spans="14:14">
      <c r="N10507"/>
    </row>
    <row r="10508" spans="14:14">
      <c r="N10508"/>
    </row>
    <row r="10509" spans="14:14">
      <c r="N10509"/>
    </row>
    <row r="10510" spans="14:14">
      <c r="N10510"/>
    </row>
    <row r="10511" spans="14:14">
      <c r="N10511"/>
    </row>
    <row r="10512" spans="14:14">
      <c r="N10512"/>
    </row>
    <row r="10513" spans="14:14">
      <c r="N10513"/>
    </row>
    <row r="10514" spans="14:14">
      <c r="N10514"/>
    </row>
    <row r="10515" spans="14:14">
      <c r="N10515"/>
    </row>
    <row r="10516" spans="14:14">
      <c r="N10516"/>
    </row>
    <row r="10517" spans="14:14">
      <c r="N10517"/>
    </row>
    <row r="10518" spans="14:14">
      <c r="N10518"/>
    </row>
    <row r="10519" spans="14:14">
      <c r="N10519"/>
    </row>
    <row r="10520" spans="14:14">
      <c r="N10520"/>
    </row>
    <row r="10521" spans="14:14">
      <c r="N10521"/>
    </row>
    <row r="10522" spans="14:14">
      <c r="N10522"/>
    </row>
    <row r="10523" spans="14:14">
      <c r="N10523"/>
    </row>
    <row r="10524" spans="14:14">
      <c r="N10524"/>
    </row>
    <row r="10525" spans="14:14">
      <c r="N10525"/>
    </row>
    <row r="10526" spans="14:14">
      <c r="N10526"/>
    </row>
    <row r="10527" spans="14:14">
      <c r="N10527"/>
    </row>
    <row r="10528" spans="14:14">
      <c r="N10528"/>
    </row>
    <row r="10529" spans="14:14">
      <c r="N10529"/>
    </row>
    <row r="10530" spans="14:14">
      <c r="N10530"/>
    </row>
    <row r="10531" spans="14:14">
      <c r="N10531"/>
    </row>
    <row r="10532" spans="14:14">
      <c r="N10532"/>
    </row>
    <row r="10533" spans="14:14">
      <c r="N10533"/>
    </row>
    <row r="10534" spans="14:14">
      <c r="N10534"/>
    </row>
    <row r="10535" spans="14:14">
      <c r="N10535"/>
    </row>
    <row r="10536" spans="14:14">
      <c r="N10536"/>
    </row>
    <row r="10537" spans="14:14">
      <c r="N10537"/>
    </row>
    <row r="10538" spans="14:14">
      <c r="N10538"/>
    </row>
    <row r="10539" spans="14:14">
      <c r="N10539"/>
    </row>
    <row r="10540" spans="14:14">
      <c r="N10540"/>
    </row>
    <row r="10541" spans="14:14">
      <c r="N10541"/>
    </row>
    <row r="10542" spans="14:14">
      <c r="N10542"/>
    </row>
    <row r="10543" spans="14:14">
      <c r="N10543"/>
    </row>
    <row r="10544" spans="14:14">
      <c r="N10544"/>
    </row>
    <row r="10545" spans="14:14">
      <c r="N10545"/>
    </row>
    <row r="10546" spans="14:14">
      <c r="N10546"/>
    </row>
    <row r="10547" spans="14:14">
      <c r="N10547"/>
    </row>
    <row r="10548" spans="14:14">
      <c r="N10548"/>
    </row>
    <row r="10549" spans="14:14">
      <c r="N10549"/>
    </row>
    <row r="10550" spans="14:14">
      <c r="N10550"/>
    </row>
    <row r="10551" spans="14:14">
      <c r="N10551"/>
    </row>
    <row r="10552" spans="14:14">
      <c r="N10552"/>
    </row>
    <row r="10553" spans="14:14">
      <c r="N10553"/>
    </row>
    <row r="10554" spans="14:14">
      <c r="N10554"/>
    </row>
    <row r="10555" spans="14:14">
      <c r="N10555"/>
    </row>
    <row r="10556" spans="14:14">
      <c r="N10556"/>
    </row>
    <row r="10557" spans="14:14">
      <c r="N10557"/>
    </row>
    <row r="10558" spans="14:14">
      <c r="N10558"/>
    </row>
    <row r="10559" spans="14:14">
      <c r="N10559"/>
    </row>
    <row r="10560" spans="14:14">
      <c r="N10560"/>
    </row>
    <row r="10561" spans="14:14">
      <c r="N10561"/>
    </row>
    <row r="10562" spans="14:14">
      <c r="N10562"/>
    </row>
    <row r="10563" spans="14:14">
      <c r="N10563"/>
    </row>
    <row r="10564" spans="14:14">
      <c r="N10564"/>
    </row>
    <row r="10565" spans="14:14">
      <c r="N10565"/>
    </row>
    <row r="10566" spans="14:14">
      <c r="N10566"/>
    </row>
    <row r="10567" spans="14:14">
      <c r="N10567"/>
    </row>
    <row r="10568" spans="14:14">
      <c r="N10568"/>
    </row>
    <row r="10569" spans="14:14">
      <c r="N10569"/>
    </row>
    <row r="10570" spans="14:14">
      <c r="N10570"/>
    </row>
    <row r="10571" spans="14:14">
      <c r="N10571"/>
    </row>
    <row r="10572" spans="14:14">
      <c r="N10572"/>
    </row>
    <row r="10573" spans="14:14">
      <c r="N10573"/>
    </row>
    <row r="10574" spans="14:14">
      <c r="N10574"/>
    </row>
    <row r="10575" spans="14:14">
      <c r="N10575"/>
    </row>
    <row r="10576" spans="14:14">
      <c r="N10576"/>
    </row>
    <row r="10577" spans="14:14">
      <c r="N10577"/>
    </row>
    <row r="10578" spans="14:14">
      <c r="N10578"/>
    </row>
    <row r="10579" spans="14:14">
      <c r="N10579"/>
    </row>
    <row r="10580" spans="14:14">
      <c r="N10580"/>
    </row>
    <row r="10581" spans="14:14">
      <c r="N10581"/>
    </row>
    <row r="10582" spans="14:14">
      <c r="N10582"/>
    </row>
    <row r="10583" spans="14:14">
      <c r="N10583"/>
    </row>
    <row r="10584" spans="14:14">
      <c r="N10584"/>
    </row>
    <row r="10585" spans="14:14">
      <c r="N10585"/>
    </row>
    <row r="10586" spans="14:14">
      <c r="N10586"/>
    </row>
    <row r="10587" spans="14:14">
      <c r="N10587"/>
    </row>
    <row r="10588" spans="14:14">
      <c r="N10588"/>
    </row>
    <row r="10589" spans="14:14">
      <c r="N10589"/>
    </row>
    <row r="10590" spans="14:14">
      <c r="N10590"/>
    </row>
    <row r="10591" spans="14:14">
      <c r="N10591"/>
    </row>
    <row r="10592" spans="14:14">
      <c r="N10592"/>
    </row>
    <row r="10593" spans="14:14">
      <c r="N10593"/>
    </row>
    <row r="10594" spans="14:14">
      <c r="N10594"/>
    </row>
    <row r="10595" spans="14:14">
      <c r="N10595"/>
    </row>
    <row r="10596" spans="14:14">
      <c r="N10596"/>
    </row>
    <row r="10597" spans="14:14">
      <c r="N10597"/>
    </row>
    <row r="10598" spans="14:14">
      <c r="N10598"/>
    </row>
    <row r="10599" spans="14:14">
      <c r="N10599"/>
    </row>
    <row r="10600" spans="14:14">
      <c r="N10600"/>
    </row>
    <row r="10601" spans="14:14">
      <c r="N10601"/>
    </row>
    <row r="10602" spans="14:14">
      <c r="N10602"/>
    </row>
    <row r="10603" spans="14:14">
      <c r="N10603"/>
    </row>
    <row r="10604" spans="14:14">
      <c r="N10604"/>
    </row>
    <row r="10605" spans="14:14">
      <c r="N10605"/>
    </row>
    <row r="10606" spans="14:14">
      <c r="N10606"/>
    </row>
    <row r="10607" spans="14:14">
      <c r="N10607"/>
    </row>
    <row r="10608" spans="14:14">
      <c r="N10608"/>
    </row>
    <row r="10609" spans="14:14">
      <c r="N10609"/>
    </row>
    <row r="10610" spans="14:14">
      <c r="N10610"/>
    </row>
    <row r="10611" spans="14:14">
      <c r="N10611"/>
    </row>
    <row r="10612" spans="14:14">
      <c r="N10612"/>
    </row>
    <row r="10613" spans="14:14">
      <c r="N10613"/>
    </row>
    <row r="10614" spans="14:14">
      <c r="N10614"/>
    </row>
    <row r="10615" spans="14:14">
      <c r="N10615"/>
    </row>
    <row r="10616" spans="14:14">
      <c r="N10616"/>
    </row>
    <row r="10617" spans="14:14">
      <c r="N10617"/>
    </row>
    <row r="10618" spans="14:14">
      <c r="N10618"/>
    </row>
    <row r="10619" spans="14:14">
      <c r="N10619"/>
    </row>
    <row r="10620" spans="14:14">
      <c r="N10620"/>
    </row>
    <row r="10621" spans="14:14">
      <c r="N10621"/>
    </row>
    <row r="10622" spans="14:14">
      <c r="N10622"/>
    </row>
    <row r="10623" spans="14:14">
      <c r="N10623"/>
    </row>
    <row r="10624" spans="14:14">
      <c r="N10624"/>
    </row>
    <row r="10625" spans="14:14">
      <c r="N10625"/>
    </row>
    <row r="10626" spans="14:14">
      <c r="N10626"/>
    </row>
    <row r="10627" spans="14:14">
      <c r="N10627"/>
    </row>
    <row r="10628" spans="14:14">
      <c r="N10628"/>
    </row>
    <row r="10629" spans="14:14">
      <c r="N10629"/>
    </row>
    <row r="10630" spans="14:14">
      <c r="N10630"/>
    </row>
    <row r="10631" spans="14:14">
      <c r="N10631"/>
    </row>
    <row r="10632" spans="14:14">
      <c r="N10632"/>
    </row>
    <row r="10633" spans="14:14">
      <c r="N10633"/>
    </row>
    <row r="10634" spans="14:14">
      <c r="N10634"/>
    </row>
    <row r="10635" spans="14:14">
      <c r="N10635"/>
    </row>
    <row r="10636" spans="14:14">
      <c r="N10636"/>
    </row>
    <row r="10637" spans="14:14">
      <c r="N10637"/>
    </row>
    <row r="10638" spans="14:14">
      <c r="N10638"/>
    </row>
    <row r="10639" spans="14:14">
      <c r="N10639"/>
    </row>
    <row r="10640" spans="14:14">
      <c r="N10640"/>
    </row>
    <row r="10641" spans="14:14">
      <c r="N10641"/>
    </row>
    <row r="10642" spans="14:14">
      <c r="N10642"/>
    </row>
    <row r="10643" spans="14:14">
      <c r="N10643"/>
    </row>
    <row r="10644" spans="14:14">
      <c r="N10644"/>
    </row>
    <row r="10645" spans="14:14">
      <c r="N10645"/>
    </row>
    <row r="10646" spans="14:14">
      <c r="N10646"/>
    </row>
    <row r="10647" spans="14:14">
      <c r="N10647"/>
    </row>
    <row r="10648" spans="14:14">
      <c r="N10648"/>
    </row>
    <row r="10649" spans="14:14">
      <c r="N10649"/>
    </row>
    <row r="10650" spans="14:14">
      <c r="N10650"/>
    </row>
    <row r="10651" spans="14:14">
      <c r="N10651"/>
    </row>
    <row r="10652" spans="14:14">
      <c r="N10652"/>
    </row>
    <row r="10653" spans="14:14">
      <c r="N10653"/>
    </row>
    <row r="10654" spans="14:14">
      <c r="N10654"/>
    </row>
    <row r="10655" spans="14:14">
      <c r="N10655"/>
    </row>
    <row r="10656" spans="14:14">
      <c r="N10656"/>
    </row>
    <row r="10657" spans="14:14">
      <c r="N10657"/>
    </row>
    <row r="10658" spans="14:14">
      <c r="N10658"/>
    </row>
    <row r="10659" spans="14:14">
      <c r="N10659"/>
    </row>
    <row r="10660" spans="14:14">
      <c r="N10660"/>
    </row>
    <row r="10661" spans="14:14">
      <c r="N10661"/>
    </row>
    <row r="10662" spans="14:14">
      <c r="N10662"/>
    </row>
    <row r="10663" spans="14:14">
      <c r="N10663"/>
    </row>
    <row r="10664" spans="14:14">
      <c r="N10664"/>
    </row>
    <row r="10665" spans="14:14">
      <c r="N10665"/>
    </row>
    <row r="10666" spans="14:14">
      <c r="N10666"/>
    </row>
    <row r="10667" spans="14:14">
      <c r="N10667"/>
    </row>
    <row r="10668" spans="14:14">
      <c r="N10668"/>
    </row>
    <row r="10669" spans="14:14">
      <c r="N10669"/>
    </row>
    <row r="10670" spans="14:14">
      <c r="N10670"/>
    </row>
    <row r="10671" spans="14:14">
      <c r="N10671"/>
    </row>
    <row r="10672" spans="14:14">
      <c r="N10672"/>
    </row>
    <row r="10673" spans="14:14">
      <c r="N10673"/>
    </row>
    <row r="10674" spans="14:14">
      <c r="N10674"/>
    </row>
    <row r="10675" spans="14:14">
      <c r="N10675"/>
    </row>
    <row r="10676" spans="14:14">
      <c r="N10676"/>
    </row>
    <row r="10677" spans="14:14">
      <c r="N10677"/>
    </row>
    <row r="10678" spans="14:14">
      <c r="N10678"/>
    </row>
    <row r="10679" spans="14:14">
      <c r="N10679"/>
    </row>
    <row r="10680" spans="14:14">
      <c r="N10680"/>
    </row>
    <row r="10681" spans="14:14">
      <c r="N10681"/>
    </row>
    <row r="10682" spans="14:14">
      <c r="N10682"/>
    </row>
    <row r="10683" spans="14:14">
      <c r="N10683"/>
    </row>
    <row r="10684" spans="14:14">
      <c r="N10684"/>
    </row>
    <row r="10685" spans="14:14">
      <c r="N10685"/>
    </row>
    <row r="10686" spans="14:14">
      <c r="N10686"/>
    </row>
    <row r="10687" spans="14:14">
      <c r="N10687"/>
    </row>
    <row r="10688" spans="14:14">
      <c r="N10688"/>
    </row>
    <row r="10689" spans="14:14">
      <c r="N10689"/>
    </row>
    <row r="10690" spans="14:14">
      <c r="N10690"/>
    </row>
    <row r="10691" spans="14:14">
      <c r="N10691"/>
    </row>
    <row r="10692" spans="14:14">
      <c r="N10692"/>
    </row>
    <row r="10693" spans="14:14">
      <c r="N10693"/>
    </row>
    <row r="10694" spans="14:14">
      <c r="N10694"/>
    </row>
    <row r="10695" spans="14:14">
      <c r="N10695"/>
    </row>
    <row r="10696" spans="14:14">
      <c r="N10696"/>
    </row>
    <row r="10697" spans="14:14">
      <c r="N10697"/>
    </row>
    <row r="10698" spans="14:14">
      <c r="N10698"/>
    </row>
    <row r="10699" spans="14:14">
      <c r="N10699"/>
    </row>
    <row r="10700" spans="14:14">
      <c r="N10700"/>
    </row>
    <row r="10701" spans="14:14">
      <c r="N10701"/>
    </row>
    <row r="10702" spans="14:14">
      <c r="N10702"/>
    </row>
    <row r="10703" spans="14:14">
      <c r="N10703"/>
    </row>
    <row r="10704" spans="14:14">
      <c r="N10704"/>
    </row>
    <row r="10705" spans="14:14">
      <c r="N10705"/>
    </row>
    <row r="10706" spans="14:14">
      <c r="N10706"/>
    </row>
    <row r="10707" spans="14:14">
      <c r="N10707"/>
    </row>
    <row r="10708" spans="14:14">
      <c r="N10708"/>
    </row>
    <row r="10709" spans="14:14">
      <c r="N10709"/>
    </row>
    <row r="10710" spans="14:14">
      <c r="N10710"/>
    </row>
    <row r="10711" spans="14:14">
      <c r="N10711"/>
    </row>
    <row r="10712" spans="14:14">
      <c r="N10712"/>
    </row>
    <row r="10713" spans="14:14">
      <c r="N10713"/>
    </row>
    <row r="10714" spans="14:14">
      <c r="N10714"/>
    </row>
    <row r="10715" spans="14:14">
      <c r="N10715"/>
    </row>
    <row r="10716" spans="14:14">
      <c r="N10716"/>
    </row>
    <row r="10717" spans="14:14">
      <c r="N10717"/>
    </row>
    <row r="10718" spans="14:14">
      <c r="N10718"/>
    </row>
    <row r="10719" spans="14:14">
      <c r="N10719"/>
    </row>
    <row r="10720" spans="14:14">
      <c r="N10720"/>
    </row>
    <row r="10721" spans="14:14">
      <c r="N10721"/>
    </row>
    <row r="10722" spans="14:14">
      <c r="N10722"/>
    </row>
    <row r="10723" spans="14:14">
      <c r="N10723"/>
    </row>
    <row r="10724" spans="14:14">
      <c r="N10724"/>
    </row>
    <row r="10725" spans="14:14">
      <c r="N10725"/>
    </row>
    <row r="10726" spans="14:14">
      <c r="N10726"/>
    </row>
    <row r="10727" spans="14:14">
      <c r="N10727"/>
    </row>
    <row r="10728" spans="14:14">
      <c r="N10728"/>
    </row>
    <row r="10729" spans="14:14">
      <c r="N10729"/>
    </row>
    <row r="10730" spans="14:14">
      <c r="N10730"/>
    </row>
    <row r="10731" spans="14:14">
      <c r="N10731"/>
    </row>
    <row r="10732" spans="14:14">
      <c r="N10732"/>
    </row>
    <row r="10733" spans="14:14">
      <c r="N10733"/>
    </row>
    <row r="10734" spans="14:14">
      <c r="N10734"/>
    </row>
    <row r="10735" spans="14:14">
      <c r="N10735"/>
    </row>
    <row r="10736" spans="14:14">
      <c r="N10736"/>
    </row>
    <row r="10737" spans="14:14">
      <c r="N10737"/>
    </row>
    <row r="10738" spans="14:14">
      <c r="N10738"/>
    </row>
    <row r="10739" spans="14:14">
      <c r="N10739"/>
    </row>
    <row r="10740" spans="14:14">
      <c r="N10740"/>
    </row>
    <row r="10741" spans="14:14">
      <c r="N10741"/>
    </row>
    <row r="10742" spans="14:14">
      <c r="N10742"/>
    </row>
    <row r="10743" spans="14:14">
      <c r="N10743"/>
    </row>
    <row r="10744" spans="14:14">
      <c r="N10744"/>
    </row>
    <row r="10745" spans="14:14">
      <c r="N10745"/>
    </row>
    <row r="10746" spans="14:14">
      <c r="N10746"/>
    </row>
    <row r="10747" spans="14:14">
      <c r="N10747"/>
    </row>
    <row r="10748" spans="14:14">
      <c r="N10748"/>
    </row>
    <row r="10749" spans="14:14">
      <c r="N10749"/>
    </row>
    <row r="10750" spans="14:14">
      <c r="N10750"/>
    </row>
    <row r="10751" spans="14:14">
      <c r="N10751"/>
    </row>
    <row r="10752" spans="14:14">
      <c r="N10752"/>
    </row>
    <row r="10753" spans="14:14">
      <c r="N10753"/>
    </row>
    <row r="10754" spans="14:14">
      <c r="N10754"/>
    </row>
    <row r="10755" spans="14:14">
      <c r="N10755"/>
    </row>
    <row r="10756" spans="14:14">
      <c r="N10756"/>
    </row>
    <row r="10757" spans="14:14">
      <c r="N10757"/>
    </row>
    <row r="10758" spans="14:14">
      <c r="N10758"/>
    </row>
    <row r="10759" spans="14:14">
      <c r="N10759"/>
    </row>
    <row r="10760" spans="14:14">
      <c r="N10760"/>
    </row>
    <row r="10761" spans="14:14">
      <c r="N10761"/>
    </row>
    <row r="10762" spans="14:14">
      <c r="N10762"/>
    </row>
    <row r="10763" spans="14:14">
      <c r="N10763"/>
    </row>
    <row r="10764" spans="14:14">
      <c r="N10764"/>
    </row>
    <row r="10765" spans="14:14">
      <c r="N10765"/>
    </row>
    <row r="10766" spans="14:14">
      <c r="N10766"/>
    </row>
    <row r="10767" spans="14:14">
      <c r="N10767"/>
    </row>
    <row r="10768" spans="14:14">
      <c r="N10768"/>
    </row>
    <row r="10769" spans="14:14">
      <c r="N10769"/>
    </row>
    <row r="10770" spans="14:14">
      <c r="N10770"/>
    </row>
    <row r="10771" spans="14:14">
      <c r="N10771"/>
    </row>
    <row r="10772" spans="14:14">
      <c r="N10772"/>
    </row>
    <row r="10773" spans="14:14">
      <c r="N10773"/>
    </row>
    <row r="10774" spans="14:14">
      <c r="N10774"/>
    </row>
    <row r="10775" spans="14:14">
      <c r="N10775"/>
    </row>
    <row r="10776" spans="14:14">
      <c r="N10776"/>
    </row>
    <row r="10777" spans="14:14">
      <c r="N10777"/>
    </row>
    <row r="10778" spans="14:14">
      <c r="N10778"/>
    </row>
    <row r="10779" spans="14:14">
      <c r="N10779"/>
    </row>
    <row r="10780" spans="14:14">
      <c r="N10780"/>
    </row>
    <row r="10781" spans="14:14">
      <c r="N10781"/>
    </row>
    <row r="10782" spans="14:14">
      <c r="N10782"/>
    </row>
    <row r="10783" spans="14:14">
      <c r="N10783"/>
    </row>
    <row r="10784" spans="14:14">
      <c r="N10784"/>
    </row>
    <row r="10785" spans="14:14">
      <c r="N10785"/>
    </row>
    <row r="10786" spans="14:14">
      <c r="N10786"/>
    </row>
    <row r="10787" spans="14:14">
      <c r="N10787"/>
    </row>
    <row r="10788" spans="14:14">
      <c r="N10788"/>
    </row>
    <row r="10789" spans="14:14">
      <c r="N10789"/>
    </row>
    <row r="10790" spans="14:14">
      <c r="N10790"/>
    </row>
    <row r="10791" spans="14:14">
      <c r="N10791"/>
    </row>
    <row r="10792" spans="14:14">
      <c r="N10792"/>
    </row>
    <row r="10793" spans="14:14">
      <c r="N10793"/>
    </row>
    <row r="10794" spans="14:14">
      <c r="N10794"/>
    </row>
    <row r="10795" spans="14:14">
      <c r="N10795"/>
    </row>
    <row r="10796" spans="14:14">
      <c r="N10796"/>
    </row>
    <row r="10797" spans="14:14">
      <c r="N10797"/>
    </row>
    <row r="10798" spans="14:14">
      <c r="N10798"/>
    </row>
    <row r="10799" spans="14:14">
      <c r="N10799"/>
    </row>
    <row r="10800" spans="14:14">
      <c r="N10800"/>
    </row>
    <row r="10801" spans="14:14">
      <c r="N10801"/>
    </row>
    <row r="10802" spans="14:14">
      <c r="N10802"/>
    </row>
    <row r="10803" spans="14:14">
      <c r="N10803"/>
    </row>
    <row r="10804" spans="14:14">
      <c r="N10804"/>
    </row>
    <row r="10805" spans="14:14">
      <c r="N10805"/>
    </row>
    <row r="10806" spans="14:14">
      <c r="N10806"/>
    </row>
    <row r="10807" spans="14:14">
      <c r="N10807"/>
    </row>
    <row r="10808" spans="14:14">
      <c r="N10808"/>
    </row>
    <row r="10809" spans="14:14">
      <c r="N10809"/>
    </row>
    <row r="10810" spans="14:14">
      <c r="N10810"/>
    </row>
    <row r="10811" spans="14:14">
      <c r="N10811"/>
    </row>
    <row r="10812" spans="14:14">
      <c r="N10812"/>
    </row>
    <row r="10813" spans="14:14">
      <c r="N10813"/>
    </row>
    <row r="10814" spans="14:14">
      <c r="N10814"/>
    </row>
    <row r="10815" spans="14:14">
      <c r="N10815"/>
    </row>
    <row r="10816" spans="14:14">
      <c r="N10816"/>
    </row>
    <row r="10817" spans="14:14">
      <c r="N10817"/>
    </row>
    <row r="10818" spans="14:14">
      <c r="N10818"/>
    </row>
    <row r="10819" spans="14:14">
      <c r="N10819"/>
    </row>
    <row r="10820" spans="14:14">
      <c r="N10820"/>
    </row>
    <row r="10821" spans="14:14">
      <c r="N10821"/>
    </row>
    <row r="10822" spans="14:14">
      <c r="N10822"/>
    </row>
    <row r="10823" spans="14:14">
      <c r="N10823"/>
    </row>
    <row r="10824" spans="14:14">
      <c r="N10824"/>
    </row>
    <row r="10825" spans="14:14">
      <c r="N10825"/>
    </row>
    <row r="10826" spans="14:14">
      <c r="N10826"/>
    </row>
    <row r="10827" spans="14:14">
      <c r="N10827"/>
    </row>
    <row r="10828" spans="14:14">
      <c r="N10828"/>
    </row>
    <row r="10829" spans="14:14">
      <c r="N10829"/>
    </row>
    <row r="10830" spans="14:14">
      <c r="N10830"/>
    </row>
    <row r="10831" spans="14:14">
      <c r="N10831"/>
    </row>
    <row r="10832" spans="14:14">
      <c r="N10832"/>
    </row>
    <row r="10833" spans="14:14">
      <c r="N10833"/>
    </row>
    <row r="10834" spans="14:14">
      <c r="N10834"/>
    </row>
    <row r="10835" spans="14:14">
      <c r="N10835"/>
    </row>
    <row r="10836" spans="14:14">
      <c r="N10836"/>
    </row>
    <row r="10837" spans="14:14">
      <c r="N10837"/>
    </row>
    <row r="10838" spans="14:14">
      <c r="N10838"/>
    </row>
    <row r="10839" spans="14:14">
      <c r="N10839"/>
    </row>
    <row r="10840" spans="14:14">
      <c r="N10840"/>
    </row>
    <row r="10841" spans="14:14">
      <c r="N10841"/>
    </row>
    <row r="10842" spans="14:14">
      <c r="N10842"/>
    </row>
    <row r="10843" spans="14:14">
      <c r="N10843"/>
    </row>
    <row r="10844" spans="14:14">
      <c r="N10844"/>
    </row>
    <row r="10845" spans="14:14">
      <c r="N10845"/>
    </row>
    <row r="10846" spans="14:14">
      <c r="N10846"/>
    </row>
    <row r="10847" spans="14:14">
      <c r="N10847"/>
    </row>
    <row r="10848" spans="14:14">
      <c r="N10848"/>
    </row>
    <row r="10849" spans="14:14">
      <c r="N10849"/>
    </row>
    <row r="10850" spans="14:14">
      <c r="N10850"/>
    </row>
    <row r="10851" spans="14:14">
      <c r="N10851"/>
    </row>
    <row r="10852" spans="14:14">
      <c r="N10852"/>
    </row>
    <row r="10853" spans="14:14">
      <c r="N10853"/>
    </row>
    <row r="10854" spans="14:14">
      <c r="N10854"/>
    </row>
    <row r="10855" spans="14:14">
      <c r="N10855"/>
    </row>
    <row r="10856" spans="14:14">
      <c r="N10856"/>
    </row>
    <row r="10857" spans="14:14">
      <c r="N10857"/>
    </row>
    <row r="10858" spans="14:14">
      <c r="N10858"/>
    </row>
    <row r="10859" spans="14:14">
      <c r="N10859"/>
    </row>
    <row r="10860" spans="14:14">
      <c r="N10860"/>
    </row>
    <row r="10861" spans="14:14">
      <c r="N10861"/>
    </row>
    <row r="10862" spans="14:14">
      <c r="N10862"/>
    </row>
    <row r="10863" spans="14:14">
      <c r="N10863"/>
    </row>
    <row r="10864" spans="14:14">
      <c r="N10864"/>
    </row>
    <row r="10865" spans="14:14">
      <c r="N10865"/>
    </row>
    <row r="10866" spans="14:14">
      <c r="N10866"/>
    </row>
    <row r="10867" spans="14:14">
      <c r="N10867"/>
    </row>
    <row r="10868" spans="14:14">
      <c r="N10868"/>
    </row>
    <row r="10869" spans="14:14">
      <c r="N10869"/>
    </row>
    <row r="10870" spans="14:14">
      <c r="N10870"/>
    </row>
    <row r="10871" spans="14:14">
      <c r="N10871"/>
    </row>
    <row r="10872" spans="14:14">
      <c r="N10872"/>
    </row>
    <row r="10873" spans="14:14">
      <c r="N10873"/>
    </row>
    <row r="10874" spans="14:14">
      <c r="N10874"/>
    </row>
    <row r="10875" spans="14:14">
      <c r="N10875"/>
    </row>
    <row r="10876" spans="14:14">
      <c r="N10876"/>
    </row>
    <row r="10877" spans="14:14">
      <c r="N10877"/>
    </row>
    <row r="10878" spans="14:14">
      <c r="N10878"/>
    </row>
    <row r="10879" spans="14:14">
      <c r="N10879"/>
    </row>
    <row r="10880" spans="14:14">
      <c r="N10880"/>
    </row>
    <row r="10881" spans="14:14">
      <c r="N10881"/>
    </row>
    <row r="10882" spans="14:14">
      <c r="N10882"/>
    </row>
    <row r="10883" spans="14:14">
      <c r="N10883"/>
    </row>
    <row r="10884" spans="14:14">
      <c r="N10884"/>
    </row>
    <row r="10885" spans="14:14">
      <c r="N10885"/>
    </row>
    <row r="10886" spans="14:14">
      <c r="N10886"/>
    </row>
    <row r="10887" spans="14:14">
      <c r="N10887"/>
    </row>
    <row r="10888" spans="14:14">
      <c r="N10888"/>
    </row>
    <row r="10889" spans="14:14">
      <c r="N10889"/>
    </row>
    <row r="10890" spans="14:14">
      <c r="N10890"/>
    </row>
    <row r="10891" spans="14:14">
      <c r="N10891"/>
    </row>
    <row r="10892" spans="14:14">
      <c r="N10892"/>
    </row>
    <row r="10893" spans="14:14">
      <c r="N10893"/>
    </row>
    <row r="10894" spans="14:14">
      <c r="N10894"/>
    </row>
    <row r="10895" spans="14:14">
      <c r="N10895"/>
    </row>
    <row r="10896" spans="14:14">
      <c r="N10896"/>
    </row>
    <row r="10897" spans="14:14">
      <c r="N10897"/>
    </row>
    <row r="10898" spans="14:14">
      <c r="N10898"/>
    </row>
    <row r="10899" spans="14:14">
      <c r="N10899"/>
    </row>
    <row r="10900" spans="14:14">
      <c r="N10900"/>
    </row>
    <row r="10901" spans="14:14">
      <c r="N10901"/>
    </row>
    <row r="10902" spans="14:14">
      <c r="N10902"/>
    </row>
    <row r="10903" spans="14:14">
      <c r="N10903"/>
    </row>
    <row r="10904" spans="14:14">
      <c r="N10904"/>
    </row>
    <row r="10905" spans="14:14">
      <c r="N10905"/>
    </row>
    <row r="10906" spans="14:14">
      <c r="N10906"/>
    </row>
    <row r="10907" spans="14:14">
      <c r="N10907"/>
    </row>
    <row r="10908" spans="14:14">
      <c r="N10908"/>
    </row>
    <row r="10909" spans="14:14">
      <c r="N10909"/>
    </row>
    <row r="10910" spans="14:14">
      <c r="N10910"/>
    </row>
    <row r="10911" spans="14:14">
      <c r="N10911"/>
    </row>
    <row r="10912" spans="14:14">
      <c r="N10912"/>
    </row>
    <row r="10913" spans="14:14">
      <c r="N10913"/>
    </row>
    <row r="10914" spans="14:14">
      <c r="N10914"/>
    </row>
    <row r="10915" spans="14:14">
      <c r="N10915"/>
    </row>
    <row r="10916" spans="14:14">
      <c r="N10916"/>
    </row>
    <row r="10917" spans="14:14">
      <c r="N10917"/>
    </row>
    <row r="10918" spans="14:14">
      <c r="N10918"/>
    </row>
    <row r="10919" spans="14:14">
      <c r="N10919"/>
    </row>
    <row r="10920" spans="14:14">
      <c r="N10920"/>
    </row>
    <row r="10921" spans="14:14">
      <c r="N10921"/>
    </row>
    <row r="10922" spans="14:14">
      <c r="N10922"/>
    </row>
    <row r="10923" spans="14:14">
      <c r="N10923"/>
    </row>
    <row r="10924" spans="14:14">
      <c r="N10924"/>
    </row>
    <row r="10925" spans="14:14">
      <c r="N10925"/>
    </row>
    <row r="10926" spans="14:14">
      <c r="N10926"/>
    </row>
    <row r="10927" spans="14:14">
      <c r="N10927"/>
    </row>
    <row r="10928" spans="14:14">
      <c r="N10928"/>
    </row>
    <row r="10929" spans="14:14">
      <c r="N10929"/>
    </row>
    <row r="10930" spans="14:14">
      <c r="N10930"/>
    </row>
    <row r="10931" spans="14:14">
      <c r="N10931"/>
    </row>
    <row r="10932" spans="14:14">
      <c r="N10932"/>
    </row>
    <row r="10933" spans="14:14">
      <c r="N10933"/>
    </row>
    <row r="10934" spans="14:14">
      <c r="N10934"/>
    </row>
    <row r="10935" spans="14:14">
      <c r="N10935"/>
    </row>
    <row r="10936" spans="14:14">
      <c r="N10936"/>
    </row>
    <row r="10937" spans="14:14">
      <c r="N10937"/>
    </row>
    <row r="10938" spans="14:14">
      <c r="N10938"/>
    </row>
    <row r="10939" spans="14:14">
      <c r="N10939"/>
    </row>
    <row r="10940" spans="14:14">
      <c r="N10940"/>
    </row>
    <row r="10941" spans="14:14">
      <c r="N10941"/>
    </row>
    <row r="10942" spans="14:14">
      <c r="N10942"/>
    </row>
    <row r="10943" spans="14:14">
      <c r="N10943"/>
    </row>
    <row r="10944" spans="14:14">
      <c r="N10944"/>
    </row>
    <row r="10945" spans="14:14">
      <c r="N10945"/>
    </row>
    <row r="10946" spans="14:14">
      <c r="N10946"/>
    </row>
    <row r="10947" spans="14:14">
      <c r="N10947"/>
    </row>
    <row r="10948" spans="14:14">
      <c r="N10948"/>
    </row>
    <row r="10949" spans="14:14">
      <c r="N10949"/>
    </row>
    <row r="10950" spans="14:14">
      <c r="N10950"/>
    </row>
    <row r="10951" spans="14:14">
      <c r="N10951"/>
    </row>
    <row r="10952" spans="14:14">
      <c r="N10952"/>
    </row>
    <row r="10953" spans="14:14">
      <c r="N10953"/>
    </row>
    <row r="10954" spans="14:14">
      <c r="N10954"/>
    </row>
    <row r="10955" spans="14:14">
      <c r="N10955"/>
    </row>
    <row r="10956" spans="14:14">
      <c r="N10956"/>
    </row>
    <row r="10957" spans="14:14">
      <c r="N10957"/>
    </row>
    <row r="10958" spans="14:14">
      <c r="N10958"/>
    </row>
    <row r="10959" spans="14:14">
      <c r="N10959"/>
    </row>
    <row r="10960" spans="14:14">
      <c r="N10960"/>
    </row>
    <row r="10961" spans="14:14">
      <c r="N10961"/>
    </row>
    <row r="10962" spans="14:14">
      <c r="N10962"/>
    </row>
    <row r="10963" spans="14:14">
      <c r="N10963"/>
    </row>
    <row r="10964" spans="14:14">
      <c r="N10964"/>
    </row>
    <row r="10965" spans="14:14">
      <c r="N10965"/>
    </row>
    <row r="10966" spans="14:14">
      <c r="N10966"/>
    </row>
    <row r="10967" spans="14:14">
      <c r="N10967"/>
    </row>
    <row r="10968" spans="14:14">
      <c r="N10968"/>
    </row>
    <row r="10969" spans="14:14">
      <c r="N10969"/>
    </row>
    <row r="10970" spans="14:14">
      <c r="N10970"/>
    </row>
    <row r="10971" spans="14:14">
      <c r="N10971"/>
    </row>
    <row r="10972" spans="14:14">
      <c r="N10972"/>
    </row>
    <row r="10973" spans="14:14">
      <c r="N10973"/>
    </row>
    <row r="10974" spans="14:14">
      <c r="N10974"/>
    </row>
    <row r="10975" spans="14:14">
      <c r="N10975"/>
    </row>
    <row r="10976" spans="14:14">
      <c r="N10976"/>
    </row>
    <row r="10977" spans="14:14">
      <c r="N10977"/>
    </row>
    <row r="10978" spans="14:14">
      <c r="N10978"/>
    </row>
    <row r="10979" spans="14:14">
      <c r="N10979"/>
    </row>
    <row r="10980" spans="14:14">
      <c r="N10980"/>
    </row>
    <row r="10981" spans="14:14">
      <c r="N10981"/>
    </row>
    <row r="10982" spans="14:14">
      <c r="N10982"/>
    </row>
    <row r="10983" spans="14:14">
      <c r="N10983"/>
    </row>
    <row r="10984" spans="14:14">
      <c r="N10984"/>
    </row>
    <row r="10985" spans="14:14">
      <c r="N10985"/>
    </row>
    <row r="10986" spans="14:14">
      <c r="N10986"/>
    </row>
    <row r="10987" spans="14:14">
      <c r="N10987"/>
    </row>
    <row r="10988" spans="14:14">
      <c r="N10988"/>
    </row>
    <row r="10989" spans="14:14">
      <c r="N10989"/>
    </row>
    <row r="10990" spans="14:14">
      <c r="N10990"/>
    </row>
    <row r="10991" spans="14:14">
      <c r="N10991"/>
    </row>
    <row r="10992" spans="14:14">
      <c r="N10992"/>
    </row>
    <row r="10993" spans="14:14">
      <c r="N10993"/>
    </row>
    <row r="10994" spans="14:14">
      <c r="N10994"/>
    </row>
    <row r="10995" spans="14:14">
      <c r="N10995"/>
    </row>
    <row r="10996" spans="14:14">
      <c r="N10996"/>
    </row>
    <row r="10997" spans="14:14">
      <c r="N10997"/>
    </row>
    <row r="10998" spans="14:14">
      <c r="N10998"/>
    </row>
    <row r="10999" spans="14:14">
      <c r="N10999"/>
    </row>
    <row r="11000" spans="14:14">
      <c r="N11000"/>
    </row>
    <row r="11001" spans="14:14">
      <c r="N11001"/>
    </row>
    <row r="11002" spans="14:14">
      <c r="N11002"/>
    </row>
    <row r="11003" spans="14:14">
      <c r="N11003"/>
    </row>
    <row r="11004" spans="14:14">
      <c r="N11004"/>
    </row>
    <row r="11005" spans="14:14">
      <c r="N11005"/>
    </row>
    <row r="11006" spans="14:14">
      <c r="N11006"/>
    </row>
    <row r="11007" spans="14:14">
      <c r="N11007"/>
    </row>
    <row r="11008" spans="14:14">
      <c r="N11008"/>
    </row>
    <row r="11009" spans="14:14">
      <c r="N11009"/>
    </row>
    <row r="11010" spans="14:14">
      <c r="N11010"/>
    </row>
    <row r="11011" spans="14:14">
      <c r="N11011"/>
    </row>
    <row r="11012" spans="14:14">
      <c r="N11012"/>
    </row>
    <row r="11013" spans="14:14">
      <c r="N11013"/>
    </row>
    <row r="11014" spans="14:14">
      <c r="N11014"/>
    </row>
    <row r="11015" spans="14:14">
      <c r="N11015"/>
    </row>
    <row r="11016" spans="14:14">
      <c r="N11016"/>
    </row>
    <row r="11017" spans="14:14">
      <c r="N11017"/>
    </row>
    <row r="11018" spans="14:14">
      <c r="N11018"/>
    </row>
    <row r="11019" spans="14:14">
      <c r="N11019"/>
    </row>
    <row r="11020" spans="14:14">
      <c r="N11020"/>
    </row>
    <row r="11021" spans="14:14">
      <c r="N11021"/>
    </row>
    <row r="11022" spans="14:14">
      <c r="N11022"/>
    </row>
    <row r="11023" spans="14:14">
      <c r="N11023"/>
    </row>
    <row r="11024" spans="14:14">
      <c r="N11024"/>
    </row>
    <row r="11025" spans="14:14">
      <c r="N11025"/>
    </row>
    <row r="11026" spans="14:14">
      <c r="N11026"/>
    </row>
    <row r="11027" spans="14:14">
      <c r="N11027"/>
    </row>
    <row r="11028" spans="14:14">
      <c r="N11028"/>
    </row>
    <row r="11029" spans="14:14">
      <c r="N11029"/>
    </row>
    <row r="11030" spans="14:14">
      <c r="N11030"/>
    </row>
    <row r="11031" spans="14:14">
      <c r="N11031"/>
    </row>
    <row r="11032" spans="14:14">
      <c r="N11032"/>
    </row>
    <row r="11033" spans="14:14">
      <c r="N11033"/>
    </row>
    <row r="11034" spans="14:14">
      <c r="N11034"/>
    </row>
    <row r="11035" spans="14:14">
      <c r="N11035"/>
    </row>
    <row r="11036" spans="14:14">
      <c r="N11036"/>
    </row>
    <row r="11037" spans="14:14">
      <c r="N11037"/>
    </row>
    <row r="11038" spans="14:14">
      <c r="N11038"/>
    </row>
    <row r="11039" spans="14:14">
      <c r="N11039"/>
    </row>
    <row r="11040" spans="14:14">
      <c r="N11040"/>
    </row>
    <row r="11041" spans="14:14">
      <c r="N11041"/>
    </row>
    <row r="11042" spans="14:14">
      <c r="N11042"/>
    </row>
    <row r="11043" spans="14:14">
      <c r="N11043"/>
    </row>
    <row r="11044" spans="14:14">
      <c r="N11044"/>
    </row>
    <row r="11045" spans="14:14">
      <c r="N11045"/>
    </row>
    <row r="11046" spans="14:14">
      <c r="N11046"/>
    </row>
    <row r="11047" spans="14:14">
      <c r="N11047"/>
    </row>
    <row r="11048" spans="14:14">
      <c r="N11048"/>
    </row>
    <row r="11049" spans="14:14">
      <c r="N11049"/>
    </row>
    <row r="11050" spans="14:14">
      <c r="N11050"/>
    </row>
    <row r="11051" spans="14:14">
      <c r="N11051"/>
    </row>
    <row r="11052" spans="14:14">
      <c r="N11052"/>
    </row>
    <row r="11053" spans="14:14">
      <c r="N11053"/>
    </row>
    <row r="11054" spans="14:14">
      <c r="N11054"/>
    </row>
    <row r="11055" spans="14:14">
      <c r="N11055"/>
    </row>
    <row r="11056" spans="14:14">
      <c r="N11056"/>
    </row>
    <row r="11057" spans="14:14">
      <c r="N11057"/>
    </row>
    <row r="11058" spans="14:14">
      <c r="N11058"/>
    </row>
    <row r="11059" spans="14:14">
      <c r="N11059"/>
    </row>
    <row r="11060" spans="14:14">
      <c r="N11060"/>
    </row>
    <row r="11061" spans="14:14">
      <c r="N11061"/>
    </row>
    <row r="11062" spans="14:14">
      <c r="N11062"/>
    </row>
    <row r="11063" spans="14:14">
      <c r="N11063"/>
    </row>
    <row r="11064" spans="14:14">
      <c r="N11064"/>
    </row>
    <row r="11065" spans="14:14">
      <c r="N11065"/>
    </row>
    <row r="11066" spans="14:14">
      <c r="N11066"/>
    </row>
    <row r="11067" spans="14:14">
      <c r="N11067"/>
    </row>
    <row r="11068" spans="14:14">
      <c r="N11068"/>
    </row>
    <row r="11069" spans="14:14">
      <c r="N11069"/>
    </row>
    <row r="11070" spans="14:14">
      <c r="N11070"/>
    </row>
    <row r="11071" spans="14:14">
      <c r="N11071"/>
    </row>
    <row r="11072" spans="14:14">
      <c r="N11072"/>
    </row>
    <row r="11073" spans="14:14">
      <c r="N11073"/>
    </row>
    <row r="11074" spans="14:14">
      <c r="N11074"/>
    </row>
    <row r="11075" spans="14:14">
      <c r="N11075"/>
    </row>
    <row r="11076" spans="14:14">
      <c r="N11076"/>
    </row>
    <row r="11077" spans="14:14">
      <c r="N11077"/>
    </row>
    <row r="11078" spans="14:14">
      <c r="N11078"/>
    </row>
    <row r="11079" spans="14:14">
      <c r="N11079"/>
    </row>
    <row r="11080" spans="14:14">
      <c r="N11080"/>
    </row>
    <row r="11081" spans="14:14">
      <c r="N11081"/>
    </row>
    <row r="11082" spans="14:14">
      <c r="N11082"/>
    </row>
    <row r="11083" spans="14:14">
      <c r="N11083"/>
    </row>
    <row r="11084" spans="14:14">
      <c r="N11084"/>
    </row>
    <row r="11085" spans="14:14">
      <c r="N11085"/>
    </row>
    <row r="11086" spans="14:14">
      <c r="N11086"/>
    </row>
    <row r="11087" spans="14:14">
      <c r="N11087"/>
    </row>
    <row r="11088" spans="14:14">
      <c r="N11088"/>
    </row>
    <row r="11089" spans="14:14">
      <c r="N11089"/>
    </row>
    <row r="11090" spans="14:14">
      <c r="N11090"/>
    </row>
    <row r="11091" spans="14:14">
      <c r="N11091"/>
    </row>
    <row r="11092" spans="14:14">
      <c r="N11092"/>
    </row>
    <row r="11093" spans="14:14">
      <c r="N11093"/>
    </row>
    <row r="11094" spans="14:14">
      <c r="N11094"/>
    </row>
    <row r="11095" spans="14:14">
      <c r="N11095"/>
    </row>
    <row r="11096" spans="14:14">
      <c r="N11096"/>
    </row>
    <row r="11097" spans="14:14">
      <c r="N11097"/>
    </row>
    <row r="11098" spans="14:14">
      <c r="N11098"/>
    </row>
    <row r="11099" spans="14:14">
      <c r="N11099"/>
    </row>
    <row r="11100" spans="14:14">
      <c r="N11100"/>
    </row>
    <row r="11101" spans="14:14">
      <c r="N11101"/>
    </row>
    <row r="11102" spans="14:14">
      <c r="N11102"/>
    </row>
    <row r="11103" spans="14:14">
      <c r="N11103"/>
    </row>
    <row r="11104" spans="14:14">
      <c r="N11104"/>
    </row>
    <row r="11105" spans="14:14">
      <c r="N11105"/>
    </row>
    <row r="11106" spans="14:14">
      <c r="N11106"/>
    </row>
    <row r="11107" spans="14:14">
      <c r="N11107"/>
    </row>
    <row r="11108" spans="14:14">
      <c r="N11108"/>
    </row>
    <row r="11109" spans="14:14">
      <c r="N11109"/>
    </row>
    <row r="11110" spans="14:14">
      <c r="N11110"/>
    </row>
    <row r="11111" spans="14:14">
      <c r="N11111"/>
    </row>
    <row r="11112" spans="14:14">
      <c r="N11112"/>
    </row>
    <row r="11113" spans="14:14">
      <c r="N11113"/>
    </row>
    <row r="11114" spans="14:14">
      <c r="N11114"/>
    </row>
    <row r="11115" spans="14:14">
      <c r="N11115"/>
    </row>
    <row r="11116" spans="14:14">
      <c r="N11116"/>
    </row>
    <row r="11117" spans="14:14">
      <c r="N11117"/>
    </row>
    <row r="11118" spans="14:14">
      <c r="N11118"/>
    </row>
    <row r="11119" spans="14:14">
      <c r="N11119"/>
    </row>
    <row r="11120" spans="14:14">
      <c r="N11120"/>
    </row>
    <row r="11121" spans="14:14">
      <c r="N11121"/>
    </row>
    <row r="11122" spans="14:14">
      <c r="N11122"/>
    </row>
    <row r="11123" spans="14:14">
      <c r="N11123"/>
    </row>
    <row r="11124" spans="14:14">
      <c r="N11124"/>
    </row>
    <row r="11125" spans="14:14">
      <c r="N11125"/>
    </row>
    <row r="11126" spans="14:14">
      <c r="N11126"/>
    </row>
    <row r="11127" spans="14:14">
      <c r="N11127"/>
    </row>
    <row r="11128" spans="14:14">
      <c r="N11128"/>
    </row>
    <row r="11129" spans="14:14">
      <c r="N11129"/>
    </row>
    <row r="11130" spans="14:14">
      <c r="N11130"/>
    </row>
    <row r="11131" spans="14:14">
      <c r="N11131"/>
    </row>
    <row r="11132" spans="14:14">
      <c r="N11132"/>
    </row>
    <row r="11133" spans="14:14">
      <c r="N11133"/>
    </row>
    <row r="11134" spans="14:14">
      <c r="N11134"/>
    </row>
    <row r="11135" spans="14:14">
      <c r="N11135"/>
    </row>
    <row r="11136" spans="14:14">
      <c r="N11136"/>
    </row>
    <row r="11137" spans="14:14">
      <c r="N11137"/>
    </row>
    <row r="11138" spans="14:14">
      <c r="N11138"/>
    </row>
    <row r="11139" spans="14:14">
      <c r="N11139"/>
    </row>
    <row r="11140" spans="14:14">
      <c r="N11140"/>
    </row>
    <row r="11141" spans="14:14">
      <c r="N11141"/>
    </row>
    <row r="11142" spans="14:14">
      <c r="N11142"/>
    </row>
    <row r="11143" spans="14:14">
      <c r="N11143"/>
    </row>
    <row r="11144" spans="14:14">
      <c r="N11144"/>
    </row>
    <row r="11145" spans="14:14">
      <c r="N11145"/>
    </row>
    <row r="11146" spans="14:14">
      <c r="N11146"/>
    </row>
    <row r="11147" spans="14:14">
      <c r="N11147"/>
    </row>
    <row r="11148" spans="14:14">
      <c r="N11148"/>
    </row>
    <row r="11149" spans="14:14">
      <c r="N11149"/>
    </row>
    <row r="11150" spans="14:14">
      <c r="N11150"/>
    </row>
    <row r="11151" spans="14:14">
      <c r="N11151"/>
    </row>
    <row r="11152" spans="14:14">
      <c r="N11152"/>
    </row>
    <row r="11153" spans="14:14">
      <c r="N11153"/>
    </row>
    <row r="11154" spans="14:14">
      <c r="N11154"/>
    </row>
    <row r="11155" spans="14:14">
      <c r="N11155"/>
    </row>
    <row r="11156" spans="14:14">
      <c r="N11156"/>
    </row>
    <row r="11157" spans="14:14">
      <c r="N11157"/>
    </row>
    <row r="11158" spans="14:14">
      <c r="N11158"/>
    </row>
    <row r="11159" spans="14:14">
      <c r="N11159"/>
    </row>
    <row r="11160" spans="14:14">
      <c r="N11160"/>
    </row>
    <row r="11161" spans="14:14">
      <c r="N11161"/>
    </row>
    <row r="11162" spans="14:14">
      <c r="N11162"/>
    </row>
    <row r="11163" spans="14:14">
      <c r="N11163"/>
    </row>
    <row r="11164" spans="14:14">
      <c r="N11164"/>
    </row>
    <row r="11165" spans="14:14">
      <c r="N11165"/>
    </row>
    <row r="11166" spans="14:14">
      <c r="N11166"/>
    </row>
    <row r="11167" spans="14:14">
      <c r="N11167"/>
    </row>
    <row r="11168" spans="14:14">
      <c r="N11168"/>
    </row>
    <row r="11169" spans="14:14">
      <c r="N11169"/>
    </row>
    <row r="11170" spans="14:14">
      <c r="N11170"/>
    </row>
    <row r="11171" spans="14:14">
      <c r="N11171"/>
    </row>
    <row r="11172" spans="14:14">
      <c r="N11172"/>
    </row>
    <row r="11173" spans="14:14">
      <c r="N11173"/>
    </row>
    <row r="11174" spans="14:14">
      <c r="N11174"/>
    </row>
    <row r="11175" spans="14:14">
      <c r="N11175"/>
    </row>
    <row r="11176" spans="14:14">
      <c r="N11176"/>
    </row>
    <row r="11177" spans="14:14">
      <c r="N11177"/>
    </row>
    <row r="11178" spans="14:14">
      <c r="N11178"/>
    </row>
    <row r="11179" spans="14:14">
      <c r="N11179"/>
    </row>
    <row r="11180" spans="14:14">
      <c r="N11180"/>
    </row>
    <row r="11181" spans="14:14">
      <c r="N11181"/>
    </row>
    <row r="11182" spans="14:14">
      <c r="N11182"/>
    </row>
    <row r="11183" spans="14:14">
      <c r="N11183"/>
    </row>
    <row r="11184" spans="14:14">
      <c r="N11184"/>
    </row>
    <row r="11185" spans="14:14">
      <c r="N11185"/>
    </row>
    <row r="11186" spans="14:14">
      <c r="N11186"/>
    </row>
    <row r="11187" spans="14:14">
      <c r="N11187"/>
    </row>
    <row r="11188" spans="14:14">
      <c r="N11188"/>
    </row>
    <row r="11189" spans="14:14">
      <c r="N11189"/>
    </row>
    <row r="11190" spans="14:14">
      <c r="N11190"/>
    </row>
    <row r="11191" spans="14:14">
      <c r="N11191"/>
    </row>
    <row r="11192" spans="14:14">
      <c r="N11192"/>
    </row>
    <row r="11193" spans="14:14">
      <c r="N11193"/>
    </row>
    <row r="11194" spans="14:14">
      <c r="N11194"/>
    </row>
    <row r="11195" spans="14:14">
      <c r="N11195"/>
    </row>
    <row r="11196" spans="14:14">
      <c r="N11196"/>
    </row>
    <row r="11197" spans="14:14">
      <c r="N11197"/>
    </row>
    <row r="11198" spans="14:14">
      <c r="N11198"/>
    </row>
    <row r="11199" spans="14:14">
      <c r="N11199"/>
    </row>
    <row r="11200" spans="14:14">
      <c r="N11200"/>
    </row>
    <row r="11201" spans="14:14">
      <c r="N11201"/>
    </row>
    <row r="11202" spans="14:14">
      <c r="N11202"/>
    </row>
    <row r="11203" spans="14:14">
      <c r="N11203"/>
    </row>
    <row r="11204" spans="14:14">
      <c r="N11204"/>
    </row>
    <row r="11205" spans="14:14">
      <c r="N11205"/>
    </row>
    <row r="11206" spans="14:14">
      <c r="N11206"/>
    </row>
    <row r="11207" spans="14:14">
      <c r="N11207"/>
    </row>
    <row r="11208" spans="14:14">
      <c r="N11208"/>
    </row>
    <row r="11209" spans="14:14">
      <c r="N11209"/>
    </row>
    <row r="11210" spans="14:14">
      <c r="N11210"/>
    </row>
    <row r="11211" spans="14:14">
      <c r="N11211"/>
    </row>
    <row r="11212" spans="14:14">
      <c r="N11212"/>
    </row>
    <row r="11213" spans="14:14">
      <c r="N11213"/>
    </row>
    <row r="11214" spans="14:14">
      <c r="N11214"/>
    </row>
    <row r="11215" spans="14:14">
      <c r="N11215"/>
    </row>
    <row r="11216" spans="14:14">
      <c r="N11216"/>
    </row>
    <row r="11217" spans="14:14">
      <c r="N11217"/>
    </row>
    <row r="11218" spans="14:14">
      <c r="N11218"/>
    </row>
    <row r="11219" spans="14:14">
      <c r="N11219"/>
    </row>
    <row r="11220" spans="14:14">
      <c r="N11220"/>
    </row>
    <row r="11221" spans="14:14">
      <c r="N11221"/>
    </row>
    <row r="11222" spans="14:14">
      <c r="N11222"/>
    </row>
    <row r="11223" spans="14:14">
      <c r="N11223"/>
    </row>
    <row r="11224" spans="14:14">
      <c r="N11224"/>
    </row>
    <row r="11225" spans="14:14">
      <c r="N11225"/>
    </row>
    <row r="11226" spans="14:14">
      <c r="N11226"/>
    </row>
    <row r="11227" spans="14:14">
      <c r="N11227"/>
    </row>
    <row r="11228" spans="14:14">
      <c r="N11228"/>
    </row>
    <row r="11229" spans="14:14">
      <c r="N11229"/>
    </row>
    <row r="11230" spans="14:14">
      <c r="N11230"/>
    </row>
    <row r="11231" spans="14:14">
      <c r="N11231"/>
    </row>
    <row r="11232" spans="14:14">
      <c r="N11232"/>
    </row>
    <row r="11233" spans="14:14">
      <c r="N11233"/>
    </row>
    <row r="11234" spans="14:14">
      <c r="N11234"/>
    </row>
    <row r="11235" spans="14:14">
      <c r="N11235"/>
    </row>
    <row r="11236" spans="14:14">
      <c r="N11236"/>
    </row>
    <row r="11237" spans="14:14">
      <c r="N11237"/>
    </row>
    <row r="11238" spans="14:14">
      <c r="N11238"/>
    </row>
    <row r="11239" spans="14:14">
      <c r="N11239"/>
    </row>
    <row r="11240" spans="14:14">
      <c r="N11240"/>
    </row>
    <row r="11241" spans="14:14">
      <c r="N11241"/>
    </row>
    <row r="11242" spans="14:14">
      <c r="N11242"/>
    </row>
    <row r="11243" spans="14:14">
      <c r="N11243"/>
    </row>
    <row r="11244" spans="14:14">
      <c r="N11244"/>
    </row>
    <row r="11245" spans="14:14">
      <c r="N11245"/>
    </row>
    <row r="11246" spans="14:14">
      <c r="N11246"/>
    </row>
    <row r="11247" spans="14:14">
      <c r="N11247"/>
    </row>
    <row r="11248" spans="14:14">
      <c r="N11248"/>
    </row>
    <row r="11249" spans="14:14">
      <c r="N11249"/>
    </row>
    <row r="11250" spans="14:14">
      <c r="N11250"/>
    </row>
    <row r="11251" spans="14:14">
      <c r="N11251"/>
    </row>
    <row r="11252" spans="14:14">
      <c r="N11252"/>
    </row>
    <row r="11253" spans="14:14">
      <c r="N11253"/>
    </row>
    <row r="11254" spans="14:14">
      <c r="N11254"/>
    </row>
    <row r="11255" spans="14:14">
      <c r="N11255"/>
    </row>
    <row r="11256" spans="14:14">
      <c r="N11256"/>
    </row>
    <row r="11257" spans="14:14">
      <c r="N11257"/>
    </row>
    <row r="11258" spans="14:14">
      <c r="N11258"/>
    </row>
    <row r="11259" spans="14:14">
      <c r="N11259"/>
    </row>
    <row r="11260" spans="14:14">
      <c r="N11260"/>
    </row>
    <row r="11261" spans="14:14">
      <c r="N11261"/>
    </row>
    <row r="11262" spans="14:14">
      <c r="N11262"/>
    </row>
    <row r="11263" spans="14:14">
      <c r="N11263"/>
    </row>
    <row r="11264" spans="14:14">
      <c r="N11264"/>
    </row>
    <row r="11265" spans="14:14">
      <c r="N11265"/>
    </row>
    <row r="11266" spans="14:14">
      <c r="N11266"/>
    </row>
    <row r="11267" spans="14:14">
      <c r="N11267"/>
    </row>
    <row r="11268" spans="14:14">
      <c r="N11268"/>
    </row>
    <row r="11269" spans="14:14">
      <c r="N11269"/>
    </row>
    <row r="11270" spans="14:14">
      <c r="N11270"/>
    </row>
    <row r="11271" spans="14:14">
      <c r="N11271"/>
    </row>
    <row r="11272" spans="14:14">
      <c r="N11272"/>
    </row>
    <row r="11273" spans="14:14">
      <c r="N11273"/>
    </row>
    <row r="11274" spans="14:14">
      <c r="N11274"/>
    </row>
    <row r="11275" spans="14:14">
      <c r="N11275"/>
    </row>
    <row r="11276" spans="14:14">
      <c r="N11276"/>
    </row>
    <row r="11277" spans="14:14">
      <c r="N11277"/>
    </row>
    <row r="11278" spans="14:14">
      <c r="N11278"/>
    </row>
    <row r="11279" spans="14:14">
      <c r="N11279"/>
    </row>
    <row r="11280" spans="14:14">
      <c r="N11280"/>
    </row>
    <row r="11281" spans="14:14">
      <c r="N11281"/>
    </row>
    <row r="11282" spans="14:14">
      <c r="N11282"/>
    </row>
    <row r="11283" spans="14:14">
      <c r="N11283"/>
    </row>
    <row r="11284" spans="14:14">
      <c r="N11284"/>
    </row>
    <row r="11285" spans="14:14">
      <c r="N11285"/>
    </row>
    <row r="11286" spans="14:14">
      <c r="N11286"/>
    </row>
    <row r="11287" spans="14:14">
      <c r="N11287"/>
    </row>
    <row r="11288" spans="14:14">
      <c r="N11288"/>
    </row>
    <row r="11289" spans="14:14">
      <c r="N11289"/>
    </row>
    <row r="11290" spans="14:14">
      <c r="N11290"/>
    </row>
    <row r="11291" spans="14:14">
      <c r="N11291"/>
    </row>
    <row r="11292" spans="14:14">
      <c r="N11292"/>
    </row>
    <row r="11293" spans="14:14">
      <c r="N11293"/>
    </row>
    <row r="11294" spans="14:14">
      <c r="N11294"/>
    </row>
    <row r="11295" spans="14:14">
      <c r="N11295"/>
    </row>
    <row r="11296" spans="14:14">
      <c r="N11296"/>
    </row>
    <row r="11297" spans="14:14">
      <c r="N11297"/>
    </row>
    <row r="11298" spans="14:14">
      <c r="N11298"/>
    </row>
    <row r="11299" spans="14:14">
      <c r="N11299"/>
    </row>
    <row r="11300" spans="14:14">
      <c r="N11300"/>
    </row>
    <row r="11301" spans="14:14">
      <c r="N11301"/>
    </row>
    <row r="11302" spans="14:14">
      <c r="N11302"/>
    </row>
    <row r="11303" spans="14:14">
      <c r="N11303"/>
    </row>
    <row r="11304" spans="14:14">
      <c r="N11304"/>
    </row>
    <row r="11305" spans="14:14">
      <c r="N11305"/>
    </row>
    <row r="11306" spans="14:14">
      <c r="N11306"/>
    </row>
    <row r="11307" spans="14:14">
      <c r="N11307"/>
    </row>
    <row r="11308" spans="14:14">
      <c r="N11308"/>
    </row>
    <row r="11309" spans="14:14">
      <c r="N11309"/>
    </row>
    <row r="11310" spans="14:14">
      <c r="N11310"/>
    </row>
    <row r="11311" spans="14:14">
      <c r="N11311"/>
    </row>
    <row r="11312" spans="14:14">
      <c r="N11312"/>
    </row>
    <row r="11313" spans="14:14">
      <c r="N11313"/>
    </row>
    <row r="11314" spans="14:14">
      <c r="N11314"/>
    </row>
    <row r="11315" spans="14:14">
      <c r="N11315"/>
    </row>
    <row r="11316" spans="14:14">
      <c r="N11316"/>
    </row>
    <row r="11317" spans="14:14">
      <c r="N11317"/>
    </row>
    <row r="11318" spans="14:14">
      <c r="N11318"/>
    </row>
    <row r="11319" spans="14:14">
      <c r="N11319"/>
    </row>
    <row r="11320" spans="14:14">
      <c r="N11320"/>
    </row>
    <row r="11321" spans="14:14">
      <c r="N11321"/>
    </row>
    <row r="11322" spans="14:14">
      <c r="N11322"/>
    </row>
    <row r="11323" spans="14:14">
      <c r="N11323"/>
    </row>
    <row r="11324" spans="14:14">
      <c r="N11324"/>
    </row>
    <row r="11325" spans="14:14">
      <c r="N11325"/>
    </row>
    <row r="11326" spans="14:14">
      <c r="N11326"/>
    </row>
    <row r="11327" spans="14:14">
      <c r="N11327"/>
    </row>
    <row r="11328" spans="14:14">
      <c r="N11328"/>
    </row>
    <row r="11329" spans="14:14">
      <c r="N11329"/>
    </row>
    <row r="11330" spans="14:14">
      <c r="N11330"/>
    </row>
    <row r="11331" spans="14:14">
      <c r="N11331"/>
    </row>
    <row r="11332" spans="14:14">
      <c r="N11332"/>
    </row>
    <row r="11333" spans="14:14">
      <c r="N11333"/>
    </row>
    <row r="11334" spans="14:14">
      <c r="N11334"/>
    </row>
    <row r="11335" spans="14:14">
      <c r="N11335"/>
    </row>
    <row r="11336" spans="14:14">
      <c r="N11336"/>
    </row>
    <row r="11337" spans="14:14">
      <c r="N11337"/>
    </row>
    <row r="11338" spans="14:14">
      <c r="N11338"/>
    </row>
    <row r="11339" spans="14:14">
      <c r="N11339"/>
    </row>
    <row r="11340" spans="14:14">
      <c r="N11340"/>
    </row>
    <row r="11341" spans="14:14">
      <c r="N11341"/>
    </row>
    <row r="11342" spans="14:14">
      <c r="N11342"/>
    </row>
    <row r="11343" spans="14:14">
      <c r="N11343"/>
    </row>
    <row r="11344" spans="14:14">
      <c r="N11344"/>
    </row>
    <row r="11345" spans="14:14">
      <c r="N11345"/>
    </row>
    <row r="11346" spans="14:14">
      <c r="N11346"/>
    </row>
    <row r="11347" spans="14:14">
      <c r="N11347"/>
    </row>
    <row r="11348" spans="14:14">
      <c r="N11348"/>
    </row>
    <row r="11349" spans="14:14">
      <c r="N11349"/>
    </row>
    <row r="11350" spans="14:14">
      <c r="N11350"/>
    </row>
    <row r="11351" spans="14:14">
      <c r="N11351"/>
    </row>
    <row r="11352" spans="14:14">
      <c r="N11352"/>
    </row>
    <row r="11353" spans="14:14">
      <c r="N11353"/>
    </row>
    <row r="11354" spans="14:14">
      <c r="N11354"/>
    </row>
    <row r="11355" spans="14:14">
      <c r="N11355"/>
    </row>
    <row r="11356" spans="14:14">
      <c r="N11356"/>
    </row>
    <row r="11357" spans="14:14">
      <c r="N11357"/>
    </row>
    <row r="11358" spans="14:14">
      <c r="N11358"/>
    </row>
    <row r="11359" spans="14:14">
      <c r="N11359"/>
    </row>
    <row r="11360" spans="14:14">
      <c r="N11360"/>
    </row>
    <row r="11361" spans="14:14">
      <c r="N11361"/>
    </row>
    <row r="11362" spans="14:14">
      <c r="N11362"/>
    </row>
    <row r="11363" spans="14:14">
      <c r="N11363"/>
    </row>
    <row r="11364" spans="14:14">
      <c r="N11364"/>
    </row>
    <row r="11365" spans="14:14">
      <c r="N11365"/>
    </row>
    <row r="11366" spans="14:14">
      <c r="N11366"/>
    </row>
    <row r="11367" spans="14:14">
      <c r="N11367"/>
    </row>
    <row r="11368" spans="14:14">
      <c r="N11368"/>
    </row>
    <row r="11369" spans="14:14">
      <c r="N11369"/>
    </row>
    <row r="11370" spans="14:14">
      <c r="N11370"/>
    </row>
    <row r="11371" spans="14:14">
      <c r="N11371"/>
    </row>
    <row r="11372" spans="14:14">
      <c r="N11372"/>
    </row>
    <row r="11373" spans="14:14">
      <c r="N11373"/>
    </row>
    <row r="11374" spans="14:14">
      <c r="N11374"/>
    </row>
    <row r="11375" spans="14:14">
      <c r="N11375"/>
    </row>
    <row r="11376" spans="14:14">
      <c r="N11376"/>
    </row>
    <row r="11377" spans="14:14">
      <c r="N11377"/>
    </row>
    <row r="11378" spans="14:14">
      <c r="N11378"/>
    </row>
    <row r="11379" spans="14:14">
      <c r="N11379"/>
    </row>
    <row r="11380" spans="14:14">
      <c r="N11380"/>
    </row>
    <row r="11381" spans="14:14">
      <c r="N11381"/>
    </row>
    <row r="11382" spans="14:14">
      <c r="N11382"/>
    </row>
    <row r="11383" spans="14:14">
      <c r="N11383"/>
    </row>
    <row r="11384" spans="14:14">
      <c r="N11384"/>
    </row>
    <row r="11385" spans="14:14">
      <c r="N11385"/>
    </row>
    <row r="11386" spans="14:14">
      <c r="N11386"/>
    </row>
    <row r="11387" spans="14:14">
      <c r="N11387"/>
    </row>
    <row r="11388" spans="14:14">
      <c r="N11388"/>
    </row>
    <row r="11389" spans="14:14">
      <c r="N11389"/>
    </row>
    <row r="11390" spans="14:14">
      <c r="N11390"/>
    </row>
    <row r="11391" spans="14:14">
      <c r="N11391"/>
    </row>
    <row r="11392" spans="14:14">
      <c r="N11392"/>
    </row>
    <row r="11393" spans="14:14">
      <c r="N11393"/>
    </row>
    <row r="11394" spans="14:14">
      <c r="N11394"/>
    </row>
    <row r="11395" spans="14:14">
      <c r="N11395"/>
    </row>
    <row r="11396" spans="14:14">
      <c r="N11396"/>
    </row>
    <row r="11397" spans="14:14">
      <c r="N11397"/>
    </row>
    <row r="11398" spans="14:14">
      <c r="N11398"/>
    </row>
    <row r="11399" spans="14:14">
      <c r="N11399"/>
    </row>
    <row r="11400" spans="14:14">
      <c r="N11400"/>
    </row>
    <row r="11401" spans="14:14">
      <c r="N11401"/>
    </row>
    <row r="11402" spans="14:14">
      <c r="N11402"/>
    </row>
    <row r="11403" spans="14:14">
      <c r="N11403"/>
    </row>
    <row r="11404" spans="14:14">
      <c r="N11404"/>
    </row>
    <row r="11405" spans="14:14">
      <c r="N11405"/>
    </row>
    <row r="11406" spans="14:14">
      <c r="N11406"/>
    </row>
    <row r="11407" spans="14:14">
      <c r="N11407"/>
    </row>
    <row r="11408" spans="14:14">
      <c r="N11408"/>
    </row>
    <row r="11409" spans="14:14">
      <c r="N11409"/>
    </row>
    <row r="11410" spans="14:14">
      <c r="N11410"/>
    </row>
    <row r="11411" spans="14:14">
      <c r="N11411"/>
    </row>
    <row r="11412" spans="14:14">
      <c r="N11412"/>
    </row>
    <row r="11413" spans="14:14">
      <c r="N11413"/>
    </row>
    <row r="11414" spans="14:14">
      <c r="N11414"/>
    </row>
    <row r="11415" spans="14:14">
      <c r="N11415"/>
    </row>
    <row r="11416" spans="14:14">
      <c r="N11416"/>
    </row>
    <row r="11417" spans="14:14">
      <c r="N11417"/>
    </row>
    <row r="11418" spans="14:14">
      <c r="N11418"/>
    </row>
    <row r="11419" spans="14:14">
      <c r="N11419"/>
    </row>
    <row r="11420" spans="14:14">
      <c r="N11420"/>
    </row>
    <row r="11421" spans="14:14">
      <c r="N11421"/>
    </row>
    <row r="11422" spans="14:14">
      <c r="N11422"/>
    </row>
    <row r="11423" spans="14:14">
      <c r="N11423"/>
    </row>
    <row r="11424" spans="14:14">
      <c r="N11424"/>
    </row>
    <row r="11425" spans="14:14">
      <c r="N11425"/>
    </row>
    <row r="11426" spans="14:14">
      <c r="N11426"/>
    </row>
    <row r="11427" spans="14:14">
      <c r="N11427"/>
    </row>
    <row r="11428" spans="14:14">
      <c r="N11428"/>
    </row>
    <row r="11429" spans="14:14">
      <c r="N11429"/>
    </row>
    <row r="11430" spans="14:14">
      <c r="N11430"/>
    </row>
    <row r="11431" spans="14:14">
      <c r="N11431"/>
    </row>
    <row r="11432" spans="14:14">
      <c r="N11432"/>
    </row>
    <row r="11433" spans="14:14">
      <c r="N11433"/>
    </row>
    <row r="11434" spans="14:14">
      <c r="N11434"/>
    </row>
    <row r="11435" spans="14:14">
      <c r="N11435"/>
    </row>
    <row r="11436" spans="14:14">
      <c r="N11436"/>
    </row>
    <row r="11437" spans="14:14">
      <c r="N11437"/>
    </row>
    <row r="11438" spans="14:14">
      <c r="N11438"/>
    </row>
    <row r="11439" spans="14:14">
      <c r="N11439"/>
    </row>
    <row r="11440" spans="14:14">
      <c r="N11440"/>
    </row>
    <row r="11441" spans="14:14">
      <c r="N11441"/>
    </row>
    <row r="11442" spans="14:14">
      <c r="N11442"/>
    </row>
    <row r="11443" spans="14:14">
      <c r="N11443"/>
    </row>
    <row r="11444" spans="14:14">
      <c r="N11444"/>
    </row>
    <row r="11445" spans="14:14">
      <c r="N11445"/>
    </row>
    <row r="11446" spans="14:14">
      <c r="N11446"/>
    </row>
    <row r="11447" spans="14:14">
      <c r="N11447"/>
    </row>
    <row r="11448" spans="14:14">
      <c r="N11448"/>
    </row>
    <row r="11449" spans="14:14">
      <c r="N11449"/>
    </row>
    <row r="11450" spans="14:14">
      <c r="N11450"/>
    </row>
    <row r="11451" spans="14:14">
      <c r="N11451"/>
    </row>
    <row r="11452" spans="14:14">
      <c r="N11452"/>
    </row>
    <row r="11453" spans="14:14">
      <c r="N11453"/>
    </row>
    <row r="11454" spans="14:14">
      <c r="N11454"/>
    </row>
    <row r="11455" spans="14:14">
      <c r="N11455"/>
    </row>
    <row r="11456" spans="14:14">
      <c r="N11456"/>
    </row>
    <row r="11457" spans="14:14">
      <c r="N11457"/>
    </row>
    <row r="11458" spans="14:14">
      <c r="N11458"/>
    </row>
    <row r="11459" spans="14:14">
      <c r="N11459"/>
    </row>
    <row r="11460" spans="14:14">
      <c r="N11460"/>
    </row>
    <row r="11461" spans="14:14">
      <c r="N11461"/>
    </row>
    <row r="11462" spans="14:14">
      <c r="N11462"/>
    </row>
    <row r="11463" spans="14:14">
      <c r="N11463"/>
    </row>
    <row r="11464" spans="14:14">
      <c r="N11464"/>
    </row>
    <row r="11465" spans="14:14">
      <c r="N11465"/>
    </row>
    <row r="11466" spans="14:14">
      <c r="N11466"/>
    </row>
    <row r="11467" spans="14:14">
      <c r="N11467"/>
    </row>
    <row r="11468" spans="14:14">
      <c r="N11468"/>
    </row>
    <row r="11469" spans="14:14">
      <c r="N11469"/>
    </row>
    <row r="11470" spans="14:14">
      <c r="N11470"/>
    </row>
    <row r="11471" spans="14:14">
      <c r="N11471"/>
    </row>
    <row r="11472" spans="14:14">
      <c r="N11472"/>
    </row>
    <row r="11473" spans="14:14">
      <c r="N11473"/>
    </row>
    <row r="11474" spans="14:14">
      <c r="N11474"/>
    </row>
    <row r="11475" spans="14:14">
      <c r="N11475"/>
    </row>
    <row r="11476" spans="14:14">
      <c r="N11476"/>
    </row>
    <row r="11477" spans="14:14">
      <c r="N11477"/>
    </row>
    <row r="11478" spans="14:14">
      <c r="N11478"/>
    </row>
    <row r="11479" spans="14:14">
      <c r="N11479"/>
    </row>
    <row r="11480" spans="14:14">
      <c r="N11480"/>
    </row>
    <row r="11481" spans="14:14">
      <c r="N11481"/>
    </row>
    <row r="11482" spans="14:14">
      <c r="N11482"/>
    </row>
    <row r="11483" spans="14:14">
      <c r="N11483"/>
    </row>
    <row r="11484" spans="14:14">
      <c r="N11484"/>
    </row>
    <row r="11485" spans="14:14">
      <c r="N11485"/>
    </row>
    <row r="11486" spans="14:14">
      <c r="N11486"/>
    </row>
    <row r="11487" spans="14:14">
      <c r="N11487"/>
    </row>
    <row r="11488" spans="14:14">
      <c r="N11488"/>
    </row>
    <row r="11489" spans="14:14">
      <c r="N11489"/>
    </row>
    <row r="11490" spans="14:14">
      <c r="N11490"/>
    </row>
    <row r="11491" spans="14:14">
      <c r="N11491"/>
    </row>
    <row r="11492" spans="14:14">
      <c r="N11492"/>
    </row>
    <row r="11493" spans="14:14">
      <c r="N11493"/>
    </row>
    <row r="11494" spans="14:14">
      <c r="N11494"/>
    </row>
    <row r="11495" spans="14:14">
      <c r="N11495"/>
    </row>
    <row r="11496" spans="14:14">
      <c r="N11496"/>
    </row>
    <row r="11497" spans="14:14">
      <c r="N11497"/>
    </row>
    <row r="11498" spans="14:14">
      <c r="N11498"/>
    </row>
    <row r="11499" spans="14:14">
      <c r="N11499"/>
    </row>
    <row r="11500" spans="14:14">
      <c r="N11500"/>
    </row>
    <row r="11501" spans="14:14">
      <c r="N11501"/>
    </row>
    <row r="11502" spans="14:14">
      <c r="N11502"/>
    </row>
    <row r="11503" spans="14:14">
      <c r="N11503"/>
    </row>
    <row r="11504" spans="14:14">
      <c r="N11504"/>
    </row>
    <row r="11505" spans="14:14">
      <c r="N11505"/>
    </row>
    <row r="11506" spans="14:14">
      <c r="N11506"/>
    </row>
    <row r="11507" spans="14:14">
      <c r="N11507"/>
    </row>
    <row r="11508" spans="14:14">
      <c r="N11508"/>
    </row>
    <row r="11509" spans="14:14">
      <c r="N11509"/>
    </row>
    <row r="11510" spans="14:14">
      <c r="N11510"/>
    </row>
    <row r="11511" spans="14:14">
      <c r="N11511"/>
    </row>
    <row r="11512" spans="14:14">
      <c r="N11512"/>
    </row>
    <row r="11513" spans="14:14">
      <c r="N11513"/>
    </row>
    <row r="11514" spans="14:14">
      <c r="N11514"/>
    </row>
    <row r="11515" spans="14:14">
      <c r="N11515"/>
    </row>
    <row r="11516" spans="14:14">
      <c r="N11516"/>
    </row>
    <row r="11517" spans="14:14">
      <c r="N11517"/>
    </row>
    <row r="11518" spans="14:14">
      <c r="N11518"/>
    </row>
    <row r="11519" spans="14:14">
      <c r="N11519"/>
    </row>
    <row r="11520" spans="14:14">
      <c r="N11520"/>
    </row>
    <row r="11521" spans="14:14">
      <c r="N11521"/>
    </row>
    <row r="11522" spans="14:14">
      <c r="N11522"/>
    </row>
    <row r="11523" spans="14:14">
      <c r="N11523"/>
    </row>
    <row r="11524" spans="14:14">
      <c r="N11524"/>
    </row>
    <row r="11525" spans="14:14">
      <c r="N11525"/>
    </row>
    <row r="11526" spans="14:14">
      <c r="N11526"/>
    </row>
    <row r="11527" spans="14:14">
      <c r="N11527"/>
    </row>
    <row r="11528" spans="14:14">
      <c r="N11528"/>
    </row>
    <row r="11529" spans="14:14">
      <c r="N11529"/>
    </row>
    <row r="11530" spans="14:14">
      <c r="N11530"/>
    </row>
    <row r="11531" spans="14:14">
      <c r="N11531"/>
    </row>
    <row r="11532" spans="14:14">
      <c r="N11532"/>
    </row>
    <row r="11533" spans="14:14">
      <c r="N11533"/>
    </row>
    <row r="11534" spans="14:14">
      <c r="N11534"/>
    </row>
    <row r="11535" spans="14:14">
      <c r="N11535"/>
    </row>
    <row r="11536" spans="14:14">
      <c r="N11536"/>
    </row>
    <row r="11537" spans="14:14">
      <c r="N11537"/>
    </row>
    <row r="11538" spans="14:14">
      <c r="N11538"/>
    </row>
    <row r="11539" spans="14:14">
      <c r="N11539"/>
    </row>
    <row r="11540" spans="14:14">
      <c r="N11540"/>
    </row>
    <row r="11541" spans="14:14">
      <c r="N11541"/>
    </row>
    <row r="11542" spans="14:14">
      <c r="N11542"/>
    </row>
    <row r="11543" spans="14:14">
      <c r="N11543"/>
    </row>
    <row r="11544" spans="14:14">
      <c r="N11544"/>
    </row>
    <row r="11545" spans="14:14">
      <c r="N11545"/>
    </row>
    <row r="11546" spans="14:14">
      <c r="N11546"/>
    </row>
    <row r="11547" spans="14:14">
      <c r="N11547"/>
    </row>
    <row r="11548" spans="14:14">
      <c r="N11548"/>
    </row>
    <row r="11549" spans="14:14">
      <c r="N11549"/>
    </row>
    <row r="11550" spans="14:14">
      <c r="N11550"/>
    </row>
    <row r="11551" spans="14:14">
      <c r="N11551"/>
    </row>
    <row r="11552" spans="14:14">
      <c r="N11552"/>
    </row>
    <row r="11553" spans="14:14">
      <c r="N11553"/>
    </row>
    <row r="11554" spans="14:14">
      <c r="N11554"/>
    </row>
    <row r="11555" spans="14:14">
      <c r="N11555"/>
    </row>
    <row r="11556" spans="14:14">
      <c r="N11556"/>
    </row>
    <row r="11557" spans="14:14">
      <c r="N11557"/>
    </row>
    <row r="11558" spans="14:14">
      <c r="N11558"/>
    </row>
    <row r="11559" spans="14:14">
      <c r="N11559"/>
    </row>
    <row r="11560" spans="14:14">
      <c r="N11560"/>
    </row>
    <row r="11561" spans="14:14">
      <c r="N11561"/>
    </row>
    <row r="11562" spans="14:14">
      <c r="N11562"/>
    </row>
    <row r="11563" spans="14:14">
      <c r="N11563"/>
    </row>
    <row r="11564" spans="14:14">
      <c r="N11564"/>
    </row>
    <row r="11565" spans="14:14">
      <c r="N11565"/>
    </row>
    <row r="11566" spans="14:14">
      <c r="N11566"/>
    </row>
    <row r="11567" spans="14:14">
      <c r="N11567"/>
    </row>
    <row r="11568" spans="14:14">
      <c r="N11568"/>
    </row>
    <row r="11569" spans="14:14">
      <c r="N11569"/>
    </row>
    <row r="11570" spans="14:14">
      <c r="N11570"/>
    </row>
    <row r="11571" spans="14:14">
      <c r="N11571"/>
    </row>
    <row r="11572" spans="14:14">
      <c r="N11572"/>
    </row>
    <row r="11573" spans="14:14">
      <c r="N11573"/>
    </row>
    <row r="11574" spans="14:14">
      <c r="N11574"/>
    </row>
    <row r="11575" spans="14:14">
      <c r="N11575"/>
    </row>
    <row r="11576" spans="14:14">
      <c r="N11576"/>
    </row>
    <row r="11577" spans="14:14">
      <c r="N11577"/>
    </row>
    <row r="11578" spans="14:14">
      <c r="N11578"/>
    </row>
    <row r="11579" spans="14:14">
      <c r="N11579"/>
    </row>
    <row r="11580" spans="14:14">
      <c r="N11580"/>
    </row>
    <row r="11581" spans="14:14">
      <c r="N11581"/>
    </row>
    <row r="11582" spans="14:14">
      <c r="N11582"/>
    </row>
    <row r="11583" spans="14:14">
      <c r="N11583"/>
    </row>
    <row r="11584" spans="14:14">
      <c r="N11584"/>
    </row>
    <row r="11585" spans="14:14">
      <c r="N11585"/>
    </row>
    <row r="11586" spans="14:14">
      <c r="N11586"/>
    </row>
    <row r="11587" spans="14:14">
      <c r="N11587"/>
    </row>
    <row r="11588" spans="14:14">
      <c r="N11588"/>
    </row>
    <row r="11589" spans="14:14">
      <c r="N11589"/>
    </row>
    <row r="11590" spans="14:14">
      <c r="N11590"/>
    </row>
    <row r="11591" spans="14:14">
      <c r="N11591"/>
    </row>
    <row r="11592" spans="14:14">
      <c r="N11592"/>
    </row>
    <row r="11593" spans="14:14">
      <c r="N11593"/>
    </row>
    <row r="11594" spans="14:14">
      <c r="N11594"/>
    </row>
    <row r="11595" spans="14:14">
      <c r="N11595"/>
    </row>
    <row r="11596" spans="14:14">
      <c r="N11596"/>
    </row>
    <row r="11597" spans="14:14">
      <c r="N11597"/>
    </row>
    <row r="11598" spans="14:14">
      <c r="N11598"/>
    </row>
    <row r="11599" spans="14:14">
      <c r="N11599"/>
    </row>
    <row r="11600" spans="14:14">
      <c r="N11600"/>
    </row>
    <row r="11601" spans="14:14">
      <c r="N11601"/>
    </row>
    <row r="11602" spans="14:14">
      <c r="N11602"/>
    </row>
    <row r="11603" spans="14:14">
      <c r="N11603"/>
    </row>
    <row r="11604" spans="14:14">
      <c r="N11604"/>
    </row>
    <row r="11605" spans="14:14">
      <c r="N11605"/>
    </row>
    <row r="11606" spans="14:14">
      <c r="N11606"/>
    </row>
    <row r="11607" spans="14:14">
      <c r="N11607"/>
    </row>
    <row r="11608" spans="14:14">
      <c r="N11608"/>
    </row>
    <row r="11609" spans="14:14">
      <c r="N11609"/>
    </row>
    <row r="11610" spans="14:14">
      <c r="N11610"/>
    </row>
    <row r="11611" spans="14:14">
      <c r="N11611"/>
    </row>
    <row r="11612" spans="14:14">
      <c r="N11612"/>
    </row>
    <row r="11613" spans="14:14">
      <c r="N11613"/>
    </row>
    <row r="11614" spans="14:14">
      <c r="N11614"/>
    </row>
    <row r="11615" spans="14:14">
      <c r="N11615"/>
    </row>
    <row r="11616" spans="14:14">
      <c r="N11616"/>
    </row>
    <row r="11617" spans="14:14">
      <c r="N11617"/>
    </row>
    <row r="11618" spans="14:14">
      <c r="N11618"/>
    </row>
    <row r="11619" spans="14:14">
      <c r="N11619"/>
    </row>
    <row r="11620" spans="14:14">
      <c r="N11620"/>
    </row>
    <row r="11621" spans="14:14">
      <c r="N11621"/>
    </row>
    <row r="11622" spans="14:14">
      <c r="N11622"/>
    </row>
    <row r="11623" spans="14:14">
      <c r="N11623"/>
    </row>
    <row r="11624" spans="14:14">
      <c r="N11624"/>
    </row>
    <row r="11625" spans="14:14">
      <c r="N11625"/>
    </row>
    <row r="11626" spans="14:14">
      <c r="N11626"/>
    </row>
    <row r="11627" spans="14:14">
      <c r="N11627"/>
    </row>
    <row r="11628" spans="14:14">
      <c r="N11628"/>
    </row>
    <row r="11629" spans="14:14">
      <c r="N11629"/>
    </row>
    <row r="11630" spans="14:14">
      <c r="N11630"/>
    </row>
    <row r="11631" spans="14:14">
      <c r="N11631"/>
    </row>
    <row r="11632" spans="14:14">
      <c r="N11632"/>
    </row>
    <row r="11633" spans="14:14">
      <c r="N11633"/>
    </row>
    <row r="11634" spans="14:14">
      <c r="N11634"/>
    </row>
    <row r="11635" spans="14:14">
      <c r="N11635"/>
    </row>
    <row r="11636" spans="14:14">
      <c r="N11636"/>
    </row>
    <row r="11637" spans="14:14">
      <c r="N11637"/>
    </row>
    <row r="11638" spans="14:14">
      <c r="N11638"/>
    </row>
    <row r="11639" spans="14:14">
      <c r="N11639"/>
    </row>
    <row r="11640" spans="14:14">
      <c r="N11640"/>
    </row>
    <row r="11641" spans="14:14">
      <c r="N11641"/>
    </row>
    <row r="11642" spans="14:14">
      <c r="N11642"/>
    </row>
    <row r="11643" spans="14:14">
      <c r="N11643"/>
    </row>
    <row r="11644" spans="14:14">
      <c r="N11644"/>
    </row>
    <row r="11645" spans="14:14">
      <c r="N11645"/>
    </row>
    <row r="11646" spans="14:14">
      <c r="N11646"/>
    </row>
    <row r="11647" spans="14:14">
      <c r="N11647"/>
    </row>
    <row r="11648" spans="14:14">
      <c r="N11648"/>
    </row>
    <row r="11649" spans="14:14">
      <c r="N11649"/>
    </row>
    <row r="11650" spans="14:14">
      <c r="N11650"/>
    </row>
    <row r="11651" spans="14:14">
      <c r="N11651"/>
    </row>
    <row r="11652" spans="14:14">
      <c r="N11652"/>
    </row>
    <row r="11653" spans="14:14">
      <c r="N11653"/>
    </row>
    <row r="11654" spans="14:14">
      <c r="N11654"/>
    </row>
    <row r="11655" spans="14:14">
      <c r="N11655"/>
    </row>
    <row r="11656" spans="14:14">
      <c r="N11656"/>
    </row>
    <row r="11657" spans="14:14">
      <c r="N11657"/>
    </row>
    <row r="11658" spans="14:14">
      <c r="N11658"/>
    </row>
    <row r="11659" spans="14:14">
      <c r="N11659"/>
    </row>
    <row r="11660" spans="14:14">
      <c r="N11660"/>
    </row>
    <row r="11661" spans="14:14">
      <c r="N11661"/>
    </row>
    <row r="11662" spans="14:14">
      <c r="N11662"/>
    </row>
    <row r="11663" spans="14:14">
      <c r="N11663"/>
    </row>
    <row r="11664" spans="14:14">
      <c r="N11664"/>
    </row>
    <row r="11665" spans="14:14">
      <c r="N11665"/>
    </row>
    <row r="11666" spans="14:14">
      <c r="N11666"/>
    </row>
    <row r="11667" spans="14:14">
      <c r="N11667"/>
    </row>
    <row r="11668" spans="14:14">
      <c r="N11668"/>
    </row>
    <row r="11669" spans="14:14">
      <c r="N11669"/>
    </row>
    <row r="11670" spans="14:14">
      <c r="N11670"/>
    </row>
    <row r="11671" spans="14:14">
      <c r="N11671"/>
    </row>
    <row r="11672" spans="14:14">
      <c r="N11672"/>
    </row>
    <row r="11673" spans="14:14">
      <c r="N11673"/>
    </row>
    <row r="11674" spans="14:14">
      <c r="N11674"/>
    </row>
    <row r="11675" spans="14:14">
      <c r="N11675"/>
    </row>
    <row r="11676" spans="14:14">
      <c r="N11676"/>
    </row>
    <row r="11677" spans="14:14">
      <c r="N11677"/>
    </row>
    <row r="11678" spans="14:14">
      <c r="N11678"/>
    </row>
    <row r="11679" spans="14:14">
      <c r="N11679"/>
    </row>
    <row r="11680" spans="14:14">
      <c r="N11680"/>
    </row>
    <row r="11681" spans="14:14">
      <c r="N11681"/>
    </row>
    <row r="11682" spans="14:14">
      <c r="N11682"/>
    </row>
    <row r="11683" spans="14:14">
      <c r="N11683"/>
    </row>
    <row r="11684" spans="14:14">
      <c r="N11684"/>
    </row>
    <row r="11685" spans="14:14">
      <c r="N11685"/>
    </row>
    <row r="11686" spans="14:14">
      <c r="N11686"/>
    </row>
    <row r="11687" spans="14:14">
      <c r="N11687"/>
    </row>
    <row r="11688" spans="14:14">
      <c r="N11688"/>
    </row>
    <row r="11689" spans="14:14">
      <c r="N11689"/>
    </row>
    <row r="11690" spans="14:14">
      <c r="N11690"/>
    </row>
    <row r="11691" spans="14:14">
      <c r="N11691"/>
    </row>
    <row r="11692" spans="14:14">
      <c r="N11692"/>
    </row>
    <row r="11693" spans="14:14">
      <c r="N11693"/>
    </row>
    <row r="11694" spans="14:14">
      <c r="N11694"/>
    </row>
    <row r="11695" spans="14:14">
      <c r="N11695"/>
    </row>
    <row r="11696" spans="14:14">
      <c r="N11696"/>
    </row>
    <row r="11697" spans="14:14">
      <c r="N11697"/>
    </row>
    <row r="11698" spans="14:14">
      <c r="N11698"/>
    </row>
    <row r="11699" spans="14:14">
      <c r="N11699"/>
    </row>
    <row r="11700" spans="14:14">
      <c r="N11700"/>
    </row>
    <row r="11701" spans="14:14">
      <c r="N11701"/>
    </row>
    <row r="11702" spans="14:14">
      <c r="N11702"/>
    </row>
    <row r="11703" spans="14:14">
      <c r="N11703"/>
    </row>
    <row r="11704" spans="14:14">
      <c r="N11704"/>
    </row>
    <row r="11705" spans="14:14">
      <c r="N11705"/>
    </row>
    <row r="11706" spans="14:14">
      <c r="N11706"/>
    </row>
    <row r="11707" spans="14:14">
      <c r="N11707"/>
    </row>
    <row r="11708" spans="14:14">
      <c r="N11708"/>
    </row>
    <row r="11709" spans="14:14">
      <c r="N11709"/>
    </row>
    <row r="11710" spans="14:14">
      <c r="N11710"/>
    </row>
    <row r="11711" spans="14:14">
      <c r="N11711"/>
    </row>
    <row r="11712" spans="14:14">
      <c r="N11712"/>
    </row>
    <row r="11713" spans="14:14">
      <c r="N11713"/>
    </row>
    <row r="11714" spans="14:14">
      <c r="N11714"/>
    </row>
    <row r="11715" spans="14:14">
      <c r="N11715"/>
    </row>
    <row r="11716" spans="14:14">
      <c r="N11716"/>
    </row>
    <row r="11717" spans="14:14">
      <c r="N11717"/>
    </row>
    <row r="11718" spans="14:14">
      <c r="N11718"/>
    </row>
    <row r="11719" spans="14:14">
      <c r="N11719"/>
    </row>
    <row r="11720" spans="14:14">
      <c r="N11720"/>
    </row>
    <row r="11721" spans="14:14">
      <c r="N11721"/>
    </row>
    <row r="11722" spans="14:14">
      <c r="N11722"/>
    </row>
    <row r="11723" spans="14:14">
      <c r="N11723"/>
    </row>
    <row r="11724" spans="14:14">
      <c r="N11724"/>
    </row>
    <row r="11725" spans="14:14">
      <c r="N11725"/>
    </row>
    <row r="11726" spans="14:14">
      <c r="N11726"/>
    </row>
    <row r="11727" spans="14:14">
      <c r="N11727"/>
    </row>
    <row r="11728" spans="14:14">
      <c r="N11728"/>
    </row>
    <row r="11729" spans="14:14">
      <c r="N11729"/>
    </row>
    <row r="11730" spans="14:14">
      <c r="N11730"/>
    </row>
    <row r="11731" spans="14:14">
      <c r="N11731"/>
    </row>
    <row r="11732" spans="14:14">
      <c r="N11732"/>
    </row>
    <row r="11733" spans="14:14">
      <c r="N11733"/>
    </row>
    <row r="11734" spans="14:14">
      <c r="N11734"/>
    </row>
    <row r="11735" spans="14:14">
      <c r="N11735"/>
    </row>
    <row r="11736" spans="14:14">
      <c r="N11736"/>
    </row>
    <row r="11737" spans="14:14">
      <c r="N11737"/>
    </row>
    <row r="11738" spans="14:14">
      <c r="N11738"/>
    </row>
    <row r="11739" spans="14:14">
      <c r="N11739"/>
    </row>
    <row r="11740" spans="14:14">
      <c r="N11740"/>
    </row>
    <row r="11741" spans="14:14">
      <c r="N11741"/>
    </row>
    <row r="11742" spans="14:14">
      <c r="N11742"/>
    </row>
    <row r="11743" spans="14:14">
      <c r="N11743"/>
    </row>
    <row r="11744" spans="14:14">
      <c r="N11744"/>
    </row>
    <row r="11745" spans="14:14">
      <c r="N11745"/>
    </row>
    <row r="11746" spans="14:14">
      <c r="N11746"/>
    </row>
    <row r="11747" spans="14:14">
      <c r="N11747"/>
    </row>
    <row r="11748" spans="14:14">
      <c r="N11748"/>
    </row>
    <row r="11749" spans="14:14">
      <c r="N11749"/>
    </row>
    <row r="11750" spans="14:14">
      <c r="N11750"/>
    </row>
    <row r="11751" spans="14:14">
      <c r="N11751"/>
    </row>
    <row r="11752" spans="14:14">
      <c r="N11752"/>
    </row>
    <row r="11753" spans="14:14">
      <c r="N11753"/>
    </row>
    <row r="11754" spans="14:14">
      <c r="N11754"/>
    </row>
    <row r="11755" spans="14:14">
      <c r="N11755"/>
    </row>
    <row r="11756" spans="14:14">
      <c r="N11756"/>
    </row>
    <row r="11757" spans="14:14">
      <c r="N11757"/>
    </row>
    <row r="11758" spans="14:14">
      <c r="N11758"/>
    </row>
    <row r="11759" spans="14:14">
      <c r="N11759"/>
    </row>
    <row r="11760" spans="14:14">
      <c r="N11760"/>
    </row>
    <row r="11761" spans="14:14">
      <c r="N11761"/>
    </row>
    <row r="11762" spans="14:14">
      <c r="N11762"/>
    </row>
    <row r="11763" spans="14:14">
      <c r="N11763"/>
    </row>
    <row r="11764" spans="14:14">
      <c r="N11764"/>
    </row>
    <row r="11765" spans="14:14">
      <c r="N11765"/>
    </row>
    <row r="11766" spans="14:14">
      <c r="N11766"/>
    </row>
    <row r="11767" spans="14:14">
      <c r="N11767"/>
    </row>
    <row r="11768" spans="14:14">
      <c r="N11768"/>
    </row>
    <row r="11769" spans="14:14">
      <c r="N11769"/>
    </row>
    <row r="11770" spans="14:14">
      <c r="N11770"/>
    </row>
    <row r="11771" spans="14:14">
      <c r="N11771"/>
    </row>
    <row r="11772" spans="14:14">
      <c r="N11772"/>
    </row>
    <row r="11773" spans="14:14">
      <c r="N11773"/>
    </row>
    <row r="11774" spans="14:14">
      <c r="N11774"/>
    </row>
    <row r="11775" spans="14:14">
      <c r="N11775"/>
    </row>
    <row r="11776" spans="14:14">
      <c r="N11776"/>
    </row>
    <row r="11777" spans="14:14">
      <c r="N11777"/>
    </row>
    <row r="11778" spans="14:14">
      <c r="N11778"/>
    </row>
    <row r="11779" spans="14:14">
      <c r="N11779"/>
    </row>
    <row r="11780" spans="14:14">
      <c r="N11780"/>
    </row>
    <row r="11781" spans="14:14">
      <c r="N11781"/>
    </row>
    <row r="11782" spans="14:14">
      <c r="N11782"/>
    </row>
    <row r="11783" spans="14:14">
      <c r="N11783"/>
    </row>
    <row r="11784" spans="14:14">
      <c r="N11784"/>
    </row>
    <row r="11785" spans="14:14">
      <c r="N11785"/>
    </row>
    <row r="11786" spans="14:14">
      <c r="N11786"/>
    </row>
    <row r="11787" spans="14:14">
      <c r="N11787"/>
    </row>
    <row r="11788" spans="14:14">
      <c r="N11788"/>
    </row>
    <row r="11789" spans="14:14">
      <c r="N11789"/>
    </row>
    <row r="11790" spans="14:14">
      <c r="N11790"/>
    </row>
    <row r="11791" spans="14:14">
      <c r="N11791"/>
    </row>
    <row r="11792" spans="14:14">
      <c r="N11792"/>
    </row>
    <row r="11793" spans="14:14">
      <c r="N11793"/>
    </row>
    <row r="11794" spans="14:14">
      <c r="N11794"/>
    </row>
    <row r="11795" spans="14:14">
      <c r="N11795"/>
    </row>
    <row r="11796" spans="14:14">
      <c r="N11796"/>
    </row>
    <row r="11797" spans="14:14">
      <c r="N11797"/>
    </row>
    <row r="11798" spans="14:14">
      <c r="N11798"/>
    </row>
    <row r="11799" spans="14:14">
      <c r="N11799"/>
    </row>
    <row r="11800" spans="14:14">
      <c r="N11800"/>
    </row>
    <row r="11801" spans="14:14">
      <c r="N11801"/>
    </row>
    <row r="11802" spans="14:14">
      <c r="N11802"/>
    </row>
    <row r="11803" spans="14:14">
      <c r="N11803"/>
    </row>
    <row r="11804" spans="14:14">
      <c r="N11804"/>
    </row>
    <row r="11805" spans="14:14">
      <c r="N11805"/>
    </row>
    <row r="11806" spans="14:14">
      <c r="N11806"/>
    </row>
    <row r="11807" spans="14:14">
      <c r="N11807"/>
    </row>
    <row r="11808" spans="14:14">
      <c r="N11808"/>
    </row>
    <row r="11809" spans="14:14">
      <c r="N11809"/>
    </row>
    <row r="11810" spans="14:14">
      <c r="N11810"/>
    </row>
    <row r="11811" spans="14:14">
      <c r="N11811"/>
    </row>
    <row r="11812" spans="14:14">
      <c r="N11812"/>
    </row>
    <row r="11813" spans="14:14">
      <c r="N11813"/>
    </row>
    <row r="11814" spans="14:14">
      <c r="N11814"/>
    </row>
    <row r="11815" spans="14:14">
      <c r="N11815"/>
    </row>
    <row r="11816" spans="14:14">
      <c r="N11816"/>
    </row>
    <row r="11817" spans="14:14">
      <c r="N11817"/>
    </row>
    <row r="11818" spans="14:14">
      <c r="N11818"/>
    </row>
    <row r="11819" spans="14:14">
      <c r="N11819"/>
    </row>
    <row r="11820" spans="14:14">
      <c r="N11820"/>
    </row>
    <row r="11821" spans="14:14">
      <c r="N11821"/>
    </row>
    <row r="11822" spans="14:14">
      <c r="N11822"/>
    </row>
    <row r="11823" spans="14:14">
      <c r="N11823"/>
    </row>
    <row r="11824" spans="14:14">
      <c r="N11824"/>
    </row>
    <row r="11825" spans="14:14">
      <c r="N11825"/>
    </row>
    <row r="11826" spans="14:14">
      <c r="N11826"/>
    </row>
    <row r="11827" spans="14:14">
      <c r="N11827"/>
    </row>
    <row r="11828" spans="14:14">
      <c r="N11828"/>
    </row>
    <row r="11829" spans="14:14">
      <c r="N11829"/>
    </row>
    <row r="11830" spans="14:14">
      <c r="N11830"/>
    </row>
    <row r="11831" spans="14:14">
      <c r="N11831"/>
    </row>
    <row r="11832" spans="14:14">
      <c r="N11832"/>
    </row>
    <row r="11833" spans="14:14">
      <c r="N11833"/>
    </row>
    <row r="11834" spans="14:14">
      <c r="N11834"/>
    </row>
    <row r="11835" spans="14:14">
      <c r="N11835"/>
    </row>
    <row r="11836" spans="14:14">
      <c r="N11836"/>
    </row>
    <row r="11837" spans="14:14">
      <c r="N11837"/>
    </row>
    <row r="11838" spans="14:14">
      <c r="N11838"/>
    </row>
    <row r="11839" spans="14:14">
      <c r="N11839"/>
    </row>
    <row r="11840" spans="14:14">
      <c r="N11840"/>
    </row>
    <row r="11841" spans="14:14">
      <c r="N11841"/>
    </row>
    <row r="11842" spans="14:14">
      <c r="N11842"/>
    </row>
    <row r="11843" spans="14:14">
      <c r="N11843"/>
    </row>
  </sheetData>
  <autoFilter ref="A2:Z7305">
    <sortState ref="A258:Z6356">
      <sortCondition ref="R2:R3672"/>
    </sortState>
  </autoFilter>
  <printOptions horizontalCentered="1"/>
  <pageMargins left="0" right="0" top="0.55118110236220474" bottom="0.41" header="0.31496062992125984" footer="0.23622047244094491"/>
  <pageSetup paperSize="9" scale="84" orientation="portrait" r:id="rId1"/>
  <headerFooter alignWithMargins="0">
    <oddHeader>&amp;L&amp;"David,Bold"&amp;14אגף התקציבים&amp;C&amp;"David,Bold"&amp;16עיריית חולון&amp;R&amp;"David,Bold"&amp;14מינהל הגזברות</oddHeader>
    <oddFooter>&amp;C&amp;P</oddFooter>
  </headerFooter>
  <rowBreaks count="96" manualBreakCount="96">
    <brk id="52" max="9" man="1"/>
    <brk id="87" max="9" man="1"/>
    <brk id="165" max="9" man="1"/>
    <brk id="173" max="9" man="1"/>
    <brk id="205" max="9" man="1"/>
    <brk id="238" max="9" man="1"/>
    <brk id="247" max="9" man="1"/>
    <brk id="286" max="9" man="1"/>
    <brk id="308" max="9" man="1"/>
    <brk id="351" max="9" man="1"/>
    <brk id="367" max="9" man="1"/>
    <brk id="406" max="9" man="1"/>
    <brk id="443" max="9" man="1"/>
    <brk id="462" max="9" man="1"/>
    <brk id="502" max="9" man="1"/>
    <brk id="516" max="9" man="1"/>
    <brk id="539" max="9" man="1"/>
    <brk id="554" max="9" man="1"/>
    <brk id="564" max="9" man="1"/>
    <brk id="610" max="9" man="1"/>
    <brk id="651" max="9" man="1"/>
    <brk id="697" max="9" man="1"/>
    <brk id="708" max="9" man="1"/>
    <brk id="747" max="9" man="1"/>
    <brk id="813" max="9" man="1"/>
    <brk id="865" max="9" man="1"/>
    <brk id="912" max="9" man="1"/>
    <brk id="957" max="9" man="1"/>
    <brk id="993" max="9" man="1"/>
    <brk id="1012" max="9" man="1"/>
    <brk id="1056" max="9" man="1"/>
    <brk id="1105" max="9" man="1"/>
    <brk id="1144" max="9" man="1"/>
    <brk id="1180" max="9" man="1"/>
    <brk id="1209" max="9" man="1"/>
    <brk id="1256" max="9" man="1"/>
    <brk id="1298" max="9" man="1"/>
    <brk id="1342" max="9" man="1"/>
    <brk id="1379" max="9" man="1"/>
    <brk id="1429" max="9" man="1"/>
    <brk id="1463" max="9" man="1"/>
    <brk id="1503" max="9" man="1"/>
    <brk id="1530" max="9" man="1"/>
    <brk id="1580" max="9" man="1"/>
    <brk id="1622" max="9" man="1"/>
    <brk id="1658" max="9" man="1"/>
    <brk id="1678" max="9" man="1"/>
    <brk id="1698" max="9" man="1"/>
    <brk id="1734" max="9" man="1"/>
    <brk id="1780" max="9" man="1"/>
    <brk id="1810" max="9" man="1"/>
    <brk id="1862" max="9" man="1"/>
    <brk id="1868" max="9" man="1"/>
    <brk id="1907" max="9" man="1"/>
    <brk id="1947" max="9" man="1"/>
    <brk id="1992" max="9" man="1"/>
    <brk id="2025" max="9" man="1"/>
    <brk id="2075" max="9" man="1"/>
    <brk id="2118" max="9" man="1"/>
    <brk id="2196" max="9" man="1"/>
    <brk id="2237" max="9" man="1"/>
    <brk id="2280" max="9" man="1"/>
    <brk id="2322" max="9" man="1"/>
    <brk id="2379" max="9" man="1"/>
    <brk id="2420" max="9" man="1"/>
    <brk id="2482" max="9" man="1"/>
    <brk id="2489" max="9" man="1"/>
    <brk id="2537" max="9" man="1"/>
    <brk id="2582" max="9" man="1"/>
    <brk id="2617" max="9" man="1"/>
    <brk id="2654" max="9" man="1"/>
    <brk id="2695" max="9" man="1"/>
    <brk id="2818" max="9" man="1"/>
    <brk id="2855" max="9" man="1"/>
    <brk id="2880" max="9" man="1"/>
    <brk id="2932" max="9" man="1"/>
    <brk id="2967" max="9" man="1"/>
    <brk id="2990" max="9" man="1"/>
    <brk id="3002" max="9" man="1"/>
    <brk id="3038" max="9" man="1"/>
    <brk id="3084" max="9" man="1"/>
    <brk id="3120" max="9" man="1"/>
    <brk id="3146" max="9" man="1"/>
    <brk id="3196" max="9" man="1"/>
    <brk id="3247" max="9" man="1"/>
    <brk id="3292" max="9" man="1"/>
    <brk id="3316" max="9" man="1"/>
    <brk id="3338" max="9" man="1"/>
    <brk id="3385" max="9" man="1"/>
    <brk id="3436" max="9" man="1"/>
    <brk id="3496" max="9" man="1"/>
    <brk id="3550" max="9" man="1"/>
    <brk id="3569" max="9" man="1"/>
    <brk id="3595" max="9" man="1"/>
    <brk id="3624" max="9" man="1"/>
    <brk id="3661" max="9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701"/>
  <sheetViews>
    <sheetView rightToLeft="1" workbookViewId="0">
      <selection activeCell="H277" sqref="H277"/>
    </sheetView>
  </sheetViews>
  <sheetFormatPr defaultColWidth="17.140625" defaultRowHeight="12.75"/>
  <cols>
    <col min="1" max="1" width="6.28515625" style="78" customWidth="1"/>
    <col min="2" max="2" width="6.42578125" style="78" customWidth="1"/>
    <col min="3" max="3" width="12.5703125" style="78" bestFit="1" customWidth="1"/>
    <col min="4" max="4" width="16.140625" style="78" customWidth="1"/>
    <col min="5" max="5" width="12" style="78" customWidth="1"/>
    <col min="6" max="6" width="12.7109375" style="78" customWidth="1"/>
    <col min="7" max="7" width="17.42578125" style="78" customWidth="1"/>
    <col min="8" max="8" width="50.5703125" style="78" customWidth="1"/>
    <col min="9" max="9" width="67.85546875" style="78" customWidth="1"/>
    <col min="10" max="11" width="48.7109375" style="78" customWidth="1"/>
    <col min="12" max="12" width="76" style="78" customWidth="1"/>
    <col min="13" max="14" width="14.7109375" style="78" customWidth="1"/>
    <col min="15" max="15" width="13.5703125" style="78" customWidth="1"/>
    <col min="16" max="16384" width="17.140625" style="78"/>
  </cols>
  <sheetData>
    <row r="1" spans="1:15" ht="15.75" customHeight="1">
      <c r="A1" s="84" t="s">
        <v>2218</v>
      </c>
      <c r="B1" s="84" t="s">
        <v>2217</v>
      </c>
      <c r="C1" s="84" t="s">
        <v>2216</v>
      </c>
      <c r="D1" s="84" t="s">
        <v>2215</v>
      </c>
      <c r="E1" s="84" t="s">
        <v>2214</v>
      </c>
      <c r="F1" s="84" t="s">
        <v>2213</v>
      </c>
      <c r="G1" s="84" t="s">
        <v>2212</v>
      </c>
      <c r="H1" s="84" t="s">
        <v>2211</v>
      </c>
      <c r="I1" s="84" t="s">
        <v>2210</v>
      </c>
      <c r="J1" s="84" t="s">
        <v>2209</v>
      </c>
      <c r="K1" s="84" t="s">
        <v>2208</v>
      </c>
      <c r="L1" s="84" t="s">
        <v>2207</v>
      </c>
      <c r="M1" s="84" t="s">
        <v>2206</v>
      </c>
      <c r="N1" s="84" t="s">
        <v>2205</v>
      </c>
      <c r="O1" s="84" t="s">
        <v>2204</v>
      </c>
    </row>
    <row r="2" spans="1:15" ht="15.75" customHeight="1">
      <c r="A2" s="79" t="s">
        <v>2047</v>
      </c>
      <c r="B2" s="79"/>
      <c r="C2" s="79"/>
      <c r="D2" s="79" t="s">
        <v>1415</v>
      </c>
      <c r="E2" s="79"/>
      <c r="F2" s="79"/>
      <c r="G2" s="79" t="s">
        <v>192</v>
      </c>
      <c r="H2" s="79" t="s">
        <v>13</v>
      </c>
      <c r="I2" s="79" t="s">
        <v>2203</v>
      </c>
      <c r="J2" s="79" t="s">
        <v>2202</v>
      </c>
      <c r="K2" s="79" t="s">
        <v>2201</v>
      </c>
      <c r="L2" s="79"/>
      <c r="M2" s="79"/>
      <c r="N2" s="79"/>
      <c r="O2" s="79"/>
    </row>
    <row r="3" spans="1:15" ht="15.75" customHeight="1">
      <c r="A3" s="79" t="s">
        <v>140</v>
      </c>
      <c r="B3" s="79" t="s">
        <v>2047</v>
      </c>
      <c r="C3" s="79"/>
      <c r="D3" s="79" t="s">
        <v>1415</v>
      </c>
      <c r="E3" s="79"/>
      <c r="F3" s="79"/>
      <c r="G3" s="79" t="s">
        <v>192</v>
      </c>
      <c r="H3" s="79" t="s">
        <v>11</v>
      </c>
      <c r="I3" s="79" t="s">
        <v>2200</v>
      </c>
      <c r="J3" s="79" t="s">
        <v>2199</v>
      </c>
      <c r="K3" s="79" t="s">
        <v>2198</v>
      </c>
      <c r="L3" s="79"/>
      <c r="M3" s="79"/>
      <c r="N3" s="79"/>
      <c r="O3" s="79"/>
    </row>
    <row r="4" spans="1:15" ht="15.75" customHeight="1">
      <c r="A4" s="79" t="s">
        <v>2187</v>
      </c>
      <c r="B4" s="79" t="s">
        <v>140</v>
      </c>
      <c r="C4" s="79"/>
      <c r="D4" s="79" t="s">
        <v>1415</v>
      </c>
      <c r="E4" s="79"/>
      <c r="F4" s="79"/>
      <c r="G4" s="79" t="s">
        <v>177</v>
      </c>
      <c r="H4" s="79" t="s">
        <v>2197</v>
      </c>
      <c r="I4" s="79" t="s">
        <v>2196</v>
      </c>
      <c r="J4" s="79" t="s">
        <v>2195</v>
      </c>
      <c r="K4" s="79" t="s">
        <v>2194</v>
      </c>
      <c r="L4" s="79"/>
      <c r="M4" s="79"/>
      <c r="N4" s="79"/>
      <c r="O4" s="79"/>
    </row>
    <row r="5" spans="1:15" ht="15.75" customHeight="1">
      <c r="A5" s="79" t="s">
        <v>2193</v>
      </c>
      <c r="B5" s="79" t="s">
        <v>2187</v>
      </c>
      <c r="C5" s="79"/>
      <c r="D5" s="79" t="s">
        <v>1415</v>
      </c>
      <c r="E5" s="79"/>
      <c r="F5" s="79"/>
      <c r="G5" s="79" t="s">
        <v>177</v>
      </c>
      <c r="H5" s="79" t="s">
        <v>2192</v>
      </c>
      <c r="I5" s="79" t="s">
        <v>2191</v>
      </c>
      <c r="J5" s="79" t="s">
        <v>2190</v>
      </c>
      <c r="K5" s="79" t="s">
        <v>2189</v>
      </c>
      <c r="L5" s="79"/>
      <c r="M5" s="79"/>
      <c r="N5" s="79"/>
      <c r="O5" s="79"/>
    </row>
    <row r="6" spans="1:15" ht="15.75" customHeight="1">
      <c r="A6" s="79" t="s">
        <v>2188</v>
      </c>
      <c r="B6" s="79" t="s">
        <v>2187</v>
      </c>
      <c r="C6" s="79"/>
      <c r="D6" s="79" t="s">
        <v>1415</v>
      </c>
      <c r="E6" s="79"/>
      <c r="F6" s="79"/>
      <c r="G6" s="79" t="s">
        <v>177</v>
      </c>
      <c r="H6" s="79" t="s">
        <v>2186</v>
      </c>
      <c r="I6" s="79" t="s">
        <v>2185</v>
      </c>
      <c r="J6" s="79" t="s">
        <v>2184</v>
      </c>
      <c r="K6" s="79" t="s">
        <v>2183</v>
      </c>
      <c r="L6" s="79"/>
      <c r="M6" s="79"/>
      <c r="N6" s="79"/>
      <c r="O6" s="79"/>
    </row>
    <row r="7" spans="1:15" ht="15.75" customHeight="1">
      <c r="A7" s="79" t="s">
        <v>2182</v>
      </c>
      <c r="B7" s="79" t="s">
        <v>140</v>
      </c>
      <c r="C7" s="79"/>
      <c r="D7" s="79" t="s">
        <v>1415</v>
      </c>
      <c r="E7" s="79"/>
      <c r="F7" s="79"/>
      <c r="G7" s="79" t="s">
        <v>177</v>
      </c>
      <c r="H7" s="79" t="s">
        <v>2181</v>
      </c>
      <c r="I7" s="79" t="s">
        <v>2180</v>
      </c>
      <c r="J7" s="79" t="s">
        <v>2179</v>
      </c>
      <c r="K7" s="79" t="s">
        <v>2178</v>
      </c>
      <c r="L7" s="79"/>
      <c r="M7" s="79"/>
      <c r="N7" s="79"/>
      <c r="O7" s="79"/>
    </row>
    <row r="8" spans="1:15" ht="15.75" customHeight="1">
      <c r="A8" s="79" t="s">
        <v>2177</v>
      </c>
      <c r="B8" s="79" t="s">
        <v>140</v>
      </c>
      <c r="C8" s="79"/>
      <c r="D8" s="79" t="s">
        <v>1415</v>
      </c>
      <c r="E8" s="79"/>
      <c r="F8" s="79"/>
      <c r="G8" s="79" t="s">
        <v>177</v>
      </c>
      <c r="H8" s="79" t="s">
        <v>2176</v>
      </c>
      <c r="I8" s="79" t="s">
        <v>2175</v>
      </c>
      <c r="J8" s="79" t="s">
        <v>2174</v>
      </c>
      <c r="K8" s="79" t="s">
        <v>2173</v>
      </c>
      <c r="L8" s="79"/>
      <c r="M8" s="79"/>
      <c r="N8" s="79"/>
      <c r="O8" s="79"/>
    </row>
    <row r="9" spans="1:15" ht="15.75" customHeight="1">
      <c r="A9" s="79" t="s">
        <v>2172</v>
      </c>
      <c r="B9" s="79" t="s">
        <v>140</v>
      </c>
      <c r="C9" s="79"/>
      <c r="D9" s="79" t="s">
        <v>1415</v>
      </c>
      <c r="E9" s="79"/>
      <c r="F9" s="79"/>
      <c r="G9" s="79" t="s">
        <v>177</v>
      </c>
      <c r="H9" s="79" t="s">
        <v>2171</v>
      </c>
      <c r="I9" s="79" t="s">
        <v>2170</v>
      </c>
      <c r="J9" s="79" t="s">
        <v>2169</v>
      </c>
      <c r="K9" s="79" t="s">
        <v>2168</v>
      </c>
      <c r="L9" s="79"/>
      <c r="M9" s="79"/>
      <c r="N9" s="79"/>
      <c r="O9" s="79"/>
    </row>
    <row r="10" spans="1:15" ht="15.75" customHeight="1">
      <c r="A10" s="79" t="s">
        <v>2167</v>
      </c>
      <c r="B10" s="79" t="s">
        <v>140</v>
      </c>
      <c r="C10" s="79"/>
      <c r="D10" s="79" t="s">
        <v>1415</v>
      </c>
      <c r="E10" s="79"/>
      <c r="F10" s="79"/>
      <c r="G10" s="79" t="s">
        <v>177</v>
      </c>
      <c r="H10" s="79" t="s">
        <v>2166</v>
      </c>
      <c r="I10" s="79" t="s">
        <v>2165</v>
      </c>
      <c r="J10" s="79" t="s">
        <v>2164</v>
      </c>
      <c r="K10" s="79" t="s">
        <v>2163</v>
      </c>
      <c r="L10" s="79"/>
      <c r="M10" s="79"/>
      <c r="N10" s="79"/>
      <c r="O10" s="79"/>
    </row>
    <row r="11" spans="1:15" ht="15.75" customHeight="1">
      <c r="A11" s="79" t="s">
        <v>2162</v>
      </c>
      <c r="B11" s="79" t="s">
        <v>140</v>
      </c>
      <c r="C11" s="79"/>
      <c r="D11" s="79" t="s">
        <v>1415</v>
      </c>
      <c r="E11" s="79"/>
      <c r="F11" s="79"/>
      <c r="G11" s="79" t="s">
        <v>177</v>
      </c>
      <c r="H11" s="79" t="s">
        <v>2161</v>
      </c>
      <c r="I11" s="79" t="s">
        <v>2160</v>
      </c>
      <c r="J11" s="79" t="s">
        <v>2159</v>
      </c>
      <c r="K11" s="79" t="s">
        <v>2158</v>
      </c>
      <c r="L11" s="79"/>
      <c r="M11" s="79"/>
      <c r="N11" s="79"/>
      <c r="O11" s="79"/>
    </row>
    <row r="12" spans="1:15" ht="15.75" customHeight="1">
      <c r="A12" s="79" t="s">
        <v>2157</v>
      </c>
      <c r="B12" s="79" t="s">
        <v>140</v>
      </c>
      <c r="C12" s="79"/>
      <c r="D12" s="79" t="s">
        <v>1415</v>
      </c>
      <c r="E12" s="79"/>
      <c r="F12" s="79"/>
      <c r="G12" s="79" t="s">
        <v>177</v>
      </c>
      <c r="H12" s="79" t="s">
        <v>2156</v>
      </c>
      <c r="I12" s="79" t="s">
        <v>2155</v>
      </c>
      <c r="J12" s="79" t="s">
        <v>2154</v>
      </c>
      <c r="K12" s="79" t="s">
        <v>2153</v>
      </c>
      <c r="L12" s="79"/>
      <c r="M12" s="79"/>
      <c r="N12" s="79"/>
      <c r="O12" s="79"/>
    </row>
    <row r="13" spans="1:15" ht="15.75" customHeight="1">
      <c r="A13" s="79" t="s">
        <v>2152</v>
      </c>
      <c r="B13" s="79" t="s">
        <v>140</v>
      </c>
      <c r="C13" s="79"/>
      <c r="D13" s="79" t="s">
        <v>1415</v>
      </c>
      <c r="E13" s="79"/>
      <c r="F13" s="79"/>
      <c r="G13" s="79" t="s">
        <v>177</v>
      </c>
      <c r="H13" s="79" t="s">
        <v>2151</v>
      </c>
      <c r="I13" s="79" t="s">
        <v>2150</v>
      </c>
      <c r="J13" s="79" t="s">
        <v>2149</v>
      </c>
      <c r="K13" s="79" t="s">
        <v>2148</v>
      </c>
      <c r="L13" s="79"/>
      <c r="M13" s="79"/>
      <c r="N13" s="79"/>
      <c r="O13" s="79"/>
    </row>
    <row r="14" spans="1:15" ht="15.75" customHeight="1">
      <c r="A14" s="79" t="s">
        <v>2147</v>
      </c>
      <c r="B14" s="79" t="s">
        <v>140</v>
      </c>
      <c r="C14" s="79"/>
      <c r="D14" s="79" t="s">
        <v>1415</v>
      </c>
      <c r="E14" s="79"/>
      <c r="F14" s="79"/>
      <c r="G14" s="79" t="s">
        <v>177</v>
      </c>
      <c r="H14" s="79" t="s">
        <v>2146</v>
      </c>
      <c r="I14" s="79" t="s">
        <v>2145</v>
      </c>
      <c r="J14" s="79" t="s">
        <v>2144</v>
      </c>
      <c r="K14" s="79" t="s">
        <v>2143</v>
      </c>
      <c r="L14" s="79"/>
      <c r="M14" s="79"/>
      <c r="N14" s="79"/>
      <c r="O14" s="79"/>
    </row>
    <row r="15" spans="1:15" ht="15.75" customHeight="1">
      <c r="A15" s="79" t="s">
        <v>139</v>
      </c>
      <c r="B15" s="79" t="s">
        <v>2047</v>
      </c>
      <c r="C15" s="79"/>
      <c r="D15" s="79" t="s">
        <v>1415</v>
      </c>
      <c r="E15" s="79"/>
      <c r="F15" s="79"/>
      <c r="G15" s="79" t="s">
        <v>192</v>
      </c>
      <c r="H15" s="79" t="s">
        <v>10</v>
      </c>
      <c r="I15" s="79" t="s">
        <v>2142</v>
      </c>
      <c r="J15" s="79" t="s">
        <v>2141</v>
      </c>
      <c r="K15" s="79" t="s">
        <v>2140</v>
      </c>
      <c r="L15" s="79"/>
      <c r="M15" s="79"/>
      <c r="N15" s="79"/>
      <c r="O15" s="79"/>
    </row>
    <row r="16" spans="1:15" ht="15.75" customHeight="1">
      <c r="A16" s="79" t="s">
        <v>2104</v>
      </c>
      <c r="B16" s="79" t="s">
        <v>139</v>
      </c>
      <c r="C16" s="79"/>
      <c r="D16" s="79" t="s">
        <v>1415</v>
      </c>
      <c r="E16" s="79"/>
      <c r="F16" s="79"/>
      <c r="G16" s="79" t="s">
        <v>177</v>
      </c>
      <c r="H16" s="79" t="s">
        <v>2139</v>
      </c>
      <c r="I16" s="79" t="s">
        <v>2138</v>
      </c>
      <c r="J16" s="79" t="s">
        <v>2137</v>
      </c>
      <c r="K16" s="79" t="s">
        <v>2136</v>
      </c>
      <c r="L16" s="79"/>
      <c r="M16" s="79"/>
      <c r="N16" s="79"/>
      <c r="O16" s="79"/>
    </row>
    <row r="17" spans="1:15" ht="15.75" customHeight="1">
      <c r="A17" s="79" t="s">
        <v>2135</v>
      </c>
      <c r="B17" s="79" t="s">
        <v>2104</v>
      </c>
      <c r="C17" s="79"/>
      <c r="D17" s="79" t="s">
        <v>1415</v>
      </c>
      <c r="E17" s="79"/>
      <c r="F17" s="79"/>
      <c r="G17" s="79" t="s">
        <v>177</v>
      </c>
      <c r="H17" s="79" t="s">
        <v>2134</v>
      </c>
      <c r="I17" s="79" t="s">
        <v>2133</v>
      </c>
      <c r="J17" s="79" t="s">
        <v>2132</v>
      </c>
      <c r="K17" s="79" t="s">
        <v>2131</v>
      </c>
      <c r="L17" s="79"/>
      <c r="M17" s="79"/>
      <c r="N17" s="79"/>
      <c r="O17" s="79"/>
    </row>
    <row r="18" spans="1:15" ht="15.75" customHeight="1">
      <c r="A18" s="79" t="s">
        <v>2130</v>
      </c>
      <c r="B18" s="79" t="s">
        <v>2104</v>
      </c>
      <c r="C18" s="79"/>
      <c r="D18" s="79" t="s">
        <v>1415</v>
      </c>
      <c r="E18" s="79"/>
      <c r="F18" s="79"/>
      <c r="G18" s="79" t="s">
        <v>177</v>
      </c>
      <c r="H18" s="79" t="s">
        <v>2129</v>
      </c>
      <c r="I18" s="79" t="s">
        <v>2128</v>
      </c>
      <c r="J18" s="79" t="s">
        <v>2127</v>
      </c>
      <c r="K18" s="79" t="s">
        <v>2126</v>
      </c>
      <c r="L18" s="79"/>
      <c r="M18" s="79"/>
      <c r="N18" s="79"/>
      <c r="O18" s="79"/>
    </row>
    <row r="19" spans="1:15" ht="15.75" customHeight="1">
      <c r="A19" s="79" t="s">
        <v>2125</v>
      </c>
      <c r="B19" s="79" t="s">
        <v>2104</v>
      </c>
      <c r="C19" s="79"/>
      <c r="D19" s="79" t="s">
        <v>1415</v>
      </c>
      <c r="E19" s="79"/>
      <c r="F19" s="79"/>
      <c r="G19" s="79" t="s">
        <v>177</v>
      </c>
      <c r="H19" s="79" t="s">
        <v>2124</v>
      </c>
      <c r="I19" s="79" t="s">
        <v>2123</v>
      </c>
      <c r="J19" s="79" t="s">
        <v>2122</v>
      </c>
      <c r="K19" s="79" t="s">
        <v>2121</v>
      </c>
      <c r="L19" s="79"/>
      <c r="M19" s="79"/>
      <c r="N19" s="79"/>
      <c r="O19" s="79"/>
    </row>
    <row r="20" spans="1:15" ht="15.75" customHeight="1">
      <c r="A20" s="79" t="s">
        <v>2120</v>
      </c>
      <c r="B20" s="79" t="s">
        <v>2104</v>
      </c>
      <c r="C20" s="79"/>
      <c r="D20" s="79" t="s">
        <v>1415</v>
      </c>
      <c r="E20" s="79"/>
      <c r="F20" s="79"/>
      <c r="G20" s="79" t="s">
        <v>177</v>
      </c>
      <c r="H20" s="79" t="s">
        <v>2119</v>
      </c>
      <c r="I20" s="79" t="s">
        <v>2118</v>
      </c>
      <c r="J20" s="79" t="s">
        <v>2117</v>
      </c>
      <c r="K20" s="79" t="s">
        <v>2116</v>
      </c>
      <c r="L20" s="79"/>
      <c r="M20" s="79"/>
      <c r="N20" s="79"/>
      <c r="O20" s="79"/>
    </row>
    <row r="21" spans="1:15" ht="15.75" customHeight="1">
      <c r="A21" s="79" t="s">
        <v>2115</v>
      </c>
      <c r="B21" s="79" t="s">
        <v>2104</v>
      </c>
      <c r="C21" s="79"/>
      <c r="D21" s="79" t="s">
        <v>1415</v>
      </c>
      <c r="E21" s="79"/>
      <c r="F21" s="79"/>
      <c r="G21" s="79" t="s">
        <v>177</v>
      </c>
      <c r="H21" s="79" t="s">
        <v>2114</v>
      </c>
      <c r="I21" s="79" t="s">
        <v>2113</v>
      </c>
      <c r="J21" s="79" t="s">
        <v>2112</v>
      </c>
      <c r="K21" s="79" t="s">
        <v>2111</v>
      </c>
      <c r="L21" s="79"/>
      <c r="M21" s="79"/>
      <c r="N21" s="79"/>
      <c r="O21" s="79"/>
    </row>
    <row r="22" spans="1:15" ht="15.75" customHeight="1">
      <c r="A22" s="79" t="s">
        <v>2110</v>
      </c>
      <c r="B22" s="79" t="s">
        <v>2104</v>
      </c>
      <c r="C22" s="79"/>
      <c r="D22" s="79" t="s">
        <v>1415</v>
      </c>
      <c r="E22" s="79"/>
      <c r="F22" s="79"/>
      <c r="G22" s="79" t="s">
        <v>177</v>
      </c>
      <c r="H22" s="79" t="s">
        <v>2109</v>
      </c>
      <c r="I22" s="79" t="s">
        <v>2108</v>
      </c>
      <c r="J22" s="79" t="s">
        <v>2107</v>
      </c>
      <c r="K22" s="79" t="s">
        <v>2106</v>
      </c>
      <c r="L22" s="79"/>
      <c r="M22" s="79"/>
      <c r="N22" s="79"/>
      <c r="O22" s="79"/>
    </row>
    <row r="23" spans="1:15" ht="15.75" customHeight="1">
      <c r="A23" s="79" t="s">
        <v>2105</v>
      </c>
      <c r="B23" s="79" t="s">
        <v>2104</v>
      </c>
      <c r="C23" s="79"/>
      <c r="D23" s="79" t="s">
        <v>1415</v>
      </c>
      <c r="E23" s="79"/>
      <c r="F23" s="79"/>
      <c r="G23" s="79" t="s">
        <v>177</v>
      </c>
      <c r="H23" s="79" t="s">
        <v>2103</v>
      </c>
      <c r="I23" s="79" t="s">
        <v>2102</v>
      </c>
      <c r="J23" s="79" t="s">
        <v>2101</v>
      </c>
      <c r="K23" s="79" t="s">
        <v>2100</v>
      </c>
      <c r="L23" s="79"/>
      <c r="M23" s="79"/>
      <c r="N23" s="79"/>
      <c r="O23" s="79"/>
    </row>
    <row r="24" spans="1:15" ht="15.75" customHeight="1">
      <c r="A24" s="79" t="s">
        <v>2099</v>
      </c>
      <c r="B24" s="79" t="s">
        <v>139</v>
      </c>
      <c r="C24" s="79"/>
      <c r="D24" s="79" t="s">
        <v>1415</v>
      </c>
      <c r="E24" s="79"/>
      <c r="F24" s="79"/>
      <c r="G24" s="79" t="s">
        <v>177</v>
      </c>
      <c r="H24" s="79" t="s">
        <v>2098</v>
      </c>
      <c r="I24" s="79" t="s">
        <v>2097</v>
      </c>
      <c r="J24" s="79" t="s">
        <v>2096</v>
      </c>
      <c r="K24" s="79" t="s">
        <v>2095</v>
      </c>
      <c r="L24" s="79"/>
      <c r="M24" s="79"/>
      <c r="N24" s="79"/>
      <c r="O24" s="79"/>
    </row>
    <row r="25" spans="1:15" ht="15.75" customHeight="1">
      <c r="A25" s="79" t="s">
        <v>2066</v>
      </c>
      <c r="B25" s="79" t="s">
        <v>139</v>
      </c>
      <c r="C25" s="79"/>
      <c r="D25" s="79" t="s">
        <v>1415</v>
      </c>
      <c r="E25" s="79"/>
      <c r="F25" s="79"/>
      <c r="G25" s="79" t="s">
        <v>177</v>
      </c>
      <c r="H25" s="79" t="s">
        <v>2094</v>
      </c>
      <c r="I25" s="79" t="s">
        <v>1569</v>
      </c>
      <c r="J25" s="79" t="s">
        <v>2093</v>
      </c>
      <c r="K25" s="79" t="s">
        <v>377</v>
      </c>
      <c r="L25" s="79"/>
      <c r="M25" s="79"/>
      <c r="N25" s="79"/>
      <c r="O25" s="79"/>
    </row>
    <row r="26" spans="1:15" ht="15.75" customHeight="1">
      <c r="A26" s="79" t="s">
        <v>2092</v>
      </c>
      <c r="B26" s="79" t="s">
        <v>2066</v>
      </c>
      <c r="C26" s="79"/>
      <c r="D26" s="79" t="s">
        <v>1415</v>
      </c>
      <c r="E26" s="79"/>
      <c r="F26" s="79"/>
      <c r="G26" s="79" t="s">
        <v>177</v>
      </c>
      <c r="H26" s="79" t="s">
        <v>2091</v>
      </c>
      <c r="I26" s="79" t="s">
        <v>2090</v>
      </c>
      <c r="J26" s="79" t="s">
        <v>2089</v>
      </c>
      <c r="K26" s="79" t="s">
        <v>2088</v>
      </c>
      <c r="L26" s="79"/>
      <c r="M26" s="79"/>
      <c r="N26" s="79"/>
      <c r="O26" s="79"/>
    </row>
    <row r="27" spans="1:15" ht="15.75" customHeight="1">
      <c r="A27" s="79" t="s">
        <v>2087</v>
      </c>
      <c r="B27" s="79" t="s">
        <v>2066</v>
      </c>
      <c r="C27" s="79"/>
      <c r="D27" s="79" t="s">
        <v>1415</v>
      </c>
      <c r="E27" s="79"/>
      <c r="F27" s="79"/>
      <c r="G27" s="79" t="s">
        <v>177</v>
      </c>
      <c r="H27" s="79" t="s">
        <v>2086</v>
      </c>
      <c r="I27" s="79" t="s">
        <v>2085</v>
      </c>
      <c r="J27" s="79" t="s">
        <v>2084</v>
      </c>
      <c r="K27" s="79" t="s">
        <v>2083</v>
      </c>
      <c r="L27" s="79"/>
      <c r="M27" s="79"/>
      <c r="N27" s="79"/>
      <c r="O27" s="79"/>
    </row>
    <row r="28" spans="1:15" ht="15.75" customHeight="1">
      <c r="A28" s="79" t="s">
        <v>2082</v>
      </c>
      <c r="B28" s="79" t="s">
        <v>2066</v>
      </c>
      <c r="C28" s="79"/>
      <c r="D28" s="79" t="s">
        <v>1415</v>
      </c>
      <c r="E28" s="79"/>
      <c r="F28" s="79"/>
      <c r="G28" s="79" t="s">
        <v>177</v>
      </c>
      <c r="H28" s="79" t="s">
        <v>2081</v>
      </c>
      <c r="I28" s="79" t="s">
        <v>2080</v>
      </c>
      <c r="J28" s="79" t="s">
        <v>2079</v>
      </c>
      <c r="K28" s="79" t="s">
        <v>2078</v>
      </c>
      <c r="L28" s="79"/>
      <c r="M28" s="79"/>
      <c r="N28" s="79"/>
      <c r="O28" s="79"/>
    </row>
    <row r="29" spans="1:15" ht="15.75" customHeight="1">
      <c r="A29" s="79" t="s">
        <v>2077</v>
      </c>
      <c r="B29" s="79" t="s">
        <v>2066</v>
      </c>
      <c r="C29" s="79"/>
      <c r="D29" s="79" t="s">
        <v>1415</v>
      </c>
      <c r="E29" s="79"/>
      <c r="F29" s="79"/>
      <c r="G29" s="79" t="s">
        <v>177</v>
      </c>
      <c r="H29" s="79" t="s">
        <v>2076</v>
      </c>
      <c r="I29" s="79" t="s">
        <v>2075</v>
      </c>
      <c r="J29" s="79" t="s">
        <v>2074</v>
      </c>
      <c r="K29" s="79" t="s">
        <v>2073</v>
      </c>
      <c r="L29" s="79"/>
      <c r="M29" s="79"/>
      <c r="N29" s="79"/>
      <c r="O29" s="79"/>
    </row>
    <row r="30" spans="1:15" ht="15.75" customHeight="1">
      <c r="A30" s="79" t="s">
        <v>2072</v>
      </c>
      <c r="B30" s="79" t="s">
        <v>2066</v>
      </c>
      <c r="C30" s="79"/>
      <c r="D30" s="79" t="s">
        <v>1415</v>
      </c>
      <c r="E30" s="79"/>
      <c r="F30" s="79"/>
      <c r="G30" s="79" t="s">
        <v>177</v>
      </c>
      <c r="H30" s="79" t="s">
        <v>2071</v>
      </c>
      <c r="I30" s="79" t="s">
        <v>2070</v>
      </c>
      <c r="J30" s="79" t="s">
        <v>2069</v>
      </c>
      <c r="K30" s="79" t="s">
        <v>2068</v>
      </c>
      <c r="L30" s="79"/>
      <c r="M30" s="79"/>
      <c r="N30" s="79"/>
      <c r="O30" s="79"/>
    </row>
    <row r="31" spans="1:15" ht="15.75" customHeight="1">
      <c r="A31" s="79" t="s">
        <v>2067</v>
      </c>
      <c r="B31" s="79" t="s">
        <v>2066</v>
      </c>
      <c r="C31" s="79"/>
      <c r="D31" s="79" t="s">
        <v>1415</v>
      </c>
      <c r="E31" s="79"/>
      <c r="F31" s="79"/>
      <c r="G31" s="79" t="s">
        <v>177</v>
      </c>
      <c r="H31" s="79" t="s">
        <v>2065</v>
      </c>
      <c r="I31" s="79" t="s">
        <v>2064</v>
      </c>
      <c r="J31" s="79" t="s">
        <v>2063</v>
      </c>
      <c r="K31" s="79" t="s">
        <v>2062</v>
      </c>
      <c r="L31" s="79"/>
      <c r="M31" s="79"/>
      <c r="N31" s="79"/>
      <c r="O31" s="79"/>
    </row>
    <row r="32" spans="1:15" ht="15.75" customHeight="1">
      <c r="A32" s="79" t="s">
        <v>2061</v>
      </c>
      <c r="B32" s="79" t="s">
        <v>139</v>
      </c>
      <c r="C32" s="79"/>
      <c r="D32" s="79" t="s">
        <v>1415</v>
      </c>
      <c r="E32" s="79"/>
      <c r="F32" s="79"/>
      <c r="G32" s="79" t="s">
        <v>177</v>
      </c>
      <c r="H32" s="79" t="s">
        <v>2060</v>
      </c>
      <c r="I32" s="79" t="s">
        <v>2059</v>
      </c>
      <c r="J32" s="79" t="s">
        <v>2058</v>
      </c>
      <c r="K32" s="79" t="s">
        <v>2057</v>
      </c>
      <c r="L32" s="79"/>
      <c r="M32" s="79"/>
      <c r="N32" s="79"/>
      <c r="O32" s="79"/>
    </row>
    <row r="33" spans="1:15" ht="15.75" customHeight="1">
      <c r="A33" s="83" t="s">
        <v>138</v>
      </c>
      <c r="B33" s="79" t="s">
        <v>2047</v>
      </c>
      <c r="C33" s="79"/>
      <c r="D33" s="79" t="s">
        <v>1415</v>
      </c>
      <c r="E33" s="79"/>
      <c r="F33" s="79"/>
      <c r="G33" s="79" t="s">
        <v>192</v>
      </c>
      <c r="H33" s="79" t="s">
        <v>12</v>
      </c>
      <c r="I33" s="79" t="s">
        <v>2050</v>
      </c>
      <c r="J33" s="79" t="s">
        <v>2049</v>
      </c>
      <c r="K33" s="79" t="s">
        <v>2048</v>
      </c>
      <c r="L33" s="79"/>
      <c r="M33" s="79"/>
      <c r="N33" s="79"/>
      <c r="O33" s="79"/>
    </row>
    <row r="34" spans="1:15" ht="15.75" customHeight="1">
      <c r="A34" s="79" t="s">
        <v>2056</v>
      </c>
      <c r="B34" s="79" t="s">
        <v>138</v>
      </c>
      <c r="C34" s="79"/>
      <c r="D34" s="79" t="s">
        <v>1415</v>
      </c>
      <c r="E34" s="79"/>
      <c r="F34" s="79"/>
      <c r="G34" s="79" t="s">
        <v>177</v>
      </c>
      <c r="H34" s="79" t="s">
        <v>2055</v>
      </c>
      <c r="I34" s="79" t="s">
        <v>2054</v>
      </c>
      <c r="J34" s="79" t="s">
        <v>2053</v>
      </c>
      <c r="K34" s="79" t="s">
        <v>2052</v>
      </c>
      <c r="L34" s="79"/>
      <c r="M34" s="79"/>
      <c r="N34" s="79"/>
      <c r="O34" s="79"/>
    </row>
    <row r="35" spans="1:15" ht="15.75" customHeight="1">
      <c r="A35" s="79" t="s">
        <v>2051</v>
      </c>
      <c r="B35" s="79" t="s">
        <v>138</v>
      </c>
      <c r="C35" s="79"/>
      <c r="D35" s="79" t="s">
        <v>1415</v>
      </c>
      <c r="E35" s="79" t="s">
        <v>1382</v>
      </c>
      <c r="F35" s="79"/>
      <c r="G35" s="79" t="s">
        <v>177</v>
      </c>
      <c r="H35" s="79" t="s">
        <v>12</v>
      </c>
      <c r="I35" s="79" t="s">
        <v>2050</v>
      </c>
      <c r="J35" s="79" t="s">
        <v>2049</v>
      </c>
      <c r="K35" s="79" t="s">
        <v>2048</v>
      </c>
      <c r="L35" s="79"/>
      <c r="M35" s="79"/>
      <c r="N35" s="79"/>
      <c r="O35" s="79"/>
    </row>
    <row r="36" spans="1:15" ht="15.75" customHeight="1">
      <c r="A36" s="83" t="s">
        <v>137</v>
      </c>
      <c r="B36" s="79" t="s">
        <v>2047</v>
      </c>
      <c r="C36" s="79"/>
      <c r="D36" s="79" t="s">
        <v>1415</v>
      </c>
      <c r="E36" s="79"/>
      <c r="F36" s="79"/>
      <c r="G36" s="79" t="s">
        <v>192</v>
      </c>
      <c r="H36" s="79" t="s">
        <v>9</v>
      </c>
      <c r="I36" s="79" t="s">
        <v>2046</v>
      </c>
      <c r="J36" s="79" t="s">
        <v>2045</v>
      </c>
      <c r="K36" s="79" t="s">
        <v>1412</v>
      </c>
      <c r="L36" s="79"/>
      <c r="M36" s="79"/>
      <c r="N36" s="79"/>
      <c r="O36" s="79"/>
    </row>
    <row r="37" spans="1:15" ht="15.75" customHeight="1">
      <c r="A37" s="79" t="s">
        <v>2044</v>
      </c>
      <c r="B37" s="79" t="s">
        <v>137</v>
      </c>
      <c r="C37" s="79"/>
      <c r="D37" s="79" t="s">
        <v>1415</v>
      </c>
      <c r="E37" s="79"/>
      <c r="F37" s="79"/>
      <c r="G37" s="79" t="s">
        <v>177</v>
      </c>
      <c r="H37" s="79" t="s">
        <v>2043</v>
      </c>
      <c r="I37" s="79" t="s">
        <v>2042</v>
      </c>
      <c r="J37" s="79" t="s">
        <v>1955</v>
      </c>
      <c r="K37" s="79" t="s">
        <v>2041</v>
      </c>
      <c r="L37" s="79"/>
      <c r="M37" s="79"/>
      <c r="N37" s="79"/>
      <c r="O37" s="79"/>
    </row>
    <row r="38" spans="1:15" ht="15.75" customHeight="1">
      <c r="A38" s="79" t="s">
        <v>2034</v>
      </c>
      <c r="B38" s="79" t="s">
        <v>137</v>
      </c>
      <c r="C38" s="79"/>
      <c r="D38" s="79" t="s">
        <v>1415</v>
      </c>
      <c r="E38" s="79"/>
      <c r="F38" s="79"/>
      <c r="G38" s="79" t="s">
        <v>177</v>
      </c>
      <c r="H38" s="79" t="s">
        <v>2040</v>
      </c>
      <c r="I38" s="79" t="s">
        <v>2032</v>
      </c>
      <c r="J38" s="79" t="s">
        <v>1955</v>
      </c>
      <c r="K38" s="79" t="s">
        <v>2039</v>
      </c>
      <c r="L38" s="79"/>
      <c r="M38" s="79"/>
      <c r="N38" s="79"/>
      <c r="O38" s="79"/>
    </row>
    <row r="39" spans="1:15" ht="15.75" customHeight="1">
      <c r="A39" s="79" t="s">
        <v>2038</v>
      </c>
      <c r="B39" s="79" t="s">
        <v>2034</v>
      </c>
      <c r="C39" s="79"/>
      <c r="D39" s="79" t="s">
        <v>1415</v>
      </c>
      <c r="E39" s="79"/>
      <c r="F39" s="79"/>
      <c r="G39" s="79" t="s">
        <v>177</v>
      </c>
      <c r="H39" s="79" t="s">
        <v>2037</v>
      </c>
      <c r="I39" s="79" t="s">
        <v>2032</v>
      </c>
      <c r="J39" s="79" t="s">
        <v>1955</v>
      </c>
      <c r="K39" s="79" t="s">
        <v>2036</v>
      </c>
      <c r="L39" s="79"/>
      <c r="M39" s="79"/>
      <c r="N39" s="79"/>
      <c r="O39" s="79"/>
    </row>
    <row r="40" spans="1:15" ht="15.75" customHeight="1">
      <c r="A40" s="79" t="s">
        <v>2035</v>
      </c>
      <c r="B40" s="79" t="s">
        <v>2034</v>
      </c>
      <c r="C40" s="79"/>
      <c r="D40" s="79" t="s">
        <v>1415</v>
      </c>
      <c r="E40" s="79"/>
      <c r="F40" s="79"/>
      <c r="G40" s="79" t="s">
        <v>177</v>
      </c>
      <c r="H40" s="79" t="s">
        <v>2033</v>
      </c>
      <c r="I40" s="79" t="s">
        <v>2032</v>
      </c>
      <c r="J40" s="79" t="s">
        <v>1955</v>
      </c>
      <c r="K40" s="79" t="s">
        <v>2031</v>
      </c>
      <c r="L40" s="79"/>
      <c r="M40" s="79"/>
      <c r="N40" s="79"/>
      <c r="O40" s="79"/>
    </row>
    <row r="41" spans="1:15" ht="15.75" customHeight="1">
      <c r="A41" s="79" t="s">
        <v>1819</v>
      </c>
      <c r="B41" s="79"/>
      <c r="C41" s="79"/>
      <c r="D41" s="79" t="s">
        <v>1415</v>
      </c>
      <c r="E41" s="79" t="s">
        <v>941</v>
      </c>
      <c r="F41" s="79"/>
      <c r="G41" s="79" t="s">
        <v>192</v>
      </c>
      <c r="H41" s="79" t="s">
        <v>69</v>
      </c>
      <c r="I41" s="79" t="s">
        <v>1261</v>
      </c>
      <c r="J41" s="79" t="s">
        <v>2030</v>
      </c>
      <c r="K41" s="79" t="s">
        <v>1260</v>
      </c>
      <c r="L41" s="79"/>
      <c r="M41" s="79"/>
      <c r="N41" s="79"/>
      <c r="O41" s="79"/>
    </row>
    <row r="42" spans="1:15" ht="15.75" customHeight="1">
      <c r="A42" s="79" t="s">
        <v>109</v>
      </c>
      <c r="B42" s="79" t="s">
        <v>1819</v>
      </c>
      <c r="C42" s="79"/>
      <c r="D42" s="79" t="s">
        <v>1415</v>
      </c>
      <c r="E42" s="79" t="s">
        <v>114</v>
      </c>
      <c r="F42" s="79"/>
      <c r="G42" s="79" t="s">
        <v>192</v>
      </c>
      <c r="H42" s="79" t="s">
        <v>37</v>
      </c>
      <c r="I42" s="79" t="s">
        <v>1259</v>
      </c>
      <c r="J42" s="79" t="s">
        <v>2029</v>
      </c>
      <c r="K42" s="79" t="s">
        <v>1258</v>
      </c>
      <c r="L42" s="79"/>
      <c r="M42" s="79"/>
      <c r="N42" s="79"/>
      <c r="O42" s="79"/>
    </row>
    <row r="43" spans="1:15" ht="15.75" customHeight="1">
      <c r="A43" s="79" t="s">
        <v>2028</v>
      </c>
      <c r="B43" s="79" t="s">
        <v>109</v>
      </c>
      <c r="C43" s="79"/>
      <c r="D43" s="79" t="s">
        <v>1415</v>
      </c>
      <c r="E43" s="79"/>
      <c r="F43" s="79"/>
      <c r="G43" s="79" t="s">
        <v>192</v>
      </c>
      <c r="H43" s="79" t="s">
        <v>2027</v>
      </c>
      <c r="I43" s="79" t="s">
        <v>2026</v>
      </c>
      <c r="J43" s="79" t="s">
        <v>2025</v>
      </c>
      <c r="K43" s="79" t="s">
        <v>2024</v>
      </c>
      <c r="L43" s="79"/>
      <c r="M43" s="79"/>
      <c r="N43" s="79"/>
      <c r="O43" s="79"/>
    </row>
    <row r="44" spans="1:15" ht="15.75" customHeight="1">
      <c r="A44" s="79" t="s">
        <v>2008</v>
      </c>
      <c r="B44" s="79" t="s">
        <v>109</v>
      </c>
      <c r="C44" s="79"/>
      <c r="D44" s="79" t="s">
        <v>1415</v>
      </c>
      <c r="E44" s="79" t="s">
        <v>1238</v>
      </c>
      <c r="F44" s="79"/>
      <c r="G44" s="79" t="s">
        <v>192</v>
      </c>
      <c r="H44" s="79" t="s">
        <v>35</v>
      </c>
      <c r="I44" s="79" t="s">
        <v>2023</v>
      </c>
      <c r="J44" s="79" t="s">
        <v>2022</v>
      </c>
      <c r="K44" s="79" t="s">
        <v>1256</v>
      </c>
      <c r="L44" s="79"/>
      <c r="M44" s="79"/>
      <c r="N44" s="79"/>
      <c r="O44" s="79"/>
    </row>
    <row r="45" spans="1:15" ht="15.75" customHeight="1">
      <c r="A45" s="79" t="s">
        <v>2021</v>
      </c>
      <c r="B45" s="79" t="s">
        <v>2008</v>
      </c>
      <c r="C45" s="79"/>
      <c r="D45" s="79" t="s">
        <v>1415</v>
      </c>
      <c r="E45" s="79" t="s">
        <v>1255</v>
      </c>
      <c r="F45" s="79"/>
      <c r="G45" s="79" t="s">
        <v>192</v>
      </c>
      <c r="H45" s="79" t="s">
        <v>1254</v>
      </c>
      <c r="I45" s="79" t="s">
        <v>2020</v>
      </c>
      <c r="J45" s="79" t="s">
        <v>2019</v>
      </c>
      <c r="K45" s="79" t="s">
        <v>1252</v>
      </c>
      <c r="L45" s="79"/>
      <c r="M45" s="79"/>
      <c r="N45" s="79"/>
      <c r="O45" s="79"/>
    </row>
    <row r="46" spans="1:15" ht="15.75" customHeight="1">
      <c r="A46" s="79" t="s">
        <v>2018</v>
      </c>
      <c r="B46" s="79" t="s">
        <v>2008</v>
      </c>
      <c r="C46" s="79"/>
      <c r="D46" s="79" t="s">
        <v>1415</v>
      </c>
      <c r="E46" s="79" t="s">
        <v>1251</v>
      </c>
      <c r="F46" s="79"/>
      <c r="G46" s="79" t="s">
        <v>192</v>
      </c>
      <c r="H46" s="79" t="s">
        <v>1250</v>
      </c>
      <c r="I46" s="79" t="s">
        <v>1249</v>
      </c>
      <c r="J46" s="79" t="s">
        <v>2017</v>
      </c>
      <c r="K46" s="79" t="s">
        <v>1248</v>
      </c>
      <c r="L46" s="79"/>
      <c r="M46" s="79"/>
      <c r="N46" s="79"/>
      <c r="O46" s="79"/>
    </row>
    <row r="47" spans="1:15" ht="15.75" customHeight="1">
      <c r="A47" s="79" t="s">
        <v>2016</v>
      </c>
      <c r="B47" s="79" t="s">
        <v>2008</v>
      </c>
      <c r="C47" s="79"/>
      <c r="D47" s="79" t="s">
        <v>1415</v>
      </c>
      <c r="E47" s="79" t="s">
        <v>1247</v>
      </c>
      <c r="F47" s="79"/>
      <c r="G47" s="79" t="s">
        <v>192</v>
      </c>
      <c r="H47" s="79" t="s">
        <v>1246</v>
      </c>
      <c r="I47" s="79" t="s">
        <v>2015</v>
      </c>
      <c r="J47" s="79" t="s">
        <v>2014</v>
      </c>
      <c r="K47" s="79" t="s">
        <v>2013</v>
      </c>
      <c r="L47" s="79"/>
      <c r="M47" s="79"/>
      <c r="N47" s="79"/>
      <c r="O47" s="79"/>
    </row>
    <row r="48" spans="1:15" ht="15.75" customHeight="1">
      <c r="A48" s="79" t="s">
        <v>2012</v>
      </c>
      <c r="B48" s="79" t="s">
        <v>2008</v>
      </c>
      <c r="C48" s="79"/>
      <c r="D48" s="79" t="s">
        <v>1415</v>
      </c>
      <c r="E48" s="79" t="s">
        <v>1243</v>
      </c>
      <c r="F48" s="79"/>
      <c r="G48" s="79" t="s">
        <v>192</v>
      </c>
      <c r="H48" s="79" t="s">
        <v>1242</v>
      </c>
      <c r="I48" s="79" t="s">
        <v>2011</v>
      </c>
      <c r="J48" s="79" t="s">
        <v>2010</v>
      </c>
      <c r="K48" s="79" t="s">
        <v>1240</v>
      </c>
      <c r="L48" s="79"/>
      <c r="M48" s="79"/>
      <c r="N48" s="79"/>
      <c r="O48" s="79"/>
    </row>
    <row r="49" spans="1:15" ht="15.75" customHeight="1">
      <c r="A49" s="79" t="s">
        <v>2009</v>
      </c>
      <c r="B49" s="79" t="s">
        <v>2008</v>
      </c>
      <c r="C49" s="79"/>
      <c r="D49" s="79" t="s">
        <v>1415</v>
      </c>
      <c r="E49" s="79" t="s">
        <v>1239</v>
      </c>
      <c r="F49" s="79"/>
      <c r="G49" s="79" t="s">
        <v>192</v>
      </c>
      <c r="H49" s="79" t="s">
        <v>1237</v>
      </c>
      <c r="I49" s="79" t="s">
        <v>2007</v>
      </c>
      <c r="J49" s="79" t="s">
        <v>2006</v>
      </c>
      <c r="K49" s="79" t="s">
        <v>1235</v>
      </c>
      <c r="L49" s="79"/>
      <c r="M49" s="79"/>
      <c r="N49" s="79"/>
      <c r="O49" s="79"/>
    </row>
    <row r="50" spans="1:15" ht="15.75" customHeight="1">
      <c r="A50" s="79" t="s">
        <v>1995</v>
      </c>
      <c r="B50" s="79" t="s">
        <v>109</v>
      </c>
      <c r="C50" s="79"/>
      <c r="D50" s="79" t="s">
        <v>1415</v>
      </c>
      <c r="E50" s="79" t="s">
        <v>1223</v>
      </c>
      <c r="F50" s="79"/>
      <c r="G50" s="79" t="s">
        <v>192</v>
      </c>
      <c r="H50" s="79" t="s">
        <v>36</v>
      </c>
      <c r="I50" s="79" t="s">
        <v>2005</v>
      </c>
      <c r="J50" s="79" t="s">
        <v>2004</v>
      </c>
      <c r="K50" s="79" t="s">
        <v>1233</v>
      </c>
      <c r="L50" s="79"/>
      <c r="M50" s="79"/>
      <c r="N50" s="79"/>
      <c r="O50" s="79"/>
    </row>
    <row r="51" spans="1:15" ht="15.75" customHeight="1">
      <c r="A51" s="79" t="s">
        <v>2003</v>
      </c>
      <c r="B51" s="79" t="s">
        <v>1995</v>
      </c>
      <c r="C51" s="79"/>
      <c r="D51" s="79" t="s">
        <v>1415</v>
      </c>
      <c r="E51" s="79" t="s">
        <v>1232</v>
      </c>
      <c r="F51" s="79"/>
      <c r="G51" s="79" t="s">
        <v>177</v>
      </c>
      <c r="H51" s="79" t="s">
        <v>1231</v>
      </c>
      <c r="I51" s="79" t="s">
        <v>2002</v>
      </c>
      <c r="J51" s="79" t="s">
        <v>2001</v>
      </c>
      <c r="K51" s="79" t="s">
        <v>1229</v>
      </c>
      <c r="L51" s="79"/>
      <c r="M51" s="79"/>
      <c r="N51" s="79"/>
      <c r="O51" s="79"/>
    </row>
    <row r="52" spans="1:15" ht="15.75" customHeight="1">
      <c r="A52" s="79" t="s">
        <v>2000</v>
      </c>
      <c r="B52" s="79" t="s">
        <v>1995</v>
      </c>
      <c r="C52" s="79"/>
      <c r="D52" s="79" t="s">
        <v>1415</v>
      </c>
      <c r="E52" s="79" t="s">
        <v>1228</v>
      </c>
      <c r="F52" s="79"/>
      <c r="G52" s="79" t="s">
        <v>177</v>
      </c>
      <c r="H52" s="79" t="s">
        <v>1227</v>
      </c>
      <c r="I52" s="79" t="s">
        <v>1999</v>
      </c>
      <c r="J52" s="79" t="s">
        <v>1998</v>
      </c>
      <c r="K52" s="79" t="s">
        <v>1997</v>
      </c>
      <c r="L52" s="79"/>
      <c r="M52" s="79"/>
      <c r="N52" s="79"/>
      <c r="O52" s="79"/>
    </row>
    <row r="53" spans="1:15" ht="15.75" customHeight="1">
      <c r="A53" s="79" t="s">
        <v>1996</v>
      </c>
      <c r="B53" s="79" t="s">
        <v>1995</v>
      </c>
      <c r="C53" s="79"/>
      <c r="D53" s="79" t="s">
        <v>1415</v>
      </c>
      <c r="E53" s="79" t="s">
        <v>1224</v>
      </c>
      <c r="F53" s="79"/>
      <c r="G53" s="79" t="s">
        <v>177</v>
      </c>
      <c r="H53" s="79" t="s">
        <v>1222</v>
      </c>
      <c r="I53" s="79" t="s">
        <v>1994</v>
      </c>
      <c r="J53" s="79" t="s">
        <v>1993</v>
      </c>
      <c r="K53" s="79" t="s">
        <v>1992</v>
      </c>
      <c r="L53" s="79"/>
      <c r="M53" s="79"/>
      <c r="N53" s="79"/>
      <c r="O53" s="79"/>
    </row>
    <row r="54" spans="1:15" ht="15.75" customHeight="1">
      <c r="A54" s="79" t="s">
        <v>1981</v>
      </c>
      <c r="B54" s="79" t="s">
        <v>109</v>
      </c>
      <c r="C54" s="79"/>
      <c r="D54" s="79" t="s">
        <v>1415</v>
      </c>
      <c r="E54" s="79" t="s">
        <v>1208</v>
      </c>
      <c r="F54" s="79"/>
      <c r="G54" s="79" t="s">
        <v>192</v>
      </c>
      <c r="H54" s="79" t="s">
        <v>33</v>
      </c>
      <c r="I54" s="79" t="s">
        <v>1991</v>
      </c>
      <c r="J54" s="79" t="s">
        <v>1990</v>
      </c>
      <c r="K54" s="79" t="s">
        <v>1218</v>
      </c>
      <c r="L54" s="79"/>
      <c r="M54" s="79"/>
      <c r="N54" s="79"/>
      <c r="O54" s="79"/>
    </row>
    <row r="55" spans="1:15" ht="15.75" customHeight="1">
      <c r="A55" s="79" t="s">
        <v>1989</v>
      </c>
      <c r="B55" s="79" t="s">
        <v>1981</v>
      </c>
      <c r="C55" s="79"/>
      <c r="D55" s="79" t="s">
        <v>1415</v>
      </c>
      <c r="E55" s="79" t="s">
        <v>1217</v>
      </c>
      <c r="F55" s="79"/>
      <c r="G55" s="79" t="s">
        <v>177</v>
      </c>
      <c r="H55" s="79" t="s">
        <v>1216</v>
      </c>
      <c r="I55" s="79" t="s">
        <v>1988</v>
      </c>
      <c r="J55" s="79" t="s">
        <v>1987</v>
      </c>
      <c r="K55" s="79" t="s">
        <v>1214</v>
      </c>
      <c r="L55" s="79"/>
      <c r="M55" s="79"/>
      <c r="N55" s="79"/>
      <c r="O55" s="79"/>
    </row>
    <row r="56" spans="1:15" ht="15.75" customHeight="1">
      <c r="A56" s="79" t="s">
        <v>1986</v>
      </c>
      <c r="B56" s="79" t="s">
        <v>1981</v>
      </c>
      <c r="C56" s="79"/>
      <c r="D56" s="79" t="s">
        <v>1415</v>
      </c>
      <c r="E56" s="79" t="s">
        <v>1213</v>
      </c>
      <c r="F56" s="79"/>
      <c r="G56" s="79" t="s">
        <v>177</v>
      </c>
      <c r="H56" s="79" t="s">
        <v>1212</v>
      </c>
      <c r="I56" s="79" t="s">
        <v>1985</v>
      </c>
      <c r="J56" s="79" t="s">
        <v>1984</v>
      </c>
      <c r="K56" s="79" t="s">
        <v>1983</v>
      </c>
      <c r="L56" s="79"/>
      <c r="M56" s="79"/>
      <c r="N56" s="79"/>
      <c r="O56" s="79"/>
    </row>
    <row r="57" spans="1:15" ht="15.75" customHeight="1">
      <c r="A57" s="79" t="s">
        <v>1982</v>
      </c>
      <c r="B57" s="79" t="s">
        <v>1981</v>
      </c>
      <c r="C57" s="79"/>
      <c r="D57" s="79" t="s">
        <v>1415</v>
      </c>
      <c r="E57" s="79" t="s">
        <v>1209</v>
      </c>
      <c r="F57" s="79"/>
      <c r="G57" s="79" t="s">
        <v>177</v>
      </c>
      <c r="H57" s="79" t="s">
        <v>1207</v>
      </c>
      <c r="I57" s="79" t="s">
        <v>1206</v>
      </c>
      <c r="J57" s="79" t="s">
        <v>1980</v>
      </c>
      <c r="K57" s="79" t="s">
        <v>1979</v>
      </c>
      <c r="L57" s="79"/>
      <c r="M57" s="79"/>
      <c r="N57" s="79"/>
      <c r="O57" s="79"/>
    </row>
    <row r="58" spans="1:15" ht="15.75" customHeight="1">
      <c r="A58" s="79" t="s">
        <v>1969</v>
      </c>
      <c r="B58" s="79" t="s">
        <v>109</v>
      </c>
      <c r="C58" s="79"/>
      <c r="D58" s="79" t="s">
        <v>1415</v>
      </c>
      <c r="E58" s="79" t="s">
        <v>1193</v>
      </c>
      <c r="F58" s="79"/>
      <c r="G58" s="79" t="s">
        <v>192</v>
      </c>
      <c r="H58" s="79" t="s">
        <v>32</v>
      </c>
      <c r="I58" s="79" t="s">
        <v>1978</v>
      </c>
      <c r="J58" s="79" t="s">
        <v>1977</v>
      </c>
      <c r="K58" s="79" t="s">
        <v>1203</v>
      </c>
      <c r="L58" s="79"/>
      <c r="M58" s="79"/>
      <c r="N58" s="79"/>
      <c r="O58" s="79"/>
    </row>
    <row r="59" spans="1:15" ht="15.75" customHeight="1">
      <c r="A59" s="79" t="s">
        <v>1976</v>
      </c>
      <c r="B59" s="79" t="s">
        <v>1969</v>
      </c>
      <c r="C59" s="79"/>
      <c r="D59" s="79" t="s">
        <v>1415</v>
      </c>
      <c r="E59" s="79" t="s">
        <v>1202</v>
      </c>
      <c r="F59" s="79"/>
      <c r="G59" s="79" t="s">
        <v>177</v>
      </c>
      <c r="H59" s="79" t="s">
        <v>1201</v>
      </c>
      <c r="I59" s="79" t="s">
        <v>1975</v>
      </c>
      <c r="J59" s="79" t="s">
        <v>1974</v>
      </c>
      <c r="K59" s="79" t="s">
        <v>1199</v>
      </c>
      <c r="L59" s="79"/>
      <c r="M59" s="79"/>
      <c r="N59" s="79"/>
      <c r="O59" s="79"/>
    </row>
    <row r="60" spans="1:15" ht="15.75" customHeight="1">
      <c r="A60" s="79" t="s">
        <v>1973</v>
      </c>
      <c r="B60" s="79" t="s">
        <v>1969</v>
      </c>
      <c r="C60" s="79"/>
      <c r="D60" s="79" t="s">
        <v>1415</v>
      </c>
      <c r="E60" s="79" t="s">
        <v>1198</v>
      </c>
      <c r="F60" s="79"/>
      <c r="G60" s="79" t="s">
        <v>177</v>
      </c>
      <c r="H60" s="79" t="s">
        <v>1197</v>
      </c>
      <c r="I60" s="79" t="s">
        <v>1972</v>
      </c>
      <c r="J60" s="79" t="s">
        <v>1971</v>
      </c>
      <c r="K60" s="79" t="s">
        <v>1195</v>
      </c>
      <c r="L60" s="79"/>
      <c r="M60" s="79"/>
      <c r="N60" s="79"/>
      <c r="O60" s="79"/>
    </row>
    <row r="61" spans="1:15" ht="15.75" customHeight="1">
      <c r="A61" s="79" t="s">
        <v>1970</v>
      </c>
      <c r="B61" s="79" t="s">
        <v>1969</v>
      </c>
      <c r="C61" s="79"/>
      <c r="D61" s="79" t="s">
        <v>1415</v>
      </c>
      <c r="E61" s="79" t="s">
        <v>1194</v>
      </c>
      <c r="F61" s="79"/>
      <c r="G61" s="79" t="s">
        <v>177</v>
      </c>
      <c r="H61" s="79" t="s">
        <v>1968</v>
      </c>
      <c r="I61" s="79" t="s">
        <v>1967</v>
      </c>
      <c r="J61" s="79" t="s">
        <v>1966</v>
      </c>
      <c r="K61" s="79" t="s">
        <v>1965</v>
      </c>
      <c r="L61" s="79"/>
      <c r="M61" s="79"/>
      <c r="N61" s="79"/>
      <c r="O61" s="79"/>
    </row>
    <row r="62" spans="1:15" ht="15.75" customHeight="1">
      <c r="A62" s="79" t="s">
        <v>108</v>
      </c>
      <c r="B62" s="79" t="s">
        <v>1819</v>
      </c>
      <c r="C62" s="79"/>
      <c r="D62" s="79" t="s">
        <v>1415</v>
      </c>
      <c r="E62" s="79" t="s">
        <v>113</v>
      </c>
      <c r="F62" s="79"/>
      <c r="G62" s="79" t="s">
        <v>192</v>
      </c>
      <c r="H62" s="79" t="s">
        <v>44</v>
      </c>
      <c r="I62" s="79" t="s">
        <v>1964</v>
      </c>
      <c r="J62" s="79" t="s">
        <v>1963</v>
      </c>
      <c r="K62" s="79" t="s">
        <v>1962</v>
      </c>
      <c r="L62" s="79"/>
      <c r="M62" s="79"/>
      <c r="N62" s="79"/>
      <c r="O62" s="79"/>
    </row>
    <row r="63" spans="1:15" ht="15.75" customHeight="1">
      <c r="A63" s="79" t="s">
        <v>1961</v>
      </c>
      <c r="B63" s="79" t="s">
        <v>108</v>
      </c>
      <c r="C63" s="79"/>
      <c r="D63" s="79" t="s">
        <v>1415</v>
      </c>
      <c r="E63" s="79" t="s">
        <v>1187</v>
      </c>
      <c r="F63" s="79"/>
      <c r="G63" s="79" t="s">
        <v>177</v>
      </c>
      <c r="H63" s="79" t="s">
        <v>1960</v>
      </c>
      <c r="I63" s="79" t="s">
        <v>1959</v>
      </c>
      <c r="J63" s="79" t="s">
        <v>1958</v>
      </c>
      <c r="K63" s="79" t="s">
        <v>1957</v>
      </c>
      <c r="L63" s="79"/>
      <c r="M63" s="79"/>
      <c r="N63" s="79"/>
      <c r="O63" s="79"/>
    </row>
    <row r="64" spans="1:15" ht="15.75" customHeight="1">
      <c r="A64" s="79" t="s">
        <v>1952</v>
      </c>
      <c r="B64" s="79" t="s">
        <v>108</v>
      </c>
      <c r="C64" s="79"/>
      <c r="D64" s="79" t="s">
        <v>1415</v>
      </c>
      <c r="E64" s="79" t="s">
        <v>1180</v>
      </c>
      <c r="F64" s="79"/>
      <c r="G64" s="79" t="s">
        <v>177</v>
      </c>
      <c r="H64" s="79" t="s">
        <v>40</v>
      </c>
      <c r="I64" s="79" t="s">
        <v>1956</v>
      </c>
      <c r="J64" s="79" t="s">
        <v>1955</v>
      </c>
      <c r="K64" s="79" t="s">
        <v>1954</v>
      </c>
      <c r="L64" s="79"/>
      <c r="M64" s="79"/>
      <c r="N64" s="79"/>
      <c r="O64" s="79"/>
    </row>
    <row r="65" spans="1:15" ht="15.75" customHeight="1">
      <c r="A65" s="79" t="s">
        <v>1953</v>
      </c>
      <c r="B65" s="79" t="s">
        <v>1952</v>
      </c>
      <c r="C65" s="79"/>
      <c r="D65" s="79" t="s">
        <v>1415</v>
      </c>
      <c r="E65" s="79" t="s">
        <v>1181</v>
      </c>
      <c r="F65" s="79"/>
      <c r="G65" s="79" t="s">
        <v>177</v>
      </c>
      <c r="H65" s="79" t="s">
        <v>1179</v>
      </c>
      <c r="I65" s="79" t="s">
        <v>1951</v>
      </c>
      <c r="J65" s="79" t="s">
        <v>1950</v>
      </c>
      <c r="K65" s="79" t="s">
        <v>1177</v>
      </c>
      <c r="L65" s="79"/>
      <c r="M65" s="79"/>
      <c r="N65" s="79"/>
      <c r="O65" s="79"/>
    </row>
    <row r="66" spans="1:15" ht="15.75" customHeight="1">
      <c r="A66" s="79" t="s">
        <v>1949</v>
      </c>
      <c r="B66" s="79" t="s">
        <v>108</v>
      </c>
      <c r="C66" s="79"/>
      <c r="D66" s="79" t="s">
        <v>1415</v>
      </c>
      <c r="E66" s="79" t="s">
        <v>1176</v>
      </c>
      <c r="F66" s="79"/>
      <c r="G66" s="79" t="s">
        <v>177</v>
      </c>
      <c r="H66" s="79" t="s">
        <v>43</v>
      </c>
      <c r="I66" s="79" t="s">
        <v>1948</v>
      </c>
      <c r="J66" s="79" t="s">
        <v>1947</v>
      </c>
      <c r="K66" s="79" t="s">
        <v>1946</v>
      </c>
      <c r="L66" s="79"/>
      <c r="M66" s="79"/>
      <c r="N66" s="79"/>
      <c r="O66" s="79"/>
    </row>
    <row r="67" spans="1:15" ht="15.75" customHeight="1">
      <c r="A67" s="79" t="s">
        <v>1945</v>
      </c>
      <c r="B67" s="79" t="s">
        <v>108</v>
      </c>
      <c r="C67" s="79"/>
      <c r="D67" s="79" t="s">
        <v>1415</v>
      </c>
      <c r="E67" s="79" t="s">
        <v>1173</v>
      </c>
      <c r="F67" s="79"/>
      <c r="G67" s="79" t="s">
        <v>177</v>
      </c>
      <c r="H67" s="79" t="s">
        <v>42</v>
      </c>
      <c r="I67" s="79" t="s">
        <v>1944</v>
      </c>
      <c r="J67" s="79" t="s">
        <v>1943</v>
      </c>
      <c r="K67" s="79" t="s">
        <v>1942</v>
      </c>
      <c r="L67" s="79"/>
      <c r="M67" s="79"/>
      <c r="N67" s="79"/>
      <c r="O67" s="79"/>
    </row>
    <row r="68" spans="1:15" ht="15.75" customHeight="1">
      <c r="A68" s="79" t="s">
        <v>1941</v>
      </c>
      <c r="B68" s="79" t="s">
        <v>108</v>
      </c>
      <c r="C68" s="79"/>
      <c r="D68" s="79" t="s">
        <v>1415</v>
      </c>
      <c r="E68" s="79" t="s">
        <v>1170</v>
      </c>
      <c r="F68" s="79"/>
      <c r="G68" s="79" t="s">
        <v>177</v>
      </c>
      <c r="H68" s="79" t="s">
        <v>39</v>
      </c>
      <c r="I68" s="79" t="s">
        <v>1169</v>
      </c>
      <c r="J68" s="79" t="s">
        <v>1940</v>
      </c>
      <c r="K68" s="79" t="s">
        <v>1939</v>
      </c>
      <c r="L68" s="79"/>
      <c r="M68" s="79"/>
      <c r="N68" s="79"/>
      <c r="O68" s="79"/>
    </row>
    <row r="69" spans="1:15" ht="15.75" customHeight="1">
      <c r="A69" s="79" t="s">
        <v>1935</v>
      </c>
      <c r="B69" s="79" t="s">
        <v>108</v>
      </c>
      <c r="C69" s="79"/>
      <c r="D69" s="79" t="s">
        <v>1415</v>
      </c>
      <c r="E69" s="79" t="s">
        <v>1163</v>
      </c>
      <c r="F69" s="79"/>
      <c r="G69" s="79" t="s">
        <v>177</v>
      </c>
      <c r="H69" s="79" t="s">
        <v>41</v>
      </c>
      <c r="I69" s="79" t="s">
        <v>96</v>
      </c>
      <c r="J69" s="79"/>
      <c r="K69" s="79" t="s">
        <v>1160</v>
      </c>
      <c r="L69" s="79"/>
      <c r="M69" s="79"/>
      <c r="N69" s="79"/>
      <c r="O69" s="79"/>
    </row>
    <row r="70" spans="1:15" ht="15.75" customHeight="1">
      <c r="A70" s="79" t="s">
        <v>1938</v>
      </c>
      <c r="B70" s="79" t="s">
        <v>1935</v>
      </c>
      <c r="C70" s="79"/>
      <c r="D70" s="79" t="s">
        <v>1415</v>
      </c>
      <c r="E70" s="79" t="s">
        <v>1166</v>
      </c>
      <c r="F70" s="79"/>
      <c r="G70" s="79" t="s">
        <v>177</v>
      </c>
      <c r="H70" s="79" t="s">
        <v>1937</v>
      </c>
      <c r="I70" s="79" t="s">
        <v>96</v>
      </c>
      <c r="J70" s="79"/>
      <c r="K70" s="79"/>
      <c r="L70" s="79"/>
      <c r="M70" s="79"/>
      <c r="N70" s="79"/>
      <c r="O70" s="79"/>
    </row>
    <row r="71" spans="1:15" ht="15.75" customHeight="1">
      <c r="A71" s="79" t="s">
        <v>1936</v>
      </c>
      <c r="B71" s="79" t="s">
        <v>1935</v>
      </c>
      <c r="C71" s="79"/>
      <c r="D71" s="79" t="s">
        <v>1415</v>
      </c>
      <c r="E71" s="79" t="s">
        <v>1164</v>
      </c>
      <c r="F71" s="79"/>
      <c r="G71" s="79" t="s">
        <v>177</v>
      </c>
      <c r="H71" s="79" t="s">
        <v>1934</v>
      </c>
      <c r="I71" s="79" t="s">
        <v>96</v>
      </c>
      <c r="J71" s="79"/>
      <c r="K71" s="79"/>
      <c r="L71" s="79"/>
      <c r="M71" s="79"/>
      <c r="N71" s="79"/>
      <c r="O71" s="79"/>
    </row>
    <row r="72" spans="1:15" ht="15.75" customHeight="1">
      <c r="A72" s="79" t="s">
        <v>1933</v>
      </c>
      <c r="B72" s="79" t="s">
        <v>108</v>
      </c>
      <c r="C72" s="79"/>
      <c r="D72" s="79" t="s">
        <v>1415</v>
      </c>
      <c r="E72" s="79" t="s">
        <v>1159</v>
      </c>
      <c r="F72" s="79"/>
      <c r="G72" s="79" t="s">
        <v>177</v>
      </c>
      <c r="H72" s="79" t="s">
        <v>1158</v>
      </c>
      <c r="I72" s="79" t="s">
        <v>1932</v>
      </c>
      <c r="J72" s="79"/>
      <c r="K72" s="79" t="s">
        <v>1174</v>
      </c>
      <c r="L72" s="79"/>
      <c r="M72" s="79"/>
      <c r="N72" s="79"/>
      <c r="O72" s="79"/>
    </row>
    <row r="73" spans="1:15" ht="15.75" customHeight="1">
      <c r="A73" s="79" t="s">
        <v>1931</v>
      </c>
      <c r="B73" s="79" t="s">
        <v>108</v>
      </c>
      <c r="C73" s="79"/>
      <c r="D73" s="79" t="s">
        <v>1415</v>
      </c>
      <c r="E73" s="79" t="s">
        <v>1155</v>
      </c>
      <c r="F73" s="79"/>
      <c r="G73" s="79" t="s">
        <v>177</v>
      </c>
      <c r="H73" s="79" t="s">
        <v>38</v>
      </c>
      <c r="I73" s="79" t="s">
        <v>1930</v>
      </c>
      <c r="J73" s="79"/>
      <c r="K73" s="79" t="s">
        <v>1153</v>
      </c>
      <c r="L73" s="79"/>
      <c r="M73" s="79"/>
      <c r="N73" s="79"/>
      <c r="O73" s="79"/>
    </row>
    <row r="74" spans="1:15" ht="15.75" customHeight="1">
      <c r="A74" s="79" t="s">
        <v>107</v>
      </c>
      <c r="B74" s="79" t="s">
        <v>1819</v>
      </c>
      <c r="C74" s="79"/>
      <c r="D74" s="79" t="s">
        <v>1415</v>
      </c>
      <c r="E74" s="79" t="s">
        <v>112</v>
      </c>
      <c r="F74" s="79"/>
      <c r="G74" s="79" t="s">
        <v>192</v>
      </c>
      <c r="H74" s="79" t="s">
        <v>31</v>
      </c>
      <c r="I74" s="79" t="s">
        <v>1929</v>
      </c>
      <c r="J74" s="79"/>
      <c r="K74" s="79" t="s">
        <v>1151</v>
      </c>
      <c r="L74" s="79"/>
      <c r="M74" s="79"/>
      <c r="N74" s="79"/>
      <c r="O74" s="79"/>
    </row>
    <row r="75" spans="1:15" ht="15.75" customHeight="1">
      <c r="A75" s="79" t="s">
        <v>1928</v>
      </c>
      <c r="B75" s="79" t="s">
        <v>107</v>
      </c>
      <c r="C75" s="79"/>
      <c r="D75" s="79" t="s">
        <v>1415</v>
      </c>
      <c r="E75" s="79" t="s">
        <v>1150</v>
      </c>
      <c r="F75" s="79"/>
      <c r="G75" s="79" t="s">
        <v>192</v>
      </c>
      <c r="H75" s="79" t="s">
        <v>30</v>
      </c>
      <c r="I75" s="79" t="s">
        <v>1927</v>
      </c>
      <c r="J75" s="79"/>
      <c r="K75" s="79" t="s">
        <v>1148</v>
      </c>
      <c r="L75" s="79"/>
      <c r="M75" s="79"/>
      <c r="N75" s="79"/>
      <c r="O75" s="79"/>
    </row>
    <row r="76" spans="1:15" ht="15.75" customHeight="1">
      <c r="A76" s="79" t="s">
        <v>1921</v>
      </c>
      <c r="B76" s="79" t="s">
        <v>107</v>
      </c>
      <c r="C76" s="79"/>
      <c r="D76" s="79" t="s">
        <v>1415</v>
      </c>
      <c r="E76" s="79" t="s">
        <v>1136</v>
      </c>
      <c r="F76" s="79"/>
      <c r="G76" s="79" t="s">
        <v>192</v>
      </c>
      <c r="H76" s="79" t="s">
        <v>28</v>
      </c>
      <c r="I76" s="79" t="s">
        <v>1926</v>
      </c>
      <c r="J76" s="79"/>
      <c r="K76" s="79" t="s">
        <v>1146</v>
      </c>
      <c r="L76" s="79"/>
      <c r="M76" s="79"/>
      <c r="N76" s="79"/>
      <c r="O76" s="79"/>
    </row>
    <row r="77" spans="1:15" ht="15.75" customHeight="1">
      <c r="A77" s="79" t="s">
        <v>1925</v>
      </c>
      <c r="B77" s="79" t="s">
        <v>1921</v>
      </c>
      <c r="C77" s="79"/>
      <c r="D77" s="79" t="s">
        <v>1415</v>
      </c>
      <c r="E77" s="79" t="s">
        <v>1145</v>
      </c>
      <c r="F77" s="79"/>
      <c r="G77" s="79" t="s">
        <v>177</v>
      </c>
      <c r="H77" s="79" t="s">
        <v>1144</v>
      </c>
      <c r="I77" s="79" t="s">
        <v>1924</v>
      </c>
      <c r="J77" s="79"/>
      <c r="K77" s="79" t="s">
        <v>1142</v>
      </c>
      <c r="L77" s="79"/>
      <c r="M77" s="79"/>
      <c r="N77" s="79"/>
      <c r="O77" s="79"/>
    </row>
    <row r="78" spans="1:15" ht="15.75" customHeight="1">
      <c r="A78" s="79" t="s">
        <v>1923</v>
      </c>
      <c r="B78" s="79" t="s">
        <v>1921</v>
      </c>
      <c r="C78" s="79"/>
      <c r="D78" s="79" t="s">
        <v>1415</v>
      </c>
      <c r="E78" s="79" t="s">
        <v>1141</v>
      </c>
      <c r="F78" s="79"/>
      <c r="G78" s="79" t="s">
        <v>177</v>
      </c>
      <c r="H78" s="79" t="s">
        <v>1140</v>
      </c>
      <c r="I78" s="79" t="s">
        <v>1139</v>
      </c>
      <c r="J78" s="79"/>
      <c r="K78" s="79" t="s">
        <v>1138</v>
      </c>
      <c r="L78" s="79"/>
      <c r="M78" s="79"/>
      <c r="N78" s="79"/>
      <c r="O78" s="79"/>
    </row>
    <row r="79" spans="1:15" ht="15.75" customHeight="1">
      <c r="A79" s="79" t="s">
        <v>1922</v>
      </c>
      <c r="B79" s="79" t="s">
        <v>1921</v>
      </c>
      <c r="C79" s="79"/>
      <c r="D79" s="79" t="s">
        <v>1415</v>
      </c>
      <c r="E79" s="79" t="s">
        <v>1137</v>
      </c>
      <c r="F79" s="79"/>
      <c r="G79" s="79" t="s">
        <v>177</v>
      </c>
      <c r="H79" s="79" t="s">
        <v>1135</v>
      </c>
      <c r="I79" s="79" t="s">
        <v>1920</v>
      </c>
      <c r="J79" s="79"/>
      <c r="K79" s="79" t="s">
        <v>1133</v>
      </c>
      <c r="L79" s="79"/>
      <c r="M79" s="79"/>
      <c r="N79" s="79"/>
      <c r="O79" s="79"/>
    </row>
    <row r="80" spans="1:15" ht="15.75" customHeight="1">
      <c r="A80" s="79" t="s">
        <v>1911</v>
      </c>
      <c r="B80" s="79" t="s">
        <v>107</v>
      </c>
      <c r="C80" s="79"/>
      <c r="D80" s="79" t="s">
        <v>1415</v>
      </c>
      <c r="E80" s="79" t="s">
        <v>1117</v>
      </c>
      <c r="F80" s="79"/>
      <c r="G80" s="79" t="s">
        <v>192</v>
      </c>
      <c r="H80" s="79" t="s">
        <v>29</v>
      </c>
      <c r="I80" s="79" t="s">
        <v>1919</v>
      </c>
      <c r="J80" s="79"/>
      <c r="K80" s="79" t="s">
        <v>1131</v>
      </c>
      <c r="L80" s="79"/>
      <c r="M80" s="79"/>
      <c r="N80" s="79"/>
      <c r="O80" s="79"/>
    </row>
    <row r="81" spans="1:15" ht="15.75" customHeight="1">
      <c r="A81" s="79" t="s">
        <v>1918</v>
      </c>
      <c r="B81" s="79" t="s">
        <v>1911</v>
      </c>
      <c r="C81" s="79"/>
      <c r="D81" s="79" t="s">
        <v>1415</v>
      </c>
      <c r="E81" s="79" t="s">
        <v>1130</v>
      </c>
      <c r="F81" s="79"/>
      <c r="G81" s="79" t="s">
        <v>177</v>
      </c>
      <c r="H81" s="79" t="s">
        <v>1129</v>
      </c>
      <c r="I81" s="79" t="s">
        <v>1917</v>
      </c>
      <c r="J81" s="79"/>
      <c r="K81" s="79" t="s">
        <v>1127</v>
      </c>
      <c r="L81" s="79"/>
      <c r="M81" s="79"/>
      <c r="N81" s="79"/>
      <c r="O81" s="79"/>
    </row>
    <row r="82" spans="1:15" ht="15.75" customHeight="1">
      <c r="A82" s="79" t="s">
        <v>1916</v>
      </c>
      <c r="B82" s="79" t="s">
        <v>1911</v>
      </c>
      <c r="C82" s="79"/>
      <c r="D82" s="79" t="s">
        <v>1415</v>
      </c>
      <c r="E82" s="79" t="s">
        <v>1126</v>
      </c>
      <c r="F82" s="79"/>
      <c r="G82" s="79" t="s">
        <v>177</v>
      </c>
      <c r="H82" s="79" t="s">
        <v>1125</v>
      </c>
      <c r="I82" s="79" t="s">
        <v>1915</v>
      </c>
      <c r="J82" s="79"/>
      <c r="K82" s="79" t="s">
        <v>1123</v>
      </c>
      <c r="L82" s="79"/>
      <c r="M82" s="79"/>
      <c r="N82" s="79"/>
      <c r="O82" s="79"/>
    </row>
    <row r="83" spans="1:15" ht="15.75" customHeight="1">
      <c r="A83" s="79" t="s">
        <v>1914</v>
      </c>
      <c r="B83" s="79" t="s">
        <v>1911</v>
      </c>
      <c r="C83" s="79"/>
      <c r="D83" s="79" t="s">
        <v>1415</v>
      </c>
      <c r="E83" s="79" t="s">
        <v>1122</v>
      </c>
      <c r="F83" s="79"/>
      <c r="G83" s="79" t="s">
        <v>177</v>
      </c>
      <c r="H83" s="79" t="s">
        <v>1121</v>
      </c>
      <c r="I83" s="79" t="s">
        <v>1913</v>
      </c>
      <c r="J83" s="79"/>
      <c r="K83" s="79" t="s">
        <v>1119</v>
      </c>
      <c r="L83" s="79"/>
      <c r="M83" s="79"/>
      <c r="N83" s="79"/>
      <c r="O83" s="79"/>
    </row>
    <row r="84" spans="1:15" ht="15.75" customHeight="1">
      <c r="A84" s="79" t="s">
        <v>1912</v>
      </c>
      <c r="B84" s="79" t="s">
        <v>1911</v>
      </c>
      <c r="C84" s="79"/>
      <c r="D84" s="79" t="s">
        <v>1415</v>
      </c>
      <c r="E84" s="79" t="s">
        <v>1118</v>
      </c>
      <c r="F84" s="79"/>
      <c r="G84" s="79" t="s">
        <v>177</v>
      </c>
      <c r="H84" s="79" t="s">
        <v>1116</v>
      </c>
      <c r="I84" s="79" t="s">
        <v>1910</v>
      </c>
      <c r="J84" s="79"/>
      <c r="K84" s="79" t="s">
        <v>1114</v>
      </c>
      <c r="L84" s="79"/>
      <c r="M84" s="79"/>
      <c r="N84" s="79"/>
      <c r="O84" s="79"/>
    </row>
    <row r="85" spans="1:15" ht="15.75" customHeight="1">
      <c r="A85" s="79" t="s">
        <v>106</v>
      </c>
      <c r="B85" s="79" t="s">
        <v>1819</v>
      </c>
      <c r="C85" s="79"/>
      <c r="D85" s="79" t="s">
        <v>1415</v>
      </c>
      <c r="E85" s="79" t="s">
        <v>111</v>
      </c>
      <c r="F85" s="79"/>
      <c r="G85" s="79" t="s">
        <v>192</v>
      </c>
      <c r="H85" s="79" t="s">
        <v>62</v>
      </c>
      <c r="I85" s="79" t="s">
        <v>1909</v>
      </c>
      <c r="J85" s="79"/>
      <c r="K85" s="79" t="s">
        <v>1112</v>
      </c>
      <c r="L85" s="79"/>
      <c r="M85" s="79"/>
      <c r="N85" s="79"/>
      <c r="O85" s="79"/>
    </row>
    <row r="86" spans="1:15" ht="15.75" customHeight="1">
      <c r="A86" s="79" t="s">
        <v>1908</v>
      </c>
      <c r="B86" s="79" t="s">
        <v>106</v>
      </c>
      <c r="C86" s="79"/>
      <c r="D86" s="79" t="s">
        <v>1415</v>
      </c>
      <c r="E86" s="79" t="s">
        <v>1111</v>
      </c>
      <c r="F86" s="79"/>
      <c r="G86" s="79" t="s">
        <v>192</v>
      </c>
      <c r="H86" s="79" t="s">
        <v>58</v>
      </c>
      <c r="I86" s="79" t="s">
        <v>1907</v>
      </c>
      <c r="J86" s="79"/>
      <c r="K86" s="79" t="s">
        <v>1109</v>
      </c>
      <c r="L86" s="79"/>
      <c r="M86" s="79"/>
      <c r="N86" s="79"/>
      <c r="O86" s="79"/>
    </row>
    <row r="87" spans="1:15" ht="15.75" customHeight="1">
      <c r="A87" s="79" t="s">
        <v>1901</v>
      </c>
      <c r="B87" s="79" t="s">
        <v>106</v>
      </c>
      <c r="C87" s="79"/>
      <c r="D87" s="79" t="s">
        <v>1415</v>
      </c>
      <c r="E87" s="79" t="s">
        <v>1101</v>
      </c>
      <c r="F87" s="79"/>
      <c r="G87" s="79" t="s">
        <v>192</v>
      </c>
      <c r="H87" s="79" t="s">
        <v>59</v>
      </c>
      <c r="I87" s="79" t="s">
        <v>1906</v>
      </c>
      <c r="J87" s="79"/>
      <c r="K87" s="79" t="s">
        <v>1107</v>
      </c>
      <c r="L87" s="79"/>
      <c r="M87" s="79"/>
      <c r="N87" s="79"/>
      <c r="O87" s="79"/>
    </row>
    <row r="88" spans="1:15" ht="15.75" customHeight="1">
      <c r="A88" s="79" t="s">
        <v>1905</v>
      </c>
      <c r="B88" s="79" t="s">
        <v>1901</v>
      </c>
      <c r="C88" s="79"/>
      <c r="D88" s="79" t="s">
        <v>1415</v>
      </c>
      <c r="E88" s="79" t="s">
        <v>1106</v>
      </c>
      <c r="F88" s="79"/>
      <c r="G88" s="79" t="s">
        <v>177</v>
      </c>
      <c r="H88" s="79" t="s">
        <v>1904</v>
      </c>
      <c r="I88" s="79" t="s">
        <v>1903</v>
      </c>
      <c r="J88" s="79"/>
      <c r="K88" s="79" t="s">
        <v>1103</v>
      </c>
      <c r="L88" s="79"/>
      <c r="M88" s="79"/>
      <c r="N88" s="79"/>
      <c r="O88" s="79"/>
    </row>
    <row r="89" spans="1:15" ht="15.75" customHeight="1">
      <c r="A89" s="79" t="s">
        <v>1902</v>
      </c>
      <c r="B89" s="79" t="s">
        <v>1901</v>
      </c>
      <c r="C89" s="79"/>
      <c r="D89" s="79" t="s">
        <v>1415</v>
      </c>
      <c r="E89" s="79" t="s">
        <v>1102</v>
      </c>
      <c r="F89" s="79"/>
      <c r="G89" s="79" t="s">
        <v>177</v>
      </c>
      <c r="H89" s="79" t="s">
        <v>1900</v>
      </c>
      <c r="I89" s="79" t="s">
        <v>1899</v>
      </c>
      <c r="J89" s="79"/>
      <c r="K89" s="79" t="s">
        <v>1098</v>
      </c>
      <c r="L89" s="79"/>
      <c r="M89" s="79"/>
      <c r="N89" s="79"/>
      <c r="O89" s="79"/>
    </row>
    <row r="90" spans="1:15" ht="15.75" customHeight="1">
      <c r="A90" s="79" t="s">
        <v>1898</v>
      </c>
      <c r="B90" s="79" t="s">
        <v>106</v>
      </c>
      <c r="C90" s="79"/>
      <c r="D90" s="79" t="s">
        <v>1415</v>
      </c>
      <c r="E90" s="79" t="s">
        <v>1097</v>
      </c>
      <c r="F90" s="79"/>
      <c r="G90" s="79" t="s">
        <v>192</v>
      </c>
      <c r="H90" s="79" t="s">
        <v>57</v>
      </c>
      <c r="I90" s="79" t="s">
        <v>1897</v>
      </c>
      <c r="J90" s="79"/>
      <c r="K90" s="79" t="s">
        <v>1095</v>
      </c>
      <c r="L90" s="79"/>
      <c r="M90" s="79"/>
      <c r="N90" s="79"/>
      <c r="O90" s="79"/>
    </row>
    <row r="91" spans="1:15" ht="15.75" customHeight="1">
      <c r="A91" s="79" t="s">
        <v>1883</v>
      </c>
      <c r="B91" s="79" t="s">
        <v>106</v>
      </c>
      <c r="C91" s="79"/>
      <c r="D91" s="79" t="s">
        <v>1415</v>
      </c>
      <c r="E91" s="79" t="s">
        <v>1075</v>
      </c>
      <c r="F91" s="79"/>
      <c r="G91" s="79" t="s">
        <v>192</v>
      </c>
      <c r="H91" s="79" t="s">
        <v>61</v>
      </c>
      <c r="I91" s="79" t="s">
        <v>1896</v>
      </c>
      <c r="J91" s="79"/>
      <c r="K91" s="79" t="s">
        <v>1093</v>
      </c>
      <c r="L91" s="79"/>
      <c r="M91" s="79"/>
      <c r="N91" s="79"/>
      <c r="O91" s="79"/>
    </row>
    <row r="92" spans="1:15" ht="15.75" customHeight="1">
      <c r="A92" s="79" t="s">
        <v>1895</v>
      </c>
      <c r="B92" s="79" t="s">
        <v>1883</v>
      </c>
      <c r="C92" s="79"/>
      <c r="D92" s="79" t="s">
        <v>1415</v>
      </c>
      <c r="E92" s="79" t="s">
        <v>1092</v>
      </c>
      <c r="F92" s="79"/>
      <c r="G92" s="79" t="s">
        <v>177</v>
      </c>
      <c r="H92" s="79" t="s">
        <v>1894</v>
      </c>
      <c r="I92" s="79" t="s">
        <v>1893</v>
      </c>
      <c r="J92" s="79"/>
      <c r="K92" s="79" t="s">
        <v>1892</v>
      </c>
      <c r="L92" s="79"/>
      <c r="M92" s="79"/>
      <c r="N92" s="79"/>
      <c r="O92" s="79"/>
    </row>
    <row r="93" spans="1:15" ht="15.75" customHeight="1">
      <c r="A93" s="79" t="s">
        <v>1891</v>
      </c>
      <c r="B93" s="79" t="s">
        <v>1883</v>
      </c>
      <c r="C93" s="79"/>
      <c r="D93" s="79" t="s">
        <v>1415</v>
      </c>
      <c r="E93" s="79" t="s">
        <v>1088</v>
      </c>
      <c r="F93" s="79"/>
      <c r="G93" s="78" t="b">
        <v>0</v>
      </c>
      <c r="H93" s="82" t="s">
        <v>1890</v>
      </c>
      <c r="I93" s="79" t="s">
        <v>1889</v>
      </c>
      <c r="J93" s="79"/>
      <c r="K93" s="79" t="s">
        <v>1085</v>
      </c>
      <c r="L93" s="79"/>
      <c r="M93" s="79"/>
      <c r="N93" s="79"/>
      <c r="O93" s="79"/>
    </row>
    <row r="94" spans="1:15" ht="15.75" customHeight="1">
      <c r="A94" s="79" t="s">
        <v>1888</v>
      </c>
      <c r="B94" s="79" t="s">
        <v>1883</v>
      </c>
      <c r="C94" s="79"/>
      <c r="D94" s="79" t="s">
        <v>1415</v>
      </c>
      <c r="E94" s="79" t="s">
        <v>1084</v>
      </c>
      <c r="F94" s="79"/>
      <c r="G94" s="79" t="s">
        <v>177</v>
      </c>
      <c r="H94" s="79" t="s">
        <v>1083</v>
      </c>
      <c r="I94" s="79" t="s">
        <v>1887</v>
      </c>
      <c r="J94" s="79"/>
      <c r="K94" s="79" t="s">
        <v>1081</v>
      </c>
      <c r="L94" s="79"/>
      <c r="M94" s="79"/>
      <c r="N94" s="79"/>
      <c r="O94" s="79"/>
    </row>
    <row r="95" spans="1:15" ht="15.75" customHeight="1">
      <c r="A95" s="79" t="s">
        <v>1886</v>
      </c>
      <c r="B95" s="79" t="s">
        <v>1883</v>
      </c>
      <c r="C95" s="79"/>
      <c r="D95" s="79" t="s">
        <v>1415</v>
      </c>
      <c r="E95" s="79" t="s">
        <v>1080</v>
      </c>
      <c r="F95" s="79"/>
      <c r="G95" s="79" t="s">
        <v>177</v>
      </c>
      <c r="H95" s="79" t="s">
        <v>1079</v>
      </c>
      <c r="I95" s="79" t="s">
        <v>1885</v>
      </c>
      <c r="J95" s="79"/>
      <c r="K95" s="79" t="s">
        <v>1077</v>
      </c>
      <c r="L95" s="79"/>
      <c r="M95" s="79"/>
      <c r="N95" s="79"/>
      <c r="O95" s="79"/>
    </row>
    <row r="96" spans="1:15" ht="15.75" customHeight="1">
      <c r="A96" s="79" t="s">
        <v>1884</v>
      </c>
      <c r="B96" s="79" t="s">
        <v>1883</v>
      </c>
      <c r="C96" s="79"/>
      <c r="D96" s="79" t="s">
        <v>1415</v>
      </c>
      <c r="E96" s="79" t="s">
        <v>1076</v>
      </c>
      <c r="F96" s="79"/>
      <c r="G96" s="79" t="s">
        <v>177</v>
      </c>
      <c r="H96" s="79" t="s">
        <v>1074</v>
      </c>
      <c r="I96" s="79" t="s">
        <v>1882</v>
      </c>
      <c r="J96" s="79"/>
      <c r="K96" s="79" t="s">
        <v>1072</v>
      </c>
      <c r="L96" s="79"/>
      <c r="M96" s="79"/>
      <c r="N96" s="79"/>
      <c r="O96" s="79"/>
    </row>
    <row r="97" spans="1:15" ht="15.75" customHeight="1">
      <c r="A97" s="79" t="s">
        <v>1881</v>
      </c>
      <c r="B97" s="79" t="s">
        <v>106</v>
      </c>
      <c r="C97" s="79"/>
      <c r="D97" s="79" t="s">
        <v>1415</v>
      </c>
      <c r="E97" s="79" t="s">
        <v>1071</v>
      </c>
      <c r="F97" s="79"/>
      <c r="G97" s="79" t="s">
        <v>192</v>
      </c>
      <c r="H97" s="79" t="s">
        <v>56</v>
      </c>
      <c r="I97" s="79" t="s">
        <v>1070</v>
      </c>
      <c r="J97" s="79"/>
      <c r="K97" s="79" t="s">
        <v>1069</v>
      </c>
      <c r="L97" s="79"/>
      <c r="M97" s="79"/>
      <c r="N97" s="79"/>
      <c r="O97" s="79"/>
    </row>
    <row r="98" spans="1:15" ht="15.75" customHeight="1">
      <c r="A98" s="79" t="s">
        <v>1873</v>
      </c>
      <c r="B98" s="79" t="s">
        <v>106</v>
      </c>
      <c r="C98" s="79"/>
      <c r="D98" s="79" t="s">
        <v>1415</v>
      </c>
      <c r="E98" s="79" t="s">
        <v>1053</v>
      </c>
      <c r="F98" s="79"/>
      <c r="G98" s="79" t="s">
        <v>192</v>
      </c>
      <c r="H98" s="79" t="s">
        <v>60</v>
      </c>
      <c r="I98" s="79" t="s">
        <v>1880</v>
      </c>
      <c r="J98" s="79"/>
      <c r="K98" s="79" t="s">
        <v>1067</v>
      </c>
      <c r="L98" s="79"/>
      <c r="M98" s="79"/>
      <c r="N98" s="79"/>
      <c r="O98" s="79"/>
    </row>
    <row r="99" spans="1:15" ht="15.75" customHeight="1">
      <c r="A99" s="79" t="s">
        <v>1879</v>
      </c>
      <c r="B99" s="79" t="s">
        <v>1873</v>
      </c>
      <c r="C99" s="79"/>
      <c r="D99" s="79" t="s">
        <v>1415</v>
      </c>
      <c r="E99" s="79" t="s">
        <v>1066</v>
      </c>
      <c r="F99" s="79"/>
      <c r="G99" s="79" t="s">
        <v>177</v>
      </c>
      <c r="H99" s="79" t="s">
        <v>1065</v>
      </c>
      <c r="I99" s="79" t="s">
        <v>1064</v>
      </c>
      <c r="J99" s="79"/>
      <c r="K99" s="79" t="s">
        <v>1063</v>
      </c>
      <c r="L99" s="79"/>
      <c r="M99" s="79"/>
      <c r="N99" s="79"/>
      <c r="O99" s="79"/>
    </row>
    <row r="100" spans="1:15" ht="15.75" customHeight="1">
      <c r="A100" s="79" t="s">
        <v>1878</v>
      </c>
      <c r="B100" s="79" t="s">
        <v>1873</v>
      </c>
      <c r="C100" s="79"/>
      <c r="D100" s="79" t="s">
        <v>1415</v>
      </c>
      <c r="E100" s="79" t="s">
        <v>1062</v>
      </c>
      <c r="F100" s="79"/>
      <c r="G100" s="79" t="s">
        <v>177</v>
      </c>
      <c r="H100" s="79" t="s">
        <v>1061</v>
      </c>
      <c r="I100" s="79" t="s">
        <v>1877</v>
      </c>
      <c r="J100" s="79"/>
      <c r="K100" s="79" t="s">
        <v>1059</v>
      </c>
      <c r="L100" s="79"/>
      <c r="M100" s="79"/>
      <c r="N100" s="79"/>
      <c r="O100" s="79"/>
    </row>
    <row r="101" spans="1:15" ht="15.75" customHeight="1">
      <c r="A101" s="79" t="s">
        <v>1876</v>
      </c>
      <c r="B101" s="79" t="s">
        <v>1873</v>
      </c>
      <c r="C101" s="79"/>
      <c r="D101" s="79" t="s">
        <v>1415</v>
      </c>
      <c r="E101" s="79" t="s">
        <v>1058</v>
      </c>
      <c r="F101" s="79"/>
      <c r="G101" s="79" t="s">
        <v>177</v>
      </c>
      <c r="H101" s="79" t="s">
        <v>1057</v>
      </c>
      <c r="I101" s="79" t="s">
        <v>1875</v>
      </c>
      <c r="J101" s="79"/>
      <c r="K101" s="79" t="s">
        <v>1055</v>
      </c>
      <c r="L101" s="79"/>
      <c r="M101" s="79"/>
      <c r="N101" s="79"/>
      <c r="O101" s="79"/>
    </row>
    <row r="102" spans="1:15" ht="15.75" customHeight="1">
      <c r="A102" s="79" t="s">
        <v>1874</v>
      </c>
      <c r="B102" s="79" t="s">
        <v>1873</v>
      </c>
      <c r="C102" s="79"/>
      <c r="D102" s="79" t="s">
        <v>1415</v>
      </c>
      <c r="E102" s="79" t="s">
        <v>1054</v>
      </c>
      <c r="F102" s="79"/>
      <c r="G102" s="79" t="s">
        <v>177</v>
      </c>
      <c r="H102" s="79" t="s">
        <v>1052</v>
      </c>
      <c r="I102" s="79" t="s">
        <v>1872</v>
      </c>
      <c r="J102" s="79"/>
      <c r="K102" s="79" t="s">
        <v>1050</v>
      </c>
      <c r="L102" s="79"/>
      <c r="M102" s="79"/>
      <c r="N102" s="79"/>
      <c r="O102" s="79"/>
    </row>
    <row r="103" spans="1:15" ht="15.75" customHeight="1">
      <c r="A103" s="79" t="s">
        <v>1865</v>
      </c>
      <c r="B103" s="79" t="s">
        <v>106</v>
      </c>
      <c r="C103" s="79"/>
      <c r="D103" s="79" t="s">
        <v>1415</v>
      </c>
      <c r="E103" s="79" t="s">
        <v>1037</v>
      </c>
      <c r="F103" s="79"/>
      <c r="G103" s="79" t="s">
        <v>192</v>
      </c>
      <c r="H103" s="79" t="s">
        <v>1049</v>
      </c>
      <c r="I103" s="79" t="s">
        <v>1871</v>
      </c>
      <c r="J103" s="79"/>
      <c r="K103" s="79" t="s">
        <v>1047</v>
      </c>
      <c r="L103" s="79"/>
      <c r="M103" s="79"/>
      <c r="N103" s="79"/>
      <c r="O103" s="79"/>
    </row>
    <row r="104" spans="1:15" ht="15.75" customHeight="1">
      <c r="A104" s="79" t="s">
        <v>1870</v>
      </c>
      <c r="B104" s="79" t="s">
        <v>1865</v>
      </c>
      <c r="C104" s="79"/>
      <c r="D104" s="79" t="s">
        <v>1415</v>
      </c>
      <c r="E104" s="79" t="s">
        <v>1046</v>
      </c>
      <c r="F104" s="79"/>
      <c r="G104" s="79" t="s">
        <v>177</v>
      </c>
      <c r="H104" s="79" t="s">
        <v>1045</v>
      </c>
      <c r="I104" s="79" t="s">
        <v>1869</v>
      </c>
      <c r="J104" s="79"/>
      <c r="K104" s="79" t="s">
        <v>1043</v>
      </c>
      <c r="L104" s="79"/>
      <c r="M104" s="79"/>
      <c r="N104" s="79"/>
      <c r="O104" s="79"/>
    </row>
    <row r="105" spans="1:15" ht="15.75" customHeight="1">
      <c r="A105" s="79" t="s">
        <v>1868</v>
      </c>
      <c r="B105" s="79" t="s">
        <v>1865</v>
      </c>
      <c r="C105" s="79"/>
      <c r="D105" s="79" t="s">
        <v>1415</v>
      </c>
      <c r="E105" s="79" t="s">
        <v>1042</v>
      </c>
      <c r="F105" s="79"/>
      <c r="G105" s="79" t="s">
        <v>177</v>
      </c>
      <c r="H105" s="79" t="s">
        <v>1041</v>
      </c>
      <c r="I105" s="79" t="s">
        <v>1867</v>
      </c>
      <c r="J105" s="79"/>
      <c r="K105" s="79" t="s">
        <v>1039</v>
      </c>
      <c r="L105" s="79"/>
      <c r="M105" s="79"/>
      <c r="N105" s="79"/>
      <c r="O105" s="79"/>
    </row>
    <row r="106" spans="1:15" ht="15.75" customHeight="1">
      <c r="A106" s="79" t="s">
        <v>1866</v>
      </c>
      <c r="B106" s="79" t="s">
        <v>1865</v>
      </c>
      <c r="C106" s="79"/>
      <c r="D106" s="79" t="s">
        <v>1415</v>
      </c>
      <c r="E106" s="79" t="s">
        <v>1038</v>
      </c>
      <c r="F106" s="79"/>
      <c r="G106" s="79" t="s">
        <v>177</v>
      </c>
      <c r="H106" s="79" t="s">
        <v>1036</v>
      </c>
      <c r="I106" s="79" t="s">
        <v>1864</v>
      </c>
      <c r="J106" s="79"/>
      <c r="K106" s="79" t="s">
        <v>1034</v>
      </c>
      <c r="L106" s="79"/>
      <c r="M106" s="79"/>
      <c r="N106" s="79"/>
      <c r="O106" s="79"/>
    </row>
    <row r="107" spans="1:15" ht="15.75" customHeight="1">
      <c r="A107" s="79" t="s">
        <v>1863</v>
      </c>
      <c r="B107" s="79" t="s">
        <v>106</v>
      </c>
      <c r="C107" s="79"/>
      <c r="D107" s="79" t="s">
        <v>1415</v>
      </c>
      <c r="E107" s="79" t="s">
        <v>1033</v>
      </c>
      <c r="F107" s="79"/>
      <c r="G107" s="79" t="s">
        <v>192</v>
      </c>
      <c r="H107" s="79" t="s">
        <v>54</v>
      </c>
      <c r="I107" s="79" t="s">
        <v>1862</v>
      </c>
      <c r="J107" s="79"/>
      <c r="K107" s="79" t="s">
        <v>1031</v>
      </c>
      <c r="L107" s="79"/>
      <c r="M107" s="79"/>
      <c r="N107" s="79"/>
      <c r="O107" s="79"/>
    </row>
    <row r="108" spans="1:15" ht="15.75" customHeight="1">
      <c r="A108" s="79" t="s">
        <v>1861</v>
      </c>
      <c r="B108" s="79" t="s">
        <v>106</v>
      </c>
      <c r="C108" s="79"/>
      <c r="D108" s="79" t="s">
        <v>1415</v>
      </c>
      <c r="E108" s="79" t="s">
        <v>1030</v>
      </c>
      <c r="F108" s="79"/>
      <c r="G108" s="79" t="s">
        <v>192</v>
      </c>
      <c r="H108" s="79" t="s">
        <v>1029</v>
      </c>
      <c r="I108" s="79" t="s">
        <v>1860</v>
      </c>
      <c r="J108" s="79"/>
      <c r="K108" s="79" t="s">
        <v>1027</v>
      </c>
      <c r="L108" s="79"/>
      <c r="M108" s="79"/>
      <c r="N108" s="79"/>
      <c r="O108" s="79"/>
    </row>
    <row r="109" spans="1:15" ht="15.75" customHeight="1">
      <c r="A109" s="79" t="s">
        <v>105</v>
      </c>
      <c r="B109" s="79" t="s">
        <v>1819</v>
      </c>
      <c r="C109" s="79"/>
      <c r="D109" s="79" t="s">
        <v>1415</v>
      </c>
      <c r="E109" s="79" t="s">
        <v>1010</v>
      </c>
      <c r="F109" s="79"/>
      <c r="G109" s="79" t="s">
        <v>192</v>
      </c>
      <c r="H109" s="79" t="s">
        <v>68</v>
      </c>
      <c r="I109" s="79" t="s">
        <v>1859</v>
      </c>
      <c r="J109" s="79"/>
      <c r="K109" s="79" t="s">
        <v>1025</v>
      </c>
      <c r="L109" s="79"/>
      <c r="M109" s="79"/>
      <c r="N109" s="79"/>
      <c r="O109" s="79"/>
    </row>
    <row r="110" spans="1:15" ht="15.75" customHeight="1">
      <c r="A110" s="79" t="s">
        <v>1858</v>
      </c>
      <c r="B110" s="79" t="s">
        <v>105</v>
      </c>
      <c r="C110" s="79"/>
      <c r="D110" s="79" t="s">
        <v>1415</v>
      </c>
      <c r="E110" s="79" t="s">
        <v>1024</v>
      </c>
      <c r="F110" s="79"/>
      <c r="G110" s="79" t="s">
        <v>177</v>
      </c>
      <c r="H110" s="79" t="s">
        <v>65</v>
      </c>
      <c r="I110" s="79" t="s">
        <v>1857</v>
      </c>
      <c r="J110" s="79"/>
      <c r="K110" s="79" t="s">
        <v>1022</v>
      </c>
      <c r="L110" s="79"/>
      <c r="M110" s="79"/>
      <c r="N110" s="79"/>
      <c r="O110" s="79"/>
    </row>
    <row r="111" spans="1:15" ht="15.75" customHeight="1">
      <c r="A111" s="79" t="s">
        <v>1856</v>
      </c>
      <c r="B111" s="79" t="s">
        <v>105</v>
      </c>
      <c r="C111" s="79"/>
      <c r="D111" s="79" t="s">
        <v>1415</v>
      </c>
      <c r="E111" s="79" t="s">
        <v>1021</v>
      </c>
      <c r="F111" s="79"/>
      <c r="G111" s="79" t="s">
        <v>177</v>
      </c>
      <c r="H111" s="79" t="s">
        <v>67</v>
      </c>
      <c r="I111" s="79" t="s">
        <v>1855</v>
      </c>
      <c r="J111" s="79"/>
      <c r="K111" s="79" t="s">
        <v>1018</v>
      </c>
      <c r="L111" s="79"/>
      <c r="M111" s="79"/>
      <c r="N111" s="79"/>
      <c r="O111" s="79"/>
    </row>
    <row r="112" spans="1:15" ht="15.75" customHeight="1">
      <c r="A112" s="79" t="s">
        <v>1854</v>
      </c>
      <c r="B112" s="79" t="s">
        <v>105</v>
      </c>
      <c r="C112" s="79"/>
      <c r="D112" s="79" t="s">
        <v>1415</v>
      </c>
      <c r="E112" s="79" t="s">
        <v>1017</v>
      </c>
      <c r="F112" s="79"/>
      <c r="G112" s="79" t="s">
        <v>177</v>
      </c>
      <c r="H112" s="79" t="s">
        <v>66</v>
      </c>
      <c r="I112" s="79" t="s">
        <v>1853</v>
      </c>
      <c r="J112" s="79"/>
      <c r="K112" s="79" t="s">
        <v>1015</v>
      </c>
      <c r="L112" s="79"/>
      <c r="M112" s="79"/>
      <c r="N112" s="79"/>
      <c r="O112" s="79"/>
    </row>
    <row r="113" spans="1:15" ht="15.75" customHeight="1">
      <c r="A113" s="79" t="s">
        <v>1852</v>
      </c>
      <c r="B113" s="79" t="s">
        <v>105</v>
      </c>
      <c r="C113" s="79"/>
      <c r="D113" s="79" t="s">
        <v>1415</v>
      </c>
      <c r="E113" s="79" t="s">
        <v>1014</v>
      </c>
      <c r="F113" s="79"/>
      <c r="G113" s="79" t="s">
        <v>177</v>
      </c>
      <c r="H113" s="79" t="s">
        <v>64</v>
      </c>
      <c r="I113" s="79" t="s">
        <v>1013</v>
      </c>
      <c r="J113" s="79"/>
      <c r="K113" s="79" t="s">
        <v>1012</v>
      </c>
      <c r="L113" s="79"/>
      <c r="M113" s="79"/>
      <c r="N113" s="79"/>
      <c r="O113" s="79"/>
    </row>
    <row r="114" spans="1:15" ht="15.75" customHeight="1">
      <c r="A114" s="79" t="s">
        <v>1851</v>
      </c>
      <c r="B114" s="79" t="s">
        <v>105</v>
      </c>
      <c r="C114" s="79"/>
      <c r="D114" s="79" t="s">
        <v>1415</v>
      </c>
      <c r="E114" s="79" t="s">
        <v>1011</v>
      </c>
      <c r="F114" s="79"/>
      <c r="G114" s="79" t="s">
        <v>177</v>
      </c>
      <c r="H114" s="79" t="s">
        <v>63</v>
      </c>
      <c r="I114" s="79" t="s">
        <v>1009</v>
      </c>
      <c r="J114" s="79"/>
      <c r="K114" s="79" t="s">
        <v>1008</v>
      </c>
      <c r="L114" s="79"/>
      <c r="M114" s="79"/>
      <c r="N114" s="79"/>
      <c r="O114" s="79"/>
    </row>
    <row r="115" spans="1:15" ht="15.75" customHeight="1">
      <c r="A115" s="79" t="s">
        <v>104</v>
      </c>
      <c r="B115" s="79" t="s">
        <v>1819</v>
      </c>
      <c r="C115" s="79"/>
      <c r="D115" s="79" t="s">
        <v>1415</v>
      </c>
      <c r="E115" s="79" t="s">
        <v>110</v>
      </c>
      <c r="F115" s="79"/>
      <c r="G115" s="79" t="s">
        <v>192</v>
      </c>
      <c r="H115" s="79" t="s">
        <v>51</v>
      </c>
      <c r="I115" s="79" t="s">
        <v>1007</v>
      </c>
      <c r="J115" s="79"/>
      <c r="K115" s="79" t="s">
        <v>1006</v>
      </c>
      <c r="L115" s="79"/>
      <c r="M115" s="79"/>
      <c r="N115" s="79"/>
      <c r="O115" s="79"/>
    </row>
    <row r="116" spans="1:15" ht="15.75" customHeight="1">
      <c r="A116" s="79" t="s">
        <v>1850</v>
      </c>
      <c r="B116" s="79" t="s">
        <v>104</v>
      </c>
      <c r="C116" s="79"/>
      <c r="D116" s="79" t="s">
        <v>1415</v>
      </c>
      <c r="E116" s="79" t="s">
        <v>1005</v>
      </c>
      <c r="F116" s="79"/>
      <c r="G116" s="79" t="s">
        <v>192</v>
      </c>
      <c r="H116" s="79" t="s">
        <v>48</v>
      </c>
      <c r="I116" s="79" t="s">
        <v>1849</v>
      </c>
      <c r="J116" s="79"/>
      <c r="K116" s="79" t="s">
        <v>1003</v>
      </c>
      <c r="L116" s="79"/>
      <c r="M116" s="79"/>
      <c r="N116" s="79"/>
      <c r="O116" s="79"/>
    </row>
    <row r="117" spans="1:15" ht="15.75" customHeight="1">
      <c r="A117" s="80" t="s">
        <v>1848</v>
      </c>
      <c r="B117" s="80" t="s">
        <v>104</v>
      </c>
      <c r="C117" s="79"/>
      <c r="D117" s="79" t="s">
        <v>1415</v>
      </c>
      <c r="E117" s="80" t="s">
        <v>1002</v>
      </c>
      <c r="F117" s="80"/>
      <c r="G117" s="80" t="s">
        <v>192</v>
      </c>
      <c r="H117" s="80" t="s">
        <v>47</v>
      </c>
      <c r="I117" s="80" t="s">
        <v>1847</v>
      </c>
      <c r="J117" s="80"/>
      <c r="K117" s="80" t="s">
        <v>1000</v>
      </c>
      <c r="L117" s="80"/>
      <c r="M117" s="80"/>
      <c r="N117" s="80"/>
      <c r="O117" s="80"/>
    </row>
    <row r="118" spans="1:15" ht="15.75" customHeight="1">
      <c r="A118" s="79" t="s">
        <v>1846</v>
      </c>
      <c r="B118" s="79" t="s">
        <v>104</v>
      </c>
      <c r="C118" s="79"/>
      <c r="D118" s="79" t="s">
        <v>1415</v>
      </c>
      <c r="E118" s="79" t="s">
        <v>995</v>
      </c>
      <c r="F118" s="79"/>
      <c r="G118" s="79" t="s">
        <v>192</v>
      </c>
      <c r="H118" s="79" t="s">
        <v>45</v>
      </c>
      <c r="I118" s="79" t="s">
        <v>994</v>
      </c>
      <c r="J118" s="79"/>
      <c r="K118" s="79" t="s">
        <v>1845</v>
      </c>
      <c r="L118" s="79"/>
      <c r="M118" s="79"/>
      <c r="N118" s="79"/>
      <c r="O118" s="79"/>
    </row>
    <row r="119" spans="1:15" ht="15.75" customHeight="1">
      <c r="A119" s="79" t="s">
        <v>1844</v>
      </c>
      <c r="B119" s="79" t="s">
        <v>104</v>
      </c>
      <c r="C119" s="79"/>
      <c r="D119" s="79" t="s">
        <v>1415</v>
      </c>
      <c r="E119" s="79" t="s">
        <v>992</v>
      </c>
      <c r="F119" s="79"/>
      <c r="G119" s="79" t="s">
        <v>192</v>
      </c>
      <c r="H119" s="79" t="s">
        <v>991</v>
      </c>
      <c r="I119" s="79" t="s">
        <v>1843</v>
      </c>
      <c r="J119" s="79"/>
      <c r="K119" s="79" t="s">
        <v>989</v>
      </c>
      <c r="L119" s="79"/>
      <c r="M119" s="79"/>
      <c r="N119" s="79"/>
      <c r="O119" s="79"/>
    </row>
    <row r="120" spans="1:15" ht="15.75" customHeight="1">
      <c r="A120" s="79" t="s">
        <v>1842</v>
      </c>
      <c r="B120" s="79" t="s">
        <v>104</v>
      </c>
      <c r="C120" s="79"/>
      <c r="D120" s="79" t="s">
        <v>1415</v>
      </c>
      <c r="E120" s="79" t="s">
        <v>988</v>
      </c>
      <c r="F120" s="79"/>
      <c r="G120" s="79" t="s">
        <v>192</v>
      </c>
      <c r="H120" s="79" t="s">
        <v>987</v>
      </c>
      <c r="I120" s="79" t="s">
        <v>986</v>
      </c>
      <c r="J120" s="79"/>
      <c r="K120" s="79" t="s">
        <v>985</v>
      </c>
      <c r="L120" s="79"/>
      <c r="M120" s="79"/>
      <c r="N120" s="79"/>
      <c r="O120" s="79"/>
    </row>
    <row r="121" spans="1:15" ht="15.75" customHeight="1">
      <c r="A121" s="79" t="s">
        <v>1841</v>
      </c>
      <c r="B121" s="79" t="s">
        <v>104</v>
      </c>
      <c r="C121" s="79"/>
      <c r="D121" s="79" t="s">
        <v>1415</v>
      </c>
      <c r="E121" s="79" t="s">
        <v>984</v>
      </c>
      <c r="F121" s="79"/>
      <c r="G121" s="79" t="s">
        <v>192</v>
      </c>
      <c r="H121" s="79" t="s">
        <v>50</v>
      </c>
      <c r="I121" s="79" t="s">
        <v>1840</v>
      </c>
      <c r="J121" s="79"/>
      <c r="K121" s="79" t="s">
        <v>982</v>
      </c>
      <c r="L121" s="79"/>
      <c r="M121" s="79"/>
      <c r="N121" s="79"/>
      <c r="O121" s="79"/>
    </row>
    <row r="122" spans="1:15" ht="15.75" customHeight="1">
      <c r="A122" s="79" t="s">
        <v>1839</v>
      </c>
      <c r="B122" s="79" t="s">
        <v>104</v>
      </c>
      <c r="C122" s="79"/>
      <c r="D122" s="79" t="s">
        <v>1415</v>
      </c>
      <c r="E122" s="79" t="s">
        <v>981</v>
      </c>
      <c r="F122" s="79"/>
      <c r="G122" s="79" t="s">
        <v>192</v>
      </c>
      <c r="H122" s="79" t="s">
        <v>980</v>
      </c>
      <c r="I122" s="79" t="s">
        <v>1838</v>
      </c>
      <c r="J122" s="79"/>
      <c r="K122" s="79" t="s">
        <v>978</v>
      </c>
      <c r="L122" s="79"/>
      <c r="M122" s="79"/>
      <c r="N122" s="79"/>
      <c r="O122" s="79"/>
    </row>
    <row r="123" spans="1:15" ht="15.75" customHeight="1">
      <c r="A123" s="79" t="s">
        <v>1837</v>
      </c>
      <c r="B123" s="79" t="s">
        <v>104</v>
      </c>
      <c r="C123" s="79"/>
      <c r="D123" s="79" t="s">
        <v>1415</v>
      </c>
      <c r="E123" s="79" t="s">
        <v>977</v>
      </c>
      <c r="F123" s="79"/>
      <c r="G123" s="79" t="s">
        <v>192</v>
      </c>
      <c r="H123" s="79" t="s">
        <v>46</v>
      </c>
      <c r="I123" s="79" t="s">
        <v>1836</v>
      </c>
      <c r="J123" s="79"/>
      <c r="K123" s="79" t="s">
        <v>1835</v>
      </c>
      <c r="L123" s="79"/>
      <c r="M123" s="79"/>
      <c r="N123" s="79"/>
      <c r="O123" s="79"/>
    </row>
    <row r="124" spans="1:15" ht="15.75" customHeight="1">
      <c r="A124" s="79" t="s">
        <v>1828</v>
      </c>
      <c r="B124" s="79" t="s">
        <v>1819</v>
      </c>
      <c r="C124" s="79"/>
      <c r="D124" s="79" t="s">
        <v>1415</v>
      </c>
      <c r="E124" s="79" t="s">
        <v>963</v>
      </c>
      <c r="F124" s="79"/>
      <c r="G124" s="79" t="s">
        <v>192</v>
      </c>
      <c r="H124" s="79" t="s">
        <v>974</v>
      </c>
      <c r="I124" s="79" t="s">
        <v>1834</v>
      </c>
      <c r="J124" s="79"/>
      <c r="K124" s="79" t="s">
        <v>972</v>
      </c>
      <c r="L124" s="79"/>
      <c r="M124" s="79"/>
      <c r="N124" s="79"/>
      <c r="O124" s="79"/>
    </row>
    <row r="125" spans="1:15" ht="15.75" customHeight="1">
      <c r="A125" s="79" t="s">
        <v>1833</v>
      </c>
      <c r="B125" s="79" t="s">
        <v>1828</v>
      </c>
      <c r="C125" s="79"/>
      <c r="D125" s="79" t="s">
        <v>1415</v>
      </c>
      <c r="E125" s="79" t="s">
        <v>971</v>
      </c>
      <c r="F125" s="79"/>
      <c r="G125" s="79" t="s">
        <v>177</v>
      </c>
      <c r="H125" s="79" t="s">
        <v>970</v>
      </c>
      <c r="I125" s="79" t="s">
        <v>1832</v>
      </c>
      <c r="J125" s="79"/>
      <c r="K125" s="79" t="s">
        <v>968</v>
      </c>
      <c r="L125" s="79"/>
      <c r="M125" s="79"/>
      <c r="N125" s="79"/>
      <c r="O125" s="79"/>
    </row>
    <row r="126" spans="1:15" ht="15.75" customHeight="1">
      <c r="A126" s="79" t="s">
        <v>1831</v>
      </c>
      <c r="B126" s="79" t="s">
        <v>1828</v>
      </c>
      <c r="C126" s="79"/>
      <c r="D126" s="79" t="s">
        <v>1415</v>
      </c>
      <c r="E126" s="79" t="s">
        <v>967</v>
      </c>
      <c r="F126" s="79"/>
      <c r="G126" s="79" t="s">
        <v>177</v>
      </c>
      <c r="H126" s="79" t="s">
        <v>1830</v>
      </c>
      <c r="I126" s="79" t="s">
        <v>1829</v>
      </c>
      <c r="J126" s="79"/>
      <c r="K126" s="79" t="s">
        <v>964</v>
      </c>
      <c r="L126" s="79"/>
      <c r="M126" s="79"/>
      <c r="N126" s="79"/>
      <c r="O126" s="79"/>
    </row>
    <row r="127" spans="1:15" ht="15.75" customHeight="1">
      <c r="A127" s="79" t="s">
        <v>1824</v>
      </c>
      <c r="B127" s="79" t="s">
        <v>1828</v>
      </c>
      <c r="C127" s="79"/>
      <c r="D127" s="79" t="s">
        <v>1415</v>
      </c>
      <c r="E127" s="79" t="s">
        <v>954</v>
      </c>
      <c r="F127" s="79"/>
      <c r="G127" s="79" t="s">
        <v>177</v>
      </c>
      <c r="H127" s="79" t="s">
        <v>962</v>
      </c>
      <c r="I127" s="79" t="s">
        <v>1827</v>
      </c>
      <c r="J127" s="79"/>
      <c r="K127" s="79" t="s">
        <v>960</v>
      </c>
      <c r="L127" s="79"/>
      <c r="M127" s="79"/>
      <c r="N127" s="79"/>
      <c r="O127" s="79"/>
    </row>
    <row r="128" spans="1:15" ht="15.75" customHeight="1">
      <c r="A128" s="79" t="s">
        <v>1826</v>
      </c>
      <c r="B128" s="79" t="s">
        <v>1824</v>
      </c>
      <c r="C128" s="79"/>
      <c r="D128" s="79" t="s">
        <v>1415</v>
      </c>
      <c r="E128" s="79" t="s">
        <v>959</v>
      </c>
      <c r="F128" s="79"/>
      <c r="G128" s="79" t="s">
        <v>177</v>
      </c>
      <c r="H128" s="79" t="s">
        <v>958</v>
      </c>
      <c r="I128" s="79" t="s">
        <v>957</v>
      </c>
      <c r="J128" s="79"/>
      <c r="K128" s="79" t="s">
        <v>956</v>
      </c>
      <c r="L128" s="79"/>
      <c r="M128" s="79"/>
      <c r="N128" s="79"/>
      <c r="O128" s="79"/>
    </row>
    <row r="129" spans="1:15" ht="15.75" customHeight="1">
      <c r="A129" s="79" t="s">
        <v>1825</v>
      </c>
      <c r="B129" s="79" t="s">
        <v>1824</v>
      </c>
      <c r="C129" s="79"/>
      <c r="D129" s="79" t="s">
        <v>1415</v>
      </c>
      <c r="E129" s="79" t="s">
        <v>955</v>
      </c>
      <c r="F129" s="79"/>
      <c r="G129" s="79" t="s">
        <v>177</v>
      </c>
      <c r="H129" s="79" t="s">
        <v>953</v>
      </c>
      <c r="I129" s="79" t="s">
        <v>952</v>
      </c>
      <c r="J129" s="79"/>
      <c r="K129" s="79" t="s">
        <v>951</v>
      </c>
      <c r="L129" s="79"/>
      <c r="M129" s="79"/>
      <c r="N129" s="79"/>
      <c r="O129" s="79"/>
    </row>
    <row r="130" spans="1:15" ht="15.75" customHeight="1">
      <c r="A130" s="79" t="s">
        <v>1820</v>
      </c>
      <c r="B130" s="79" t="s">
        <v>1819</v>
      </c>
      <c r="C130" s="79"/>
      <c r="D130" s="79" t="s">
        <v>1415</v>
      </c>
      <c r="E130" s="79" t="s">
        <v>944</v>
      </c>
      <c r="F130" s="79"/>
      <c r="G130" s="79" t="s">
        <v>192</v>
      </c>
      <c r="H130" s="79" t="s">
        <v>55</v>
      </c>
      <c r="I130" s="79" t="s">
        <v>950</v>
      </c>
      <c r="J130" s="79"/>
      <c r="K130" s="79" t="s">
        <v>949</v>
      </c>
      <c r="L130" s="79"/>
      <c r="M130" s="79"/>
      <c r="N130" s="79"/>
      <c r="O130" s="79"/>
    </row>
    <row r="131" spans="1:15" ht="15.75" customHeight="1">
      <c r="A131" s="79" t="s">
        <v>1823</v>
      </c>
      <c r="B131" s="79" t="s">
        <v>1820</v>
      </c>
      <c r="C131" s="79"/>
      <c r="D131" s="79" t="s">
        <v>1415</v>
      </c>
      <c r="E131" s="79" t="s">
        <v>948</v>
      </c>
      <c r="F131" s="79"/>
      <c r="G131" s="79" t="s">
        <v>177</v>
      </c>
      <c r="H131" s="79" t="s">
        <v>52</v>
      </c>
      <c r="I131" s="79" t="s">
        <v>1822</v>
      </c>
      <c r="J131" s="79"/>
      <c r="K131" s="79" t="s">
        <v>946</v>
      </c>
      <c r="L131" s="79"/>
      <c r="M131" s="79"/>
      <c r="N131" s="79"/>
      <c r="O131" s="79"/>
    </row>
    <row r="132" spans="1:15" ht="15.75" customHeight="1">
      <c r="A132" s="79" t="s">
        <v>1821</v>
      </c>
      <c r="B132" s="79" t="s">
        <v>1820</v>
      </c>
      <c r="C132" s="79"/>
      <c r="D132" s="79" t="s">
        <v>1415</v>
      </c>
      <c r="E132" s="79" t="s">
        <v>945</v>
      </c>
      <c r="F132" s="79"/>
      <c r="G132" s="79" t="s">
        <v>177</v>
      </c>
      <c r="H132" s="79" t="s">
        <v>53</v>
      </c>
      <c r="I132" s="79" t="s">
        <v>943</v>
      </c>
      <c r="J132" s="79"/>
      <c r="K132" s="79" t="s">
        <v>942</v>
      </c>
      <c r="L132" s="79"/>
      <c r="M132" s="79"/>
      <c r="N132" s="79"/>
      <c r="O132" s="79"/>
    </row>
    <row r="133" spans="1:15" ht="15.75" customHeight="1">
      <c r="A133" s="79" t="s">
        <v>103</v>
      </c>
      <c r="B133" s="79" t="s">
        <v>1819</v>
      </c>
      <c r="C133" s="79"/>
      <c r="D133" s="79" t="s">
        <v>1415</v>
      </c>
      <c r="E133" s="79" t="s">
        <v>909</v>
      </c>
      <c r="F133" s="79"/>
      <c r="G133" s="79" t="s">
        <v>192</v>
      </c>
      <c r="H133" s="79" t="s">
        <v>27</v>
      </c>
      <c r="I133" s="79" t="s">
        <v>940</v>
      </c>
      <c r="J133" s="79"/>
      <c r="K133" s="79" t="s">
        <v>939</v>
      </c>
      <c r="L133" s="79"/>
      <c r="M133" s="79"/>
      <c r="N133" s="79"/>
      <c r="O133" s="79"/>
    </row>
    <row r="134" spans="1:15" ht="15.75" customHeight="1">
      <c r="A134" s="79" t="s">
        <v>1818</v>
      </c>
      <c r="B134" s="79" t="s">
        <v>103</v>
      </c>
      <c r="C134" s="79"/>
      <c r="D134" s="79" t="s">
        <v>1415</v>
      </c>
      <c r="E134" s="79" t="s">
        <v>938</v>
      </c>
      <c r="F134" s="79"/>
      <c r="G134" s="79" t="s">
        <v>177</v>
      </c>
      <c r="H134" s="79" t="s">
        <v>34</v>
      </c>
      <c r="I134" s="79" t="s">
        <v>1817</v>
      </c>
      <c r="J134" s="79"/>
      <c r="K134" s="79" t="s">
        <v>935</v>
      </c>
      <c r="L134" s="79"/>
      <c r="M134" s="79"/>
      <c r="N134" s="79"/>
      <c r="O134" s="79"/>
    </row>
    <row r="135" spans="1:15" ht="15.75" customHeight="1">
      <c r="A135" s="79" t="s">
        <v>1816</v>
      </c>
      <c r="B135" s="79" t="s">
        <v>103</v>
      </c>
      <c r="C135" s="79"/>
      <c r="D135" s="79" t="s">
        <v>1415</v>
      </c>
      <c r="E135" s="79" t="s">
        <v>934</v>
      </c>
      <c r="F135" s="79"/>
      <c r="G135" s="79" t="s">
        <v>177</v>
      </c>
      <c r="H135" s="79" t="s">
        <v>933</v>
      </c>
      <c r="I135" s="79" t="s">
        <v>932</v>
      </c>
      <c r="J135" s="79"/>
      <c r="K135" s="79" t="s">
        <v>931</v>
      </c>
      <c r="L135" s="79"/>
      <c r="M135" s="79"/>
      <c r="N135" s="79"/>
      <c r="O135" s="79"/>
    </row>
    <row r="136" spans="1:15" ht="15.75" customHeight="1">
      <c r="A136" s="79" t="s">
        <v>1815</v>
      </c>
      <c r="B136" s="79" t="s">
        <v>103</v>
      </c>
      <c r="C136" s="79"/>
      <c r="D136" s="79" t="s">
        <v>1415</v>
      </c>
      <c r="E136" s="79" t="s">
        <v>930</v>
      </c>
      <c r="F136" s="79"/>
      <c r="G136" s="79" t="s">
        <v>177</v>
      </c>
      <c r="H136" s="79" t="s">
        <v>929</v>
      </c>
      <c r="I136" s="79" t="s">
        <v>1814</v>
      </c>
      <c r="J136" s="79"/>
      <c r="K136" s="79" t="s">
        <v>927</v>
      </c>
      <c r="L136" s="79"/>
      <c r="M136" s="79"/>
      <c r="N136" s="79"/>
      <c r="O136" s="79"/>
    </row>
    <row r="137" spans="1:15" ht="15.75" customHeight="1">
      <c r="A137" s="79" t="s">
        <v>1813</v>
      </c>
      <c r="B137" s="79" t="s">
        <v>103</v>
      </c>
      <c r="C137" s="79"/>
      <c r="D137" s="79" t="s">
        <v>1415</v>
      </c>
      <c r="E137" s="79" t="s">
        <v>926</v>
      </c>
      <c r="F137" s="79"/>
      <c r="G137" s="79" t="s">
        <v>177</v>
      </c>
      <c r="H137" s="79" t="s">
        <v>1812</v>
      </c>
      <c r="I137" s="79" t="s">
        <v>1811</v>
      </c>
      <c r="J137" s="79"/>
      <c r="K137" s="79" t="s">
        <v>923</v>
      </c>
      <c r="L137" s="79"/>
      <c r="M137" s="79"/>
      <c r="N137" s="79"/>
      <c r="O137" s="79"/>
    </row>
    <row r="138" spans="1:15" ht="15.75" customHeight="1">
      <c r="A138" s="79" t="s">
        <v>1810</v>
      </c>
      <c r="B138" s="79" t="s">
        <v>103</v>
      </c>
      <c r="C138" s="79"/>
      <c r="D138" s="79" t="s">
        <v>1415</v>
      </c>
      <c r="E138" s="79" t="s">
        <v>922</v>
      </c>
      <c r="F138" s="79"/>
      <c r="G138" s="79" t="s">
        <v>177</v>
      </c>
      <c r="H138" s="79" t="s">
        <v>921</v>
      </c>
      <c r="I138" s="79" t="s">
        <v>1809</v>
      </c>
      <c r="J138" s="79"/>
      <c r="K138" s="79" t="s">
        <v>919</v>
      </c>
      <c r="L138" s="79"/>
      <c r="M138" s="79"/>
      <c r="N138" s="79"/>
      <c r="O138" s="79"/>
    </row>
    <row r="139" spans="1:15" ht="15.75" customHeight="1">
      <c r="A139" s="79" t="s">
        <v>1808</v>
      </c>
      <c r="B139" s="79" t="s">
        <v>103</v>
      </c>
      <c r="C139" s="79"/>
      <c r="D139" s="79" t="s">
        <v>1415</v>
      </c>
      <c r="E139" s="79" t="s">
        <v>918</v>
      </c>
      <c r="F139" s="79"/>
      <c r="G139" s="79" t="s">
        <v>177</v>
      </c>
      <c r="H139" s="79" t="s">
        <v>917</v>
      </c>
      <c r="I139" s="79" t="s">
        <v>916</v>
      </c>
      <c r="J139" s="79"/>
      <c r="K139" s="79" t="s">
        <v>915</v>
      </c>
      <c r="L139" s="79"/>
      <c r="M139" s="79"/>
      <c r="N139" s="79"/>
      <c r="O139" s="79"/>
    </row>
    <row r="140" spans="1:15" ht="15.75" customHeight="1">
      <c r="A140" s="79" t="s">
        <v>1807</v>
      </c>
      <c r="B140" s="79" t="s">
        <v>103</v>
      </c>
      <c r="C140" s="79"/>
      <c r="D140" s="79" t="s">
        <v>1415</v>
      </c>
      <c r="E140" s="79" t="s">
        <v>914</v>
      </c>
      <c r="F140" s="79"/>
      <c r="G140" s="79" t="s">
        <v>177</v>
      </c>
      <c r="H140" s="79" t="s">
        <v>913</v>
      </c>
      <c r="I140" s="79" t="s">
        <v>912</v>
      </c>
      <c r="J140" s="79"/>
      <c r="K140" s="79" t="s">
        <v>911</v>
      </c>
      <c r="L140" s="79"/>
      <c r="M140" s="79"/>
      <c r="N140" s="79"/>
      <c r="O140" s="79"/>
    </row>
    <row r="141" spans="1:15" ht="15.75" customHeight="1">
      <c r="A141" s="79" t="s">
        <v>1806</v>
      </c>
      <c r="B141" s="79" t="s">
        <v>103</v>
      </c>
      <c r="C141" s="79"/>
      <c r="D141" s="79" t="s">
        <v>1415</v>
      </c>
      <c r="E141" s="79" t="s">
        <v>910</v>
      </c>
      <c r="F141" s="79"/>
      <c r="G141" s="79" t="s">
        <v>177</v>
      </c>
      <c r="H141" s="79" t="s">
        <v>26</v>
      </c>
      <c r="I141" s="79" t="s">
        <v>1805</v>
      </c>
      <c r="J141" s="79"/>
      <c r="K141" s="79" t="s">
        <v>907</v>
      </c>
      <c r="L141" s="79"/>
      <c r="M141" s="79"/>
      <c r="N141" s="79"/>
      <c r="O141" s="79"/>
    </row>
    <row r="142" spans="1:15" ht="15.75" customHeight="1">
      <c r="A142" s="79" t="s">
        <v>1576</v>
      </c>
      <c r="B142" s="79"/>
      <c r="C142" s="79"/>
      <c r="D142" s="79" t="s">
        <v>1415</v>
      </c>
      <c r="E142" s="79" t="s">
        <v>397</v>
      </c>
      <c r="F142" s="79"/>
      <c r="G142" s="79" t="s">
        <v>192</v>
      </c>
      <c r="H142" s="79" t="s">
        <v>101</v>
      </c>
      <c r="I142" s="79" t="s">
        <v>1804</v>
      </c>
      <c r="J142" s="79"/>
      <c r="K142" s="79" t="s">
        <v>905</v>
      </c>
      <c r="L142" s="79"/>
      <c r="M142" s="79"/>
      <c r="N142" s="79"/>
      <c r="O142" s="79"/>
    </row>
    <row r="143" spans="1:15" ht="15.75" customHeight="1">
      <c r="A143" s="79" t="s">
        <v>119</v>
      </c>
      <c r="B143" s="79" t="s">
        <v>1576</v>
      </c>
      <c r="C143" s="79"/>
      <c r="D143" s="79" t="s">
        <v>1415</v>
      </c>
      <c r="E143" s="79" t="s">
        <v>122</v>
      </c>
      <c r="F143" s="79"/>
      <c r="G143" s="79" t="s">
        <v>192</v>
      </c>
      <c r="H143" s="79" t="s">
        <v>98</v>
      </c>
      <c r="I143" s="79" t="s">
        <v>904</v>
      </c>
      <c r="J143" s="79"/>
      <c r="K143" s="79" t="s">
        <v>903</v>
      </c>
      <c r="L143" s="79"/>
      <c r="M143" s="79"/>
      <c r="N143" s="79"/>
      <c r="O143" s="79"/>
    </row>
    <row r="144" spans="1:15" ht="15.75" customHeight="1">
      <c r="A144" s="79" t="s">
        <v>1803</v>
      </c>
      <c r="B144" s="79" t="s">
        <v>119</v>
      </c>
      <c r="C144" s="79"/>
      <c r="D144" s="79" t="s">
        <v>1415</v>
      </c>
      <c r="E144" s="79" t="s">
        <v>902</v>
      </c>
      <c r="F144" s="79"/>
      <c r="G144" s="79" t="s">
        <v>192</v>
      </c>
      <c r="H144" s="79" t="s">
        <v>95</v>
      </c>
      <c r="I144" s="79" t="s">
        <v>901</v>
      </c>
      <c r="J144" s="79"/>
      <c r="K144" s="79" t="s">
        <v>900</v>
      </c>
      <c r="L144" s="79"/>
      <c r="M144" s="79"/>
      <c r="N144" s="79"/>
      <c r="O144" s="79"/>
    </row>
    <row r="145" spans="1:15" ht="15.75" customHeight="1">
      <c r="A145" s="79" t="s">
        <v>1788</v>
      </c>
      <c r="B145" s="79" t="s">
        <v>119</v>
      </c>
      <c r="C145" s="79"/>
      <c r="D145" s="79" t="s">
        <v>1415</v>
      </c>
      <c r="E145" s="79" t="s">
        <v>876</v>
      </c>
      <c r="F145" s="79"/>
      <c r="G145" s="79" t="s">
        <v>192</v>
      </c>
      <c r="H145" s="79" t="s">
        <v>89</v>
      </c>
      <c r="I145" s="79" t="s">
        <v>1802</v>
      </c>
      <c r="J145" s="79"/>
      <c r="K145" s="79" t="s">
        <v>898</v>
      </c>
      <c r="L145" s="79"/>
      <c r="M145" s="79"/>
      <c r="N145" s="79"/>
      <c r="O145" s="79"/>
    </row>
    <row r="146" spans="1:15" ht="15.75" customHeight="1">
      <c r="A146" s="79" t="s">
        <v>1801</v>
      </c>
      <c r="B146" s="79" t="s">
        <v>1788</v>
      </c>
      <c r="C146" s="79"/>
      <c r="D146" s="79" t="s">
        <v>1415</v>
      </c>
      <c r="E146" s="79"/>
      <c r="F146" s="79"/>
      <c r="G146" s="79" t="s">
        <v>177</v>
      </c>
      <c r="H146" s="79" t="s">
        <v>1800</v>
      </c>
      <c r="I146" s="79" t="s">
        <v>1799</v>
      </c>
      <c r="J146" s="79"/>
      <c r="K146" s="79" t="s">
        <v>1798</v>
      </c>
      <c r="L146" s="79"/>
      <c r="M146" s="79"/>
      <c r="N146" s="79"/>
      <c r="O146" s="79"/>
    </row>
    <row r="147" spans="1:15" ht="15.75" customHeight="1">
      <c r="A147" s="79" t="s">
        <v>1797</v>
      </c>
      <c r="B147" s="79" t="s">
        <v>1788</v>
      </c>
      <c r="C147" s="79"/>
      <c r="D147" s="79" t="s">
        <v>1415</v>
      </c>
      <c r="E147" s="79" t="s">
        <v>897</v>
      </c>
      <c r="F147" s="79"/>
      <c r="G147" s="79" t="s">
        <v>177</v>
      </c>
      <c r="H147" s="79" t="s">
        <v>896</v>
      </c>
      <c r="I147" s="79" t="s">
        <v>895</v>
      </c>
      <c r="J147" s="79"/>
      <c r="K147" s="79" t="s">
        <v>894</v>
      </c>
      <c r="L147" s="79"/>
      <c r="M147" s="79"/>
      <c r="N147" s="79"/>
      <c r="O147" s="79"/>
    </row>
    <row r="148" spans="1:15" ht="15.75" customHeight="1">
      <c r="A148" s="79" t="s">
        <v>1796</v>
      </c>
      <c r="B148" s="79" t="s">
        <v>1788</v>
      </c>
      <c r="C148" s="79"/>
      <c r="D148" s="79" t="s">
        <v>1415</v>
      </c>
      <c r="E148" s="79" t="s">
        <v>893</v>
      </c>
      <c r="F148" s="79"/>
      <c r="G148" s="79" t="s">
        <v>177</v>
      </c>
      <c r="H148" s="79" t="s">
        <v>892</v>
      </c>
      <c r="I148" s="79" t="s">
        <v>1795</v>
      </c>
      <c r="J148" s="79"/>
      <c r="K148" s="79" t="s">
        <v>890</v>
      </c>
      <c r="L148" s="79"/>
      <c r="M148" s="79"/>
      <c r="N148" s="79"/>
      <c r="O148" s="79"/>
    </row>
    <row r="149" spans="1:15" ht="15.75" customHeight="1">
      <c r="A149" s="79" t="s">
        <v>1794</v>
      </c>
      <c r="B149" s="79" t="s">
        <v>1788</v>
      </c>
      <c r="C149" s="79"/>
      <c r="D149" s="79" t="s">
        <v>1415</v>
      </c>
      <c r="E149" s="79" t="s">
        <v>889</v>
      </c>
      <c r="F149" s="79"/>
      <c r="G149" s="79" t="s">
        <v>177</v>
      </c>
      <c r="H149" s="79" t="s">
        <v>888</v>
      </c>
      <c r="I149" s="79" t="s">
        <v>1793</v>
      </c>
      <c r="J149" s="79"/>
      <c r="K149" s="79" t="s">
        <v>886</v>
      </c>
      <c r="L149" s="79"/>
      <c r="M149" s="79"/>
      <c r="N149" s="79"/>
      <c r="O149" s="79"/>
    </row>
    <row r="150" spans="1:15" ht="15.75" customHeight="1">
      <c r="A150" s="79" t="s">
        <v>1792</v>
      </c>
      <c r="B150" s="79" t="s">
        <v>1788</v>
      </c>
      <c r="C150" s="79"/>
      <c r="D150" s="79" t="s">
        <v>1415</v>
      </c>
      <c r="E150" s="79" t="s">
        <v>885</v>
      </c>
      <c r="F150" s="79"/>
      <c r="G150" s="79" t="s">
        <v>177</v>
      </c>
      <c r="H150" s="79" t="s">
        <v>884</v>
      </c>
      <c r="I150" s="79" t="s">
        <v>1791</v>
      </c>
      <c r="J150" s="79"/>
      <c r="K150" s="79" t="s">
        <v>882</v>
      </c>
      <c r="L150" s="79"/>
      <c r="M150" s="79"/>
      <c r="N150" s="79"/>
      <c r="O150" s="79"/>
    </row>
    <row r="151" spans="1:15" ht="15.75" customHeight="1">
      <c r="A151" s="79" t="s">
        <v>1790</v>
      </c>
      <c r="B151" s="79" t="s">
        <v>1788</v>
      </c>
      <c r="C151" s="79"/>
      <c r="D151" s="79" t="s">
        <v>1415</v>
      </c>
      <c r="E151" s="79" t="s">
        <v>881</v>
      </c>
      <c r="F151" s="79"/>
      <c r="G151" s="79" t="s">
        <v>177</v>
      </c>
      <c r="H151" s="79" t="s">
        <v>880</v>
      </c>
      <c r="I151" s="79" t="s">
        <v>879</v>
      </c>
      <c r="J151" s="79"/>
      <c r="K151" s="79" t="s">
        <v>878</v>
      </c>
      <c r="L151" s="79"/>
      <c r="M151" s="79"/>
      <c r="N151" s="79"/>
      <c r="O151" s="79"/>
    </row>
    <row r="152" spans="1:15" ht="15.75" customHeight="1">
      <c r="A152" s="79" t="s">
        <v>1789</v>
      </c>
      <c r="B152" s="79" t="s">
        <v>1788</v>
      </c>
      <c r="C152" s="79"/>
      <c r="D152" s="79" t="s">
        <v>1415</v>
      </c>
      <c r="E152" s="79" t="s">
        <v>877</v>
      </c>
      <c r="F152" s="79"/>
      <c r="G152" s="79" t="s">
        <v>177</v>
      </c>
      <c r="H152" s="79" t="s">
        <v>875</v>
      </c>
      <c r="I152" s="79" t="s">
        <v>1787</v>
      </c>
      <c r="J152" s="79"/>
      <c r="K152" s="79" t="s">
        <v>873</v>
      </c>
      <c r="L152" s="79"/>
      <c r="M152" s="79"/>
      <c r="N152" s="79"/>
      <c r="O152" s="79"/>
    </row>
    <row r="153" spans="1:15" ht="15.75" customHeight="1">
      <c r="A153" s="79" t="s">
        <v>1774</v>
      </c>
      <c r="B153" s="79" t="s">
        <v>119</v>
      </c>
      <c r="C153" s="79"/>
      <c r="D153" s="79" t="s">
        <v>1415</v>
      </c>
      <c r="E153" s="79" t="s">
        <v>841</v>
      </c>
      <c r="F153" s="79"/>
      <c r="G153" s="79" t="s">
        <v>192</v>
      </c>
      <c r="H153" s="79" t="s">
        <v>87</v>
      </c>
      <c r="I153" s="79" t="s">
        <v>1786</v>
      </c>
      <c r="J153" s="79"/>
      <c r="K153" s="79" t="s">
        <v>871</v>
      </c>
      <c r="L153" s="79"/>
      <c r="M153" s="79"/>
      <c r="N153" s="79"/>
      <c r="O153" s="79"/>
    </row>
    <row r="154" spans="1:15" ht="15.75" customHeight="1">
      <c r="A154" s="79" t="s">
        <v>1785</v>
      </c>
      <c r="B154" s="79" t="s">
        <v>1774</v>
      </c>
      <c r="C154" s="79"/>
      <c r="D154" s="79" t="s">
        <v>1415</v>
      </c>
      <c r="E154" s="79" t="s">
        <v>870</v>
      </c>
      <c r="F154" s="79"/>
      <c r="G154" s="79" t="s">
        <v>177</v>
      </c>
      <c r="H154" s="79" t="s">
        <v>869</v>
      </c>
      <c r="I154" s="79" t="s">
        <v>868</v>
      </c>
      <c r="J154" s="79"/>
      <c r="K154" s="79" t="s">
        <v>867</v>
      </c>
      <c r="L154" s="79"/>
      <c r="M154" s="79"/>
      <c r="N154" s="79"/>
      <c r="O154" s="79"/>
    </row>
    <row r="155" spans="1:15" ht="15.75" customHeight="1">
      <c r="A155" s="79" t="s">
        <v>1784</v>
      </c>
      <c r="B155" s="79" t="s">
        <v>1774</v>
      </c>
      <c r="C155" s="79"/>
      <c r="D155" s="79" t="s">
        <v>1415</v>
      </c>
      <c r="E155" s="79" t="s">
        <v>866</v>
      </c>
      <c r="F155" s="79"/>
      <c r="G155" s="79" t="s">
        <v>177</v>
      </c>
      <c r="H155" s="79" t="s">
        <v>865</v>
      </c>
      <c r="I155" s="79" t="s">
        <v>864</v>
      </c>
      <c r="J155" s="79"/>
      <c r="K155" s="79" t="s">
        <v>863</v>
      </c>
      <c r="L155" s="79"/>
      <c r="M155" s="79"/>
      <c r="N155" s="79"/>
      <c r="O155" s="79"/>
    </row>
    <row r="156" spans="1:15" ht="15.75" customHeight="1">
      <c r="A156" s="79" t="s">
        <v>1783</v>
      </c>
      <c r="B156" s="79" t="s">
        <v>1774</v>
      </c>
      <c r="C156" s="79"/>
      <c r="D156" s="79" t="s">
        <v>1415</v>
      </c>
      <c r="E156" s="79" t="s">
        <v>862</v>
      </c>
      <c r="F156" s="79"/>
      <c r="G156" s="79" t="s">
        <v>177</v>
      </c>
      <c r="H156" s="79" t="s">
        <v>861</v>
      </c>
      <c r="I156" s="79" t="s">
        <v>860</v>
      </c>
      <c r="J156" s="79"/>
      <c r="K156" s="79" t="s">
        <v>859</v>
      </c>
      <c r="L156" s="79"/>
      <c r="M156" s="79"/>
      <c r="N156" s="79"/>
      <c r="O156" s="79"/>
    </row>
    <row r="157" spans="1:15" ht="15.75" customHeight="1">
      <c r="A157" s="79" t="s">
        <v>1782</v>
      </c>
      <c r="B157" s="79" t="s">
        <v>1774</v>
      </c>
      <c r="C157" s="79"/>
      <c r="D157" s="79" t="s">
        <v>1415</v>
      </c>
      <c r="E157" s="79" t="s">
        <v>858</v>
      </c>
      <c r="F157" s="79"/>
      <c r="G157" s="79" t="s">
        <v>177</v>
      </c>
      <c r="H157" s="79" t="s">
        <v>857</v>
      </c>
      <c r="I157" s="79" t="s">
        <v>1781</v>
      </c>
      <c r="J157" s="79"/>
      <c r="K157" s="79" t="s">
        <v>855</v>
      </c>
      <c r="L157" s="79"/>
      <c r="M157" s="79"/>
      <c r="N157" s="79"/>
      <c r="O157" s="79"/>
    </row>
    <row r="158" spans="1:15" ht="15.75" customHeight="1">
      <c r="A158" s="79" t="s">
        <v>1780</v>
      </c>
      <c r="B158" s="79" t="s">
        <v>1774</v>
      </c>
      <c r="C158" s="79"/>
      <c r="D158" s="79" t="s">
        <v>1415</v>
      </c>
      <c r="E158" s="79" t="s">
        <v>854</v>
      </c>
      <c r="F158" s="79"/>
      <c r="G158" s="79" t="s">
        <v>177</v>
      </c>
      <c r="H158" s="79" t="s">
        <v>853</v>
      </c>
      <c r="I158" s="79" t="s">
        <v>1779</v>
      </c>
      <c r="J158" s="79"/>
      <c r="K158" s="79" t="s">
        <v>851</v>
      </c>
      <c r="L158" s="79"/>
      <c r="M158" s="79"/>
      <c r="N158" s="79"/>
      <c r="O158" s="79"/>
    </row>
    <row r="159" spans="1:15" ht="15.75" customHeight="1">
      <c r="A159" s="79" t="s">
        <v>1778</v>
      </c>
      <c r="B159" s="79" t="s">
        <v>1774</v>
      </c>
      <c r="C159" s="79"/>
      <c r="D159" s="79" t="s">
        <v>1415</v>
      </c>
      <c r="E159" s="79" t="s">
        <v>850</v>
      </c>
      <c r="F159" s="79"/>
      <c r="G159" s="79" t="s">
        <v>177</v>
      </c>
      <c r="H159" s="79" t="s">
        <v>849</v>
      </c>
      <c r="I159" s="79" t="s">
        <v>1777</v>
      </c>
      <c r="J159" s="79"/>
      <c r="K159" s="79" t="s">
        <v>847</v>
      </c>
      <c r="L159" s="79"/>
      <c r="M159" s="79"/>
      <c r="N159" s="79"/>
      <c r="O159" s="79"/>
    </row>
    <row r="160" spans="1:15" ht="15.75" customHeight="1">
      <c r="A160" s="79" t="s">
        <v>1776</v>
      </c>
      <c r="B160" s="79" t="s">
        <v>1774</v>
      </c>
      <c r="C160" s="79"/>
      <c r="D160" s="79" t="s">
        <v>1415</v>
      </c>
      <c r="E160" s="79" t="s">
        <v>846</v>
      </c>
      <c r="F160" s="79"/>
      <c r="G160" s="79" t="s">
        <v>177</v>
      </c>
      <c r="H160" s="79" t="s">
        <v>845</v>
      </c>
      <c r="I160" s="79" t="s">
        <v>844</v>
      </c>
      <c r="J160" s="79"/>
      <c r="K160" s="79" t="s">
        <v>843</v>
      </c>
      <c r="L160" s="79"/>
      <c r="M160" s="79"/>
      <c r="N160" s="79"/>
      <c r="O160" s="79"/>
    </row>
    <row r="161" spans="1:15" ht="15.75" customHeight="1">
      <c r="A161" s="79" t="s">
        <v>1775</v>
      </c>
      <c r="B161" s="79" t="s">
        <v>1774</v>
      </c>
      <c r="C161" s="79"/>
      <c r="D161" s="79" t="s">
        <v>1415</v>
      </c>
      <c r="E161" s="79" t="s">
        <v>842</v>
      </c>
      <c r="F161" s="79"/>
      <c r="G161" s="79" t="s">
        <v>177</v>
      </c>
      <c r="H161" s="79" t="s">
        <v>1773</v>
      </c>
      <c r="I161" s="79" t="s">
        <v>1772</v>
      </c>
      <c r="J161" s="79"/>
      <c r="K161" s="79" t="s">
        <v>838</v>
      </c>
      <c r="L161" s="79"/>
      <c r="M161" s="79"/>
      <c r="N161" s="79"/>
      <c r="O161" s="79"/>
    </row>
    <row r="162" spans="1:15" ht="15.75" customHeight="1">
      <c r="A162" s="79" t="s">
        <v>1771</v>
      </c>
      <c r="B162" s="79" t="s">
        <v>119</v>
      </c>
      <c r="C162" s="79"/>
      <c r="D162" s="79" t="s">
        <v>1415</v>
      </c>
      <c r="E162" s="79" t="s">
        <v>837</v>
      </c>
      <c r="F162" s="79"/>
      <c r="G162" s="79" t="s">
        <v>192</v>
      </c>
      <c r="H162" s="79" t="s">
        <v>85</v>
      </c>
      <c r="I162" s="79" t="s">
        <v>836</v>
      </c>
      <c r="J162" s="79"/>
      <c r="K162" s="79" t="s">
        <v>835</v>
      </c>
      <c r="L162" s="79"/>
      <c r="M162" s="79"/>
      <c r="N162" s="79"/>
      <c r="O162" s="79"/>
    </row>
    <row r="163" spans="1:15" ht="15.75" customHeight="1">
      <c r="A163" s="79" t="s">
        <v>1756</v>
      </c>
      <c r="B163" s="79" t="s">
        <v>119</v>
      </c>
      <c r="C163" s="79"/>
      <c r="D163" s="79" t="s">
        <v>1415</v>
      </c>
      <c r="E163" s="79" t="s">
        <v>807</v>
      </c>
      <c r="F163" s="79"/>
      <c r="G163" s="79" t="s">
        <v>192</v>
      </c>
      <c r="H163" s="79" t="s">
        <v>83</v>
      </c>
      <c r="I163" s="79" t="s">
        <v>1770</v>
      </c>
      <c r="J163" s="79"/>
      <c r="K163" s="79" t="s">
        <v>833</v>
      </c>
      <c r="L163" s="79"/>
      <c r="M163" s="79"/>
      <c r="N163" s="79"/>
      <c r="O163" s="79"/>
    </row>
    <row r="164" spans="1:15" ht="15.75" customHeight="1">
      <c r="A164" s="79" t="s">
        <v>1769</v>
      </c>
      <c r="B164" s="79" t="s">
        <v>1756</v>
      </c>
      <c r="C164" s="79"/>
      <c r="D164" s="79" t="s">
        <v>1415</v>
      </c>
      <c r="E164" s="79" t="s">
        <v>832</v>
      </c>
      <c r="F164" s="79"/>
      <c r="G164" s="79" t="s">
        <v>177</v>
      </c>
      <c r="H164" s="79" t="s">
        <v>831</v>
      </c>
      <c r="I164" s="79" t="s">
        <v>1768</v>
      </c>
      <c r="J164" s="79"/>
      <c r="K164" s="79" t="s">
        <v>829</v>
      </c>
      <c r="L164" s="79"/>
      <c r="M164" s="79"/>
      <c r="N164" s="79"/>
      <c r="O164" s="79"/>
    </row>
    <row r="165" spans="1:15" ht="15.75" customHeight="1">
      <c r="A165" s="79" t="s">
        <v>1767</v>
      </c>
      <c r="B165" s="79" t="s">
        <v>1756</v>
      </c>
      <c r="C165" s="79"/>
      <c r="D165" s="79" t="s">
        <v>1415</v>
      </c>
      <c r="E165" s="79" t="s">
        <v>828</v>
      </c>
      <c r="F165" s="79"/>
      <c r="G165" s="79" t="s">
        <v>177</v>
      </c>
      <c r="H165" s="79" t="s">
        <v>827</v>
      </c>
      <c r="I165" s="79" t="s">
        <v>1766</v>
      </c>
      <c r="J165" s="79"/>
      <c r="K165" s="79" t="s">
        <v>825</v>
      </c>
      <c r="L165" s="79"/>
      <c r="M165" s="79"/>
      <c r="N165" s="79"/>
      <c r="O165" s="79"/>
    </row>
    <row r="166" spans="1:15" ht="15.75" customHeight="1">
      <c r="A166" s="79" t="s">
        <v>1765</v>
      </c>
      <c r="B166" s="79" t="s">
        <v>1756</v>
      </c>
      <c r="C166" s="79"/>
      <c r="D166" s="79" t="s">
        <v>1415</v>
      </c>
      <c r="E166" s="79" t="s">
        <v>824</v>
      </c>
      <c r="F166" s="79"/>
      <c r="G166" s="79" t="s">
        <v>177</v>
      </c>
      <c r="H166" s="79" t="s">
        <v>823</v>
      </c>
      <c r="I166" s="79" t="s">
        <v>1764</v>
      </c>
      <c r="J166" s="79"/>
      <c r="K166" s="79" t="s">
        <v>821</v>
      </c>
      <c r="L166" s="79"/>
      <c r="M166" s="79"/>
      <c r="N166" s="79"/>
      <c r="O166" s="79"/>
    </row>
    <row r="167" spans="1:15" ht="15.75" customHeight="1">
      <c r="A167" s="79" t="s">
        <v>1763</v>
      </c>
      <c r="B167" s="79" t="s">
        <v>1756</v>
      </c>
      <c r="C167" s="79"/>
      <c r="D167" s="79" t="s">
        <v>1415</v>
      </c>
      <c r="E167" s="79" t="s">
        <v>820</v>
      </c>
      <c r="F167" s="79"/>
      <c r="G167" s="79" t="s">
        <v>177</v>
      </c>
      <c r="H167" s="79" t="s">
        <v>819</v>
      </c>
      <c r="I167" s="79" t="s">
        <v>1762</v>
      </c>
      <c r="J167" s="79"/>
      <c r="K167" s="79" t="s">
        <v>817</v>
      </c>
      <c r="L167" s="79"/>
      <c r="M167" s="79"/>
      <c r="N167" s="79"/>
      <c r="O167" s="79"/>
    </row>
    <row r="168" spans="1:15" ht="15.75" customHeight="1">
      <c r="A168" s="79" t="s">
        <v>1761</v>
      </c>
      <c r="B168" s="79" t="s">
        <v>1756</v>
      </c>
      <c r="C168" s="79"/>
      <c r="D168" s="79" t="s">
        <v>1415</v>
      </c>
      <c r="E168" s="79" t="s">
        <v>816</v>
      </c>
      <c r="F168" s="79"/>
      <c r="G168" s="79" t="s">
        <v>177</v>
      </c>
      <c r="H168" s="79" t="s">
        <v>815</v>
      </c>
      <c r="I168" s="79" t="s">
        <v>1760</v>
      </c>
      <c r="J168" s="79"/>
      <c r="K168" s="79" t="s">
        <v>813</v>
      </c>
      <c r="L168" s="79"/>
      <c r="M168" s="79"/>
      <c r="N168" s="79"/>
      <c r="O168" s="79"/>
    </row>
    <row r="169" spans="1:15" ht="15.75" customHeight="1">
      <c r="A169" s="79" t="s">
        <v>1759</v>
      </c>
      <c r="B169" s="79" t="s">
        <v>1756</v>
      </c>
      <c r="C169" s="79"/>
      <c r="D169" s="79" t="s">
        <v>1415</v>
      </c>
      <c r="E169" s="79" t="s">
        <v>812</v>
      </c>
      <c r="F169" s="79"/>
      <c r="G169" s="79" t="s">
        <v>177</v>
      </c>
      <c r="H169" s="79" t="s">
        <v>811</v>
      </c>
      <c r="I169" s="79" t="s">
        <v>1758</v>
      </c>
      <c r="J169" s="79"/>
      <c r="K169" s="79" t="s">
        <v>809</v>
      </c>
      <c r="L169" s="79"/>
      <c r="M169" s="79"/>
      <c r="N169" s="79"/>
      <c r="O169" s="79"/>
    </row>
    <row r="170" spans="1:15" ht="15.75" customHeight="1">
      <c r="A170" s="79" t="s">
        <v>1757</v>
      </c>
      <c r="B170" s="79" t="s">
        <v>1756</v>
      </c>
      <c r="C170" s="79"/>
      <c r="D170" s="79" t="s">
        <v>1415</v>
      </c>
      <c r="E170" s="79" t="s">
        <v>808</v>
      </c>
      <c r="F170" s="79"/>
      <c r="G170" s="79" t="s">
        <v>177</v>
      </c>
      <c r="H170" s="79" t="s">
        <v>806</v>
      </c>
      <c r="I170" s="79" t="s">
        <v>1755</v>
      </c>
      <c r="J170" s="79"/>
      <c r="K170" s="79" t="s">
        <v>804</v>
      </c>
      <c r="L170" s="79"/>
      <c r="M170" s="79"/>
      <c r="N170" s="79"/>
      <c r="O170" s="79"/>
    </row>
    <row r="171" spans="1:15" ht="15.75" customHeight="1">
      <c r="A171" s="79" t="s">
        <v>1744</v>
      </c>
      <c r="B171" s="79" t="s">
        <v>119</v>
      </c>
      <c r="C171" s="79"/>
      <c r="D171" s="79" t="s">
        <v>1415</v>
      </c>
      <c r="E171" s="79" t="s">
        <v>775</v>
      </c>
      <c r="F171" s="79"/>
      <c r="G171" s="79" t="s">
        <v>192</v>
      </c>
      <c r="H171" s="79" t="s">
        <v>803</v>
      </c>
      <c r="I171" s="79" t="s">
        <v>802</v>
      </c>
      <c r="J171" s="79"/>
      <c r="K171" s="79" t="s">
        <v>801</v>
      </c>
      <c r="L171" s="79"/>
      <c r="M171" s="79"/>
      <c r="N171" s="79"/>
      <c r="O171" s="79"/>
    </row>
    <row r="172" spans="1:15" ht="15.75" customHeight="1">
      <c r="A172" s="79" t="s">
        <v>1754</v>
      </c>
      <c r="B172" s="79" t="s">
        <v>1744</v>
      </c>
      <c r="C172" s="79"/>
      <c r="D172" s="79" t="s">
        <v>1415</v>
      </c>
      <c r="E172" s="79" t="s">
        <v>800</v>
      </c>
      <c r="F172" s="79"/>
      <c r="G172" s="79" t="s">
        <v>177</v>
      </c>
      <c r="H172" s="79" t="s">
        <v>799</v>
      </c>
      <c r="I172" s="79" t="s">
        <v>798</v>
      </c>
      <c r="J172" s="79"/>
      <c r="K172" s="79" t="s">
        <v>797</v>
      </c>
      <c r="L172" s="79"/>
      <c r="M172" s="79"/>
      <c r="N172" s="79"/>
      <c r="O172" s="79"/>
    </row>
    <row r="173" spans="1:15" ht="15.75" customHeight="1">
      <c r="A173" s="79" t="s">
        <v>1753</v>
      </c>
      <c r="B173" s="79" t="s">
        <v>1744</v>
      </c>
      <c r="C173" s="79"/>
      <c r="D173" s="79" t="s">
        <v>1415</v>
      </c>
      <c r="E173" s="79" t="s">
        <v>796</v>
      </c>
      <c r="F173" s="79"/>
      <c r="G173" s="79" t="s">
        <v>177</v>
      </c>
      <c r="H173" s="79" t="s">
        <v>795</v>
      </c>
      <c r="I173" s="79" t="s">
        <v>1752</v>
      </c>
      <c r="J173" s="79"/>
      <c r="K173" s="79" t="s">
        <v>793</v>
      </c>
      <c r="L173" s="79"/>
      <c r="M173" s="79"/>
      <c r="N173" s="79"/>
      <c r="O173" s="79"/>
    </row>
    <row r="174" spans="1:15" ht="15.75" customHeight="1">
      <c r="A174" s="79" t="s">
        <v>1751</v>
      </c>
      <c r="B174" s="79" t="s">
        <v>1744</v>
      </c>
      <c r="C174" s="79"/>
      <c r="D174" s="79" t="s">
        <v>1415</v>
      </c>
      <c r="E174" s="79" t="s">
        <v>792</v>
      </c>
      <c r="F174" s="79"/>
      <c r="G174" s="79" t="s">
        <v>177</v>
      </c>
      <c r="H174" s="79" t="s">
        <v>791</v>
      </c>
      <c r="I174" s="79" t="s">
        <v>1750</v>
      </c>
      <c r="J174" s="79"/>
      <c r="K174" s="79" t="s">
        <v>789</v>
      </c>
      <c r="L174" s="79"/>
      <c r="M174" s="79"/>
      <c r="N174" s="79"/>
      <c r="O174" s="79"/>
    </row>
    <row r="175" spans="1:15" ht="15.75" customHeight="1">
      <c r="A175" s="79" t="s">
        <v>1749</v>
      </c>
      <c r="B175" s="79" t="s">
        <v>1744</v>
      </c>
      <c r="C175" s="79"/>
      <c r="D175" s="79" t="s">
        <v>1415</v>
      </c>
      <c r="E175" s="79" t="s">
        <v>788</v>
      </c>
      <c r="F175" s="79"/>
      <c r="G175" s="79" t="s">
        <v>177</v>
      </c>
      <c r="H175" s="79" t="s">
        <v>787</v>
      </c>
      <c r="I175" s="79" t="s">
        <v>1748</v>
      </c>
      <c r="J175" s="79"/>
      <c r="K175" s="79" t="s">
        <v>785</v>
      </c>
      <c r="L175" s="79"/>
      <c r="M175" s="79"/>
      <c r="N175" s="79"/>
      <c r="O175" s="79"/>
    </row>
    <row r="176" spans="1:15" ht="15.75" customHeight="1">
      <c r="A176" s="79" t="s">
        <v>1747</v>
      </c>
      <c r="B176" s="79" t="s">
        <v>1744</v>
      </c>
      <c r="C176" s="79"/>
      <c r="D176" s="79" t="s">
        <v>1415</v>
      </c>
      <c r="E176" s="79" t="s">
        <v>784</v>
      </c>
      <c r="F176" s="79"/>
      <c r="G176" s="79" t="s">
        <v>177</v>
      </c>
      <c r="H176" s="79" t="s">
        <v>783</v>
      </c>
      <c r="I176" s="79" t="s">
        <v>782</v>
      </c>
      <c r="J176" s="79"/>
      <c r="K176" s="79" t="s">
        <v>781</v>
      </c>
      <c r="L176" s="79"/>
      <c r="M176" s="79"/>
      <c r="N176" s="79"/>
      <c r="O176" s="79"/>
    </row>
    <row r="177" spans="1:15" ht="15.75" customHeight="1">
      <c r="A177" s="79" t="s">
        <v>1746</v>
      </c>
      <c r="B177" s="79" t="s">
        <v>1744</v>
      </c>
      <c r="C177" s="79"/>
      <c r="D177" s="79" t="s">
        <v>1415</v>
      </c>
      <c r="E177" s="79" t="s">
        <v>780</v>
      </c>
      <c r="F177" s="79"/>
      <c r="G177" s="79" t="s">
        <v>177</v>
      </c>
      <c r="H177" s="79" t="s">
        <v>779</v>
      </c>
      <c r="I177" s="79" t="s">
        <v>778</v>
      </c>
      <c r="J177" s="79"/>
      <c r="K177" s="79" t="s">
        <v>777</v>
      </c>
      <c r="L177" s="79"/>
      <c r="M177" s="79"/>
      <c r="N177" s="79"/>
      <c r="O177" s="79"/>
    </row>
    <row r="178" spans="1:15" ht="15.75" customHeight="1">
      <c r="A178" s="79" t="s">
        <v>1745</v>
      </c>
      <c r="B178" s="79" t="s">
        <v>1744</v>
      </c>
      <c r="C178" s="79"/>
      <c r="D178" s="79" t="s">
        <v>1415</v>
      </c>
      <c r="E178" s="79" t="s">
        <v>776</v>
      </c>
      <c r="F178" s="79"/>
      <c r="G178" s="79" t="s">
        <v>177</v>
      </c>
      <c r="H178" s="79" t="s">
        <v>774</v>
      </c>
      <c r="I178" s="79" t="s">
        <v>773</v>
      </c>
      <c r="J178" s="79"/>
      <c r="K178" s="79" t="s">
        <v>772</v>
      </c>
      <c r="L178" s="79"/>
      <c r="M178" s="79"/>
      <c r="N178" s="79"/>
      <c r="O178" s="79"/>
    </row>
    <row r="179" spans="1:15" ht="15.75" customHeight="1">
      <c r="A179" s="79" t="s">
        <v>1727</v>
      </c>
      <c r="B179" s="79" t="s">
        <v>119</v>
      </c>
      <c r="C179" s="79"/>
      <c r="D179" s="79" t="s">
        <v>1415</v>
      </c>
      <c r="E179" s="79" t="s">
        <v>737</v>
      </c>
      <c r="F179" s="79"/>
      <c r="G179" s="79" t="s">
        <v>192</v>
      </c>
      <c r="H179" s="79" t="s">
        <v>94</v>
      </c>
      <c r="I179" s="79" t="s">
        <v>1743</v>
      </c>
      <c r="J179" s="79"/>
      <c r="K179" s="79" t="s">
        <v>770</v>
      </c>
      <c r="L179" s="79"/>
      <c r="M179" s="79"/>
      <c r="N179" s="79"/>
      <c r="O179" s="79"/>
    </row>
    <row r="180" spans="1:15" ht="15.75" customHeight="1">
      <c r="A180" s="79" t="s">
        <v>1742</v>
      </c>
      <c r="B180" s="79" t="s">
        <v>1727</v>
      </c>
      <c r="C180" s="79"/>
      <c r="D180" s="79" t="s">
        <v>1415</v>
      </c>
      <c r="E180" s="79" t="s">
        <v>769</v>
      </c>
      <c r="F180" s="79"/>
      <c r="G180" s="79" t="s">
        <v>192</v>
      </c>
      <c r="H180" s="79" t="s">
        <v>1741</v>
      </c>
      <c r="I180" s="79" t="s">
        <v>1740</v>
      </c>
      <c r="J180" s="79"/>
      <c r="K180" s="79" t="s">
        <v>766</v>
      </c>
      <c r="L180" s="79"/>
      <c r="M180" s="79"/>
      <c r="N180" s="79"/>
      <c r="O180" s="79"/>
    </row>
    <row r="181" spans="1:15" ht="15.75" customHeight="1">
      <c r="A181" s="79" t="s">
        <v>1739</v>
      </c>
      <c r="B181" s="79" t="s">
        <v>1727</v>
      </c>
      <c r="C181" s="79"/>
      <c r="D181" s="79" t="s">
        <v>1415</v>
      </c>
      <c r="E181" s="79" t="s">
        <v>765</v>
      </c>
      <c r="F181" s="79"/>
      <c r="G181" s="79" t="s">
        <v>192</v>
      </c>
      <c r="H181" s="79" t="s">
        <v>1738</v>
      </c>
      <c r="I181" s="79" t="s">
        <v>1737</v>
      </c>
      <c r="J181" s="79"/>
      <c r="K181" s="79" t="s">
        <v>762</v>
      </c>
      <c r="L181" s="79"/>
      <c r="M181" s="79"/>
      <c r="N181" s="79"/>
      <c r="O181" s="79"/>
    </row>
    <row r="182" spans="1:15" ht="15.75" customHeight="1">
      <c r="A182" s="79" t="s">
        <v>1736</v>
      </c>
      <c r="B182" s="79" t="s">
        <v>1727</v>
      </c>
      <c r="C182" s="79"/>
      <c r="D182" s="79" t="s">
        <v>1415</v>
      </c>
      <c r="E182" s="79" t="s">
        <v>761</v>
      </c>
      <c r="F182" s="79"/>
      <c r="G182" s="79" t="s">
        <v>192</v>
      </c>
      <c r="H182" s="79" t="s">
        <v>760</v>
      </c>
      <c r="I182" s="79" t="s">
        <v>759</v>
      </c>
      <c r="J182" s="79"/>
      <c r="K182" s="79" t="s">
        <v>758</v>
      </c>
      <c r="L182" s="79"/>
      <c r="M182" s="79"/>
      <c r="N182" s="79"/>
      <c r="O182" s="79"/>
    </row>
    <row r="183" spans="1:15" ht="15.75" customHeight="1">
      <c r="A183" s="79" t="s">
        <v>1735</v>
      </c>
      <c r="B183" s="79" t="s">
        <v>1727</v>
      </c>
      <c r="C183" s="79"/>
      <c r="D183" s="79" t="s">
        <v>1415</v>
      </c>
      <c r="E183" s="79" t="s">
        <v>757</v>
      </c>
      <c r="F183" s="79"/>
      <c r="G183" s="79" t="s">
        <v>192</v>
      </c>
      <c r="H183" s="79" t="s">
        <v>756</v>
      </c>
      <c r="I183" s="79" t="s">
        <v>755</v>
      </c>
      <c r="J183" s="79"/>
      <c r="K183" s="79" t="s">
        <v>754</v>
      </c>
      <c r="L183" s="79"/>
      <c r="M183" s="79"/>
      <c r="N183" s="79"/>
      <c r="O183" s="79"/>
    </row>
    <row r="184" spans="1:15" ht="15.75" customHeight="1">
      <c r="A184" s="79" t="s">
        <v>1734</v>
      </c>
      <c r="B184" s="79" t="s">
        <v>1727</v>
      </c>
      <c r="C184" s="79"/>
      <c r="D184" s="79" t="s">
        <v>1415</v>
      </c>
      <c r="E184" s="79" t="s">
        <v>753</v>
      </c>
      <c r="F184" s="79"/>
      <c r="G184" s="79" t="s">
        <v>192</v>
      </c>
      <c r="H184" s="79" t="s">
        <v>149</v>
      </c>
      <c r="I184" s="79" t="s">
        <v>752</v>
      </c>
      <c r="J184" s="79"/>
      <c r="K184" s="79" t="s">
        <v>751</v>
      </c>
      <c r="L184" s="79"/>
      <c r="M184" s="79"/>
      <c r="N184" s="79"/>
      <c r="O184" s="79"/>
    </row>
    <row r="185" spans="1:15" ht="15.75" customHeight="1">
      <c r="A185" s="79" t="s">
        <v>1733</v>
      </c>
      <c r="B185" s="79" t="s">
        <v>1727</v>
      </c>
      <c r="C185" s="79"/>
      <c r="D185" s="79" t="s">
        <v>1415</v>
      </c>
      <c r="E185" s="79" t="s">
        <v>750</v>
      </c>
      <c r="F185" s="79"/>
      <c r="G185" s="79" t="s">
        <v>192</v>
      </c>
      <c r="H185" s="79" t="s">
        <v>749</v>
      </c>
      <c r="I185" s="79" t="s">
        <v>1732</v>
      </c>
      <c r="J185" s="79"/>
      <c r="K185" s="79" t="s">
        <v>747</v>
      </c>
      <c r="L185" s="79"/>
      <c r="M185" s="79"/>
      <c r="N185" s="79"/>
      <c r="O185" s="79"/>
    </row>
    <row r="186" spans="1:15" ht="15.75" customHeight="1">
      <c r="A186" s="79" t="s">
        <v>1731</v>
      </c>
      <c r="B186" s="79" t="s">
        <v>1727</v>
      </c>
      <c r="C186" s="79"/>
      <c r="D186" s="79" t="s">
        <v>1415</v>
      </c>
      <c r="E186" s="79" t="s">
        <v>746</v>
      </c>
      <c r="F186" s="79"/>
      <c r="G186" s="79" t="s">
        <v>192</v>
      </c>
      <c r="H186" s="79" t="s">
        <v>745</v>
      </c>
      <c r="I186" s="79" t="s">
        <v>744</v>
      </c>
      <c r="J186" s="79"/>
      <c r="K186" s="79" t="s">
        <v>743</v>
      </c>
      <c r="L186" s="79"/>
      <c r="M186" s="79"/>
      <c r="N186" s="79"/>
      <c r="O186" s="79"/>
    </row>
    <row r="187" spans="1:15" ht="15.75" customHeight="1">
      <c r="A187" s="79" t="s">
        <v>1730</v>
      </c>
      <c r="B187" s="79" t="s">
        <v>1727</v>
      </c>
      <c r="C187" s="79"/>
      <c r="D187" s="79" t="s">
        <v>1415</v>
      </c>
      <c r="E187" s="79" t="s">
        <v>742</v>
      </c>
      <c r="F187" s="79"/>
      <c r="G187" s="79" t="s">
        <v>192</v>
      </c>
      <c r="H187" s="79" t="s">
        <v>741</v>
      </c>
      <c r="I187" s="79" t="s">
        <v>1729</v>
      </c>
      <c r="J187" s="79"/>
      <c r="K187" s="79" t="s">
        <v>739</v>
      </c>
      <c r="L187" s="79"/>
      <c r="M187" s="79"/>
      <c r="N187" s="79"/>
      <c r="O187" s="79"/>
    </row>
    <row r="188" spans="1:15" ht="15.75" customHeight="1">
      <c r="A188" s="79" t="s">
        <v>1728</v>
      </c>
      <c r="B188" s="79" t="s">
        <v>1727</v>
      </c>
      <c r="C188" s="79"/>
      <c r="D188" s="79" t="s">
        <v>1415</v>
      </c>
      <c r="E188" s="79" t="s">
        <v>738</v>
      </c>
      <c r="F188" s="79"/>
      <c r="G188" s="79" t="s">
        <v>192</v>
      </c>
      <c r="H188" s="79" t="s">
        <v>736</v>
      </c>
      <c r="I188" s="79" t="s">
        <v>735</v>
      </c>
      <c r="J188" s="79"/>
      <c r="K188" s="79" t="s">
        <v>734</v>
      </c>
      <c r="L188" s="79"/>
      <c r="M188" s="79"/>
      <c r="N188" s="79"/>
      <c r="O188" s="79"/>
    </row>
    <row r="189" spans="1:15" ht="15.75" customHeight="1">
      <c r="A189" s="79" t="s">
        <v>1726</v>
      </c>
      <c r="B189" s="79" t="s">
        <v>119</v>
      </c>
      <c r="C189" s="79"/>
      <c r="D189" s="79" t="s">
        <v>1415</v>
      </c>
      <c r="E189" s="79" t="s">
        <v>733</v>
      </c>
      <c r="F189" s="79"/>
      <c r="G189" s="79" t="s">
        <v>192</v>
      </c>
      <c r="H189" s="79" t="s">
        <v>732</v>
      </c>
      <c r="I189" s="79" t="s">
        <v>731</v>
      </c>
      <c r="J189" s="79"/>
      <c r="K189" s="79" t="s">
        <v>730</v>
      </c>
      <c r="L189" s="79"/>
      <c r="M189" s="79"/>
      <c r="N189" s="79"/>
      <c r="O189" s="79"/>
    </row>
    <row r="190" spans="1:15" ht="15.75" customHeight="1">
      <c r="A190" s="79" t="s">
        <v>1724</v>
      </c>
      <c r="B190" s="79" t="s">
        <v>119</v>
      </c>
      <c r="C190" s="79"/>
      <c r="D190" s="79" t="s">
        <v>1415</v>
      </c>
      <c r="E190" s="79" t="s">
        <v>725</v>
      </c>
      <c r="F190" s="79"/>
      <c r="G190" s="79" t="s">
        <v>192</v>
      </c>
      <c r="H190" s="79" t="s">
        <v>729</v>
      </c>
      <c r="I190" s="79" t="s">
        <v>728</v>
      </c>
      <c r="J190" s="79"/>
      <c r="K190" s="79" t="s">
        <v>727</v>
      </c>
      <c r="L190" s="79"/>
      <c r="M190" s="79"/>
      <c r="N190" s="79"/>
      <c r="O190" s="79"/>
    </row>
    <row r="191" spans="1:15" ht="15.75" customHeight="1">
      <c r="A191" s="79" t="s">
        <v>1725</v>
      </c>
      <c r="B191" s="79" t="s">
        <v>1724</v>
      </c>
      <c r="C191" s="79"/>
      <c r="D191" s="79" t="s">
        <v>1415</v>
      </c>
      <c r="E191" s="79" t="s">
        <v>726</v>
      </c>
      <c r="F191" s="79"/>
      <c r="G191" s="79" t="s">
        <v>177</v>
      </c>
      <c r="H191" s="79" t="s">
        <v>724</v>
      </c>
      <c r="I191" s="79" t="s">
        <v>1723</v>
      </c>
      <c r="J191" s="79"/>
      <c r="K191" s="79" t="s">
        <v>722</v>
      </c>
      <c r="L191" s="79"/>
      <c r="M191" s="79"/>
      <c r="N191" s="79"/>
      <c r="O191" s="79"/>
    </row>
    <row r="192" spans="1:15" ht="15.75" customHeight="1">
      <c r="A192" s="79" t="s">
        <v>118</v>
      </c>
      <c r="B192" s="79" t="s">
        <v>1576</v>
      </c>
      <c r="C192" s="79"/>
      <c r="D192" s="79" t="s">
        <v>1415</v>
      </c>
      <c r="E192" s="79" t="s">
        <v>121</v>
      </c>
      <c r="F192" s="79"/>
      <c r="G192" s="79" t="s">
        <v>192</v>
      </c>
      <c r="H192" s="79" t="s">
        <v>80</v>
      </c>
      <c r="I192" s="79" t="s">
        <v>721</v>
      </c>
      <c r="J192" s="79"/>
      <c r="K192" s="79" t="s">
        <v>720</v>
      </c>
      <c r="L192" s="79"/>
      <c r="M192" s="79"/>
      <c r="N192" s="79"/>
      <c r="O192" s="79"/>
    </row>
    <row r="193" spans="1:15" ht="15.75" customHeight="1">
      <c r="A193" s="79" t="s">
        <v>1722</v>
      </c>
      <c r="B193" s="79" t="s">
        <v>118</v>
      </c>
      <c r="C193" s="79"/>
      <c r="D193" s="79" t="s">
        <v>1415</v>
      </c>
      <c r="E193" s="79" t="s">
        <v>719</v>
      </c>
      <c r="F193" s="79"/>
      <c r="G193" s="79" t="s">
        <v>177</v>
      </c>
      <c r="H193" s="79" t="s">
        <v>79</v>
      </c>
      <c r="I193" s="79" t="s">
        <v>718</v>
      </c>
      <c r="J193" s="79"/>
      <c r="K193" s="79" t="s">
        <v>717</v>
      </c>
      <c r="L193" s="79"/>
      <c r="M193" s="79"/>
      <c r="N193" s="79"/>
      <c r="O193" s="79"/>
    </row>
    <row r="194" spans="1:15" ht="15.75" customHeight="1">
      <c r="A194" s="79" t="s">
        <v>1721</v>
      </c>
      <c r="B194" s="79" t="s">
        <v>118</v>
      </c>
      <c r="C194" s="79"/>
      <c r="D194" s="79" t="s">
        <v>1415</v>
      </c>
      <c r="E194" s="79" t="s">
        <v>716</v>
      </c>
      <c r="F194" s="79"/>
      <c r="G194" s="79" t="s">
        <v>177</v>
      </c>
      <c r="H194" s="79" t="s">
        <v>77</v>
      </c>
      <c r="I194" s="79" t="s">
        <v>1720</v>
      </c>
      <c r="J194" s="79"/>
      <c r="K194" s="79" t="s">
        <v>714</v>
      </c>
      <c r="L194" s="79"/>
      <c r="M194" s="79"/>
      <c r="N194" s="79"/>
      <c r="O194" s="79"/>
    </row>
    <row r="195" spans="1:15" ht="15.75" customHeight="1">
      <c r="A195" s="79" t="s">
        <v>1719</v>
      </c>
      <c r="B195" s="79" t="s">
        <v>118</v>
      </c>
      <c r="C195" s="79"/>
      <c r="D195" s="79" t="s">
        <v>1415</v>
      </c>
      <c r="E195" s="79" t="s">
        <v>713</v>
      </c>
      <c r="F195" s="79"/>
      <c r="G195" s="79" t="s">
        <v>177</v>
      </c>
      <c r="H195" s="79" t="s">
        <v>78</v>
      </c>
      <c r="I195" s="79" t="s">
        <v>712</v>
      </c>
      <c r="J195" s="79"/>
      <c r="K195" s="79" t="s">
        <v>711</v>
      </c>
      <c r="L195" s="79"/>
      <c r="M195" s="79"/>
      <c r="N195" s="79"/>
      <c r="O195" s="79"/>
    </row>
    <row r="196" spans="1:15" ht="15.75" customHeight="1">
      <c r="A196" s="79" t="s">
        <v>1718</v>
      </c>
      <c r="B196" s="79" t="s">
        <v>118</v>
      </c>
      <c r="C196" s="79"/>
      <c r="D196" s="79" t="s">
        <v>1415</v>
      </c>
      <c r="E196" s="79" t="s">
        <v>710</v>
      </c>
      <c r="F196" s="79"/>
      <c r="G196" s="79" t="s">
        <v>177</v>
      </c>
      <c r="H196" s="79" t="s">
        <v>709</v>
      </c>
      <c r="I196" s="79" t="s">
        <v>456</v>
      </c>
      <c r="J196" s="79"/>
      <c r="K196" s="79" t="s">
        <v>708</v>
      </c>
      <c r="L196" s="79"/>
      <c r="M196" s="79"/>
      <c r="N196" s="79"/>
      <c r="O196" s="79"/>
    </row>
    <row r="197" spans="1:15" ht="15.75" customHeight="1">
      <c r="A197" s="79" t="s">
        <v>1713</v>
      </c>
      <c r="B197" s="79" t="s">
        <v>118</v>
      </c>
      <c r="C197" s="79"/>
      <c r="D197" s="79" t="s">
        <v>1415</v>
      </c>
      <c r="E197" s="79" t="s">
        <v>695</v>
      </c>
      <c r="F197" s="79"/>
      <c r="G197" s="79" t="s">
        <v>177</v>
      </c>
      <c r="H197" s="79" t="s">
        <v>707</v>
      </c>
      <c r="I197" s="79" t="s">
        <v>706</v>
      </c>
      <c r="J197" s="79"/>
      <c r="K197" s="79" t="s">
        <v>705</v>
      </c>
      <c r="L197" s="79"/>
      <c r="M197" s="79"/>
      <c r="N197" s="79"/>
      <c r="O197" s="79"/>
    </row>
    <row r="198" spans="1:15" ht="15.75" customHeight="1">
      <c r="A198" s="79" t="s">
        <v>1717</v>
      </c>
      <c r="B198" s="79" t="s">
        <v>1713</v>
      </c>
      <c r="C198" s="79"/>
      <c r="D198" s="79" t="s">
        <v>1415</v>
      </c>
      <c r="E198" s="79" t="s">
        <v>704</v>
      </c>
      <c r="F198" s="79"/>
      <c r="G198" s="79" t="s">
        <v>177</v>
      </c>
      <c r="H198" s="79" t="s">
        <v>703</v>
      </c>
      <c r="I198" s="79" t="s">
        <v>1716</v>
      </c>
      <c r="J198" s="79"/>
      <c r="K198" s="79" t="s">
        <v>701</v>
      </c>
      <c r="L198" s="79"/>
      <c r="M198" s="79"/>
      <c r="N198" s="79"/>
      <c r="O198" s="79"/>
    </row>
    <row r="199" spans="1:15" ht="15.75" customHeight="1">
      <c r="A199" s="79" t="s">
        <v>1715</v>
      </c>
      <c r="B199" s="79" t="s">
        <v>1713</v>
      </c>
      <c r="C199" s="79"/>
      <c r="D199" s="79" t="s">
        <v>1415</v>
      </c>
      <c r="E199" s="79" t="s">
        <v>700</v>
      </c>
      <c r="F199" s="79"/>
      <c r="G199" s="79" t="s">
        <v>177</v>
      </c>
      <c r="H199" s="79" t="s">
        <v>699</v>
      </c>
      <c r="I199" s="79" t="s">
        <v>698</v>
      </c>
      <c r="J199" s="79"/>
      <c r="K199" s="79" t="s">
        <v>697</v>
      </c>
      <c r="L199" s="79"/>
      <c r="M199" s="79"/>
      <c r="N199" s="79"/>
      <c r="O199" s="79"/>
    </row>
    <row r="200" spans="1:15" ht="15.75" customHeight="1">
      <c r="A200" s="79" t="s">
        <v>1714</v>
      </c>
      <c r="B200" s="79" t="s">
        <v>1713</v>
      </c>
      <c r="C200" s="79"/>
      <c r="D200" s="79" t="s">
        <v>1415</v>
      </c>
      <c r="E200" s="79" t="s">
        <v>696</v>
      </c>
      <c r="F200" s="79"/>
      <c r="G200" s="79" t="s">
        <v>177</v>
      </c>
      <c r="H200" s="79" t="s">
        <v>694</v>
      </c>
      <c r="I200" s="79" t="s">
        <v>693</v>
      </c>
      <c r="J200" s="79"/>
      <c r="K200" s="79" t="s">
        <v>692</v>
      </c>
      <c r="L200" s="79"/>
      <c r="M200" s="79"/>
      <c r="N200" s="79"/>
      <c r="O200" s="79"/>
    </row>
    <row r="201" spans="1:15" ht="15.75" customHeight="1">
      <c r="A201" s="79" t="s">
        <v>1708</v>
      </c>
      <c r="B201" s="79" t="s">
        <v>118</v>
      </c>
      <c r="C201" s="79"/>
      <c r="D201" s="79" t="s">
        <v>1415</v>
      </c>
      <c r="E201" s="79" t="s">
        <v>675</v>
      </c>
      <c r="F201" s="79"/>
      <c r="G201" s="79" t="s">
        <v>177</v>
      </c>
      <c r="H201" s="79" t="s">
        <v>691</v>
      </c>
      <c r="I201" s="79" t="s">
        <v>690</v>
      </c>
      <c r="J201" s="79"/>
      <c r="K201" s="79" t="s">
        <v>689</v>
      </c>
      <c r="L201" s="79"/>
      <c r="M201" s="79"/>
      <c r="N201" s="79"/>
      <c r="O201" s="79"/>
    </row>
    <row r="202" spans="1:15" ht="15.75" customHeight="1">
      <c r="A202" s="79" t="s">
        <v>1712</v>
      </c>
      <c r="B202" s="79" t="s">
        <v>1708</v>
      </c>
      <c r="C202" s="79"/>
      <c r="D202" s="79" t="s">
        <v>1415</v>
      </c>
      <c r="E202" s="79" t="s">
        <v>688</v>
      </c>
      <c r="F202" s="79"/>
      <c r="G202" s="79" t="s">
        <v>177</v>
      </c>
      <c r="H202" s="79" t="s">
        <v>687</v>
      </c>
      <c r="I202" s="79" t="s">
        <v>686</v>
      </c>
      <c r="J202" s="79"/>
      <c r="K202" s="79" t="s">
        <v>685</v>
      </c>
      <c r="L202" s="79"/>
      <c r="M202" s="79"/>
      <c r="N202" s="79"/>
      <c r="O202" s="79"/>
    </row>
    <row r="203" spans="1:15" ht="15.75" customHeight="1">
      <c r="A203" s="79" t="s">
        <v>1711</v>
      </c>
      <c r="B203" s="79" t="s">
        <v>1708</v>
      </c>
      <c r="C203" s="79"/>
      <c r="D203" s="79" t="s">
        <v>1415</v>
      </c>
      <c r="E203" s="79" t="s">
        <v>684</v>
      </c>
      <c r="F203" s="79"/>
      <c r="G203" s="79" t="s">
        <v>177</v>
      </c>
      <c r="H203" s="79" t="s">
        <v>683</v>
      </c>
      <c r="I203" s="79" t="s">
        <v>682</v>
      </c>
      <c r="J203" s="79"/>
      <c r="K203" s="79" t="s">
        <v>681</v>
      </c>
      <c r="L203" s="79"/>
      <c r="M203" s="79"/>
      <c r="N203" s="79"/>
      <c r="O203" s="79"/>
    </row>
    <row r="204" spans="1:15" ht="15.75" customHeight="1">
      <c r="A204" s="79" t="s">
        <v>1710</v>
      </c>
      <c r="B204" s="79" t="s">
        <v>1708</v>
      </c>
      <c r="C204" s="79"/>
      <c r="D204" s="79" t="s">
        <v>1415</v>
      </c>
      <c r="E204" s="79" t="s">
        <v>680</v>
      </c>
      <c r="F204" s="79"/>
      <c r="G204" s="79" t="s">
        <v>177</v>
      </c>
      <c r="H204" s="79" t="s">
        <v>679</v>
      </c>
      <c r="I204" s="79" t="s">
        <v>678</v>
      </c>
      <c r="J204" s="79"/>
      <c r="K204" s="79" t="s">
        <v>677</v>
      </c>
      <c r="L204" s="79"/>
      <c r="M204" s="79"/>
      <c r="N204" s="79"/>
      <c r="O204" s="79"/>
    </row>
    <row r="205" spans="1:15" ht="15.75" customHeight="1">
      <c r="A205" s="79" t="s">
        <v>1709</v>
      </c>
      <c r="B205" s="79" t="s">
        <v>1708</v>
      </c>
      <c r="C205" s="79"/>
      <c r="D205" s="79" t="s">
        <v>1415</v>
      </c>
      <c r="E205" s="79" t="s">
        <v>676</v>
      </c>
      <c r="F205" s="79"/>
      <c r="G205" s="79" t="s">
        <v>177</v>
      </c>
      <c r="H205" s="79" t="s">
        <v>674</v>
      </c>
      <c r="I205" s="79" t="s">
        <v>673</v>
      </c>
      <c r="J205" s="79"/>
      <c r="K205" s="79" t="s">
        <v>672</v>
      </c>
      <c r="L205" s="79"/>
      <c r="M205" s="79"/>
      <c r="N205" s="79"/>
      <c r="O205" s="79"/>
    </row>
    <row r="206" spans="1:15" ht="15.75" customHeight="1">
      <c r="A206" s="79" t="s">
        <v>1707</v>
      </c>
      <c r="B206" s="79" t="s">
        <v>118</v>
      </c>
      <c r="C206" s="79"/>
      <c r="D206" s="79" t="s">
        <v>1415</v>
      </c>
      <c r="E206" s="79" t="s">
        <v>671</v>
      </c>
      <c r="F206" s="79"/>
      <c r="G206" s="79" t="s">
        <v>177</v>
      </c>
      <c r="H206" s="79" t="s">
        <v>76</v>
      </c>
      <c r="I206" s="79" t="s">
        <v>1706</v>
      </c>
      <c r="J206" s="79"/>
      <c r="K206" s="79" t="s">
        <v>669</v>
      </c>
      <c r="L206" s="79"/>
      <c r="M206" s="79"/>
      <c r="N206" s="79"/>
      <c r="O206" s="79"/>
    </row>
    <row r="207" spans="1:15" ht="15.75" customHeight="1">
      <c r="A207" s="79" t="s">
        <v>1698</v>
      </c>
      <c r="B207" s="79" t="s">
        <v>118</v>
      </c>
      <c r="C207" s="79"/>
      <c r="D207" s="79" t="s">
        <v>1415</v>
      </c>
      <c r="E207" s="79" t="s">
        <v>649</v>
      </c>
      <c r="F207" s="79"/>
      <c r="G207" s="79" t="s">
        <v>177</v>
      </c>
      <c r="H207" s="79" t="s">
        <v>75</v>
      </c>
      <c r="I207" s="79" t="s">
        <v>668</v>
      </c>
      <c r="J207" s="79"/>
      <c r="K207" s="79" t="s">
        <v>667</v>
      </c>
      <c r="L207" s="79"/>
      <c r="M207" s="79"/>
      <c r="N207" s="79"/>
      <c r="O207" s="79"/>
    </row>
    <row r="208" spans="1:15" ht="15.75" customHeight="1">
      <c r="A208" s="79" t="s">
        <v>1705</v>
      </c>
      <c r="B208" s="79" t="s">
        <v>1698</v>
      </c>
      <c r="C208" s="79"/>
      <c r="D208" s="79" t="s">
        <v>1415</v>
      </c>
      <c r="E208" s="79" t="s">
        <v>666</v>
      </c>
      <c r="F208" s="79"/>
      <c r="G208" s="79" t="s">
        <v>177</v>
      </c>
      <c r="H208" s="79" t="s">
        <v>665</v>
      </c>
      <c r="I208" s="79" t="s">
        <v>664</v>
      </c>
      <c r="J208" s="79"/>
      <c r="K208" s="79" t="s">
        <v>663</v>
      </c>
      <c r="L208" s="79"/>
      <c r="M208" s="79"/>
      <c r="N208" s="79"/>
      <c r="O208" s="79"/>
    </row>
    <row r="209" spans="1:15" ht="15.75" customHeight="1">
      <c r="A209" s="79" t="s">
        <v>1704</v>
      </c>
      <c r="B209" s="79" t="s">
        <v>1698</v>
      </c>
      <c r="C209" s="79"/>
      <c r="D209" s="79" t="s">
        <v>1415</v>
      </c>
      <c r="E209" s="79" t="s">
        <v>662</v>
      </c>
      <c r="F209" s="79"/>
      <c r="G209" s="79" t="s">
        <v>177</v>
      </c>
      <c r="H209" s="79" t="s">
        <v>661</v>
      </c>
      <c r="I209" s="79" t="s">
        <v>1703</v>
      </c>
      <c r="J209" s="79"/>
      <c r="K209" s="79" t="s">
        <v>659</v>
      </c>
      <c r="L209" s="79"/>
      <c r="M209" s="79"/>
      <c r="N209" s="79"/>
      <c r="O209" s="79"/>
    </row>
    <row r="210" spans="1:15" ht="15.75" customHeight="1">
      <c r="A210" s="79" t="s">
        <v>1702</v>
      </c>
      <c r="B210" s="79" t="s">
        <v>1698</v>
      </c>
      <c r="C210" s="79"/>
      <c r="D210" s="79" t="s">
        <v>1415</v>
      </c>
      <c r="E210" s="79" t="s">
        <v>658</v>
      </c>
      <c r="F210" s="79"/>
      <c r="G210" s="79" t="s">
        <v>177</v>
      </c>
      <c r="H210" s="79" t="s">
        <v>657</v>
      </c>
      <c r="I210" s="79" t="s">
        <v>1701</v>
      </c>
      <c r="J210" s="79"/>
      <c r="K210" s="79" t="s">
        <v>655</v>
      </c>
      <c r="L210" s="79"/>
      <c r="M210" s="79"/>
      <c r="N210" s="79"/>
      <c r="O210" s="79"/>
    </row>
    <row r="211" spans="1:15" ht="15.75" customHeight="1">
      <c r="A211" s="79" t="s">
        <v>1700</v>
      </c>
      <c r="B211" s="79" t="s">
        <v>1698</v>
      </c>
      <c r="C211" s="79"/>
      <c r="D211" s="79" t="s">
        <v>1415</v>
      </c>
      <c r="E211" s="79" t="s">
        <v>654</v>
      </c>
      <c r="F211" s="79"/>
      <c r="G211" s="79" t="s">
        <v>177</v>
      </c>
      <c r="H211" s="79" t="s">
        <v>653</v>
      </c>
      <c r="I211" s="79" t="s">
        <v>652</v>
      </c>
      <c r="J211" s="79"/>
      <c r="K211" s="79" t="s">
        <v>651</v>
      </c>
      <c r="L211" s="79"/>
      <c r="M211" s="79"/>
      <c r="N211" s="79"/>
      <c r="O211" s="79"/>
    </row>
    <row r="212" spans="1:15" ht="15.75" customHeight="1">
      <c r="A212" s="79" t="s">
        <v>1699</v>
      </c>
      <c r="B212" s="79" t="s">
        <v>1698</v>
      </c>
      <c r="C212" s="79"/>
      <c r="D212" s="79" t="s">
        <v>1415</v>
      </c>
      <c r="E212" s="79" t="s">
        <v>650</v>
      </c>
      <c r="F212" s="79"/>
      <c r="G212" s="79" t="s">
        <v>177</v>
      </c>
      <c r="H212" s="79" t="s">
        <v>648</v>
      </c>
      <c r="I212" s="79" t="s">
        <v>647</v>
      </c>
      <c r="J212" s="79"/>
      <c r="K212" s="79" t="s">
        <v>646</v>
      </c>
      <c r="L212" s="79"/>
      <c r="M212" s="79"/>
      <c r="N212" s="79"/>
      <c r="O212" s="79"/>
    </row>
    <row r="213" spans="1:15" ht="15.75" customHeight="1">
      <c r="A213" s="79" t="s">
        <v>1697</v>
      </c>
      <c r="B213" s="79" t="s">
        <v>118</v>
      </c>
      <c r="C213" s="79"/>
      <c r="D213" s="79" t="s">
        <v>1415</v>
      </c>
      <c r="E213" s="79" t="s">
        <v>645</v>
      </c>
      <c r="F213" s="79"/>
      <c r="G213" s="79" t="s">
        <v>177</v>
      </c>
      <c r="H213" s="79" t="s">
        <v>74</v>
      </c>
      <c r="I213" s="79" t="s">
        <v>644</v>
      </c>
      <c r="J213" s="79"/>
      <c r="K213" s="79"/>
      <c r="L213" s="79"/>
      <c r="M213" s="79"/>
      <c r="N213" s="79"/>
      <c r="O213" s="79"/>
    </row>
    <row r="214" spans="1:15" ht="15.75" customHeight="1">
      <c r="A214" s="79" t="s">
        <v>1672</v>
      </c>
      <c r="B214" s="79" t="s">
        <v>1576</v>
      </c>
      <c r="C214" s="79"/>
      <c r="D214" s="79" t="s">
        <v>1415</v>
      </c>
      <c r="E214" s="79" t="s">
        <v>601</v>
      </c>
      <c r="F214" s="79"/>
      <c r="G214" s="79" t="s">
        <v>192</v>
      </c>
      <c r="H214" s="79" t="s">
        <v>643</v>
      </c>
      <c r="I214" s="79" t="s">
        <v>642</v>
      </c>
      <c r="J214" s="79"/>
      <c r="K214" s="79" t="s">
        <v>641</v>
      </c>
      <c r="L214" s="79"/>
      <c r="M214" s="79"/>
      <c r="N214" s="79"/>
      <c r="O214" s="79"/>
    </row>
    <row r="215" spans="1:15" ht="15.75" customHeight="1">
      <c r="A215" s="79" t="s">
        <v>1692</v>
      </c>
      <c r="B215" s="79" t="s">
        <v>1672</v>
      </c>
      <c r="C215" s="79"/>
      <c r="D215" s="79" t="s">
        <v>1415</v>
      </c>
      <c r="E215" s="79" t="s">
        <v>625</v>
      </c>
      <c r="F215" s="79"/>
      <c r="G215" s="79" t="s">
        <v>177</v>
      </c>
      <c r="H215" s="79" t="s">
        <v>640</v>
      </c>
      <c r="I215" s="79" t="s">
        <v>97</v>
      </c>
      <c r="J215" s="79"/>
      <c r="K215" s="79" t="s">
        <v>639</v>
      </c>
      <c r="L215" s="79"/>
      <c r="M215" s="79"/>
      <c r="N215" s="79"/>
      <c r="O215" s="79"/>
    </row>
    <row r="216" spans="1:15" ht="15.75" customHeight="1">
      <c r="A216" s="79" t="s">
        <v>1696</v>
      </c>
      <c r="B216" s="79" t="s">
        <v>1692</v>
      </c>
      <c r="C216" s="79"/>
      <c r="D216" s="79" t="s">
        <v>1415</v>
      </c>
      <c r="E216" s="79" t="s">
        <v>638</v>
      </c>
      <c r="F216" s="79"/>
      <c r="G216" s="79" t="s">
        <v>177</v>
      </c>
      <c r="H216" s="79" t="s">
        <v>637</v>
      </c>
      <c r="I216" s="79" t="s">
        <v>636</v>
      </c>
      <c r="J216" s="79"/>
      <c r="K216" s="79" t="s">
        <v>635</v>
      </c>
      <c r="L216" s="79"/>
      <c r="M216" s="79"/>
      <c r="N216" s="79"/>
      <c r="O216" s="79"/>
    </row>
    <row r="217" spans="1:15" ht="15.75" customHeight="1">
      <c r="A217" s="79" t="s">
        <v>1695</v>
      </c>
      <c r="B217" s="79" t="s">
        <v>1692</v>
      </c>
      <c r="C217" s="79"/>
      <c r="D217" s="79" t="s">
        <v>1415</v>
      </c>
      <c r="E217" s="79" t="s">
        <v>634</v>
      </c>
      <c r="F217" s="79"/>
      <c r="G217" s="79" t="s">
        <v>177</v>
      </c>
      <c r="H217" s="79" t="s">
        <v>633</v>
      </c>
      <c r="I217" s="79" t="s">
        <v>632</v>
      </c>
      <c r="J217" s="79"/>
      <c r="K217" s="79" t="s">
        <v>631</v>
      </c>
      <c r="L217" s="79"/>
      <c r="M217" s="79"/>
      <c r="N217" s="79"/>
      <c r="O217" s="79"/>
    </row>
    <row r="218" spans="1:15" ht="15.75" customHeight="1">
      <c r="A218" s="79" t="s">
        <v>1694</v>
      </c>
      <c r="B218" s="79" t="s">
        <v>1692</v>
      </c>
      <c r="C218" s="79"/>
      <c r="D218" s="79" t="s">
        <v>1415</v>
      </c>
      <c r="E218" s="79" t="s">
        <v>630</v>
      </c>
      <c r="F218" s="79"/>
      <c r="G218" s="79" t="s">
        <v>177</v>
      </c>
      <c r="H218" s="79" t="s">
        <v>629</v>
      </c>
      <c r="I218" s="79" t="s">
        <v>628</v>
      </c>
      <c r="J218" s="79"/>
      <c r="K218" s="79" t="s">
        <v>627</v>
      </c>
      <c r="L218" s="79"/>
      <c r="M218" s="79"/>
      <c r="N218" s="79"/>
      <c r="O218" s="79"/>
    </row>
    <row r="219" spans="1:15" ht="15.75" customHeight="1">
      <c r="A219" s="79" t="s">
        <v>1693</v>
      </c>
      <c r="B219" s="79" t="s">
        <v>1692</v>
      </c>
      <c r="C219" s="79"/>
      <c r="D219" s="79" t="s">
        <v>1415</v>
      </c>
      <c r="E219" s="79" t="s">
        <v>626</v>
      </c>
      <c r="F219" s="79"/>
      <c r="G219" s="79" t="s">
        <v>177</v>
      </c>
      <c r="H219" s="79" t="s">
        <v>624</v>
      </c>
      <c r="I219" s="79" t="s">
        <v>1691</v>
      </c>
      <c r="J219" s="79"/>
      <c r="K219" s="79" t="s">
        <v>622</v>
      </c>
      <c r="L219" s="79"/>
      <c r="M219" s="79"/>
      <c r="N219" s="79"/>
      <c r="O219" s="79"/>
    </row>
    <row r="220" spans="1:15" ht="15.75" customHeight="1">
      <c r="A220" s="79" t="s">
        <v>1688</v>
      </c>
      <c r="B220" s="79" t="s">
        <v>1672</v>
      </c>
      <c r="C220" s="79"/>
      <c r="D220" s="79" t="s">
        <v>1415</v>
      </c>
      <c r="E220" s="79" t="s">
        <v>613</v>
      </c>
      <c r="F220" s="79"/>
      <c r="G220" s="79" t="s">
        <v>177</v>
      </c>
      <c r="H220" s="79" t="s">
        <v>621</v>
      </c>
      <c r="I220" s="79" t="s">
        <v>620</v>
      </c>
      <c r="J220" s="79"/>
      <c r="K220" s="79" t="s">
        <v>619</v>
      </c>
      <c r="L220" s="79"/>
      <c r="M220" s="79"/>
      <c r="N220" s="79"/>
      <c r="O220" s="79"/>
    </row>
    <row r="221" spans="1:15" ht="15.75" customHeight="1">
      <c r="A221" s="79" t="s">
        <v>1690</v>
      </c>
      <c r="B221" s="79" t="s">
        <v>1688</v>
      </c>
      <c r="C221" s="79"/>
      <c r="D221" s="79" t="s">
        <v>1415</v>
      </c>
      <c r="E221" s="79" t="s">
        <v>618</v>
      </c>
      <c r="F221" s="79"/>
      <c r="G221" s="79" t="s">
        <v>177</v>
      </c>
      <c r="H221" s="79" t="s">
        <v>617</v>
      </c>
      <c r="I221" s="79" t="s">
        <v>616</v>
      </c>
      <c r="J221" s="79"/>
      <c r="K221" s="79" t="s">
        <v>615</v>
      </c>
      <c r="L221" s="79"/>
      <c r="M221" s="79"/>
      <c r="N221" s="79"/>
      <c r="O221" s="79"/>
    </row>
    <row r="222" spans="1:15" ht="15.75" customHeight="1">
      <c r="A222" s="79" t="s">
        <v>1689</v>
      </c>
      <c r="B222" s="79" t="s">
        <v>1688</v>
      </c>
      <c r="C222" s="79"/>
      <c r="D222" s="79" t="s">
        <v>1415</v>
      </c>
      <c r="E222" s="79" t="s">
        <v>614</v>
      </c>
      <c r="F222" s="79"/>
      <c r="G222" s="79" t="s">
        <v>177</v>
      </c>
      <c r="H222" s="79" t="s">
        <v>612</v>
      </c>
      <c r="I222" s="79" t="s">
        <v>611</v>
      </c>
      <c r="J222" s="79"/>
      <c r="K222" s="79" t="s">
        <v>610</v>
      </c>
      <c r="L222" s="79"/>
      <c r="M222" s="79"/>
      <c r="N222" s="79"/>
      <c r="O222" s="79"/>
    </row>
    <row r="223" spans="1:15" ht="15.75" customHeight="1">
      <c r="A223" s="79" t="s">
        <v>1687</v>
      </c>
      <c r="B223" s="79" t="s">
        <v>1672</v>
      </c>
      <c r="C223" s="79"/>
      <c r="D223" s="79" t="s">
        <v>1415</v>
      </c>
      <c r="E223" s="79" t="s">
        <v>609</v>
      </c>
      <c r="F223" s="79"/>
      <c r="G223" s="79" t="s">
        <v>177</v>
      </c>
      <c r="H223" s="79" t="s">
        <v>608</v>
      </c>
      <c r="I223" s="79" t="s">
        <v>1686</v>
      </c>
      <c r="J223" s="79"/>
      <c r="K223" s="79" t="s">
        <v>606</v>
      </c>
      <c r="L223" s="79"/>
      <c r="M223" s="79"/>
      <c r="N223" s="79"/>
      <c r="O223" s="79"/>
    </row>
    <row r="224" spans="1:15" ht="15.75" customHeight="1">
      <c r="A224" s="79" t="s">
        <v>1685</v>
      </c>
      <c r="B224" s="79" t="s">
        <v>1672</v>
      </c>
      <c r="C224" s="79"/>
      <c r="D224" s="79" t="s">
        <v>1415</v>
      </c>
      <c r="E224" s="79" t="s">
        <v>605</v>
      </c>
      <c r="F224" s="79"/>
      <c r="G224" s="79" t="s">
        <v>177</v>
      </c>
      <c r="H224" s="79" t="s">
        <v>604</v>
      </c>
      <c r="I224" s="79" t="s">
        <v>603</v>
      </c>
      <c r="J224" s="79"/>
      <c r="K224" s="79" t="s">
        <v>602</v>
      </c>
      <c r="L224" s="79"/>
      <c r="M224" s="79"/>
      <c r="N224" s="79"/>
      <c r="O224" s="79"/>
    </row>
    <row r="225" spans="1:15" ht="15.75" customHeight="1">
      <c r="A225" s="79" t="s">
        <v>1679</v>
      </c>
      <c r="B225" s="79" t="s">
        <v>1672</v>
      </c>
      <c r="C225" s="79"/>
      <c r="D225" s="79" t="s">
        <v>1415</v>
      </c>
      <c r="E225" s="79" t="s">
        <v>588</v>
      </c>
      <c r="F225" s="79"/>
      <c r="G225" s="79" t="s">
        <v>177</v>
      </c>
      <c r="H225" s="79" t="s">
        <v>600</v>
      </c>
      <c r="I225" s="79" t="s">
        <v>599</v>
      </c>
      <c r="J225" s="79"/>
      <c r="K225" s="79" t="s">
        <v>598</v>
      </c>
      <c r="L225" s="79"/>
      <c r="M225" s="79"/>
      <c r="N225" s="79"/>
      <c r="O225" s="79"/>
    </row>
    <row r="226" spans="1:15" ht="15.75" customHeight="1">
      <c r="A226" s="79" t="s">
        <v>1684</v>
      </c>
      <c r="B226" s="79" t="s">
        <v>1679</v>
      </c>
      <c r="C226" s="79"/>
      <c r="D226" s="79" t="s">
        <v>1415</v>
      </c>
      <c r="E226" s="79" t="s">
        <v>597</v>
      </c>
      <c r="F226" s="79"/>
      <c r="G226" s="79" t="s">
        <v>177</v>
      </c>
      <c r="H226" s="79" t="s">
        <v>596</v>
      </c>
      <c r="I226" s="79" t="s">
        <v>1683</v>
      </c>
      <c r="J226" s="79"/>
      <c r="K226" s="79" t="s">
        <v>594</v>
      </c>
      <c r="L226" s="79"/>
      <c r="M226" s="79"/>
      <c r="N226" s="79"/>
      <c r="O226" s="79"/>
    </row>
    <row r="227" spans="1:15" ht="15.75" customHeight="1">
      <c r="A227" s="79" t="s">
        <v>1682</v>
      </c>
      <c r="B227" s="79" t="s">
        <v>1679</v>
      </c>
      <c r="C227" s="79"/>
      <c r="D227" s="79" t="s">
        <v>1415</v>
      </c>
      <c r="E227" s="79" t="s">
        <v>593</v>
      </c>
      <c r="F227" s="79"/>
      <c r="G227" s="79" t="s">
        <v>177</v>
      </c>
      <c r="H227" s="79" t="s">
        <v>592</v>
      </c>
      <c r="I227" s="79" t="s">
        <v>1681</v>
      </c>
      <c r="J227" s="79"/>
      <c r="K227" s="79" t="s">
        <v>590</v>
      </c>
      <c r="L227" s="79"/>
      <c r="M227" s="79"/>
      <c r="N227" s="79"/>
      <c r="O227" s="79"/>
    </row>
    <row r="228" spans="1:15" ht="15.75" customHeight="1">
      <c r="A228" s="79" t="s">
        <v>1680</v>
      </c>
      <c r="B228" s="79" t="s">
        <v>1679</v>
      </c>
      <c r="C228" s="79"/>
      <c r="D228" s="79" t="s">
        <v>1415</v>
      </c>
      <c r="E228" s="79" t="s">
        <v>589</v>
      </c>
      <c r="F228" s="79"/>
      <c r="G228" s="79" t="s">
        <v>177</v>
      </c>
      <c r="H228" s="79" t="s">
        <v>587</v>
      </c>
      <c r="I228" s="79" t="s">
        <v>1678</v>
      </c>
      <c r="J228" s="79"/>
      <c r="K228" s="79" t="s">
        <v>585</v>
      </c>
      <c r="L228" s="79"/>
      <c r="M228" s="79"/>
      <c r="N228" s="79"/>
      <c r="O228" s="79"/>
    </row>
    <row r="229" spans="1:15" ht="15.75" customHeight="1">
      <c r="A229" s="79" t="s">
        <v>1677</v>
      </c>
      <c r="B229" s="79" t="s">
        <v>1672</v>
      </c>
      <c r="C229" s="79"/>
      <c r="D229" s="79" t="s">
        <v>1415</v>
      </c>
      <c r="E229" s="79"/>
      <c r="F229" s="79"/>
      <c r="G229" s="79" t="s">
        <v>177</v>
      </c>
      <c r="H229" s="79" t="s">
        <v>1676</v>
      </c>
      <c r="I229" s="79" t="s">
        <v>1675</v>
      </c>
      <c r="J229" s="79"/>
      <c r="K229" s="79" t="s">
        <v>1674</v>
      </c>
      <c r="L229" s="79"/>
      <c r="M229" s="79"/>
      <c r="N229" s="79"/>
      <c r="O229" s="79"/>
    </row>
    <row r="230" spans="1:15" ht="15.75" customHeight="1">
      <c r="A230" s="79" t="s">
        <v>1673</v>
      </c>
      <c r="B230" s="79" t="s">
        <v>1672</v>
      </c>
      <c r="C230" s="79"/>
      <c r="D230" s="79" t="s">
        <v>1415</v>
      </c>
      <c r="E230" s="79"/>
      <c r="F230" s="79"/>
      <c r="G230" s="79" t="s">
        <v>177</v>
      </c>
      <c r="H230" s="79" t="s">
        <v>1671</v>
      </c>
      <c r="I230" s="79" t="s">
        <v>1670</v>
      </c>
      <c r="J230" s="79"/>
      <c r="K230" s="79" t="s">
        <v>1669</v>
      </c>
      <c r="L230" s="79"/>
      <c r="M230" s="79"/>
      <c r="N230" s="79"/>
      <c r="O230" s="79"/>
    </row>
    <row r="231" spans="1:15" ht="15.75" customHeight="1">
      <c r="A231" s="79" t="s">
        <v>117</v>
      </c>
      <c r="B231" s="79" t="s">
        <v>1576</v>
      </c>
      <c r="C231" s="79"/>
      <c r="D231" s="79" t="s">
        <v>1415</v>
      </c>
      <c r="E231" s="79" t="s">
        <v>120</v>
      </c>
      <c r="F231" s="79"/>
      <c r="G231" s="79" t="s">
        <v>192</v>
      </c>
      <c r="H231" s="79" t="s">
        <v>93</v>
      </c>
      <c r="I231" s="79" t="s">
        <v>584</v>
      </c>
      <c r="J231" s="79"/>
      <c r="K231" s="79" t="s">
        <v>583</v>
      </c>
      <c r="L231" s="79"/>
      <c r="M231" s="79"/>
      <c r="N231" s="79"/>
      <c r="O231" s="79"/>
    </row>
    <row r="232" spans="1:15" ht="15.75" customHeight="1">
      <c r="A232" s="79" t="s">
        <v>1668</v>
      </c>
      <c r="B232" s="79" t="s">
        <v>117</v>
      </c>
      <c r="C232" s="79"/>
      <c r="D232" s="79" t="s">
        <v>1415</v>
      </c>
      <c r="E232" s="79" t="s">
        <v>582</v>
      </c>
      <c r="F232" s="79"/>
      <c r="G232" s="79" t="s">
        <v>192</v>
      </c>
      <c r="H232" s="79" t="s">
        <v>92</v>
      </c>
      <c r="I232" s="79" t="s">
        <v>584</v>
      </c>
      <c r="J232" s="79"/>
      <c r="K232" s="79" t="s">
        <v>580</v>
      </c>
      <c r="L232" s="79"/>
      <c r="M232" s="79"/>
      <c r="N232" s="79"/>
      <c r="O232" s="79"/>
    </row>
    <row r="233" spans="1:15" ht="15.75" customHeight="1">
      <c r="A233" s="79" t="s">
        <v>1662</v>
      </c>
      <c r="B233" s="79" t="s">
        <v>117</v>
      </c>
      <c r="C233" s="79"/>
      <c r="D233" s="79" t="s">
        <v>1415</v>
      </c>
      <c r="E233" s="79" t="s">
        <v>568</v>
      </c>
      <c r="F233" s="79"/>
      <c r="G233" s="79" t="s">
        <v>192</v>
      </c>
      <c r="H233" s="79" t="s">
        <v>91</v>
      </c>
      <c r="I233" s="79" t="s">
        <v>1667</v>
      </c>
      <c r="J233" s="79"/>
      <c r="K233" s="79" t="s">
        <v>578</v>
      </c>
      <c r="L233" s="79"/>
      <c r="M233" s="79"/>
      <c r="N233" s="79"/>
      <c r="O233" s="79"/>
    </row>
    <row r="234" spans="1:15" ht="15.75" customHeight="1">
      <c r="A234" s="79" t="s">
        <v>1666</v>
      </c>
      <c r="B234" s="79" t="s">
        <v>1662</v>
      </c>
      <c r="C234" s="79"/>
      <c r="D234" s="79" t="s">
        <v>1415</v>
      </c>
      <c r="E234" s="79" t="s">
        <v>577</v>
      </c>
      <c r="F234" s="79"/>
      <c r="G234" s="79" t="s">
        <v>177</v>
      </c>
      <c r="H234" s="79" t="s">
        <v>576</v>
      </c>
      <c r="I234" s="79" t="s">
        <v>575</v>
      </c>
      <c r="J234" s="79"/>
      <c r="K234" s="79" t="s">
        <v>574</v>
      </c>
      <c r="L234" s="79"/>
      <c r="M234" s="79"/>
      <c r="N234" s="79"/>
      <c r="O234" s="79"/>
    </row>
    <row r="235" spans="1:15" ht="15.75" customHeight="1">
      <c r="A235" s="79" t="s">
        <v>1665</v>
      </c>
      <c r="B235" s="79" t="s">
        <v>1662</v>
      </c>
      <c r="C235" s="79"/>
      <c r="D235" s="79" t="s">
        <v>1415</v>
      </c>
      <c r="E235" s="79" t="s">
        <v>573</v>
      </c>
      <c r="F235" s="79"/>
      <c r="G235" s="79" t="s">
        <v>177</v>
      </c>
      <c r="H235" s="79" t="s">
        <v>572</v>
      </c>
      <c r="I235" s="79" t="s">
        <v>1664</v>
      </c>
      <c r="J235" s="79"/>
      <c r="K235" s="79" t="s">
        <v>570</v>
      </c>
      <c r="L235" s="79"/>
      <c r="M235" s="79"/>
      <c r="N235" s="79"/>
      <c r="O235" s="79"/>
    </row>
    <row r="236" spans="1:15" ht="15.75" customHeight="1">
      <c r="A236" s="79" t="s">
        <v>1663</v>
      </c>
      <c r="B236" s="79" t="s">
        <v>1662</v>
      </c>
      <c r="C236" s="79"/>
      <c r="D236" s="79" t="s">
        <v>1415</v>
      </c>
      <c r="E236" s="79" t="s">
        <v>569</v>
      </c>
      <c r="F236" s="79"/>
      <c r="G236" s="79" t="s">
        <v>177</v>
      </c>
      <c r="H236" s="79" t="s">
        <v>567</v>
      </c>
      <c r="I236" s="79" t="s">
        <v>566</v>
      </c>
      <c r="J236" s="79"/>
      <c r="K236" s="79" t="s">
        <v>565</v>
      </c>
      <c r="L236" s="79"/>
      <c r="M236" s="79"/>
      <c r="N236" s="79"/>
      <c r="O236" s="79"/>
    </row>
    <row r="237" spans="1:15" ht="15.75" customHeight="1">
      <c r="A237" s="79" t="s">
        <v>1656</v>
      </c>
      <c r="B237" s="79" t="s">
        <v>117</v>
      </c>
      <c r="C237" s="79"/>
      <c r="D237" s="79" t="s">
        <v>1415</v>
      </c>
      <c r="E237" s="79" t="s">
        <v>553</v>
      </c>
      <c r="F237" s="79"/>
      <c r="G237" s="79" t="s">
        <v>192</v>
      </c>
      <c r="H237" s="79" t="s">
        <v>84</v>
      </c>
      <c r="I237" s="79" t="s">
        <v>564</v>
      </c>
      <c r="J237" s="79"/>
      <c r="K237" s="79" t="s">
        <v>563</v>
      </c>
      <c r="L237" s="79"/>
      <c r="M237" s="79"/>
      <c r="N237" s="79"/>
      <c r="O237" s="79"/>
    </row>
    <row r="238" spans="1:15" ht="15.75" customHeight="1">
      <c r="A238" s="79" t="s">
        <v>1661</v>
      </c>
      <c r="B238" s="79" t="s">
        <v>1656</v>
      </c>
      <c r="C238" s="79"/>
      <c r="D238" s="79" t="s">
        <v>1415</v>
      </c>
      <c r="E238" s="79" t="s">
        <v>562</v>
      </c>
      <c r="F238" s="79"/>
      <c r="G238" s="79" t="s">
        <v>177</v>
      </c>
      <c r="H238" s="79" t="s">
        <v>561</v>
      </c>
      <c r="I238" s="79" t="s">
        <v>1660</v>
      </c>
      <c r="J238" s="79"/>
      <c r="K238" s="79" t="s">
        <v>559</v>
      </c>
      <c r="L238" s="79"/>
      <c r="M238" s="79"/>
      <c r="N238" s="79"/>
      <c r="O238" s="79"/>
    </row>
    <row r="239" spans="1:15" ht="15.75" customHeight="1">
      <c r="A239" s="79" t="s">
        <v>1659</v>
      </c>
      <c r="B239" s="79" t="s">
        <v>1656</v>
      </c>
      <c r="C239" s="79"/>
      <c r="D239" s="79" t="s">
        <v>1415</v>
      </c>
      <c r="E239" s="79" t="s">
        <v>558</v>
      </c>
      <c r="F239" s="79"/>
      <c r="G239" s="79" t="s">
        <v>177</v>
      </c>
      <c r="H239" s="79" t="s">
        <v>557</v>
      </c>
      <c r="I239" s="79" t="s">
        <v>1658</v>
      </c>
      <c r="J239" s="79"/>
      <c r="K239" s="79" t="s">
        <v>555</v>
      </c>
      <c r="L239" s="79"/>
      <c r="M239" s="79"/>
      <c r="N239" s="79"/>
      <c r="O239" s="79"/>
    </row>
    <row r="240" spans="1:15" ht="15.75" customHeight="1">
      <c r="A240" s="79" t="s">
        <v>1657</v>
      </c>
      <c r="B240" s="79" t="s">
        <v>1656</v>
      </c>
      <c r="C240" s="79"/>
      <c r="D240" s="79" t="s">
        <v>1415</v>
      </c>
      <c r="E240" s="79" t="s">
        <v>554</v>
      </c>
      <c r="F240" s="79"/>
      <c r="G240" s="79" t="s">
        <v>177</v>
      </c>
      <c r="H240" s="79" t="s">
        <v>552</v>
      </c>
      <c r="I240" s="79" t="s">
        <v>1655</v>
      </c>
      <c r="J240" s="79"/>
      <c r="K240" s="79" t="s">
        <v>550</v>
      </c>
      <c r="L240" s="79"/>
      <c r="M240" s="79"/>
      <c r="N240" s="79"/>
      <c r="O240" s="79"/>
    </row>
    <row r="241" spans="1:15" ht="15.75" customHeight="1">
      <c r="A241" s="79" t="s">
        <v>1648</v>
      </c>
      <c r="B241" s="79" t="s">
        <v>117</v>
      </c>
      <c r="C241" s="79"/>
      <c r="D241" s="79" t="s">
        <v>1415</v>
      </c>
      <c r="E241" s="79" t="s">
        <v>538</v>
      </c>
      <c r="F241" s="79"/>
      <c r="G241" s="79" t="s">
        <v>192</v>
      </c>
      <c r="H241" s="79" t="s">
        <v>86</v>
      </c>
      <c r="I241" s="79" t="s">
        <v>1654</v>
      </c>
      <c r="J241" s="79"/>
      <c r="K241" s="79" t="s">
        <v>548</v>
      </c>
      <c r="L241" s="79"/>
      <c r="M241" s="79"/>
      <c r="N241" s="79"/>
      <c r="O241" s="79"/>
    </row>
    <row r="242" spans="1:15" ht="15.75" customHeight="1">
      <c r="A242" s="79" t="s">
        <v>1653</v>
      </c>
      <c r="B242" s="79" t="s">
        <v>1648</v>
      </c>
      <c r="C242" s="79"/>
      <c r="D242" s="79" t="s">
        <v>1415</v>
      </c>
      <c r="E242" s="79" t="s">
        <v>547</v>
      </c>
      <c r="F242" s="79"/>
      <c r="G242" s="79" t="s">
        <v>177</v>
      </c>
      <c r="H242" s="79" t="s">
        <v>546</v>
      </c>
      <c r="I242" s="79" t="s">
        <v>1652</v>
      </c>
      <c r="J242" s="79"/>
      <c r="K242" s="79" t="s">
        <v>544</v>
      </c>
      <c r="L242" s="79"/>
      <c r="M242" s="79"/>
      <c r="N242" s="79"/>
      <c r="O242" s="79"/>
    </row>
    <row r="243" spans="1:15" ht="15.75" customHeight="1">
      <c r="A243" s="79" t="s">
        <v>1651</v>
      </c>
      <c r="B243" s="79" t="s">
        <v>1648</v>
      </c>
      <c r="C243" s="79"/>
      <c r="D243" s="79" t="s">
        <v>1415</v>
      </c>
      <c r="E243" s="79" t="s">
        <v>543</v>
      </c>
      <c r="F243" s="79"/>
      <c r="G243" s="79" t="s">
        <v>177</v>
      </c>
      <c r="H243" s="79" t="s">
        <v>542</v>
      </c>
      <c r="I243" s="79" t="s">
        <v>1650</v>
      </c>
      <c r="J243" s="79"/>
      <c r="K243" s="79" t="s">
        <v>540</v>
      </c>
      <c r="L243" s="79"/>
      <c r="M243" s="79"/>
      <c r="N243" s="79"/>
      <c r="O243" s="79"/>
    </row>
    <row r="244" spans="1:15" ht="15.75" customHeight="1">
      <c r="A244" s="79" t="s">
        <v>1649</v>
      </c>
      <c r="B244" s="79" t="s">
        <v>1648</v>
      </c>
      <c r="C244" s="79"/>
      <c r="D244" s="79" t="s">
        <v>1415</v>
      </c>
      <c r="E244" s="79" t="s">
        <v>539</v>
      </c>
      <c r="F244" s="79"/>
      <c r="G244" s="79" t="s">
        <v>177</v>
      </c>
      <c r="H244" s="79" t="s">
        <v>537</v>
      </c>
      <c r="I244" s="79" t="s">
        <v>1647</v>
      </c>
      <c r="J244" s="79"/>
      <c r="K244" s="79" t="s">
        <v>535</v>
      </c>
      <c r="L244" s="79"/>
      <c r="M244" s="79"/>
      <c r="N244" s="79"/>
      <c r="O244" s="79"/>
    </row>
    <row r="245" spans="1:15" ht="15.75" customHeight="1">
      <c r="A245" s="79" t="s">
        <v>1636</v>
      </c>
      <c r="B245" s="79" t="s">
        <v>117</v>
      </c>
      <c r="C245" s="79"/>
      <c r="D245" s="79" t="s">
        <v>1415</v>
      </c>
      <c r="E245" s="79" t="s">
        <v>519</v>
      </c>
      <c r="F245" s="79"/>
      <c r="G245" s="79" t="s">
        <v>192</v>
      </c>
      <c r="H245" s="79" t="s">
        <v>82</v>
      </c>
      <c r="I245" s="79" t="s">
        <v>1646</v>
      </c>
      <c r="J245" s="79"/>
      <c r="K245" s="79" t="s">
        <v>533</v>
      </c>
      <c r="L245" s="79"/>
      <c r="M245" s="79"/>
      <c r="N245" s="79"/>
      <c r="O245" s="79"/>
    </row>
    <row r="246" spans="1:15" ht="15.75" customHeight="1">
      <c r="A246" s="79" t="s">
        <v>1645</v>
      </c>
      <c r="B246" s="79" t="s">
        <v>1636</v>
      </c>
      <c r="C246" s="79"/>
      <c r="D246" s="79" t="s">
        <v>1415</v>
      </c>
      <c r="E246" s="79" t="s">
        <v>532</v>
      </c>
      <c r="F246" s="79"/>
      <c r="G246" s="79" t="s">
        <v>177</v>
      </c>
      <c r="H246" s="79" t="s">
        <v>531</v>
      </c>
      <c r="I246" s="79" t="s">
        <v>1644</v>
      </c>
      <c r="J246" s="79"/>
      <c r="K246" s="79" t="s">
        <v>529</v>
      </c>
      <c r="L246" s="79"/>
      <c r="M246" s="79"/>
      <c r="N246" s="79"/>
      <c r="O246" s="79"/>
    </row>
    <row r="247" spans="1:15" ht="15.75" customHeight="1">
      <c r="A247" s="79" t="s">
        <v>1643</v>
      </c>
      <c r="B247" s="79" t="s">
        <v>1636</v>
      </c>
      <c r="C247" s="79"/>
      <c r="D247" s="79" t="s">
        <v>1415</v>
      </c>
      <c r="E247" s="79" t="s">
        <v>528</v>
      </c>
      <c r="F247" s="79"/>
      <c r="G247" s="79" t="s">
        <v>177</v>
      </c>
      <c r="H247" s="79" t="s">
        <v>1642</v>
      </c>
      <c r="I247" s="79" t="s">
        <v>1641</v>
      </c>
      <c r="J247" s="79"/>
      <c r="K247" s="79" t="s">
        <v>525</v>
      </c>
      <c r="L247" s="79"/>
      <c r="M247" s="79"/>
      <c r="N247" s="79"/>
      <c r="O247" s="79"/>
    </row>
    <row r="248" spans="1:15" ht="15.75" customHeight="1">
      <c r="A248" s="79" t="s">
        <v>1640</v>
      </c>
      <c r="B248" s="79" t="s">
        <v>1636</v>
      </c>
      <c r="C248" s="79"/>
      <c r="D248" s="79" t="s">
        <v>1415</v>
      </c>
      <c r="E248" s="79" t="s">
        <v>524</v>
      </c>
      <c r="F248" s="79"/>
      <c r="G248" s="79" t="s">
        <v>177</v>
      </c>
      <c r="H248" s="79" t="s">
        <v>1639</v>
      </c>
      <c r="I248" s="79" t="s">
        <v>1638</v>
      </c>
      <c r="J248" s="79"/>
      <c r="K248" s="79" t="s">
        <v>521</v>
      </c>
      <c r="L248" s="79"/>
      <c r="M248" s="79"/>
      <c r="N248" s="79"/>
      <c r="O248" s="79"/>
    </row>
    <row r="249" spans="1:15" ht="15.75" customHeight="1">
      <c r="A249" s="79" t="s">
        <v>1637</v>
      </c>
      <c r="B249" s="79" t="s">
        <v>1636</v>
      </c>
      <c r="C249" s="79"/>
      <c r="D249" s="79" t="s">
        <v>1415</v>
      </c>
      <c r="E249" s="79" t="s">
        <v>520</v>
      </c>
      <c r="F249" s="79"/>
      <c r="G249" s="79" t="s">
        <v>177</v>
      </c>
      <c r="H249" s="79" t="s">
        <v>1635</v>
      </c>
      <c r="I249" s="79" t="s">
        <v>1634</v>
      </c>
      <c r="J249" s="79"/>
      <c r="K249" s="79" t="s">
        <v>516</v>
      </c>
      <c r="L249" s="79"/>
      <c r="M249" s="79"/>
      <c r="N249" s="79"/>
      <c r="O249" s="79"/>
    </row>
    <row r="250" spans="1:15" ht="15.75" customHeight="1">
      <c r="A250" s="79" t="s">
        <v>1616</v>
      </c>
      <c r="B250" s="79" t="s">
        <v>117</v>
      </c>
      <c r="C250" s="79"/>
      <c r="D250" s="79" t="s">
        <v>1415</v>
      </c>
      <c r="E250" s="79" t="s">
        <v>484</v>
      </c>
      <c r="F250" s="79"/>
      <c r="G250" s="79" t="s">
        <v>192</v>
      </c>
      <c r="H250" s="79" t="s">
        <v>90</v>
      </c>
      <c r="I250" s="79" t="s">
        <v>515</v>
      </c>
      <c r="J250" s="79"/>
      <c r="K250" s="79" t="s">
        <v>514</v>
      </c>
      <c r="L250" s="79"/>
      <c r="M250" s="79"/>
      <c r="N250" s="79"/>
      <c r="O250" s="79"/>
    </row>
    <row r="251" spans="1:15" ht="15.75" customHeight="1">
      <c r="A251" s="79" t="s">
        <v>1633</v>
      </c>
      <c r="B251" s="79" t="s">
        <v>1616</v>
      </c>
      <c r="C251" s="79"/>
      <c r="D251" s="79" t="s">
        <v>1415</v>
      </c>
      <c r="E251" s="79" t="s">
        <v>513</v>
      </c>
      <c r="F251" s="79"/>
      <c r="G251" s="79" t="s">
        <v>177</v>
      </c>
      <c r="H251" s="79" t="s">
        <v>512</v>
      </c>
      <c r="I251" s="79" t="s">
        <v>1632</v>
      </c>
      <c r="J251" s="79"/>
      <c r="K251" s="79" t="s">
        <v>510</v>
      </c>
      <c r="L251" s="79"/>
      <c r="M251" s="79"/>
      <c r="N251" s="79"/>
      <c r="O251" s="79"/>
    </row>
    <row r="252" spans="1:15" ht="15.75" customHeight="1">
      <c r="A252" s="79" t="s">
        <v>1631</v>
      </c>
      <c r="B252" s="79" t="s">
        <v>1616</v>
      </c>
      <c r="C252" s="79"/>
      <c r="D252" s="79" t="s">
        <v>1415</v>
      </c>
      <c r="E252" s="79" t="s">
        <v>509</v>
      </c>
      <c r="F252" s="79"/>
      <c r="G252" s="79" t="s">
        <v>177</v>
      </c>
      <c r="H252" s="79" t="s">
        <v>1630</v>
      </c>
      <c r="I252" s="79" t="s">
        <v>1629</v>
      </c>
      <c r="J252" s="79"/>
      <c r="K252" s="79" t="s">
        <v>506</v>
      </c>
      <c r="L252" s="79"/>
      <c r="M252" s="79"/>
      <c r="N252" s="79"/>
      <c r="O252" s="79"/>
    </row>
    <row r="253" spans="1:15" ht="15.75" customHeight="1">
      <c r="A253" s="79" t="s">
        <v>1628</v>
      </c>
      <c r="B253" s="79" t="s">
        <v>1616</v>
      </c>
      <c r="C253" s="79"/>
      <c r="D253" s="79" t="s">
        <v>1415</v>
      </c>
      <c r="E253" s="79" t="s">
        <v>505</v>
      </c>
      <c r="F253" s="79"/>
      <c r="G253" s="79" t="s">
        <v>177</v>
      </c>
      <c r="H253" s="79" t="s">
        <v>504</v>
      </c>
      <c r="I253" s="79" t="s">
        <v>1627</v>
      </c>
      <c r="J253" s="79"/>
      <c r="K253" s="79" t="s">
        <v>502</v>
      </c>
      <c r="L253" s="79"/>
      <c r="M253" s="79"/>
      <c r="N253" s="79"/>
      <c r="O253" s="79"/>
    </row>
    <row r="254" spans="1:15" ht="15.75" customHeight="1">
      <c r="A254" s="79" t="s">
        <v>1626</v>
      </c>
      <c r="B254" s="79" t="s">
        <v>1616</v>
      </c>
      <c r="C254" s="79"/>
      <c r="D254" s="79" t="s">
        <v>1415</v>
      </c>
      <c r="E254" s="79" t="s">
        <v>501</v>
      </c>
      <c r="F254" s="79"/>
      <c r="G254" s="79" t="s">
        <v>177</v>
      </c>
      <c r="H254" s="79" t="s">
        <v>500</v>
      </c>
      <c r="I254" s="79" t="s">
        <v>499</v>
      </c>
      <c r="J254" s="79"/>
      <c r="K254" s="79" t="s">
        <v>498</v>
      </c>
      <c r="L254" s="79"/>
      <c r="M254" s="79"/>
      <c r="N254" s="79"/>
      <c r="O254" s="79"/>
    </row>
    <row r="255" spans="1:15" ht="15.75" customHeight="1">
      <c r="A255" s="79" t="s">
        <v>1625</v>
      </c>
      <c r="B255" s="79" t="s">
        <v>1616</v>
      </c>
      <c r="C255" s="79"/>
      <c r="D255" s="79" t="s">
        <v>1415</v>
      </c>
      <c r="E255" s="79" t="s">
        <v>497</v>
      </c>
      <c r="F255" s="79"/>
      <c r="G255" s="79" t="s">
        <v>177</v>
      </c>
      <c r="H255" s="79" t="s">
        <v>496</v>
      </c>
      <c r="I255" s="79" t="s">
        <v>1624</v>
      </c>
      <c r="J255" s="79"/>
      <c r="K255" s="79" t="s">
        <v>494</v>
      </c>
      <c r="L255" s="79"/>
      <c r="M255" s="79"/>
      <c r="N255" s="79"/>
      <c r="O255" s="79"/>
    </row>
    <row r="256" spans="1:15" ht="15.75" customHeight="1">
      <c r="A256" s="79" t="s">
        <v>1623</v>
      </c>
      <c r="B256" s="79" t="s">
        <v>1616</v>
      </c>
      <c r="C256" s="79"/>
      <c r="D256" s="79" t="s">
        <v>1415</v>
      </c>
      <c r="E256" s="79" t="s">
        <v>493</v>
      </c>
      <c r="F256" s="79"/>
      <c r="G256" s="79" t="s">
        <v>177</v>
      </c>
      <c r="H256" s="79" t="s">
        <v>1622</v>
      </c>
      <c r="I256" s="79" t="s">
        <v>1621</v>
      </c>
      <c r="J256" s="79"/>
      <c r="K256" s="79" t="s">
        <v>490</v>
      </c>
      <c r="L256" s="79"/>
      <c r="M256" s="79"/>
      <c r="N256" s="79"/>
      <c r="O256" s="79"/>
    </row>
    <row r="257" spans="1:15" ht="15.75" customHeight="1">
      <c r="A257" s="79" t="s">
        <v>1620</v>
      </c>
      <c r="B257" s="79" t="s">
        <v>1616</v>
      </c>
      <c r="C257" s="79"/>
      <c r="D257" s="79" t="s">
        <v>1415</v>
      </c>
      <c r="E257" s="79" t="s">
        <v>489</v>
      </c>
      <c r="F257" s="79"/>
      <c r="G257" s="79" t="s">
        <v>177</v>
      </c>
      <c r="H257" s="79" t="s">
        <v>1619</v>
      </c>
      <c r="I257" s="79" t="s">
        <v>1618</v>
      </c>
      <c r="J257" s="79"/>
      <c r="K257" s="79" t="s">
        <v>486</v>
      </c>
      <c r="L257" s="79"/>
      <c r="M257" s="79"/>
      <c r="N257" s="79"/>
      <c r="O257" s="79"/>
    </row>
    <row r="258" spans="1:15" ht="15.75" customHeight="1">
      <c r="A258" s="79" t="s">
        <v>1617</v>
      </c>
      <c r="B258" s="79" t="s">
        <v>1616</v>
      </c>
      <c r="C258" s="79"/>
      <c r="D258" s="79" t="s">
        <v>1415</v>
      </c>
      <c r="E258" s="79" t="s">
        <v>485</v>
      </c>
      <c r="F258" s="79"/>
      <c r="G258" s="79" t="s">
        <v>177</v>
      </c>
      <c r="H258" s="79" t="s">
        <v>483</v>
      </c>
      <c r="I258" s="79" t="s">
        <v>1615</v>
      </c>
      <c r="J258" s="79"/>
      <c r="K258" s="79" t="s">
        <v>481</v>
      </c>
      <c r="L258" s="79"/>
      <c r="M258" s="79"/>
      <c r="N258" s="79"/>
      <c r="O258" s="79"/>
    </row>
    <row r="259" spans="1:15" ht="15.75" customHeight="1">
      <c r="A259" s="79" t="s">
        <v>1607</v>
      </c>
      <c r="B259" s="79" t="s">
        <v>117</v>
      </c>
      <c r="C259" s="79"/>
      <c r="D259" s="79" t="s">
        <v>1415</v>
      </c>
      <c r="E259" s="79" t="s">
        <v>465</v>
      </c>
      <c r="F259" s="79"/>
      <c r="G259" s="79" t="s">
        <v>192</v>
      </c>
      <c r="H259" s="79" t="s">
        <v>88</v>
      </c>
      <c r="I259" s="79" t="s">
        <v>1614</v>
      </c>
      <c r="J259" s="79"/>
      <c r="K259" s="79" t="s">
        <v>479</v>
      </c>
      <c r="L259" s="79"/>
      <c r="M259" s="79"/>
      <c r="N259" s="79"/>
      <c r="O259" s="79"/>
    </row>
    <row r="260" spans="1:15" ht="15.75" customHeight="1">
      <c r="A260" s="79" t="s">
        <v>1613</v>
      </c>
      <c r="B260" s="79" t="s">
        <v>1607</v>
      </c>
      <c r="C260" s="79"/>
      <c r="D260" s="79" t="s">
        <v>1415</v>
      </c>
      <c r="E260" s="79" t="s">
        <v>478</v>
      </c>
      <c r="F260" s="79"/>
      <c r="G260" s="79" t="s">
        <v>177</v>
      </c>
      <c r="H260" s="79" t="s">
        <v>477</v>
      </c>
      <c r="I260" s="79" t="s">
        <v>1612</v>
      </c>
      <c r="J260" s="79"/>
      <c r="K260" s="79" t="s">
        <v>475</v>
      </c>
      <c r="L260" s="79"/>
      <c r="M260" s="79"/>
      <c r="N260" s="79"/>
      <c r="O260" s="79"/>
    </row>
    <row r="261" spans="1:15" ht="15.75" customHeight="1">
      <c r="A261" s="79" t="s">
        <v>1611</v>
      </c>
      <c r="B261" s="79" t="s">
        <v>1607</v>
      </c>
      <c r="C261" s="79"/>
      <c r="D261" s="79" t="s">
        <v>1415</v>
      </c>
      <c r="E261" s="79" t="s">
        <v>474</v>
      </c>
      <c r="F261" s="79"/>
      <c r="G261" s="79" t="s">
        <v>177</v>
      </c>
      <c r="H261" s="79" t="s">
        <v>473</v>
      </c>
      <c r="I261" s="79" t="s">
        <v>1610</v>
      </c>
      <c r="J261" s="79"/>
      <c r="K261" s="79" t="s">
        <v>471</v>
      </c>
      <c r="L261" s="79"/>
      <c r="M261" s="79"/>
      <c r="N261" s="79"/>
      <c r="O261" s="79"/>
    </row>
    <row r="262" spans="1:15" ht="15.75" customHeight="1">
      <c r="A262" s="79" t="s">
        <v>1609</v>
      </c>
      <c r="B262" s="79" t="s">
        <v>1607</v>
      </c>
      <c r="C262" s="79"/>
      <c r="D262" s="79" t="s">
        <v>1415</v>
      </c>
      <c r="E262" s="79" t="s">
        <v>470</v>
      </c>
      <c r="F262" s="79"/>
      <c r="G262" s="79" t="s">
        <v>177</v>
      </c>
      <c r="H262" s="79" t="s">
        <v>469</v>
      </c>
      <c r="I262" s="79" t="s">
        <v>468</v>
      </c>
      <c r="J262" s="79"/>
      <c r="K262" s="79" t="s">
        <v>467</v>
      </c>
      <c r="L262" s="79"/>
      <c r="M262" s="79"/>
      <c r="N262" s="79"/>
      <c r="O262" s="79"/>
    </row>
    <row r="263" spans="1:15" ht="15.75" customHeight="1">
      <c r="A263" s="79" t="s">
        <v>1608</v>
      </c>
      <c r="B263" s="79" t="s">
        <v>1607</v>
      </c>
      <c r="C263" s="79"/>
      <c r="D263" s="79" t="s">
        <v>1415</v>
      </c>
      <c r="E263" s="79" t="s">
        <v>466</v>
      </c>
      <c r="F263" s="79"/>
      <c r="G263" s="79" t="s">
        <v>177</v>
      </c>
      <c r="H263" s="79" t="s">
        <v>464</v>
      </c>
      <c r="I263" s="79" t="s">
        <v>1606</v>
      </c>
      <c r="J263" s="79"/>
      <c r="K263" s="79" t="s">
        <v>462</v>
      </c>
      <c r="L263" s="79"/>
      <c r="M263" s="79"/>
      <c r="N263" s="79"/>
      <c r="O263" s="79"/>
    </row>
    <row r="264" spans="1:15" ht="15.75" customHeight="1">
      <c r="A264" s="79" t="s">
        <v>1600</v>
      </c>
      <c r="B264" s="79" t="s">
        <v>117</v>
      </c>
      <c r="C264" s="79"/>
      <c r="D264" s="79" t="s">
        <v>1415</v>
      </c>
      <c r="E264" s="79" t="s">
        <v>445</v>
      </c>
      <c r="F264" s="79"/>
      <c r="G264" s="79" t="s">
        <v>192</v>
      </c>
      <c r="H264" s="79" t="s">
        <v>461</v>
      </c>
      <c r="I264" s="79" t="s">
        <v>460</v>
      </c>
      <c r="J264" s="79"/>
      <c r="K264" s="79" t="s">
        <v>459</v>
      </c>
      <c r="L264" s="79"/>
      <c r="M264" s="79"/>
      <c r="N264" s="79"/>
      <c r="O264" s="79"/>
    </row>
    <row r="265" spans="1:15" ht="15.75" customHeight="1">
      <c r="A265" s="79" t="s">
        <v>1605</v>
      </c>
      <c r="B265" s="79" t="s">
        <v>1600</v>
      </c>
      <c r="C265" s="79"/>
      <c r="D265" s="79" t="s">
        <v>1415</v>
      </c>
      <c r="E265" s="79" t="s">
        <v>458</v>
      </c>
      <c r="F265" s="79"/>
      <c r="G265" s="79" t="s">
        <v>177</v>
      </c>
      <c r="H265" s="79" t="s">
        <v>457</v>
      </c>
      <c r="I265" s="79" t="s">
        <v>456</v>
      </c>
      <c r="J265" s="79"/>
      <c r="K265" s="79" t="s">
        <v>455</v>
      </c>
      <c r="L265" s="79"/>
      <c r="M265" s="79"/>
      <c r="N265" s="79"/>
      <c r="O265" s="79"/>
    </row>
    <row r="266" spans="1:15" ht="15.75" customHeight="1">
      <c r="A266" s="79" t="s">
        <v>1604</v>
      </c>
      <c r="B266" s="79" t="s">
        <v>1600</v>
      </c>
      <c r="C266" s="79"/>
      <c r="D266" s="79" t="s">
        <v>1415</v>
      </c>
      <c r="E266" s="79" t="s">
        <v>454</v>
      </c>
      <c r="F266" s="79"/>
      <c r="G266" s="79" t="s">
        <v>177</v>
      </c>
      <c r="H266" s="79" t="s">
        <v>453</v>
      </c>
      <c r="I266" s="79" t="s">
        <v>452</v>
      </c>
      <c r="J266" s="79"/>
      <c r="K266" s="79" t="s">
        <v>451</v>
      </c>
      <c r="L266" s="79"/>
      <c r="M266" s="79"/>
      <c r="N266" s="79"/>
      <c r="O266" s="79"/>
    </row>
    <row r="267" spans="1:15" ht="15.75" customHeight="1">
      <c r="A267" s="79" t="s">
        <v>1603</v>
      </c>
      <c r="B267" s="79" t="s">
        <v>1600</v>
      </c>
      <c r="C267" s="79"/>
      <c r="D267" s="79" t="s">
        <v>1415</v>
      </c>
      <c r="E267" s="79" t="s">
        <v>450</v>
      </c>
      <c r="F267" s="79"/>
      <c r="G267" s="79" t="s">
        <v>177</v>
      </c>
      <c r="H267" s="79" t="s">
        <v>449</v>
      </c>
      <c r="I267" s="79" t="s">
        <v>1602</v>
      </c>
      <c r="J267" s="79"/>
      <c r="K267" s="79" t="s">
        <v>447</v>
      </c>
      <c r="L267" s="79"/>
      <c r="M267" s="79"/>
      <c r="N267" s="79"/>
      <c r="O267" s="79"/>
    </row>
    <row r="268" spans="1:15" ht="15.75" customHeight="1">
      <c r="A268" s="79" t="s">
        <v>1601</v>
      </c>
      <c r="B268" s="79" t="s">
        <v>1600</v>
      </c>
      <c r="C268" s="79"/>
      <c r="D268" s="79" t="s">
        <v>1415</v>
      </c>
      <c r="E268" s="79" t="s">
        <v>446</v>
      </c>
      <c r="F268" s="79"/>
      <c r="G268" s="79" t="s">
        <v>177</v>
      </c>
      <c r="H268" s="79" t="s">
        <v>444</v>
      </c>
      <c r="I268" s="79" t="s">
        <v>443</v>
      </c>
      <c r="J268" s="79"/>
      <c r="K268" s="79" t="s">
        <v>442</v>
      </c>
      <c r="L268" s="79"/>
      <c r="M268" s="79"/>
      <c r="N268" s="79"/>
      <c r="O268" s="79"/>
    </row>
    <row r="269" spans="1:15" ht="15.75" customHeight="1">
      <c r="A269" s="79" t="s">
        <v>1599</v>
      </c>
      <c r="B269" s="79" t="s">
        <v>117</v>
      </c>
      <c r="C269" s="79"/>
      <c r="D269" s="79" t="s">
        <v>1415</v>
      </c>
      <c r="E269" s="79" t="s">
        <v>441</v>
      </c>
      <c r="F269" s="79"/>
      <c r="G269" s="79" t="s">
        <v>192</v>
      </c>
      <c r="H269" s="79" t="s">
        <v>81</v>
      </c>
      <c r="I269" s="79" t="s">
        <v>1598</v>
      </c>
      <c r="J269" s="79"/>
      <c r="K269" s="79" t="s">
        <v>439</v>
      </c>
      <c r="L269" s="79"/>
      <c r="M269" s="79"/>
      <c r="N269" s="79"/>
      <c r="O269" s="79"/>
    </row>
    <row r="270" spans="1:15" ht="15.75" customHeight="1">
      <c r="A270" s="79" t="s">
        <v>116</v>
      </c>
      <c r="B270" s="79" t="s">
        <v>1576</v>
      </c>
      <c r="C270" s="79"/>
      <c r="D270" s="79" t="s">
        <v>1415</v>
      </c>
      <c r="E270" s="79" t="s">
        <v>115</v>
      </c>
      <c r="F270" s="79"/>
      <c r="G270" s="79" t="s">
        <v>192</v>
      </c>
      <c r="H270" s="79" t="s">
        <v>100</v>
      </c>
      <c r="I270" s="79" t="s">
        <v>1597</v>
      </c>
      <c r="J270" s="79"/>
      <c r="K270" s="79" t="s">
        <v>437</v>
      </c>
      <c r="L270" s="79"/>
      <c r="M270" s="79"/>
      <c r="N270" s="79"/>
      <c r="O270" s="79"/>
    </row>
    <row r="271" spans="1:15" ht="15.75" customHeight="1">
      <c r="A271" s="79" t="s">
        <v>1596</v>
      </c>
      <c r="B271" s="79" t="s">
        <v>116</v>
      </c>
      <c r="C271" s="79"/>
      <c r="D271" s="79" t="s">
        <v>1415</v>
      </c>
      <c r="E271" s="79" t="s">
        <v>436</v>
      </c>
      <c r="F271" s="79"/>
      <c r="G271" s="79" t="s">
        <v>177</v>
      </c>
      <c r="H271" s="79" t="s">
        <v>1595</v>
      </c>
      <c r="I271" s="79" t="s">
        <v>1594</v>
      </c>
      <c r="J271" s="79"/>
      <c r="K271" s="79" t="s">
        <v>433</v>
      </c>
      <c r="L271" s="79"/>
      <c r="M271" s="79"/>
      <c r="N271" s="79"/>
      <c r="O271" s="79"/>
    </row>
    <row r="272" spans="1:15" ht="15.75" customHeight="1">
      <c r="A272" s="79" t="s">
        <v>1593</v>
      </c>
      <c r="B272" s="79" t="s">
        <v>116</v>
      </c>
      <c r="C272" s="79"/>
      <c r="D272" s="79" t="s">
        <v>1415</v>
      </c>
      <c r="E272" s="79" t="s">
        <v>432</v>
      </c>
      <c r="F272" s="79"/>
      <c r="G272" s="79" t="s">
        <v>177</v>
      </c>
      <c r="H272" s="79" t="s">
        <v>431</v>
      </c>
      <c r="I272" s="79" t="s">
        <v>1592</v>
      </c>
      <c r="J272" s="79"/>
      <c r="K272" s="79" t="s">
        <v>429</v>
      </c>
      <c r="L272" s="79"/>
      <c r="M272" s="79"/>
      <c r="N272" s="79"/>
      <c r="O272" s="79"/>
    </row>
    <row r="273" spans="1:15" ht="15.75" customHeight="1">
      <c r="A273" s="79" t="s">
        <v>1591</v>
      </c>
      <c r="B273" s="79" t="s">
        <v>116</v>
      </c>
      <c r="C273" s="79"/>
      <c r="D273" s="79" t="s">
        <v>1415</v>
      </c>
      <c r="E273" s="79" t="s">
        <v>428</v>
      </c>
      <c r="F273" s="79"/>
      <c r="G273" s="79" t="s">
        <v>177</v>
      </c>
      <c r="H273" s="79" t="s">
        <v>427</v>
      </c>
      <c r="I273" s="79" t="s">
        <v>1590</v>
      </c>
      <c r="J273" s="79"/>
      <c r="K273" s="79" t="s">
        <v>425</v>
      </c>
      <c r="L273" s="79"/>
      <c r="M273" s="79"/>
      <c r="N273" s="79"/>
      <c r="O273" s="79"/>
    </row>
    <row r="274" spans="1:15" ht="15.75" customHeight="1">
      <c r="A274" s="79" t="s">
        <v>1589</v>
      </c>
      <c r="B274" s="79" t="s">
        <v>116</v>
      </c>
      <c r="C274" s="79"/>
      <c r="D274" s="79" t="s">
        <v>1415</v>
      </c>
      <c r="E274" s="79" t="s">
        <v>424</v>
      </c>
      <c r="F274" s="79"/>
      <c r="G274" s="79" t="s">
        <v>177</v>
      </c>
      <c r="H274" s="79" t="s">
        <v>1588</v>
      </c>
      <c r="I274" s="79" t="s">
        <v>1587</v>
      </c>
      <c r="J274" s="79"/>
      <c r="K274" s="79" t="s">
        <v>421</v>
      </c>
      <c r="L274" s="79"/>
      <c r="M274" s="79"/>
      <c r="N274" s="79"/>
      <c r="O274" s="79"/>
    </row>
    <row r="275" spans="1:15" ht="15.75" customHeight="1">
      <c r="A275" s="79" t="s">
        <v>1586</v>
      </c>
      <c r="B275" s="79" t="s">
        <v>116</v>
      </c>
      <c r="C275" s="79"/>
      <c r="D275" s="79" t="s">
        <v>1415</v>
      </c>
      <c r="E275" s="79" t="s">
        <v>420</v>
      </c>
      <c r="F275" s="79"/>
      <c r="G275" s="79" t="s">
        <v>177</v>
      </c>
      <c r="H275" s="79" t="s">
        <v>419</v>
      </c>
      <c r="I275" s="79" t="s">
        <v>1585</v>
      </c>
      <c r="J275" s="79"/>
      <c r="K275" s="79" t="s">
        <v>417</v>
      </c>
      <c r="L275" s="79"/>
      <c r="M275" s="79"/>
      <c r="N275" s="79"/>
      <c r="O275" s="79"/>
    </row>
    <row r="276" spans="1:15" ht="15.75" customHeight="1">
      <c r="A276" s="79" t="s">
        <v>1584</v>
      </c>
      <c r="B276" s="79" t="s">
        <v>116</v>
      </c>
      <c r="C276" s="79"/>
      <c r="D276" s="79" t="s">
        <v>1415</v>
      </c>
      <c r="E276" s="79" t="s">
        <v>416</v>
      </c>
      <c r="F276" s="79"/>
      <c r="G276" s="79" t="s">
        <v>177</v>
      </c>
      <c r="H276" s="79" t="s">
        <v>99</v>
      </c>
      <c r="I276" s="79" t="s">
        <v>415</v>
      </c>
      <c r="J276" s="79"/>
      <c r="K276" s="79" t="s">
        <v>414</v>
      </c>
      <c r="L276" s="79"/>
      <c r="M276" s="79"/>
      <c r="N276" s="79"/>
      <c r="O276" s="79"/>
    </row>
    <row r="277" spans="1:15" ht="15.75" customHeight="1">
      <c r="A277" s="79" t="s">
        <v>1583</v>
      </c>
      <c r="B277" s="79" t="s">
        <v>116</v>
      </c>
      <c r="C277" s="79"/>
      <c r="D277" s="79" t="s">
        <v>1415</v>
      </c>
      <c r="E277" s="79" t="s">
        <v>413</v>
      </c>
      <c r="F277" s="79"/>
      <c r="G277" s="79" t="s">
        <v>177</v>
      </c>
      <c r="H277" s="79" t="s">
        <v>412</v>
      </c>
      <c r="I277" s="79" t="s">
        <v>1582</v>
      </c>
      <c r="J277" s="79"/>
      <c r="K277" s="79" t="s">
        <v>410</v>
      </c>
      <c r="L277" s="79"/>
      <c r="M277" s="79"/>
      <c r="N277" s="79"/>
      <c r="O277" s="79"/>
    </row>
    <row r="278" spans="1:15" ht="15.75" customHeight="1">
      <c r="A278" s="79" t="s">
        <v>1581</v>
      </c>
      <c r="B278" s="79" t="s">
        <v>116</v>
      </c>
      <c r="C278" s="79"/>
      <c r="D278" s="79" t="s">
        <v>1415</v>
      </c>
      <c r="E278" s="79" t="s">
        <v>409</v>
      </c>
      <c r="F278" s="79"/>
      <c r="G278" s="79" t="s">
        <v>177</v>
      </c>
      <c r="H278" s="79" t="s">
        <v>408</v>
      </c>
      <c r="I278" s="79" t="s">
        <v>407</v>
      </c>
      <c r="J278" s="79"/>
      <c r="K278" s="79" t="s">
        <v>406</v>
      </c>
      <c r="L278" s="79"/>
      <c r="M278" s="79"/>
      <c r="N278" s="79"/>
      <c r="O278" s="79"/>
    </row>
    <row r="279" spans="1:15" ht="15.75" customHeight="1">
      <c r="A279" s="79" t="s">
        <v>1578</v>
      </c>
      <c r="B279" s="79" t="s">
        <v>1576</v>
      </c>
      <c r="C279" s="79"/>
      <c r="D279" s="79" t="s">
        <v>1415</v>
      </c>
      <c r="E279" s="79" t="s">
        <v>401</v>
      </c>
      <c r="F279" s="79"/>
      <c r="G279" s="79" t="s">
        <v>192</v>
      </c>
      <c r="H279" s="79" t="s">
        <v>405</v>
      </c>
      <c r="I279" s="79" t="s">
        <v>1580</v>
      </c>
      <c r="J279" s="79"/>
      <c r="K279" s="79" t="s">
        <v>403</v>
      </c>
      <c r="L279" s="79"/>
      <c r="M279" s="79"/>
      <c r="N279" s="79"/>
      <c r="O279" s="79"/>
    </row>
    <row r="280" spans="1:15" ht="15.75" customHeight="1">
      <c r="A280" s="79" t="s">
        <v>1579</v>
      </c>
      <c r="B280" s="79" t="s">
        <v>1578</v>
      </c>
      <c r="C280" s="79"/>
      <c r="D280" s="79" t="s">
        <v>1415</v>
      </c>
      <c r="E280" s="79" t="s">
        <v>402</v>
      </c>
      <c r="F280" s="79"/>
      <c r="G280" s="79" t="s">
        <v>177</v>
      </c>
      <c r="H280" s="79" t="s">
        <v>400</v>
      </c>
      <c r="I280" s="79" t="s">
        <v>1577</v>
      </c>
      <c r="J280" s="79"/>
      <c r="K280" s="79" t="s">
        <v>398</v>
      </c>
      <c r="L280" s="79"/>
      <c r="M280" s="79"/>
      <c r="N280" s="79"/>
      <c r="O280" s="79"/>
    </row>
    <row r="281" spans="1:15" ht="15.75" customHeight="1">
      <c r="A281" s="79" t="s">
        <v>1574</v>
      </c>
      <c r="B281" s="79" t="s">
        <v>1576</v>
      </c>
      <c r="C281" s="79"/>
      <c r="D281" s="79" t="s">
        <v>1415</v>
      </c>
      <c r="E281" s="79" t="s">
        <v>392</v>
      </c>
      <c r="F281" s="79"/>
      <c r="G281" s="79" t="s">
        <v>192</v>
      </c>
      <c r="H281" s="79" t="s">
        <v>396</v>
      </c>
      <c r="I281" s="79" t="s">
        <v>395</v>
      </c>
      <c r="J281" s="79"/>
      <c r="K281" s="79" t="s">
        <v>394</v>
      </c>
      <c r="L281" s="79"/>
      <c r="M281" s="79"/>
      <c r="N281" s="79"/>
      <c r="O281" s="79"/>
    </row>
    <row r="282" spans="1:15" ht="15.75" customHeight="1">
      <c r="A282" s="79" t="s">
        <v>1575</v>
      </c>
      <c r="B282" s="79" t="s">
        <v>1574</v>
      </c>
      <c r="C282" s="79"/>
      <c r="D282" s="79" t="s">
        <v>1415</v>
      </c>
      <c r="E282" s="79" t="s">
        <v>393</v>
      </c>
      <c r="F282" s="79"/>
      <c r="G282" s="79" t="s">
        <v>177</v>
      </c>
      <c r="H282" s="79" t="s">
        <v>391</v>
      </c>
      <c r="I282" s="79" t="s">
        <v>1573</v>
      </c>
      <c r="J282" s="79"/>
      <c r="K282" s="79" t="s">
        <v>389</v>
      </c>
      <c r="L282" s="79"/>
      <c r="M282" s="79"/>
      <c r="N282" s="79"/>
      <c r="O282" s="79"/>
    </row>
    <row r="283" spans="1:15" ht="15.75" customHeight="1">
      <c r="A283" s="79" t="s">
        <v>1517</v>
      </c>
      <c r="B283" s="79"/>
      <c r="C283" s="79"/>
      <c r="D283" s="79" t="s">
        <v>1415</v>
      </c>
      <c r="E283" s="79" t="s">
        <v>248</v>
      </c>
      <c r="F283" s="79"/>
      <c r="G283" s="79" t="s">
        <v>192</v>
      </c>
      <c r="H283" s="79" t="s">
        <v>8</v>
      </c>
      <c r="I283" s="79" t="s">
        <v>1572</v>
      </c>
      <c r="J283" s="79"/>
      <c r="K283" s="79" t="s">
        <v>387</v>
      </c>
      <c r="L283" s="79"/>
      <c r="M283" s="79"/>
      <c r="N283" s="79"/>
      <c r="O283" s="79"/>
    </row>
    <row r="284" spans="1:15" ht="15.75" customHeight="1">
      <c r="A284" s="79" t="s">
        <v>123</v>
      </c>
      <c r="B284" s="79" t="s">
        <v>1517</v>
      </c>
      <c r="C284" s="79"/>
      <c r="D284" s="79" t="s">
        <v>1415</v>
      </c>
      <c r="E284" s="79" t="s">
        <v>127</v>
      </c>
      <c r="F284" s="79"/>
      <c r="G284" s="79" t="s">
        <v>192</v>
      </c>
      <c r="H284" s="79" t="s">
        <v>7</v>
      </c>
      <c r="I284" s="79" t="s">
        <v>386</v>
      </c>
      <c r="J284" s="79"/>
      <c r="K284" s="79" t="s">
        <v>385</v>
      </c>
      <c r="L284" s="79"/>
      <c r="M284" s="79"/>
      <c r="N284" s="79"/>
      <c r="O284" s="79"/>
    </row>
    <row r="285" spans="1:15" ht="15.75" customHeight="1">
      <c r="A285" s="79" t="s">
        <v>1571</v>
      </c>
      <c r="B285" s="79" t="s">
        <v>123</v>
      </c>
      <c r="C285" s="79"/>
      <c r="D285" s="79" t="s">
        <v>1415</v>
      </c>
      <c r="E285" s="79" t="s">
        <v>384</v>
      </c>
      <c r="F285" s="79"/>
      <c r="G285" s="79" t="s">
        <v>177</v>
      </c>
      <c r="H285" s="79" t="s">
        <v>383</v>
      </c>
      <c r="I285" s="79" t="s">
        <v>382</v>
      </c>
      <c r="J285" s="79"/>
      <c r="K285" s="79" t="s">
        <v>381</v>
      </c>
      <c r="L285" s="79"/>
      <c r="M285" s="79"/>
      <c r="N285" s="79"/>
      <c r="O285" s="79"/>
    </row>
    <row r="286" spans="1:15" ht="15.75" customHeight="1">
      <c r="A286" s="79" t="s">
        <v>1570</v>
      </c>
      <c r="B286" s="79" t="s">
        <v>123</v>
      </c>
      <c r="C286" s="79"/>
      <c r="D286" s="79" t="s">
        <v>1415</v>
      </c>
      <c r="E286" s="79" t="s">
        <v>380</v>
      </c>
      <c r="F286" s="79"/>
      <c r="G286" s="79" t="s">
        <v>177</v>
      </c>
      <c r="H286" s="79" t="s">
        <v>379</v>
      </c>
      <c r="I286" s="79" t="s">
        <v>1569</v>
      </c>
      <c r="J286" s="79"/>
      <c r="K286" s="79" t="s">
        <v>377</v>
      </c>
      <c r="L286" s="79"/>
      <c r="M286" s="79"/>
      <c r="N286" s="79"/>
      <c r="O286" s="79"/>
    </row>
    <row r="287" spans="1:15" ht="15.75" customHeight="1">
      <c r="A287" s="79" t="s">
        <v>1562</v>
      </c>
      <c r="B287" s="79" t="s">
        <v>123</v>
      </c>
      <c r="C287" s="79"/>
      <c r="D287" s="79" t="s">
        <v>1415</v>
      </c>
      <c r="E287" s="79" t="s">
        <v>368</v>
      </c>
      <c r="F287" s="79"/>
      <c r="G287" s="79" t="s">
        <v>177</v>
      </c>
      <c r="H287" s="79" t="s">
        <v>1568</v>
      </c>
      <c r="I287" s="79" t="s">
        <v>1567</v>
      </c>
      <c r="J287" s="79"/>
      <c r="K287" s="79" t="s">
        <v>374</v>
      </c>
      <c r="L287" s="79"/>
      <c r="M287" s="79"/>
      <c r="N287" s="79"/>
      <c r="O287" s="79"/>
    </row>
    <row r="288" spans="1:15" ht="15.75" customHeight="1">
      <c r="A288" s="79" t="s">
        <v>1566</v>
      </c>
      <c r="B288" s="79" t="s">
        <v>1562</v>
      </c>
      <c r="C288" s="79"/>
      <c r="D288" s="79" t="s">
        <v>1415</v>
      </c>
      <c r="E288" s="79" t="s">
        <v>373</v>
      </c>
      <c r="F288" s="79"/>
      <c r="G288" s="79" t="s">
        <v>177</v>
      </c>
      <c r="H288" s="79" t="s">
        <v>1565</v>
      </c>
      <c r="I288" s="79" t="s">
        <v>1564</v>
      </c>
      <c r="J288" s="79"/>
      <c r="K288" s="79" t="s">
        <v>370</v>
      </c>
      <c r="L288" s="79"/>
      <c r="M288" s="79"/>
      <c r="N288" s="79"/>
      <c r="O288" s="79"/>
    </row>
    <row r="289" spans="1:15" ht="15.75" customHeight="1">
      <c r="A289" s="79" t="s">
        <v>1563</v>
      </c>
      <c r="B289" s="79" t="s">
        <v>1562</v>
      </c>
      <c r="C289" s="79"/>
      <c r="D289" s="79" t="s">
        <v>1415</v>
      </c>
      <c r="E289" s="79" t="s">
        <v>369</v>
      </c>
      <c r="F289" s="79"/>
      <c r="G289" s="79" t="s">
        <v>177</v>
      </c>
      <c r="H289" s="79" t="s">
        <v>1561</v>
      </c>
      <c r="I289" s="79" t="s">
        <v>1560</v>
      </c>
      <c r="J289" s="79"/>
      <c r="K289" s="79" t="s">
        <v>365</v>
      </c>
      <c r="L289" s="79"/>
      <c r="M289" s="79"/>
      <c r="N289" s="79"/>
      <c r="O289" s="79"/>
    </row>
    <row r="290" spans="1:15" ht="15.75" customHeight="1">
      <c r="A290" s="79" t="s">
        <v>1556</v>
      </c>
      <c r="B290" s="79" t="s">
        <v>1517</v>
      </c>
      <c r="C290" s="79"/>
      <c r="D290" s="79" t="s">
        <v>1415</v>
      </c>
      <c r="E290" s="79" t="s">
        <v>356</v>
      </c>
      <c r="F290" s="79"/>
      <c r="G290" s="79" t="s">
        <v>192</v>
      </c>
      <c r="H290" s="79" t="s">
        <v>364</v>
      </c>
      <c r="I290" s="79" t="s">
        <v>363</v>
      </c>
      <c r="J290" s="79"/>
      <c r="K290" s="79" t="s">
        <v>362</v>
      </c>
      <c r="L290" s="79"/>
      <c r="M290" s="79"/>
      <c r="N290" s="79"/>
      <c r="O290" s="79"/>
    </row>
    <row r="291" spans="1:15" ht="15.75" customHeight="1">
      <c r="A291" s="79" t="s">
        <v>1559</v>
      </c>
      <c r="B291" s="79" t="s">
        <v>1556</v>
      </c>
      <c r="C291" s="79"/>
      <c r="D291" s="79" t="s">
        <v>1415</v>
      </c>
      <c r="E291" s="79" t="s">
        <v>361</v>
      </c>
      <c r="F291" s="79"/>
      <c r="G291" s="79" t="s">
        <v>177</v>
      </c>
      <c r="H291" s="79" t="s">
        <v>360</v>
      </c>
      <c r="I291" s="79" t="s">
        <v>1558</v>
      </c>
      <c r="J291" s="79"/>
      <c r="K291" s="79" t="s">
        <v>358</v>
      </c>
      <c r="L291" s="79"/>
      <c r="M291" s="79"/>
      <c r="N291" s="79"/>
      <c r="O291" s="79"/>
    </row>
    <row r="292" spans="1:15" ht="15.75" customHeight="1">
      <c r="A292" s="79" t="s">
        <v>1557</v>
      </c>
      <c r="B292" s="79" t="s">
        <v>1556</v>
      </c>
      <c r="C292" s="79"/>
      <c r="D292" s="79" t="s">
        <v>1415</v>
      </c>
      <c r="E292" s="79" t="s">
        <v>357</v>
      </c>
      <c r="F292" s="79"/>
      <c r="G292" s="79" t="s">
        <v>177</v>
      </c>
      <c r="H292" s="79" t="s">
        <v>355</v>
      </c>
      <c r="I292" s="79" t="s">
        <v>1555</v>
      </c>
      <c r="J292" s="79"/>
      <c r="K292" s="79" t="s">
        <v>353</v>
      </c>
      <c r="L292" s="79"/>
      <c r="M292" s="79"/>
      <c r="N292" s="79"/>
      <c r="O292" s="79"/>
    </row>
    <row r="293" spans="1:15" ht="15.75" customHeight="1">
      <c r="A293" s="79" t="s">
        <v>1541</v>
      </c>
      <c r="B293" s="79" t="s">
        <v>1517</v>
      </c>
      <c r="C293" s="79"/>
      <c r="D293" s="79" t="s">
        <v>1415</v>
      </c>
      <c r="E293" s="79" t="s">
        <v>317</v>
      </c>
      <c r="F293" s="79"/>
      <c r="G293" s="79" t="s">
        <v>192</v>
      </c>
      <c r="H293" s="79" t="s">
        <v>5</v>
      </c>
      <c r="I293" s="79" t="s">
        <v>1554</v>
      </c>
      <c r="J293" s="79"/>
      <c r="K293" s="79" t="s">
        <v>351</v>
      </c>
      <c r="L293" s="79"/>
      <c r="M293" s="79"/>
      <c r="N293" s="79"/>
      <c r="O293" s="79"/>
    </row>
    <row r="294" spans="1:15" ht="15.75" customHeight="1">
      <c r="A294" s="79" t="s">
        <v>1553</v>
      </c>
      <c r="B294" s="79" t="s">
        <v>1541</v>
      </c>
      <c r="C294" s="79"/>
      <c r="D294" s="79" t="s">
        <v>1415</v>
      </c>
      <c r="E294" s="79" t="s">
        <v>350</v>
      </c>
      <c r="F294" s="79"/>
      <c r="G294" s="79" t="s">
        <v>177</v>
      </c>
      <c r="H294" s="79" t="s">
        <v>349</v>
      </c>
      <c r="I294" s="79" t="s">
        <v>1552</v>
      </c>
      <c r="J294" s="79"/>
      <c r="K294" s="79" t="s">
        <v>347</v>
      </c>
      <c r="L294" s="79"/>
      <c r="M294" s="79"/>
      <c r="N294" s="79"/>
      <c r="O294" s="79"/>
    </row>
    <row r="295" spans="1:15" ht="15.75" customHeight="1">
      <c r="A295" s="79" t="s">
        <v>1551</v>
      </c>
      <c r="B295" s="79" t="s">
        <v>1541</v>
      </c>
      <c r="C295" s="79"/>
      <c r="D295" s="79" t="s">
        <v>1415</v>
      </c>
      <c r="E295" s="79" t="s">
        <v>346</v>
      </c>
      <c r="F295" s="79"/>
      <c r="G295" s="79" t="s">
        <v>177</v>
      </c>
      <c r="H295" s="79" t="s">
        <v>345</v>
      </c>
      <c r="I295" s="79" t="s">
        <v>344</v>
      </c>
      <c r="J295" s="79"/>
      <c r="K295" s="79" t="s">
        <v>343</v>
      </c>
      <c r="L295" s="79"/>
      <c r="M295" s="79"/>
      <c r="N295" s="79"/>
      <c r="O295" s="79"/>
    </row>
    <row r="296" spans="1:15" ht="15.75" customHeight="1">
      <c r="A296" s="79" t="s">
        <v>1550</v>
      </c>
      <c r="B296" s="79" t="s">
        <v>1541</v>
      </c>
      <c r="C296" s="79"/>
      <c r="D296" s="79" t="s">
        <v>1415</v>
      </c>
      <c r="E296" s="79" t="s">
        <v>342</v>
      </c>
      <c r="F296" s="79"/>
      <c r="G296" s="79" t="s">
        <v>177</v>
      </c>
      <c r="H296" s="79" t="s">
        <v>341</v>
      </c>
      <c r="I296" s="79" t="s">
        <v>340</v>
      </c>
      <c r="J296" s="79"/>
      <c r="K296" s="79" t="s">
        <v>339</v>
      </c>
      <c r="L296" s="79"/>
      <c r="M296" s="79"/>
      <c r="N296" s="79"/>
      <c r="O296" s="79"/>
    </row>
    <row r="297" spans="1:15" ht="15.75" customHeight="1">
      <c r="A297" s="79" t="s">
        <v>1549</v>
      </c>
      <c r="B297" s="79" t="s">
        <v>1541</v>
      </c>
      <c r="C297" s="79"/>
      <c r="D297" s="79" t="s">
        <v>1415</v>
      </c>
      <c r="E297" s="79" t="s">
        <v>338</v>
      </c>
      <c r="F297" s="79"/>
      <c r="G297" s="79" t="s">
        <v>177</v>
      </c>
      <c r="H297" s="79" t="s">
        <v>337</v>
      </c>
      <c r="I297" s="79" t="s">
        <v>1548</v>
      </c>
      <c r="J297" s="79"/>
      <c r="K297" s="79" t="s">
        <v>335</v>
      </c>
      <c r="L297" s="79"/>
      <c r="M297" s="79"/>
      <c r="N297" s="79"/>
      <c r="O297" s="79"/>
    </row>
    <row r="298" spans="1:15" ht="15.75" customHeight="1">
      <c r="A298" s="79" t="s">
        <v>1547</v>
      </c>
      <c r="B298" s="79" t="s">
        <v>1541</v>
      </c>
      <c r="C298" s="79"/>
      <c r="D298" s="79" t="s">
        <v>1415</v>
      </c>
      <c r="E298" s="79" t="s">
        <v>334</v>
      </c>
      <c r="F298" s="79"/>
      <c r="G298" s="79" t="s">
        <v>177</v>
      </c>
      <c r="H298" s="79" t="s">
        <v>333</v>
      </c>
      <c r="I298" s="79" t="s">
        <v>1546</v>
      </c>
      <c r="J298" s="79"/>
      <c r="K298" s="79" t="s">
        <v>331</v>
      </c>
      <c r="L298" s="79"/>
      <c r="M298" s="79"/>
      <c r="N298" s="79"/>
      <c r="O298" s="79"/>
    </row>
    <row r="299" spans="1:15" ht="15.75" customHeight="1">
      <c r="A299" s="79" t="s">
        <v>1545</v>
      </c>
      <c r="B299" s="79" t="s">
        <v>1541</v>
      </c>
      <c r="C299" s="79"/>
      <c r="D299" s="79" t="s">
        <v>1415</v>
      </c>
      <c r="E299" s="79" t="s">
        <v>330</v>
      </c>
      <c r="F299" s="79"/>
      <c r="G299" s="79" t="s">
        <v>177</v>
      </c>
      <c r="H299" s="79" t="s">
        <v>329</v>
      </c>
      <c r="I299" s="79" t="s">
        <v>328</v>
      </c>
      <c r="J299" s="79"/>
      <c r="K299" s="79" t="s">
        <v>327</v>
      </c>
      <c r="L299" s="79"/>
      <c r="M299" s="79"/>
      <c r="N299" s="79"/>
      <c r="O299" s="79"/>
    </row>
    <row r="300" spans="1:15" ht="15.75" customHeight="1">
      <c r="A300" s="79" t="s">
        <v>1544</v>
      </c>
      <c r="B300" s="79" t="s">
        <v>1541</v>
      </c>
      <c r="C300" s="79"/>
      <c r="D300" s="79" t="s">
        <v>1415</v>
      </c>
      <c r="E300" s="79" t="s">
        <v>326</v>
      </c>
      <c r="F300" s="79"/>
      <c r="G300" s="79" t="s">
        <v>177</v>
      </c>
      <c r="H300" s="79" t="s">
        <v>325</v>
      </c>
      <c r="I300" s="79" t="s">
        <v>324</v>
      </c>
      <c r="J300" s="79"/>
      <c r="K300" s="79" t="s">
        <v>323</v>
      </c>
      <c r="L300" s="79"/>
      <c r="M300" s="79"/>
      <c r="N300" s="79"/>
      <c r="O300" s="79"/>
    </row>
    <row r="301" spans="1:15" ht="15.75" customHeight="1">
      <c r="A301" s="79" t="s">
        <v>1543</v>
      </c>
      <c r="B301" s="79" t="s">
        <v>1541</v>
      </c>
      <c r="C301" s="79"/>
      <c r="D301" s="79" t="s">
        <v>1415</v>
      </c>
      <c r="E301" s="79" t="s">
        <v>322</v>
      </c>
      <c r="F301" s="79"/>
      <c r="G301" s="79" t="s">
        <v>177</v>
      </c>
      <c r="H301" s="79" t="s">
        <v>321</v>
      </c>
      <c r="I301" s="79" t="s">
        <v>320</v>
      </c>
      <c r="J301" s="79"/>
      <c r="K301" s="79" t="s">
        <v>319</v>
      </c>
      <c r="L301" s="79"/>
      <c r="M301" s="79"/>
      <c r="N301" s="79"/>
      <c r="O301" s="79"/>
    </row>
    <row r="302" spans="1:15" ht="15.75" customHeight="1">
      <c r="A302" s="79" t="s">
        <v>1542</v>
      </c>
      <c r="B302" s="79" t="s">
        <v>1541</v>
      </c>
      <c r="C302" s="79"/>
      <c r="D302" s="79" t="s">
        <v>1415</v>
      </c>
      <c r="E302" s="79" t="s">
        <v>318</v>
      </c>
      <c r="F302" s="79"/>
      <c r="G302" s="79" t="s">
        <v>177</v>
      </c>
      <c r="H302" s="79" t="s">
        <v>316</v>
      </c>
      <c r="I302" s="79" t="s">
        <v>1540</v>
      </c>
      <c r="J302" s="79"/>
      <c r="K302" s="79" t="s">
        <v>314</v>
      </c>
      <c r="L302" s="79"/>
      <c r="M302" s="79"/>
      <c r="N302" s="79"/>
      <c r="O302" s="79"/>
    </row>
    <row r="303" spans="1:15" ht="15.75" customHeight="1">
      <c r="A303" s="79" t="s">
        <v>1527</v>
      </c>
      <c r="B303" s="79" t="s">
        <v>1517</v>
      </c>
      <c r="C303" s="79"/>
      <c r="D303" s="79" t="s">
        <v>1415</v>
      </c>
      <c r="E303" s="79" t="s">
        <v>278</v>
      </c>
      <c r="F303" s="79"/>
      <c r="G303" s="79" t="s">
        <v>192</v>
      </c>
      <c r="H303" s="79" t="s">
        <v>4</v>
      </c>
      <c r="I303" s="79" t="s">
        <v>313</v>
      </c>
      <c r="J303" s="79"/>
      <c r="K303" s="79" t="s">
        <v>312</v>
      </c>
      <c r="L303" s="79"/>
      <c r="M303" s="79"/>
      <c r="N303" s="79"/>
      <c r="O303" s="79"/>
    </row>
    <row r="304" spans="1:15" ht="15.75" customHeight="1">
      <c r="A304" s="79" t="s">
        <v>1534</v>
      </c>
      <c r="B304" s="79" t="s">
        <v>1527</v>
      </c>
      <c r="C304" s="79"/>
      <c r="D304" s="79" t="s">
        <v>1415</v>
      </c>
      <c r="E304" s="79" t="s">
        <v>299</v>
      </c>
      <c r="F304" s="79"/>
      <c r="G304" s="79" t="s">
        <v>177</v>
      </c>
      <c r="H304" s="79" t="s">
        <v>311</v>
      </c>
      <c r="I304" s="79" t="s">
        <v>1539</v>
      </c>
      <c r="J304" s="79"/>
      <c r="K304" s="79" t="s">
        <v>309</v>
      </c>
      <c r="L304" s="79"/>
      <c r="M304" s="79"/>
      <c r="N304" s="79"/>
      <c r="O304" s="79"/>
    </row>
    <row r="305" spans="1:15" ht="15.75" customHeight="1">
      <c r="A305" s="79" t="s">
        <v>1538</v>
      </c>
      <c r="B305" s="79" t="s">
        <v>1534</v>
      </c>
      <c r="C305" s="79"/>
      <c r="D305" s="79" t="s">
        <v>1415</v>
      </c>
      <c r="E305" s="79" t="s">
        <v>308</v>
      </c>
      <c r="F305" s="79"/>
      <c r="G305" s="79" t="s">
        <v>177</v>
      </c>
      <c r="H305" s="79" t="s">
        <v>307</v>
      </c>
      <c r="I305" s="79" t="s">
        <v>1537</v>
      </c>
      <c r="J305" s="79"/>
      <c r="K305" s="79" t="s">
        <v>305</v>
      </c>
      <c r="L305" s="79"/>
      <c r="M305" s="79"/>
      <c r="N305" s="79"/>
      <c r="O305" s="79"/>
    </row>
    <row r="306" spans="1:15" ht="15.75" customHeight="1">
      <c r="A306" s="79" t="s">
        <v>1536</v>
      </c>
      <c r="B306" s="79" t="s">
        <v>1534</v>
      </c>
      <c r="C306" s="79"/>
      <c r="D306" s="79" t="s">
        <v>1415</v>
      </c>
      <c r="E306" s="79" t="s">
        <v>304</v>
      </c>
      <c r="F306" s="79"/>
      <c r="G306" s="79" t="s">
        <v>177</v>
      </c>
      <c r="H306" s="79" t="s">
        <v>303</v>
      </c>
      <c r="I306" s="79" t="s">
        <v>302</v>
      </c>
      <c r="J306" s="79"/>
      <c r="K306" s="79" t="s">
        <v>301</v>
      </c>
      <c r="L306" s="79"/>
      <c r="M306" s="79"/>
      <c r="N306" s="79"/>
      <c r="O306" s="79"/>
    </row>
    <row r="307" spans="1:15" ht="15.75" customHeight="1">
      <c r="A307" s="79" t="s">
        <v>1535</v>
      </c>
      <c r="B307" s="79" t="s">
        <v>1534</v>
      </c>
      <c r="C307" s="79"/>
      <c r="D307" s="79" t="s">
        <v>1415</v>
      </c>
      <c r="E307" s="79" t="s">
        <v>300</v>
      </c>
      <c r="F307" s="79"/>
      <c r="G307" s="79" t="s">
        <v>177</v>
      </c>
      <c r="H307" s="79" t="s">
        <v>298</v>
      </c>
      <c r="I307" s="79" t="s">
        <v>297</v>
      </c>
      <c r="J307" s="79"/>
      <c r="K307" s="79" t="s">
        <v>296</v>
      </c>
      <c r="L307" s="79"/>
      <c r="M307" s="79"/>
      <c r="N307" s="79"/>
      <c r="O307" s="79"/>
    </row>
    <row r="308" spans="1:15" ht="15.75" customHeight="1">
      <c r="A308" s="79" t="s">
        <v>1530</v>
      </c>
      <c r="B308" s="79" t="s">
        <v>1527</v>
      </c>
      <c r="C308" s="79"/>
      <c r="D308" s="79" t="s">
        <v>1415</v>
      </c>
      <c r="E308" s="79" t="s">
        <v>287</v>
      </c>
      <c r="F308" s="79"/>
      <c r="G308" s="79" t="s">
        <v>177</v>
      </c>
      <c r="H308" s="79" t="s">
        <v>295</v>
      </c>
      <c r="I308" s="79" t="s">
        <v>1533</v>
      </c>
      <c r="J308" s="79"/>
      <c r="K308" s="79" t="s">
        <v>293</v>
      </c>
      <c r="L308" s="79"/>
      <c r="M308" s="79"/>
      <c r="N308" s="79"/>
      <c r="O308" s="79"/>
    </row>
    <row r="309" spans="1:15" ht="15.75" customHeight="1">
      <c r="A309" s="79" t="s">
        <v>1532</v>
      </c>
      <c r="B309" s="79" t="s">
        <v>1530</v>
      </c>
      <c r="C309" s="79"/>
      <c r="D309" s="79" t="s">
        <v>1415</v>
      </c>
      <c r="E309" s="79" t="s">
        <v>292</v>
      </c>
      <c r="F309" s="79"/>
      <c r="G309" s="79" t="s">
        <v>177</v>
      </c>
      <c r="H309" s="79" t="s">
        <v>291</v>
      </c>
      <c r="I309" s="79" t="s">
        <v>290</v>
      </c>
      <c r="J309" s="79"/>
      <c r="K309" s="79" t="s">
        <v>289</v>
      </c>
      <c r="L309" s="79"/>
      <c r="M309" s="79"/>
      <c r="N309" s="79"/>
      <c r="O309" s="79"/>
    </row>
    <row r="310" spans="1:15" ht="15.75" customHeight="1">
      <c r="A310" s="79" t="s">
        <v>1531</v>
      </c>
      <c r="B310" s="79" t="s">
        <v>1530</v>
      </c>
      <c r="C310" s="79"/>
      <c r="D310" s="79" t="s">
        <v>1415</v>
      </c>
      <c r="E310" s="79" t="s">
        <v>288</v>
      </c>
      <c r="F310" s="79"/>
      <c r="G310" s="79" t="s">
        <v>177</v>
      </c>
      <c r="H310" s="79" t="s">
        <v>286</v>
      </c>
      <c r="I310" s="79" t="s">
        <v>285</v>
      </c>
      <c r="J310" s="79"/>
      <c r="K310" s="79" t="s">
        <v>284</v>
      </c>
      <c r="L310" s="79"/>
      <c r="M310" s="79"/>
      <c r="N310" s="79"/>
      <c r="O310" s="79"/>
    </row>
    <row r="311" spans="1:15" ht="15.75" customHeight="1">
      <c r="A311" s="79" t="s">
        <v>1529</v>
      </c>
      <c r="B311" s="79" t="s">
        <v>1527</v>
      </c>
      <c r="C311" s="79"/>
      <c r="D311" s="79" t="s">
        <v>1415</v>
      </c>
      <c r="E311" s="79" t="s">
        <v>283</v>
      </c>
      <c r="F311" s="79"/>
      <c r="G311" s="79" t="s">
        <v>177</v>
      </c>
      <c r="H311" s="79" t="s">
        <v>282</v>
      </c>
      <c r="I311" s="79" t="s">
        <v>281</v>
      </c>
      <c r="J311" s="79"/>
      <c r="K311" s="79" t="s">
        <v>280</v>
      </c>
      <c r="L311" s="79"/>
      <c r="M311" s="79"/>
      <c r="N311" s="79"/>
      <c r="O311" s="79"/>
    </row>
    <row r="312" spans="1:15" ht="15.75" customHeight="1">
      <c r="A312" s="79" t="s">
        <v>1528</v>
      </c>
      <c r="B312" s="79" t="s">
        <v>1527</v>
      </c>
      <c r="C312" s="79"/>
      <c r="D312" s="79" t="s">
        <v>1415</v>
      </c>
      <c r="E312" s="79" t="s">
        <v>279</v>
      </c>
      <c r="F312" s="79"/>
      <c r="G312" s="79" t="s">
        <v>177</v>
      </c>
      <c r="H312" s="79" t="s">
        <v>277</v>
      </c>
      <c r="I312" s="79" t="s">
        <v>276</v>
      </c>
      <c r="J312" s="79"/>
      <c r="K312" s="79" t="s">
        <v>275</v>
      </c>
      <c r="L312" s="79"/>
      <c r="M312" s="79"/>
      <c r="N312" s="79"/>
      <c r="O312" s="79"/>
    </row>
    <row r="313" spans="1:15" ht="15.75" customHeight="1">
      <c r="A313" s="79" t="s">
        <v>1526</v>
      </c>
      <c r="B313" s="79" t="s">
        <v>1517</v>
      </c>
      <c r="C313" s="79"/>
      <c r="D313" s="79" t="s">
        <v>1415</v>
      </c>
      <c r="E313" s="79" t="s">
        <v>274</v>
      </c>
      <c r="F313" s="79"/>
      <c r="G313" s="79" t="s">
        <v>192</v>
      </c>
      <c r="H313" s="79" t="s">
        <v>273</v>
      </c>
      <c r="I313" s="79" t="s">
        <v>1525</v>
      </c>
      <c r="J313" s="79"/>
      <c r="K313" s="79" t="s">
        <v>271</v>
      </c>
      <c r="L313" s="79"/>
      <c r="M313" s="79"/>
      <c r="N313" s="79"/>
      <c r="O313" s="79"/>
    </row>
    <row r="314" spans="1:15" ht="15.75" customHeight="1">
      <c r="A314" s="79" t="s">
        <v>1524</v>
      </c>
      <c r="B314" s="79" t="s">
        <v>1517</v>
      </c>
      <c r="C314" s="79"/>
      <c r="D314" s="79" t="s">
        <v>1415</v>
      </c>
      <c r="E314" s="79" t="s">
        <v>270</v>
      </c>
      <c r="F314" s="79"/>
      <c r="G314" s="79" t="s">
        <v>192</v>
      </c>
      <c r="H314" s="79" t="s">
        <v>148</v>
      </c>
      <c r="I314" s="79" t="s">
        <v>269</v>
      </c>
      <c r="J314" s="79"/>
      <c r="K314" s="79" t="s">
        <v>268</v>
      </c>
      <c r="L314" s="79"/>
      <c r="M314" s="79"/>
      <c r="N314" s="79"/>
      <c r="O314" s="79"/>
    </row>
    <row r="315" spans="1:15" ht="15.75" customHeight="1">
      <c r="A315" s="79" t="s">
        <v>125</v>
      </c>
      <c r="B315" s="79" t="s">
        <v>1517</v>
      </c>
      <c r="C315" s="79"/>
      <c r="D315" s="79" t="s">
        <v>1415</v>
      </c>
      <c r="E315" s="79" t="s">
        <v>126</v>
      </c>
      <c r="F315" s="79"/>
      <c r="G315" s="79" t="s">
        <v>192</v>
      </c>
      <c r="H315" s="79" t="s">
        <v>6</v>
      </c>
      <c r="I315" s="79" t="s">
        <v>267</v>
      </c>
      <c r="J315" s="79"/>
      <c r="K315" s="79" t="s">
        <v>266</v>
      </c>
      <c r="L315" s="79"/>
      <c r="M315" s="79"/>
      <c r="N315" s="79"/>
      <c r="O315" s="79"/>
    </row>
    <row r="316" spans="1:15" ht="15.75" customHeight="1">
      <c r="A316" s="79" t="s">
        <v>1523</v>
      </c>
      <c r="B316" s="79" t="s">
        <v>125</v>
      </c>
      <c r="C316" s="79"/>
      <c r="D316" s="79" t="s">
        <v>1415</v>
      </c>
      <c r="E316" s="79" t="s">
        <v>265</v>
      </c>
      <c r="F316" s="79"/>
      <c r="G316" s="79" t="s">
        <v>177</v>
      </c>
      <c r="H316" s="79" t="s">
        <v>264</v>
      </c>
      <c r="I316" s="79" t="s">
        <v>263</v>
      </c>
      <c r="J316" s="79"/>
      <c r="K316" s="79" t="s">
        <v>262</v>
      </c>
      <c r="L316" s="79"/>
      <c r="M316" s="79"/>
      <c r="N316" s="79"/>
      <c r="O316" s="79"/>
    </row>
    <row r="317" spans="1:15" ht="15.75" customHeight="1">
      <c r="A317" s="79" t="s">
        <v>1522</v>
      </c>
      <c r="B317" s="79" t="s">
        <v>125</v>
      </c>
      <c r="C317" s="79"/>
      <c r="D317" s="79" t="s">
        <v>1415</v>
      </c>
      <c r="E317" s="79" t="s">
        <v>261</v>
      </c>
      <c r="F317" s="79"/>
      <c r="G317" s="79" t="s">
        <v>177</v>
      </c>
      <c r="H317" s="79" t="s">
        <v>260</v>
      </c>
      <c r="I317" s="79" t="s">
        <v>259</v>
      </c>
      <c r="J317" s="79"/>
      <c r="K317" s="79" t="s">
        <v>258</v>
      </c>
      <c r="L317" s="79"/>
      <c r="M317" s="79"/>
      <c r="N317" s="79"/>
      <c r="O317" s="79"/>
    </row>
    <row r="318" spans="1:15" ht="15.75" customHeight="1">
      <c r="A318" s="80" t="s">
        <v>1521</v>
      </c>
      <c r="B318" s="80" t="s">
        <v>125</v>
      </c>
      <c r="C318" s="79"/>
      <c r="D318" s="79" t="s">
        <v>1415</v>
      </c>
      <c r="E318" s="80" t="s">
        <v>257</v>
      </c>
      <c r="F318" s="80"/>
      <c r="G318" s="80" t="s">
        <v>177</v>
      </c>
      <c r="H318" s="80" t="s">
        <v>256</v>
      </c>
      <c r="I318" s="80" t="s">
        <v>255</v>
      </c>
      <c r="J318" s="80"/>
      <c r="K318" s="80" t="s">
        <v>254</v>
      </c>
      <c r="L318" s="80"/>
      <c r="M318" s="80"/>
      <c r="N318" s="80"/>
      <c r="O318" s="80"/>
    </row>
    <row r="319" spans="1:15" ht="15.75" customHeight="1">
      <c r="A319" s="80" t="s">
        <v>1520</v>
      </c>
      <c r="B319" s="80" t="s">
        <v>125</v>
      </c>
      <c r="C319" s="79"/>
      <c r="D319" s="79" t="s">
        <v>1415</v>
      </c>
      <c r="E319" s="80" t="s">
        <v>253</v>
      </c>
      <c r="F319" s="80"/>
      <c r="G319" s="80" t="s">
        <v>177</v>
      </c>
      <c r="H319" s="80" t="s">
        <v>252</v>
      </c>
      <c r="I319" s="80" t="s">
        <v>1519</v>
      </c>
      <c r="J319" s="80"/>
      <c r="K319" s="80" t="s">
        <v>250</v>
      </c>
      <c r="L319" s="80"/>
      <c r="M319" s="80"/>
      <c r="N319" s="80"/>
      <c r="O319" s="80"/>
    </row>
    <row r="320" spans="1:15" ht="15.75" customHeight="1">
      <c r="A320" s="79" t="s">
        <v>1518</v>
      </c>
      <c r="B320" s="79" t="s">
        <v>1517</v>
      </c>
      <c r="C320" s="79"/>
      <c r="D320" s="79" t="s">
        <v>1415</v>
      </c>
      <c r="E320" s="79" t="s">
        <v>249</v>
      </c>
      <c r="F320" s="79"/>
      <c r="G320" s="79" t="s">
        <v>192</v>
      </c>
      <c r="H320" s="79" t="s">
        <v>247</v>
      </c>
      <c r="I320" s="79" t="s">
        <v>1516</v>
      </c>
      <c r="J320" s="79"/>
      <c r="K320" s="79" t="s">
        <v>245</v>
      </c>
      <c r="L320" s="79"/>
      <c r="M320" s="79"/>
      <c r="N320" s="79"/>
      <c r="O320" s="79"/>
    </row>
    <row r="321" spans="1:15" ht="15.75" customHeight="1">
      <c r="A321" s="80" t="s">
        <v>124</v>
      </c>
      <c r="B321" s="80"/>
      <c r="C321" s="79"/>
      <c r="D321" s="79" t="s">
        <v>1415</v>
      </c>
      <c r="E321" s="80" t="s">
        <v>102</v>
      </c>
      <c r="F321" s="80"/>
      <c r="G321" s="80" t="s">
        <v>192</v>
      </c>
      <c r="H321" s="80" t="s">
        <v>3</v>
      </c>
      <c r="I321" s="80" t="s">
        <v>1515</v>
      </c>
      <c r="J321" s="80"/>
      <c r="K321" s="80" t="s">
        <v>243</v>
      </c>
      <c r="L321" s="80"/>
      <c r="M321" s="80"/>
      <c r="N321" s="80"/>
      <c r="O321" s="80"/>
    </row>
    <row r="322" spans="1:15" ht="15.75" customHeight="1">
      <c r="A322" s="79" t="s">
        <v>1487</v>
      </c>
      <c r="B322" s="79" t="s">
        <v>124</v>
      </c>
      <c r="C322" s="79"/>
      <c r="D322" s="79" t="s">
        <v>1415</v>
      </c>
      <c r="E322" s="79" t="s">
        <v>200</v>
      </c>
      <c r="F322" s="79"/>
      <c r="G322" s="79" t="s">
        <v>192</v>
      </c>
      <c r="H322" s="79" t="s">
        <v>1514</v>
      </c>
      <c r="I322" s="79" t="s">
        <v>1513</v>
      </c>
      <c r="J322" s="79"/>
      <c r="K322" s="79" t="s">
        <v>1512</v>
      </c>
      <c r="L322" s="79"/>
      <c r="M322" s="79"/>
      <c r="N322" s="79"/>
      <c r="O322" s="79"/>
    </row>
    <row r="323" spans="1:15" ht="15.75" customHeight="1">
      <c r="A323" s="79" t="s">
        <v>1511</v>
      </c>
      <c r="B323" s="79" t="s">
        <v>1487</v>
      </c>
      <c r="C323" s="79"/>
      <c r="D323" s="79" t="s">
        <v>1415</v>
      </c>
      <c r="E323" s="79" t="s">
        <v>225</v>
      </c>
      <c r="F323" s="79"/>
      <c r="G323" s="79" t="s">
        <v>177</v>
      </c>
      <c r="H323" s="79" t="s">
        <v>1510</v>
      </c>
      <c r="I323" s="79" t="s">
        <v>1509</v>
      </c>
      <c r="J323" s="79"/>
      <c r="K323" s="79" t="s">
        <v>1508</v>
      </c>
      <c r="L323" s="79"/>
      <c r="M323" s="79"/>
      <c r="N323" s="79"/>
      <c r="O323" s="79"/>
    </row>
    <row r="324" spans="1:15" ht="15.75" customHeight="1">
      <c r="A324" s="79" t="s">
        <v>1507</v>
      </c>
      <c r="B324" s="79" t="s">
        <v>1487</v>
      </c>
      <c r="C324" s="79"/>
      <c r="D324" s="79" t="s">
        <v>1415</v>
      </c>
      <c r="E324" s="79" t="s">
        <v>221</v>
      </c>
      <c r="F324" s="79"/>
      <c r="G324" s="79" t="s">
        <v>177</v>
      </c>
      <c r="H324" s="79" t="s">
        <v>1506</v>
      </c>
      <c r="I324" s="79" t="s">
        <v>1505</v>
      </c>
      <c r="J324" s="79"/>
      <c r="K324" s="79" t="s">
        <v>1504</v>
      </c>
      <c r="L324" s="79"/>
      <c r="M324" s="79"/>
      <c r="N324" s="79"/>
      <c r="O324" s="79"/>
    </row>
    <row r="325" spans="1:15" ht="15.75" customHeight="1">
      <c r="A325" s="79" t="s">
        <v>1503</v>
      </c>
      <c r="B325" s="79" t="s">
        <v>1487</v>
      </c>
      <c r="C325" s="79"/>
      <c r="D325" s="79" t="s">
        <v>1415</v>
      </c>
      <c r="E325" s="79" t="s">
        <v>217</v>
      </c>
      <c r="F325" s="79"/>
      <c r="G325" s="79" t="s">
        <v>177</v>
      </c>
      <c r="H325" s="79" t="s">
        <v>141</v>
      </c>
      <c r="I325" s="79" t="s">
        <v>1502</v>
      </c>
      <c r="J325" s="79"/>
      <c r="K325" s="79" t="s">
        <v>1501</v>
      </c>
      <c r="L325" s="79"/>
      <c r="M325" s="79"/>
      <c r="N325" s="79"/>
      <c r="O325" s="79"/>
    </row>
    <row r="326" spans="1:15" ht="15.75" customHeight="1">
      <c r="A326" s="79" t="s">
        <v>1500</v>
      </c>
      <c r="B326" s="79" t="s">
        <v>1487</v>
      </c>
      <c r="C326" s="79"/>
      <c r="D326" s="79" t="s">
        <v>1415</v>
      </c>
      <c r="E326" s="79" t="s">
        <v>213</v>
      </c>
      <c r="F326" s="79"/>
      <c r="G326" s="79" t="s">
        <v>177</v>
      </c>
      <c r="H326" s="79" t="s">
        <v>1499</v>
      </c>
      <c r="I326" s="79" t="s">
        <v>1498</v>
      </c>
      <c r="J326" s="79"/>
      <c r="K326" s="79" t="s">
        <v>1497</v>
      </c>
      <c r="L326" s="79"/>
      <c r="M326" s="79"/>
      <c r="N326" s="79"/>
      <c r="O326" s="79"/>
    </row>
    <row r="327" spans="1:15" ht="15.75" customHeight="1">
      <c r="A327" s="79" t="s">
        <v>1496</v>
      </c>
      <c r="B327" s="79" t="s">
        <v>1487</v>
      </c>
      <c r="C327" s="79"/>
      <c r="D327" s="79" t="s">
        <v>1415</v>
      </c>
      <c r="E327" s="79" t="s">
        <v>209</v>
      </c>
      <c r="F327" s="79"/>
      <c r="G327" s="79" t="s">
        <v>177</v>
      </c>
      <c r="H327" s="79" t="s">
        <v>1495</v>
      </c>
      <c r="I327" s="79" t="s">
        <v>1494</v>
      </c>
      <c r="J327" s="79"/>
      <c r="K327" s="79" t="s">
        <v>1493</v>
      </c>
      <c r="L327" s="79"/>
      <c r="M327" s="79"/>
      <c r="N327" s="79"/>
      <c r="O327" s="79"/>
    </row>
    <row r="328" spans="1:15" ht="15.75" customHeight="1">
      <c r="A328" s="79" t="s">
        <v>1492</v>
      </c>
      <c r="B328" s="79" t="s">
        <v>1487</v>
      </c>
      <c r="C328" s="79"/>
      <c r="D328" s="79" t="s">
        <v>1415</v>
      </c>
      <c r="E328" s="79" t="s">
        <v>205</v>
      </c>
      <c r="F328" s="79"/>
      <c r="G328" s="79" t="s">
        <v>177</v>
      </c>
      <c r="H328" s="79" t="s">
        <v>1491</v>
      </c>
      <c r="I328" s="79" t="s">
        <v>1490</v>
      </c>
      <c r="J328" s="79"/>
      <c r="K328" s="79" t="s">
        <v>1489</v>
      </c>
      <c r="L328" s="79"/>
      <c r="M328" s="79"/>
      <c r="N328" s="79"/>
      <c r="O328" s="79"/>
    </row>
    <row r="329" spans="1:15" ht="15.75" customHeight="1">
      <c r="A329" s="79" t="s">
        <v>1488</v>
      </c>
      <c r="B329" s="79" t="s">
        <v>1487</v>
      </c>
      <c r="C329" s="79"/>
      <c r="D329" s="79" t="s">
        <v>1415</v>
      </c>
      <c r="E329" s="79" t="s">
        <v>201</v>
      </c>
      <c r="F329" s="79"/>
      <c r="G329" s="79" t="s">
        <v>177</v>
      </c>
      <c r="H329" s="79" t="s">
        <v>1486</v>
      </c>
      <c r="I329" s="79" t="s">
        <v>1485</v>
      </c>
      <c r="J329" s="79"/>
      <c r="K329" s="79" t="s">
        <v>1484</v>
      </c>
      <c r="L329" s="79"/>
      <c r="M329" s="79"/>
      <c r="N329" s="79"/>
      <c r="O329" s="79"/>
    </row>
    <row r="330" spans="1:15" ht="15.75" customHeight="1">
      <c r="A330" s="79" t="s">
        <v>1483</v>
      </c>
      <c r="B330" s="79" t="s">
        <v>124</v>
      </c>
      <c r="C330" s="79"/>
      <c r="D330" s="79" t="s">
        <v>1415</v>
      </c>
      <c r="E330" s="79"/>
      <c r="F330" s="79"/>
      <c r="G330" s="79" t="s">
        <v>192</v>
      </c>
      <c r="H330" s="79" t="s">
        <v>1482</v>
      </c>
      <c r="I330" s="79" t="s">
        <v>1481</v>
      </c>
      <c r="J330" s="79"/>
      <c r="K330" s="79" t="s">
        <v>1480</v>
      </c>
      <c r="L330" s="79"/>
      <c r="M330" s="79"/>
      <c r="N330" s="79"/>
      <c r="O330" s="79"/>
    </row>
    <row r="331" spans="1:15" ht="15.75" customHeight="1">
      <c r="A331" s="79" t="s">
        <v>1479</v>
      </c>
      <c r="B331" s="79" t="s">
        <v>124</v>
      </c>
      <c r="C331" s="79"/>
      <c r="D331" s="79" t="s">
        <v>1415</v>
      </c>
      <c r="E331" s="79"/>
      <c r="F331" s="79"/>
      <c r="G331" s="79" t="s">
        <v>192</v>
      </c>
      <c r="H331" s="79" t="s">
        <v>1478</v>
      </c>
      <c r="I331" s="79" t="s">
        <v>1477</v>
      </c>
      <c r="J331" s="79"/>
      <c r="K331" s="79" t="s">
        <v>1476</v>
      </c>
      <c r="L331" s="79"/>
      <c r="M331" s="79"/>
      <c r="N331" s="79"/>
      <c r="O331" s="79" t="s">
        <v>1475</v>
      </c>
    </row>
    <row r="332" spans="1:15" ht="15.75" customHeight="1">
      <c r="A332" s="79" t="s">
        <v>1474</v>
      </c>
      <c r="B332" s="79" t="s">
        <v>124</v>
      </c>
      <c r="C332" s="79"/>
      <c r="D332" s="79" t="s">
        <v>1415</v>
      </c>
      <c r="E332" s="79" t="s">
        <v>196</v>
      </c>
      <c r="F332" s="79"/>
      <c r="G332" s="79" t="s">
        <v>192</v>
      </c>
      <c r="H332" s="79" t="s">
        <v>1473</v>
      </c>
      <c r="I332" s="79" t="s">
        <v>1472</v>
      </c>
      <c r="J332" s="79"/>
      <c r="K332" s="79" t="s">
        <v>1471</v>
      </c>
      <c r="L332" s="79"/>
      <c r="M332" s="79"/>
      <c r="N332" s="79"/>
      <c r="O332" s="79"/>
    </row>
    <row r="333" spans="1:15" ht="15.75" customHeight="1">
      <c r="A333" s="79" t="s">
        <v>1470</v>
      </c>
      <c r="B333" s="79" t="s">
        <v>124</v>
      </c>
      <c r="C333" s="79"/>
      <c r="D333" s="79" t="s">
        <v>1415</v>
      </c>
      <c r="E333" s="79" t="s">
        <v>1469</v>
      </c>
      <c r="F333" s="79"/>
      <c r="G333" s="79" t="s">
        <v>192</v>
      </c>
      <c r="H333" s="79" t="s">
        <v>1468</v>
      </c>
      <c r="I333" s="79" t="s">
        <v>1467</v>
      </c>
      <c r="J333" s="79"/>
      <c r="K333" s="79" t="s">
        <v>1466</v>
      </c>
      <c r="L333" s="79"/>
      <c r="M333" s="79"/>
      <c r="N333" s="79"/>
      <c r="O333" s="79"/>
    </row>
    <row r="334" spans="1:15" ht="15.75" customHeight="1">
      <c r="A334" s="79" t="s">
        <v>1456</v>
      </c>
      <c r="B334" s="79" t="s">
        <v>124</v>
      </c>
      <c r="C334" s="79"/>
      <c r="D334" s="79" t="s">
        <v>1415</v>
      </c>
      <c r="E334" s="79" t="s">
        <v>179</v>
      </c>
      <c r="F334" s="79"/>
      <c r="G334" s="79" t="s">
        <v>192</v>
      </c>
      <c r="H334" s="79" t="s">
        <v>1465</v>
      </c>
      <c r="I334" s="79" t="s">
        <v>1464</v>
      </c>
      <c r="J334" s="79"/>
      <c r="K334" s="79" t="s">
        <v>1463</v>
      </c>
      <c r="L334" s="79"/>
      <c r="M334" s="79"/>
      <c r="N334" s="79"/>
      <c r="O334" s="79"/>
    </row>
    <row r="335" spans="1:15" ht="15.75" customHeight="1">
      <c r="A335" s="79" t="s">
        <v>1462</v>
      </c>
      <c r="B335" s="79" t="s">
        <v>1456</v>
      </c>
      <c r="C335" s="79"/>
      <c r="D335" s="79" t="s">
        <v>1415</v>
      </c>
      <c r="E335" s="79" t="s">
        <v>188</v>
      </c>
      <c r="F335" s="79"/>
      <c r="G335" s="79" t="s">
        <v>177</v>
      </c>
      <c r="H335" s="79" t="s">
        <v>187</v>
      </c>
      <c r="I335" s="79" t="s">
        <v>186</v>
      </c>
      <c r="J335" s="79"/>
      <c r="K335" s="79" t="s">
        <v>185</v>
      </c>
      <c r="L335" s="79"/>
      <c r="M335" s="79"/>
      <c r="N335" s="79"/>
      <c r="O335" s="79"/>
    </row>
    <row r="336" spans="1:15" ht="15.75" customHeight="1">
      <c r="A336" s="79" t="s">
        <v>1461</v>
      </c>
      <c r="B336" s="79" t="s">
        <v>1456</v>
      </c>
      <c r="C336" s="79"/>
      <c r="D336" s="79" t="s">
        <v>1415</v>
      </c>
      <c r="E336" s="79" t="s">
        <v>184</v>
      </c>
      <c r="F336" s="79"/>
      <c r="G336" s="79" t="s">
        <v>177</v>
      </c>
      <c r="H336" s="79" t="s">
        <v>1460</v>
      </c>
      <c r="I336" s="79" t="s">
        <v>1459</v>
      </c>
      <c r="J336" s="79"/>
      <c r="K336" s="79" t="s">
        <v>1458</v>
      </c>
      <c r="L336" s="79"/>
      <c r="M336" s="79"/>
      <c r="N336" s="79"/>
      <c r="O336" s="79"/>
    </row>
    <row r="337" spans="1:15" ht="15.75" customHeight="1">
      <c r="A337" s="79" t="s">
        <v>1457</v>
      </c>
      <c r="B337" s="79" t="s">
        <v>1456</v>
      </c>
      <c r="C337" s="79"/>
      <c r="D337" s="79" t="s">
        <v>1415</v>
      </c>
      <c r="E337" s="79" t="s">
        <v>180</v>
      </c>
      <c r="F337" s="79"/>
      <c r="G337" s="79" t="s">
        <v>177</v>
      </c>
      <c r="H337" s="79" t="s">
        <v>1455</v>
      </c>
      <c r="I337" s="79" t="s">
        <v>1454</v>
      </c>
      <c r="J337" s="79"/>
      <c r="K337" s="79" t="s">
        <v>1453</v>
      </c>
      <c r="L337" s="79"/>
      <c r="M337" s="79"/>
      <c r="N337" s="79"/>
      <c r="O337" s="79"/>
    </row>
    <row r="338" spans="1:15" ht="15.75" customHeight="1">
      <c r="A338" s="83" t="s">
        <v>1416</v>
      </c>
      <c r="B338" s="79"/>
      <c r="C338" s="79"/>
      <c r="D338" s="79" t="s">
        <v>1415</v>
      </c>
      <c r="E338" s="79"/>
      <c r="F338" s="79"/>
      <c r="G338" s="79" t="s">
        <v>192</v>
      </c>
      <c r="H338" s="79" t="s">
        <v>1452</v>
      </c>
      <c r="I338" s="79" t="s">
        <v>1451</v>
      </c>
      <c r="J338" s="79"/>
      <c r="K338" s="79" t="s">
        <v>1450</v>
      </c>
      <c r="L338" s="79"/>
      <c r="M338" s="79"/>
      <c r="N338" s="79"/>
      <c r="O338" s="79"/>
    </row>
    <row r="339" spans="1:15" ht="15.75" customHeight="1">
      <c r="A339" s="79" t="s">
        <v>1449</v>
      </c>
      <c r="B339" s="80" t="s">
        <v>1416</v>
      </c>
      <c r="C339" s="79"/>
      <c r="D339" s="79" t="s">
        <v>1415</v>
      </c>
      <c r="E339" s="79"/>
      <c r="F339" s="79"/>
      <c r="G339" s="79" t="s">
        <v>177</v>
      </c>
      <c r="H339" s="79" t="s">
        <v>1448</v>
      </c>
      <c r="I339" s="79" t="s">
        <v>1447</v>
      </c>
      <c r="J339" s="79"/>
      <c r="K339" s="79" t="s">
        <v>1446</v>
      </c>
      <c r="L339" s="79"/>
      <c r="M339" s="79"/>
      <c r="N339" s="79"/>
      <c r="O339" s="79"/>
    </row>
    <row r="340" spans="1:15" ht="15.75" customHeight="1">
      <c r="A340" s="79" t="s">
        <v>1445</v>
      </c>
      <c r="B340" s="80" t="s">
        <v>1416</v>
      </c>
      <c r="C340" s="79"/>
      <c r="D340" s="79" t="s">
        <v>1415</v>
      </c>
      <c r="E340" s="79"/>
      <c r="F340" s="79"/>
      <c r="G340" s="79" t="s">
        <v>177</v>
      </c>
      <c r="H340" s="79" t="s">
        <v>1444</v>
      </c>
      <c r="I340" s="79" t="s">
        <v>1443</v>
      </c>
      <c r="J340" s="79"/>
      <c r="K340" s="79" t="s">
        <v>1442</v>
      </c>
      <c r="L340" s="79"/>
      <c r="M340" s="79"/>
      <c r="N340" s="79"/>
      <c r="O340" s="79"/>
    </row>
    <row r="341" spans="1:15" ht="15.75" customHeight="1">
      <c r="A341" s="79" t="s">
        <v>1441</v>
      </c>
      <c r="B341" s="80" t="s">
        <v>1416</v>
      </c>
      <c r="C341" s="79"/>
      <c r="D341" s="79" t="s">
        <v>1415</v>
      </c>
      <c r="E341" s="79"/>
      <c r="F341" s="79"/>
      <c r="G341" s="79" t="s">
        <v>177</v>
      </c>
      <c r="H341" s="79" t="s">
        <v>1440</v>
      </c>
      <c r="I341" s="79" t="s">
        <v>1439</v>
      </c>
      <c r="J341" s="79"/>
      <c r="K341" s="79" t="s">
        <v>1438</v>
      </c>
      <c r="L341" s="79"/>
      <c r="M341" s="79"/>
      <c r="N341" s="79"/>
      <c r="O341" s="79"/>
    </row>
    <row r="342" spans="1:15" ht="15.75" customHeight="1">
      <c r="A342" s="79" t="s">
        <v>1437</v>
      </c>
      <c r="B342" s="80" t="s">
        <v>1416</v>
      </c>
      <c r="C342" s="79"/>
      <c r="D342" s="79" t="s">
        <v>1415</v>
      </c>
      <c r="E342" s="79"/>
      <c r="F342" s="79"/>
      <c r="G342" s="79" t="s">
        <v>177</v>
      </c>
      <c r="H342" s="79" t="s">
        <v>1436</v>
      </c>
      <c r="I342" s="79" t="s">
        <v>1435</v>
      </c>
      <c r="J342" s="79"/>
      <c r="K342" s="79" t="s">
        <v>1434</v>
      </c>
      <c r="L342" s="79"/>
      <c r="M342" s="79"/>
      <c r="N342" s="79"/>
      <c r="O342" s="79"/>
    </row>
    <row r="343" spans="1:15" ht="15.75" customHeight="1">
      <c r="A343" s="79" t="s">
        <v>1433</v>
      </c>
      <c r="B343" s="80" t="s">
        <v>1416</v>
      </c>
      <c r="C343" s="79"/>
      <c r="D343" s="79" t="s">
        <v>1415</v>
      </c>
      <c r="E343" s="79"/>
      <c r="F343" s="79"/>
      <c r="G343" s="79" t="s">
        <v>177</v>
      </c>
      <c r="H343" s="79" t="s">
        <v>1432</v>
      </c>
      <c r="I343" s="79" t="s">
        <v>1431</v>
      </c>
      <c r="J343" s="79"/>
      <c r="K343" s="79" t="s">
        <v>1430</v>
      </c>
      <c r="L343" s="79"/>
      <c r="M343" s="79"/>
      <c r="N343" s="79"/>
      <c r="O343" s="79"/>
    </row>
    <row r="344" spans="1:15" ht="15.75" customHeight="1">
      <c r="A344" s="79" t="s">
        <v>1429</v>
      </c>
      <c r="B344" s="80" t="s">
        <v>1416</v>
      </c>
      <c r="C344" s="79"/>
      <c r="D344" s="79" t="s">
        <v>1415</v>
      </c>
      <c r="E344" s="79"/>
      <c r="F344" s="79"/>
      <c r="G344" s="79" t="s">
        <v>177</v>
      </c>
      <c r="H344" s="79" t="s">
        <v>1428</v>
      </c>
      <c r="I344" s="79" t="s">
        <v>1427</v>
      </c>
      <c r="J344" s="79"/>
      <c r="K344" s="79" t="s">
        <v>1426</v>
      </c>
      <c r="L344" s="79"/>
      <c r="M344" s="79"/>
      <c r="N344" s="79"/>
      <c r="O344" s="79"/>
    </row>
    <row r="345" spans="1:15" ht="15.75" customHeight="1">
      <c r="A345" s="80" t="s">
        <v>1425</v>
      </c>
      <c r="B345" s="80" t="s">
        <v>1416</v>
      </c>
      <c r="C345" s="79"/>
      <c r="D345" s="79" t="s">
        <v>1415</v>
      </c>
      <c r="E345" s="80"/>
      <c r="F345" s="80"/>
      <c r="G345" s="80" t="s">
        <v>177</v>
      </c>
      <c r="H345" s="80" t="s">
        <v>1424</v>
      </c>
      <c r="I345" s="80" t="s">
        <v>1423</v>
      </c>
      <c r="J345" s="80"/>
      <c r="K345" s="80" t="s">
        <v>1422</v>
      </c>
      <c r="L345" s="80"/>
      <c r="M345" s="80"/>
      <c r="N345" s="80"/>
      <c r="O345" s="80"/>
    </row>
    <row r="346" spans="1:15" ht="15.75" customHeight="1">
      <c r="A346" s="80" t="s">
        <v>1421</v>
      </c>
      <c r="B346" s="80" t="s">
        <v>1416</v>
      </c>
      <c r="C346" s="79"/>
      <c r="D346" s="79" t="s">
        <v>1415</v>
      </c>
      <c r="E346" s="80"/>
      <c r="F346" s="80"/>
      <c r="G346" s="80" t="s">
        <v>177</v>
      </c>
      <c r="H346" s="80" t="s">
        <v>1420</v>
      </c>
      <c r="I346" s="80" t="s">
        <v>1419</v>
      </c>
      <c r="J346" s="80"/>
      <c r="K346" s="80" t="s">
        <v>1418</v>
      </c>
      <c r="L346" s="80"/>
      <c r="M346" s="80"/>
      <c r="N346" s="80"/>
      <c r="O346" s="80"/>
    </row>
    <row r="347" spans="1:15" ht="15.75" customHeight="1">
      <c r="A347" s="80" t="s">
        <v>1417</v>
      </c>
      <c r="B347" s="80" t="s">
        <v>1416</v>
      </c>
      <c r="C347" s="79"/>
      <c r="D347" s="79" t="s">
        <v>1415</v>
      </c>
      <c r="E347" s="80"/>
      <c r="F347" s="80"/>
      <c r="G347" s="80" t="s">
        <v>177</v>
      </c>
      <c r="H347" s="80" t="s">
        <v>1414</v>
      </c>
      <c r="I347" s="80" t="s">
        <v>1413</v>
      </c>
      <c r="J347" s="80"/>
      <c r="K347" s="80" t="s">
        <v>1412</v>
      </c>
      <c r="L347" s="80"/>
      <c r="M347" s="80"/>
      <c r="N347" s="80"/>
      <c r="O347" s="80"/>
    </row>
    <row r="348" spans="1:15" ht="15.75" customHeight="1">
      <c r="A348" s="79" t="s">
        <v>1292</v>
      </c>
      <c r="B348" s="79"/>
      <c r="C348" s="79"/>
      <c r="D348" s="79" t="s">
        <v>178</v>
      </c>
      <c r="E348" s="79"/>
      <c r="F348" s="79"/>
      <c r="G348" s="79" t="s">
        <v>192</v>
      </c>
      <c r="H348" s="79" t="s">
        <v>135</v>
      </c>
      <c r="I348" s="79" t="s">
        <v>1411</v>
      </c>
      <c r="J348" s="79"/>
      <c r="K348" s="79" t="s">
        <v>1410</v>
      </c>
      <c r="L348" s="79"/>
      <c r="M348" s="79"/>
      <c r="N348" s="79"/>
      <c r="O348" s="79"/>
    </row>
    <row r="349" spans="1:15" ht="15.75" customHeight="1">
      <c r="A349" s="79" t="s">
        <v>134</v>
      </c>
      <c r="B349" s="79" t="s">
        <v>1292</v>
      </c>
      <c r="C349" s="79"/>
      <c r="D349" s="79" t="s">
        <v>178</v>
      </c>
      <c r="E349" s="79"/>
      <c r="F349" s="79"/>
      <c r="G349" s="79" t="s">
        <v>192</v>
      </c>
      <c r="H349" s="79" t="s">
        <v>133</v>
      </c>
      <c r="I349" s="79" t="s">
        <v>1409</v>
      </c>
      <c r="J349" s="79"/>
      <c r="K349" s="79" t="s">
        <v>1408</v>
      </c>
      <c r="L349" s="79"/>
      <c r="M349" s="79"/>
      <c r="N349" s="79"/>
      <c r="O349" s="79"/>
    </row>
    <row r="350" spans="1:15" ht="15.75" customHeight="1">
      <c r="A350" s="79" t="s">
        <v>1390</v>
      </c>
      <c r="B350" s="79" t="s">
        <v>134</v>
      </c>
      <c r="C350" s="79"/>
      <c r="D350" s="79" t="s">
        <v>178</v>
      </c>
      <c r="E350" s="79"/>
      <c r="F350" s="79"/>
      <c r="G350" s="79" t="s">
        <v>192</v>
      </c>
      <c r="H350" s="79" t="s">
        <v>1407</v>
      </c>
      <c r="I350" s="79" t="s">
        <v>1406</v>
      </c>
      <c r="J350" s="79"/>
      <c r="K350" s="79" t="s">
        <v>1405</v>
      </c>
      <c r="L350" s="79" t="s">
        <v>1404</v>
      </c>
      <c r="M350" s="79"/>
      <c r="N350" s="79"/>
    </row>
    <row r="351" spans="1:15" ht="15.75" customHeight="1">
      <c r="A351" s="79" t="s">
        <v>1403</v>
      </c>
      <c r="B351" s="79" t="s">
        <v>1390</v>
      </c>
      <c r="C351" s="79"/>
      <c r="D351" s="79" t="s">
        <v>178</v>
      </c>
      <c r="E351" s="79"/>
      <c r="F351" s="79"/>
      <c r="G351" s="79" t="s">
        <v>192</v>
      </c>
      <c r="H351" s="79" t="s">
        <v>1402</v>
      </c>
      <c r="I351" s="79" t="s">
        <v>1401</v>
      </c>
      <c r="J351" s="79"/>
      <c r="K351" s="79" t="s">
        <v>1400</v>
      </c>
      <c r="L351" s="79"/>
      <c r="M351" s="79"/>
      <c r="N351" s="79"/>
    </row>
    <row r="352" spans="1:15" ht="15.75" customHeight="1">
      <c r="A352" s="79" t="s">
        <v>1399</v>
      </c>
      <c r="B352" s="79" t="s">
        <v>1390</v>
      </c>
      <c r="C352" s="79"/>
      <c r="D352" s="79" t="s">
        <v>178</v>
      </c>
      <c r="E352" s="79"/>
      <c r="F352" s="79"/>
      <c r="G352" s="79" t="s">
        <v>192</v>
      </c>
      <c r="H352" s="79" t="s">
        <v>1398</v>
      </c>
      <c r="I352" s="79" t="s">
        <v>1397</v>
      </c>
      <c r="J352" s="79"/>
      <c r="K352" s="79" t="s">
        <v>1396</v>
      </c>
      <c r="L352" s="79"/>
      <c r="M352" s="79"/>
      <c r="N352" s="79"/>
    </row>
    <row r="353" spans="1:15" ht="15.75" customHeight="1">
      <c r="A353" s="79" t="s">
        <v>1395</v>
      </c>
      <c r="B353" s="79" t="s">
        <v>1390</v>
      </c>
      <c r="C353" s="79"/>
      <c r="D353" s="79" t="s">
        <v>178</v>
      </c>
      <c r="E353" s="79"/>
      <c r="F353" s="79"/>
      <c r="G353" s="79" t="s">
        <v>192</v>
      </c>
      <c r="H353" s="79" t="s">
        <v>1394</v>
      </c>
      <c r="I353" s="79" t="s">
        <v>1393</v>
      </c>
      <c r="J353" s="79"/>
      <c r="K353" s="79" t="s">
        <v>1392</v>
      </c>
      <c r="L353" s="79"/>
      <c r="M353" s="79"/>
      <c r="N353" s="79"/>
    </row>
    <row r="354" spans="1:15" ht="15.75" customHeight="1">
      <c r="A354" s="79" t="s">
        <v>1391</v>
      </c>
      <c r="B354" s="79" t="s">
        <v>1390</v>
      </c>
      <c r="C354" s="79"/>
      <c r="D354" s="79" t="s">
        <v>178</v>
      </c>
      <c r="E354" s="79"/>
      <c r="F354" s="79"/>
      <c r="G354" s="79" t="s">
        <v>192</v>
      </c>
      <c r="H354" s="79" t="s">
        <v>1389</v>
      </c>
      <c r="I354" s="79" t="s">
        <v>1388</v>
      </c>
      <c r="J354" s="79"/>
      <c r="K354" s="79" t="s">
        <v>1387</v>
      </c>
      <c r="L354" s="79"/>
      <c r="M354" s="79"/>
      <c r="N354" s="79"/>
    </row>
    <row r="355" spans="1:15" ht="15.75" customHeight="1">
      <c r="A355" s="79" t="s">
        <v>1386</v>
      </c>
      <c r="B355" s="79" t="s">
        <v>134</v>
      </c>
      <c r="C355" s="79"/>
      <c r="D355" s="79" t="s">
        <v>178</v>
      </c>
      <c r="E355" s="79"/>
      <c r="F355" s="79"/>
      <c r="G355" s="79" t="s">
        <v>192</v>
      </c>
      <c r="H355" s="79" t="s">
        <v>1385</v>
      </c>
      <c r="I355" s="79" t="s">
        <v>1384</v>
      </c>
      <c r="J355" s="79"/>
      <c r="K355" s="79" t="s">
        <v>1383</v>
      </c>
      <c r="L355" s="79"/>
      <c r="M355" s="79"/>
      <c r="N355" s="79"/>
    </row>
    <row r="356" spans="1:15" ht="15.75" customHeight="1">
      <c r="A356" s="79" t="s">
        <v>1382</v>
      </c>
      <c r="B356" s="79" t="s">
        <v>134</v>
      </c>
      <c r="C356" s="79"/>
      <c r="D356" s="79" t="s">
        <v>178</v>
      </c>
      <c r="E356" s="79"/>
      <c r="F356" s="79"/>
      <c r="G356" s="79" t="s">
        <v>192</v>
      </c>
      <c r="H356" s="79" t="s">
        <v>1381</v>
      </c>
      <c r="I356" s="79" t="s">
        <v>1380</v>
      </c>
      <c r="J356" s="79"/>
      <c r="K356" s="79" t="s">
        <v>1379</v>
      </c>
      <c r="L356" s="79" t="s">
        <v>1378</v>
      </c>
      <c r="M356" s="79"/>
      <c r="N356" s="79"/>
    </row>
    <row r="357" spans="1:15" ht="15.75" customHeight="1">
      <c r="A357" s="79" t="s">
        <v>1377</v>
      </c>
      <c r="B357" s="79" t="s">
        <v>134</v>
      </c>
      <c r="C357" s="79"/>
      <c r="D357" s="79" t="s">
        <v>178</v>
      </c>
      <c r="E357" s="79"/>
      <c r="F357" s="79"/>
      <c r="G357" s="79" t="s">
        <v>192</v>
      </c>
      <c r="H357" s="79" t="s">
        <v>150</v>
      </c>
      <c r="I357" s="79" t="s">
        <v>1376</v>
      </c>
      <c r="J357" s="79"/>
      <c r="K357" s="79" t="s">
        <v>1375</v>
      </c>
      <c r="L357" s="79" t="s">
        <v>1366</v>
      </c>
      <c r="M357" s="79"/>
      <c r="N357" s="79"/>
    </row>
    <row r="358" spans="1:15" ht="15.75" customHeight="1">
      <c r="A358" s="79" t="s">
        <v>1374</v>
      </c>
      <c r="B358" s="79" t="s">
        <v>134</v>
      </c>
      <c r="C358" s="79"/>
      <c r="D358" s="79" t="s">
        <v>178</v>
      </c>
      <c r="E358" s="79"/>
      <c r="F358" s="79"/>
      <c r="G358" s="79" t="s">
        <v>192</v>
      </c>
      <c r="H358" s="79" t="s">
        <v>1373</v>
      </c>
      <c r="I358" s="79" t="s">
        <v>1372</v>
      </c>
      <c r="J358" s="79"/>
      <c r="K358" s="79" t="s">
        <v>1371</v>
      </c>
      <c r="L358" s="79" t="s">
        <v>1366</v>
      </c>
      <c r="M358" s="79"/>
      <c r="N358" s="79"/>
    </row>
    <row r="359" spans="1:15" ht="15.75" customHeight="1">
      <c r="A359" s="79" t="s">
        <v>1370</v>
      </c>
      <c r="B359" s="79" t="s">
        <v>134</v>
      </c>
      <c r="C359" s="79"/>
      <c r="D359" s="79" t="s">
        <v>178</v>
      </c>
      <c r="E359" s="79"/>
      <c r="F359" s="79"/>
      <c r="G359" s="79" t="s">
        <v>192</v>
      </c>
      <c r="H359" s="79" t="s">
        <v>1369</v>
      </c>
      <c r="I359" s="79" t="s">
        <v>1368</v>
      </c>
      <c r="J359" s="79"/>
      <c r="K359" s="79" t="s">
        <v>1367</v>
      </c>
      <c r="L359" s="79" t="s">
        <v>1366</v>
      </c>
      <c r="M359" s="79"/>
      <c r="N359" s="79"/>
    </row>
    <row r="360" spans="1:15" ht="15.75" customHeight="1">
      <c r="A360" s="79" t="s">
        <v>132</v>
      </c>
      <c r="B360" s="79" t="s">
        <v>1292</v>
      </c>
      <c r="C360" s="79"/>
      <c r="D360" s="79" t="s">
        <v>178</v>
      </c>
      <c r="E360" s="79"/>
      <c r="F360" s="79"/>
      <c r="G360" s="79" t="s">
        <v>192</v>
      </c>
      <c r="H360" s="79" t="s">
        <v>24</v>
      </c>
      <c r="I360" s="79" t="s">
        <v>1365</v>
      </c>
      <c r="J360" s="79"/>
      <c r="K360" s="79" t="s">
        <v>1364</v>
      </c>
      <c r="L360" s="79"/>
      <c r="M360" s="79"/>
      <c r="N360" s="79"/>
    </row>
    <row r="361" spans="1:15" ht="15.75" customHeight="1">
      <c r="A361" s="79" t="s">
        <v>1363</v>
      </c>
      <c r="B361" s="79" t="s">
        <v>132</v>
      </c>
      <c r="C361" s="79"/>
      <c r="D361" s="79" t="s">
        <v>178</v>
      </c>
      <c r="E361" s="79"/>
      <c r="F361" s="79"/>
      <c r="G361" s="79" t="s">
        <v>177</v>
      </c>
      <c r="H361" s="79" t="s">
        <v>1362</v>
      </c>
      <c r="I361" s="79" t="s">
        <v>1361</v>
      </c>
      <c r="J361" s="79"/>
      <c r="K361" s="79" t="s">
        <v>1360</v>
      </c>
      <c r="L361" s="79"/>
      <c r="M361" s="79"/>
      <c r="N361" s="79"/>
      <c r="O361" s="79"/>
    </row>
    <row r="362" spans="1:15" ht="15.75" customHeight="1">
      <c r="A362" s="79" t="s">
        <v>1359</v>
      </c>
      <c r="B362" s="79" t="s">
        <v>132</v>
      </c>
      <c r="C362" s="79"/>
      <c r="D362" s="79" t="s">
        <v>178</v>
      </c>
      <c r="E362" s="79"/>
      <c r="F362" s="79"/>
      <c r="G362" s="79" t="s">
        <v>177</v>
      </c>
      <c r="H362" s="79" t="s">
        <v>1358</v>
      </c>
      <c r="I362" s="79" t="s">
        <v>1357</v>
      </c>
      <c r="J362" s="79"/>
      <c r="K362" s="79" t="s">
        <v>1356</v>
      </c>
      <c r="L362" s="79"/>
      <c r="M362" s="79"/>
      <c r="N362" s="79"/>
      <c r="O362" s="79"/>
    </row>
    <row r="363" spans="1:15" ht="15.75" customHeight="1">
      <c r="A363" s="79" t="s">
        <v>1335</v>
      </c>
      <c r="B363" s="79" t="s">
        <v>132</v>
      </c>
      <c r="C363" s="79"/>
      <c r="D363" s="79" t="s">
        <v>178</v>
      </c>
      <c r="E363" s="79"/>
      <c r="F363" s="79"/>
      <c r="G363" s="79" t="s">
        <v>177</v>
      </c>
      <c r="H363" s="79" t="s">
        <v>1355</v>
      </c>
      <c r="I363" s="79" t="s">
        <v>1354</v>
      </c>
      <c r="J363" s="79"/>
      <c r="K363" s="79" t="s">
        <v>1353</v>
      </c>
      <c r="L363" s="79"/>
      <c r="M363" s="79"/>
      <c r="N363" s="79"/>
      <c r="O363" s="79"/>
    </row>
    <row r="364" spans="1:15" ht="15.75" customHeight="1">
      <c r="A364" s="79" t="s">
        <v>1352</v>
      </c>
      <c r="B364" s="79" t="s">
        <v>1335</v>
      </c>
      <c r="C364" s="79"/>
      <c r="D364" s="79" t="s">
        <v>178</v>
      </c>
      <c r="E364" s="79"/>
      <c r="F364" s="79"/>
      <c r="G364" s="79" t="s">
        <v>177</v>
      </c>
      <c r="H364" s="79" t="s">
        <v>1351</v>
      </c>
      <c r="I364" s="79" t="s">
        <v>1350</v>
      </c>
      <c r="J364" s="79"/>
      <c r="K364" s="79" t="s">
        <v>1349</v>
      </c>
      <c r="L364" s="79"/>
      <c r="M364" s="79"/>
      <c r="N364" s="79"/>
      <c r="O364" s="79"/>
    </row>
    <row r="365" spans="1:15" ht="15.75" customHeight="1">
      <c r="A365" s="79" t="s">
        <v>1348</v>
      </c>
      <c r="B365" s="79" t="s">
        <v>1335</v>
      </c>
      <c r="C365" s="79"/>
      <c r="D365" s="79" t="s">
        <v>178</v>
      </c>
      <c r="E365" s="79"/>
      <c r="F365" s="79"/>
      <c r="G365" s="79" t="s">
        <v>177</v>
      </c>
      <c r="H365" s="79" t="s">
        <v>1347</v>
      </c>
      <c r="I365" s="79" t="s">
        <v>1346</v>
      </c>
      <c r="J365" s="79"/>
      <c r="K365" s="79" t="s">
        <v>1345</v>
      </c>
      <c r="L365" s="79"/>
      <c r="M365" s="79"/>
      <c r="N365" s="79"/>
      <c r="O365" s="79"/>
    </row>
    <row r="366" spans="1:15" ht="15.75" customHeight="1">
      <c r="A366" s="79" t="s">
        <v>1344</v>
      </c>
      <c r="B366" s="79" t="s">
        <v>1335</v>
      </c>
      <c r="C366" s="79"/>
      <c r="D366" s="79" t="s">
        <v>178</v>
      </c>
      <c r="E366" s="79"/>
      <c r="F366" s="79"/>
      <c r="G366" s="79" t="s">
        <v>177</v>
      </c>
      <c r="H366" s="79" t="s">
        <v>1343</v>
      </c>
      <c r="I366" s="79" t="s">
        <v>1342</v>
      </c>
      <c r="J366" s="79"/>
      <c r="K366" s="79" t="s">
        <v>1341</v>
      </c>
      <c r="L366" s="79"/>
      <c r="M366" s="79"/>
      <c r="N366" s="79"/>
      <c r="O366" s="79"/>
    </row>
    <row r="367" spans="1:15" ht="15.75" customHeight="1">
      <c r="A367" s="79" t="s">
        <v>1340</v>
      </c>
      <c r="B367" s="79" t="s">
        <v>1335</v>
      </c>
      <c r="C367" s="79"/>
      <c r="D367" s="79" t="s">
        <v>178</v>
      </c>
      <c r="E367" s="79"/>
      <c r="F367" s="79"/>
      <c r="G367" s="79" t="s">
        <v>177</v>
      </c>
      <c r="H367" s="79" t="s">
        <v>1339</v>
      </c>
      <c r="I367" s="79" t="s">
        <v>1338</v>
      </c>
      <c r="J367" s="79"/>
      <c r="K367" s="79" t="s">
        <v>1337</v>
      </c>
      <c r="L367" s="79"/>
      <c r="M367" s="79"/>
      <c r="N367" s="79"/>
      <c r="O367" s="79"/>
    </row>
    <row r="368" spans="1:15" ht="15.75" customHeight="1">
      <c r="A368" s="79" t="s">
        <v>1336</v>
      </c>
      <c r="B368" s="79" t="s">
        <v>1335</v>
      </c>
      <c r="C368" s="79"/>
      <c r="D368" s="79" t="s">
        <v>178</v>
      </c>
      <c r="E368" s="79"/>
      <c r="F368" s="79"/>
      <c r="G368" s="79" t="s">
        <v>177</v>
      </c>
      <c r="H368" s="79" t="s">
        <v>1334</v>
      </c>
      <c r="I368" s="79" t="s">
        <v>1333</v>
      </c>
      <c r="J368" s="79"/>
      <c r="K368" s="79" t="s">
        <v>1332</v>
      </c>
      <c r="L368" s="79"/>
      <c r="M368" s="79"/>
      <c r="N368" s="79"/>
      <c r="O368" s="79"/>
    </row>
    <row r="369" spans="1:15" ht="15.75" customHeight="1">
      <c r="A369" s="79" t="s">
        <v>1331</v>
      </c>
      <c r="B369" s="79" t="s">
        <v>132</v>
      </c>
      <c r="C369" s="79"/>
      <c r="D369" s="79" t="s">
        <v>178</v>
      </c>
      <c r="E369" s="79"/>
      <c r="F369" s="79"/>
      <c r="G369" s="79" t="s">
        <v>177</v>
      </c>
      <c r="H369" s="79" t="s">
        <v>1330</v>
      </c>
      <c r="I369" s="79" t="s">
        <v>1329</v>
      </c>
      <c r="J369" s="79"/>
      <c r="K369" s="79" t="s">
        <v>1328</v>
      </c>
      <c r="L369" s="79"/>
      <c r="M369" s="79"/>
      <c r="N369" s="79"/>
      <c r="O369" s="79"/>
    </row>
    <row r="370" spans="1:15" ht="15.75" customHeight="1">
      <c r="A370" s="79" t="s">
        <v>1327</v>
      </c>
      <c r="B370" s="79" t="s">
        <v>1292</v>
      </c>
      <c r="C370" s="79"/>
      <c r="D370" s="79" t="s">
        <v>178</v>
      </c>
      <c r="E370" s="79"/>
      <c r="F370" s="79"/>
      <c r="G370" s="79" t="s">
        <v>192</v>
      </c>
      <c r="H370" s="79" t="s">
        <v>1326</v>
      </c>
      <c r="I370" s="79" t="s">
        <v>1325</v>
      </c>
      <c r="J370" s="79"/>
      <c r="K370" s="79" t="s">
        <v>1324</v>
      </c>
      <c r="L370" s="79"/>
      <c r="M370" s="79"/>
      <c r="N370" s="79"/>
      <c r="O370" s="79"/>
    </row>
    <row r="371" spans="1:15" ht="15.75" customHeight="1">
      <c r="A371" s="79" t="s">
        <v>1315</v>
      </c>
      <c r="B371" s="79" t="s">
        <v>1292</v>
      </c>
      <c r="C371" s="79"/>
      <c r="D371" s="79" t="s">
        <v>178</v>
      </c>
      <c r="E371" s="79"/>
      <c r="F371" s="79"/>
      <c r="G371" s="79" t="s">
        <v>192</v>
      </c>
      <c r="H371" s="79" t="s">
        <v>1323</v>
      </c>
      <c r="I371" s="79" t="s">
        <v>1322</v>
      </c>
      <c r="J371" s="79"/>
      <c r="K371" s="79" t="s">
        <v>1321</v>
      </c>
      <c r="L371" s="79"/>
      <c r="M371" s="79"/>
      <c r="N371" s="79"/>
      <c r="O371" s="79"/>
    </row>
    <row r="372" spans="1:15" ht="15.75" customHeight="1">
      <c r="A372" s="79" t="s">
        <v>1320</v>
      </c>
      <c r="B372" s="79" t="s">
        <v>1315</v>
      </c>
      <c r="C372" s="79"/>
      <c r="D372" s="79" t="s">
        <v>178</v>
      </c>
      <c r="E372" s="79"/>
      <c r="F372" s="79"/>
      <c r="G372" s="79" t="s">
        <v>192</v>
      </c>
      <c r="H372" s="79" t="s">
        <v>1319</v>
      </c>
      <c r="I372" s="79" t="s">
        <v>1318</v>
      </c>
      <c r="J372" s="79"/>
      <c r="K372" s="79" t="s">
        <v>1317</v>
      </c>
      <c r="L372" s="79"/>
      <c r="M372" s="79"/>
      <c r="N372" s="79"/>
      <c r="O372" s="79"/>
    </row>
    <row r="373" spans="1:15" ht="15.75" customHeight="1">
      <c r="A373" s="79" t="s">
        <v>1316</v>
      </c>
      <c r="B373" s="79" t="s">
        <v>1315</v>
      </c>
      <c r="C373" s="79"/>
      <c r="D373" s="79" t="s">
        <v>178</v>
      </c>
      <c r="E373" s="79"/>
      <c r="F373" s="79"/>
      <c r="G373" s="79" t="s">
        <v>192</v>
      </c>
      <c r="H373" s="79" t="s">
        <v>1314</v>
      </c>
      <c r="I373" s="79" t="s">
        <v>1313</v>
      </c>
      <c r="J373" s="79"/>
      <c r="K373" s="79" t="s">
        <v>1312</v>
      </c>
      <c r="L373" s="79"/>
      <c r="M373" s="79"/>
      <c r="N373" s="79"/>
      <c r="O373" s="79"/>
    </row>
    <row r="374" spans="1:15" ht="15.75" customHeight="1">
      <c r="A374" s="79" t="s">
        <v>1299</v>
      </c>
      <c r="B374" s="79" t="s">
        <v>1292</v>
      </c>
      <c r="C374" s="79"/>
      <c r="D374" s="79" t="s">
        <v>178</v>
      </c>
      <c r="E374" s="79"/>
      <c r="F374" s="79"/>
      <c r="G374" s="79" t="s">
        <v>192</v>
      </c>
      <c r="H374" s="79" t="s">
        <v>1311</v>
      </c>
      <c r="I374" s="79" t="s">
        <v>1310</v>
      </c>
      <c r="J374" s="79"/>
      <c r="K374" s="79" t="s">
        <v>1309</v>
      </c>
      <c r="L374" s="79"/>
      <c r="M374" s="79"/>
      <c r="N374" s="79"/>
      <c r="O374" s="79"/>
    </row>
    <row r="375" spans="1:15" ht="15.75" customHeight="1">
      <c r="A375" s="79" t="s">
        <v>1308</v>
      </c>
      <c r="B375" s="79" t="s">
        <v>1299</v>
      </c>
      <c r="C375" s="79"/>
      <c r="D375" s="79" t="s">
        <v>178</v>
      </c>
      <c r="E375" s="79"/>
      <c r="F375" s="79"/>
      <c r="G375" s="79" t="s">
        <v>177</v>
      </c>
      <c r="H375" s="79" t="s">
        <v>1307</v>
      </c>
      <c r="I375" s="79" t="s">
        <v>1306</v>
      </c>
      <c r="J375" s="79"/>
      <c r="K375" s="79" t="s">
        <v>1305</v>
      </c>
      <c r="L375" s="79"/>
      <c r="M375" s="79"/>
      <c r="N375" s="79"/>
      <c r="O375" s="79"/>
    </row>
    <row r="376" spans="1:15" ht="15.75" customHeight="1">
      <c r="A376" s="79" t="s">
        <v>1304</v>
      </c>
      <c r="B376" s="79" t="s">
        <v>1299</v>
      </c>
      <c r="C376" s="79"/>
      <c r="D376" s="79" t="s">
        <v>178</v>
      </c>
      <c r="E376" s="79"/>
      <c r="F376" s="79"/>
      <c r="G376" s="79" t="s">
        <v>177</v>
      </c>
      <c r="H376" s="79" t="s">
        <v>1303</v>
      </c>
      <c r="I376" s="79" t="s">
        <v>1302</v>
      </c>
      <c r="J376" s="79"/>
      <c r="K376" s="79" t="s">
        <v>1301</v>
      </c>
      <c r="L376" s="79"/>
      <c r="M376" s="79"/>
      <c r="N376" s="79"/>
      <c r="O376" s="79"/>
    </row>
    <row r="377" spans="1:15" ht="15.75" customHeight="1">
      <c r="A377" s="79" t="s">
        <v>1300</v>
      </c>
      <c r="B377" s="79" t="s">
        <v>1299</v>
      </c>
      <c r="C377" s="79"/>
      <c r="D377" s="79" t="s">
        <v>178</v>
      </c>
      <c r="E377" s="79"/>
      <c r="F377" s="79"/>
      <c r="G377" s="79" t="s">
        <v>177</v>
      </c>
      <c r="H377" s="79" t="s">
        <v>1298</v>
      </c>
      <c r="I377" s="79" t="s">
        <v>1297</v>
      </c>
      <c r="J377" s="79"/>
      <c r="K377" s="79" t="s">
        <v>1296</v>
      </c>
      <c r="L377" s="79"/>
      <c r="M377" s="79"/>
      <c r="N377" s="79"/>
      <c r="O377" s="79"/>
    </row>
    <row r="378" spans="1:15" ht="1.5" customHeight="1">
      <c r="A378" s="79" t="s">
        <v>131</v>
      </c>
      <c r="B378" s="79" t="s">
        <v>1292</v>
      </c>
      <c r="C378" s="79"/>
      <c r="D378" s="79" t="s">
        <v>178</v>
      </c>
      <c r="E378" s="79"/>
      <c r="F378" s="79"/>
      <c r="G378" s="79" t="s">
        <v>192</v>
      </c>
      <c r="H378" s="79" t="s">
        <v>130</v>
      </c>
      <c r="I378" s="79" t="s">
        <v>1295</v>
      </c>
      <c r="J378" s="79"/>
      <c r="K378" s="79" t="s">
        <v>1294</v>
      </c>
      <c r="L378" s="79" t="s">
        <v>1293</v>
      </c>
      <c r="M378" s="79"/>
      <c r="N378" s="79"/>
    </row>
    <row r="379" spans="1:15" ht="15.75" customHeight="1">
      <c r="A379" s="79" t="s">
        <v>129</v>
      </c>
      <c r="B379" s="79" t="s">
        <v>1292</v>
      </c>
      <c r="C379" s="79"/>
      <c r="D379" s="79" t="s">
        <v>178</v>
      </c>
      <c r="E379" s="79"/>
      <c r="F379" s="79"/>
      <c r="G379" s="79" t="s">
        <v>192</v>
      </c>
      <c r="H379" s="79" t="s">
        <v>128</v>
      </c>
      <c r="I379" s="79" t="s">
        <v>1291</v>
      </c>
      <c r="J379" s="79"/>
      <c r="K379" s="79" t="s">
        <v>1290</v>
      </c>
      <c r="L379" s="79"/>
      <c r="M379" s="79"/>
      <c r="N379" s="79"/>
      <c r="O379" s="79"/>
    </row>
    <row r="380" spans="1:15" ht="15.75" customHeight="1">
      <c r="A380" s="79" t="s">
        <v>1289</v>
      </c>
      <c r="B380" s="79" t="s">
        <v>129</v>
      </c>
      <c r="C380" s="79"/>
      <c r="D380" s="79" t="s">
        <v>178</v>
      </c>
      <c r="E380" s="79"/>
      <c r="F380" s="79"/>
      <c r="G380" s="79" t="s">
        <v>177</v>
      </c>
      <c r="H380" s="79" t="s">
        <v>1288</v>
      </c>
      <c r="I380" s="79" t="s">
        <v>1287</v>
      </c>
      <c r="J380" s="79"/>
      <c r="K380" s="79" t="s">
        <v>1286</v>
      </c>
      <c r="L380" s="79"/>
      <c r="M380" s="79"/>
      <c r="N380" s="79"/>
      <c r="O380" s="79"/>
    </row>
    <row r="381" spans="1:15" ht="15.75" customHeight="1">
      <c r="A381" s="79" t="s">
        <v>1285</v>
      </c>
      <c r="B381" s="79" t="s">
        <v>129</v>
      </c>
      <c r="C381" s="79"/>
      <c r="D381" s="79" t="s">
        <v>178</v>
      </c>
      <c r="E381" s="79"/>
      <c r="F381" s="79"/>
      <c r="G381" s="79" t="s">
        <v>177</v>
      </c>
      <c r="H381" s="79" t="s">
        <v>1284</v>
      </c>
      <c r="I381" s="79" t="s">
        <v>1283</v>
      </c>
      <c r="J381" s="79"/>
      <c r="K381" s="79" t="s">
        <v>1282</v>
      </c>
      <c r="L381" s="79"/>
      <c r="M381" s="79"/>
      <c r="N381" s="79"/>
      <c r="O381" s="79"/>
    </row>
    <row r="382" spans="1:15" ht="15.75" customHeight="1">
      <c r="A382" s="79" t="s">
        <v>1281</v>
      </c>
      <c r="B382" s="79" t="s">
        <v>129</v>
      </c>
      <c r="C382" s="79"/>
      <c r="D382" s="79" t="s">
        <v>178</v>
      </c>
      <c r="E382" s="79"/>
      <c r="F382" s="79"/>
      <c r="G382" s="79" t="s">
        <v>177</v>
      </c>
      <c r="H382" s="79" t="s">
        <v>1280</v>
      </c>
      <c r="I382" s="79" t="s">
        <v>1279</v>
      </c>
      <c r="J382" s="79"/>
      <c r="K382" s="79" t="s">
        <v>1278</v>
      </c>
      <c r="L382" s="79"/>
      <c r="M382" s="79"/>
      <c r="N382" s="79"/>
      <c r="O382" s="79"/>
    </row>
    <row r="383" spans="1:15" ht="15.75" customHeight="1">
      <c r="A383" s="79" t="s">
        <v>1277</v>
      </c>
      <c r="B383" s="79" t="s">
        <v>129</v>
      </c>
      <c r="C383" s="79"/>
      <c r="D383" s="79" t="s">
        <v>178</v>
      </c>
      <c r="E383" s="79"/>
      <c r="F383" s="79"/>
      <c r="G383" s="79" t="s">
        <v>177</v>
      </c>
      <c r="H383" s="79" t="s">
        <v>1276</v>
      </c>
      <c r="I383" s="79" t="s">
        <v>1275</v>
      </c>
      <c r="J383" s="79"/>
      <c r="K383" s="79" t="s">
        <v>1274</v>
      </c>
      <c r="L383" s="79"/>
      <c r="M383" s="79"/>
      <c r="N383" s="79"/>
      <c r="O383" s="79"/>
    </row>
    <row r="384" spans="1:15" ht="15.75" customHeight="1">
      <c r="A384" s="79" t="s">
        <v>1273</v>
      </c>
      <c r="B384" s="79" t="s">
        <v>129</v>
      </c>
      <c r="C384" s="79"/>
      <c r="D384" s="79" t="s">
        <v>178</v>
      </c>
      <c r="E384" s="79"/>
      <c r="F384" s="79"/>
      <c r="G384" s="79" t="s">
        <v>177</v>
      </c>
      <c r="H384" s="79" t="s">
        <v>1272</v>
      </c>
      <c r="I384" s="79" t="s">
        <v>1271</v>
      </c>
      <c r="J384" s="79"/>
      <c r="K384" s="79" t="s">
        <v>1270</v>
      </c>
      <c r="L384" s="79"/>
      <c r="M384" s="79"/>
      <c r="N384" s="79"/>
      <c r="O384" s="79"/>
    </row>
    <row r="385" spans="1:15" ht="15.75" customHeight="1">
      <c r="A385" s="79" t="s">
        <v>1269</v>
      </c>
      <c r="B385" s="79" t="s">
        <v>129</v>
      </c>
      <c r="C385" s="79"/>
      <c r="D385" s="79" t="s">
        <v>178</v>
      </c>
      <c r="E385" s="79"/>
      <c r="F385" s="79"/>
      <c r="G385" s="79" t="s">
        <v>177</v>
      </c>
      <c r="H385" s="79" t="s">
        <v>1268</v>
      </c>
      <c r="I385" s="79" t="s">
        <v>1267</v>
      </c>
      <c r="J385" s="79"/>
      <c r="K385" s="79" t="s">
        <v>1266</v>
      </c>
      <c r="L385" s="79"/>
      <c r="M385" s="79"/>
      <c r="N385" s="79"/>
      <c r="O385" s="79"/>
    </row>
    <row r="386" spans="1:15" ht="15.75" customHeight="1">
      <c r="A386" s="79" t="s">
        <v>1265</v>
      </c>
      <c r="B386" s="79" t="s">
        <v>129</v>
      </c>
      <c r="C386" s="79"/>
      <c r="D386" s="79" t="s">
        <v>178</v>
      </c>
      <c r="E386" s="79"/>
      <c r="F386" s="79"/>
      <c r="G386" s="79" t="s">
        <v>177</v>
      </c>
      <c r="H386" s="79" t="s">
        <v>1264</v>
      </c>
      <c r="I386" s="79" t="s">
        <v>1263</v>
      </c>
      <c r="J386" s="79"/>
      <c r="K386" s="79" t="s">
        <v>1262</v>
      </c>
      <c r="L386" s="79"/>
      <c r="M386" s="79"/>
      <c r="N386" s="79"/>
      <c r="O386" s="79"/>
    </row>
    <row r="387" spans="1:15" ht="15.75" customHeight="1">
      <c r="A387" s="79" t="s">
        <v>941</v>
      </c>
      <c r="B387" s="79"/>
      <c r="C387" s="79"/>
      <c r="D387" s="79" t="s">
        <v>178</v>
      </c>
      <c r="E387" s="79"/>
      <c r="F387" s="79"/>
      <c r="G387" s="79" t="s">
        <v>192</v>
      </c>
      <c r="H387" s="79" t="s">
        <v>69</v>
      </c>
      <c r="I387" s="79" t="s">
        <v>1261</v>
      </c>
      <c r="J387" s="79"/>
      <c r="K387" s="79" t="s">
        <v>1260</v>
      </c>
      <c r="L387" s="79"/>
      <c r="M387" s="79"/>
      <c r="N387" s="79"/>
      <c r="O387" s="79"/>
    </row>
    <row r="388" spans="1:15" ht="15.75" customHeight="1">
      <c r="A388" s="79" t="s">
        <v>114</v>
      </c>
      <c r="B388" s="79" t="s">
        <v>941</v>
      </c>
      <c r="C388" s="79"/>
      <c r="D388" s="79" t="s">
        <v>178</v>
      </c>
      <c r="E388" s="79"/>
      <c r="F388" s="79"/>
      <c r="G388" s="79" t="s">
        <v>192</v>
      </c>
      <c r="H388" s="79" t="s">
        <v>37</v>
      </c>
      <c r="I388" s="79" t="s">
        <v>1259</v>
      </c>
      <c r="J388" s="79"/>
      <c r="K388" s="79" t="s">
        <v>1258</v>
      </c>
      <c r="L388" s="79"/>
      <c r="M388" s="79"/>
      <c r="N388" s="79"/>
      <c r="O388" s="79"/>
    </row>
    <row r="389" spans="1:15" ht="15.75" customHeight="1">
      <c r="A389" s="79" t="s">
        <v>1238</v>
      </c>
      <c r="B389" s="79" t="s">
        <v>114</v>
      </c>
      <c r="C389" s="79"/>
      <c r="D389" s="79" t="s">
        <v>178</v>
      </c>
      <c r="E389" s="79"/>
      <c r="F389" s="79"/>
      <c r="G389" s="79" t="s">
        <v>192</v>
      </c>
      <c r="H389" s="79" t="s">
        <v>35</v>
      </c>
      <c r="I389" s="79" t="s">
        <v>1257</v>
      </c>
      <c r="J389" s="79"/>
      <c r="K389" s="79" t="s">
        <v>1256</v>
      </c>
      <c r="L389" s="79"/>
      <c r="M389" s="79"/>
      <c r="N389" s="79"/>
      <c r="O389" s="79"/>
    </row>
    <row r="390" spans="1:15" ht="15.75" customHeight="1">
      <c r="A390" s="79" t="s">
        <v>1255</v>
      </c>
      <c r="B390" s="79" t="s">
        <v>1238</v>
      </c>
      <c r="C390" s="79"/>
      <c r="D390" s="79" t="s">
        <v>178</v>
      </c>
      <c r="E390" s="79"/>
      <c r="F390" s="79"/>
      <c r="G390" s="79" t="s">
        <v>192</v>
      </c>
      <c r="H390" s="79" t="s">
        <v>1254</v>
      </c>
      <c r="I390" s="79" t="s">
        <v>1253</v>
      </c>
      <c r="J390" s="79"/>
      <c r="K390" s="79" t="s">
        <v>1252</v>
      </c>
      <c r="L390" s="79"/>
      <c r="M390" s="79"/>
      <c r="N390" s="79"/>
      <c r="O390" s="79"/>
    </row>
    <row r="391" spans="1:15" ht="15.75" customHeight="1">
      <c r="A391" s="79" t="s">
        <v>1251</v>
      </c>
      <c r="B391" s="79" t="s">
        <v>1238</v>
      </c>
      <c r="C391" s="79"/>
      <c r="D391" s="79" t="s">
        <v>178</v>
      </c>
      <c r="E391" s="79"/>
      <c r="F391" s="79"/>
      <c r="G391" s="79" t="s">
        <v>192</v>
      </c>
      <c r="H391" s="79" t="s">
        <v>1250</v>
      </c>
      <c r="I391" s="79" t="s">
        <v>1249</v>
      </c>
      <c r="J391" s="79"/>
      <c r="K391" s="79" t="s">
        <v>1248</v>
      </c>
      <c r="L391" s="79"/>
      <c r="M391" s="79"/>
      <c r="N391" s="79"/>
      <c r="O391" s="79"/>
    </row>
    <row r="392" spans="1:15" ht="15.75" customHeight="1">
      <c r="A392" s="79" t="s">
        <v>1247</v>
      </c>
      <c r="B392" s="79" t="s">
        <v>1238</v>
      </c>
      <c r="C392" s="79"/>
      <c r="D392" s="79" t="s">
        <v>178</v>
      </c>
      <c r="E392" s="79"/>
      <c r="F392" s="79"/>
      <c r="G392" s="79" t="s">
        <v>192</v>
      </c>
      <c r="H392" s="79" t="s">
        <v>1246</v>
      </c>
      <c r="I392" s="79" t="s">
        <v>1245</v>
      </c>
      <c r="J392" s="79"/>
      <c r="K392" s="79" t="s">
        <v>1244</v>
      </c>
      <c r="L392" s="79"/>
      <c r="M392" s="79"/>
      <c r="N392" s="79"/>
      <c r="O392" s="79"/>
    </row>
    <row r="393" spans="1:15" ht="15.75" customHeight="1">
      <c r="A393" s="79" t="s">
        <v>1243</v>
      </c>
      <c r="B393" s="79" t="s">
        <v>1238</v>
      </c>
      <c r="C393" s="79"/>
      <c r="D393" s="79" t="s">
        <v>178</v>
      </c>
      <c r="E393" s="79"/>
      <c r="F393" s="79"/>
      <c r="G393" s="79" t="s">
        <v>192</v>
      </c>
      <c r="H393" s="79" t="s">
        <v>1242</v>
      </c>
      <c r="I393" s="79" t="s">
        <v>1241</v>
      </c>
      <c r="J393" s="79"/>
      <c r="K393" s="79" t="s">
        <v>1240</v>
      </c>
      <c r="L393" s="79"/>
      <c r="M393" s="79"/>
      <c r="N393" s="79"/>
      <c r="O393" s="79"/>
    </row>
    <row r="394" spans="1:15" ht="15.75" customHeight="1">
      <c r="A394" s="79" t="s">
        <v>1239</v>
      </c>
      <c r="B394" s="79" t="s">
        <v>1238</v>
      </c>
      <c r="C394" s="79"/>
      <c r="D394" s="79" t="s">
        <v>178</v>
      </c>
      <c r="E394" s="79"/>
      <c r="F394" s="79"/>
      <c r="G394" s="79" t="s">
        <v>192</v>
      </c>
      <c r="H394" s="79" t="s">
        <v>1237</v>
      </c>
      <c r="I394" s="79" t="s">
        <v>1236</v>
      </c>
      <c r="J394" s="79"/>
      <c r="K394" s="79" t="s">
        <v>1235</v>
      </c>
      <c r="L394" s="79"/>
      <c r="M394" s="79"/>
      <c r="N394" s="79"/>
      <c r="O394" s="79"/>
    </row>
    <row r="395" spans="1:15" ht="15.75" customHeight="1">
      <c r="A395" s="79" t="s">
        <v>1223</v>
      </c>
      <c r="B395" s="79" t="s">
        <v>114</v>
      </c>
      <c r="C395" s="79"/>
      <c r="D395" s="79" t="s">
        <v>178</v>
      </c>
      <c r="E395" s="79"/>
      <c r="F395" s="79"/>
      <c r="G395" s="79" t="s">
        <v>192</v>
      </c>
      <c r="H395" s="79" t="s">
        <v>36</v>
      </c>
      <c r="I395" s="79" t="s">
        <v>1234</v>
      </c>
      <c r="J395" s="79"/>
      <c r="K395" s="79" t="s">
        <v>1233</v>
      </c>
      <c r="L395" s="79"/>
      <c r="M395" s="79"/>
      <c r="N395" s="79"/>
      <c r="O395" s="79"/>
    </row>
    <row r="396" spans="1:15" ht="15.75" customHeight="1">
      <c r="A396" s="79" t="s">
        <v>1232</v>
      </c>
      <c r="B396" s="79" t="s">
        <v>1223</v>
      </c>
      <c r="C396" s="79"/>
      <c r="D396" s="79" t="s">
        <v>178</v>
      </c>
      <c r="E396" s="79"/>
      <c r="F396" s="79"/>
      <c r="G396" s="79" t="s">
        <v>177</v>
      </c>
      <c r="H396" s="79" t="s">
        <v>1231</v>
      </c>
      <c r="I396" s="79" t="s">
        <v>1230</v>
      </c>
      <c r="J396" s="79"/>
      <c r="K396" s="79" t="s">
        <v>1229</v>
      </c>
      <c r="L396" s="79"/>
      <c r="M396" s="79"/>
      <c r="N396" s="79"/>
      <c r="O396" s="79"/>
    </row>
    <row r="397" spans="1:15" ht="15.75" customHeight="1">
      <c r="A397" s="79" t="s">
        <v>1228</v>
      </c>
      <c r="B397" s="79" t="s">
        <v>1223</v>
      </c>
      <c r="C397" s="79"/>
      <c r="D397" s="79" t="s">
        <v>178</v>
      </c>
      <c r="E397" s="79"/>
      <c r="F397" s="79"/>
      <c r="G397" s="79" t="s">
        <v>177</v>
      </c>
      <c r="H397" s="79" t="s">
        <v>1227</v>
      </c>
      <c r="I397" s="79" t="s">
        <v>1226</v>
      </c>
      <c r="J397" s="79"/>
      <c r="K397" s="79" t="s">
        <v>1225</v>
      </c>
      <c r="L397" s="79"/>
      <c r="M397" s="79"/>
      <c r="N397" s="79"/>
      <c r="O397" s="79"/>
    </row>
    <row r="398" spans="1:15" ht="15.75" customHeight="1">
      <c r="A398" s="79" t="s">
        <v>1224</v>
      </c>
      <c r="B398" s="79" t="s">
        <v>1223</v>
      </c>
      <c r="C398" s="79"/>
      <c r="D398" s="79" t="s">
        <v>178</v>
      </c>
      <c r="E398" s="79"/>
      <c r="F398" s="79"/>
      <c r="G398" s="79" t="s">
        <v>177</v>
      </c>
      <c r="H398" s="79" t="s">
        <v>1222</v>
      </c>
      <c r="I398" s="79" t="s">
        <v>1221</v>
      </c>
      <c r="J398" s="79"/>
      <c r="K398" s="79" t="s">
        <v>1220</v>
      </c>
      <c r="L398" s="79"/>
      <c r="M398" s="79"/>
      <c r="N398" s="79"/>
      <c r="O398" s="79"/>
    </row>
    <row r="399" spans="1:15" ht="15.75" customHeight="1">
      <c r="A399" s="79" t="s">
        <v>1208</v>
      </c>
      <c r="B399" s="79" t="s">
        <v>114</v>
      </c>
      <c r="C399" s="79"/>
      <c r="D399" s="79" t="s">
        <v>178</v>
      </c>
      <c r="E399" s="79"/>
      <c r="F399" s="79"/>
      <c r="G399" s="79" t="s">
        <v>192</v>
      </c>
      <c r="H399" s="79" t="s">
        <v>33</v>
      </c>
      <c r="I399" s="79" t="s">
        <v>1219</v>
      </c>
      <c r="J399" s="79"/>
      <c r="K399" s="79" t="s">
        <v>1218</v>
      </c>
      <c r="L399" s="79"/>
      <c r="M399" s="79"/>
      <c r="N399" s="79"/>
      <c r="O399" s="79"/>
    </row>
    <row r="400" spans="1:15" ht="15.75" customHeight="1">
      <c r="A400" s="79" t="s">
        <v>1217</v>
      </c>
      <c r="B400" s="79" t="s">
        <v>1208</v>
      </c>
      <c r="C400" s="79"/>
      <c r="D400" s="79" t="s">
        <v>178</v>
      </c>
      <c r="E400" s="79"/>
      <c r="F400" s="79"/>
      <c r="G400" s="79" t="s">
        <v>177</v>
      </c>
      <c r="H400" s="79" t="s">
        <v>1216</v>
      </c>
      <c r="I400" s="79" t="s">
        <v>1215</v>
      </c>
      <c r="J400" s="79"/>
      <c r="K400" s="79" t="s">
        <v>1214</v>
      </c>
      <c r="L400" s="79"/>
      <c r="M400" s="79"/>
      <c r="N400" s="79"/>
      <c r="O400" s="79"/>
    </row>
    <row r="401" spans="1:15" ht="15.75" customHeight="1">
      <c r="A401" s="79" t="s">
        <v>1213</v>
      </c>
      <c r="B401" s="79" t="s">
        <v>1208</v>
      </c>
      <c r="C401" s="79"/>
      <c r="D401" s="79" t="s">
        <v>178</v>
      </c>
      <c r="E401" s="79"/>
      <c r="F401" s="79"/>
      <c r="G401" s="79" t="s">
        <v>177</v>
      </c>
      <c r="H401" s="79" t="s">
        <v>1212</v>
      </c>
      <c r="I401" s="79" t="s">
        <v>1211</v>
      </c>
      <c r="J401" s="79"/>
      <c r="K401" s="79" t="s">
        <v>1210</v>
      </c>
      <c r="L401" s="79"/>
      <c r="M401" s="79"/>
      <c r="N401" s="79"/>
      <c r="O401" s="79"/>
    </row>
    <row r="402" spans="1:15" ht="15.75" customHeight="1">
      <c r="A402" s="79" t="s">
        <v>1209</v>
      </c>
      <c r="B402" s="79" t="s">
        <v>1208</v>
      </c>
      <c r="C402" s="79"/>
      <c r="D402" s="79" t="s">
        <v>178</v>
      </c>
      <c r="E402" s="79"/>
      <c r="F402" s="79"/>
      <c r="G402" s="79" t="s">
        <v>177</v>
      </c>
      <c r="H402" s="79" t="s">
        <v>1207</v>
      </c>
      <c r="I402" s="80" t="s">
        <v>1206</v>
      </c>
      <c r="J402" s="79"/>
      <c r="K402" s="79" t="s">
        <v>1205</v>
      </c>
      <c r="L402" s="79"/>
      <c r="M402" s="79"/>
      <c r="N402" s="79"/>
      <c r="O402" s="79"/>
    </row>
    <row r="403" spans="1:15" ht="15.75" customHeight="1">
      <c r="A403" s="79" t="s">
        <v>1193</v>
      </c>
      <c r="B403" s="79" t="s">
        <v>114</v>
      </c>
      <c r="C403" s="79"/>
      <c r="D403" s="79" t="s">
        <v>178</v>
      </c>
      <c r="E403" s="79"/>
      <c r="F403" s="79"/>
      <c r="G403" s="79" t="s">
        <v>192</v>
      </c>
      <c r="H403" s="79" t="s">
        <v>32</v>
      </c>
      <c r="I403" s="79" t="s">
        <v>1204</v>
      </c>
      <c r="J403" s="79"/>
      <c r="K403" s="79" t="s">
        <v>1203</v>
      </c>
      <c r="L403" s="79"/>
      <c r="M403" s="79"/>
      <c r="N403" s="79"/>
      <c r="O403" s="79"/>
    </row>
    <row r="404" spans="1:15" ht="15.75" customHeight="1">
      <c r="A404" s="79" t="s">
        <v>1202</v>
      </c>
      <c r="B404" s="79" t="s">
        <v>1193</v>
      </c>
      <c r="C404" s="79"/>
      <c r="D404" s="79" t="s">
        <v>178</v>
      </c>
      <c r="E404" s="79"/>
      <c r="F404" s="79"/>
      <c r="G404" s="79" t="s">
        <v>177</v>
      </c>
      <c r="H404" s="79" t="s">
        <v>1201</v>
      </c>
      <c r="I404" s="79" t="s">
        <v>1200</v>
      </c>
      <c r="J404" s="79"/>
      <c r="K404" s="79" t="s">
        <v>1199</v>
      </c>
      <c r="L404" s="79"/>
      <c r="M404" s="79"/>
      <c r="N404" s="79"/>
      <c r="O404" s="79"/>
    </row>
    <row r="405" spans="1:15" ht="15.75" customHeight="1">
      <c r="A405" s="79" t="s">
        <v>1198</v>
      </c>
      <c r="B405" s="79" t="s">
        <v>1193</v>
      </c>
      <c r="C405" s="79"/>
      <c r="D405" s="79" t="s">
        <v>178</v>
      </c>
      <c r="E405" s="79"/>
      <c r="F405" s="79"/>
      <c r="G405" s="79" t="s">
        <v>177</v>
      </c>
      <c r="H405" s="79" t="s">
        <v>1197</v>
      </c>
      <c r="I405" s="79" t="s">
        <v>1196</v>
      </c>
      <c r="J405" s="79"/>
      <c r="K405" s="79" t="s">
        <v>1195</v>
      </c>
      <c r="L405" s="79"/>
      <c r="M405" s="79"/>
      <c r="N405" s="79"/>
      <c r="O405" s="79"/>
    </row>
    <row r="406" spans="1:15" ht="15.75" customHeight="1">
      <c r="A406" s="79" t="s">
        <v>1194</v>
      </c>
      <c r="B406" s="79" t="s">
        <v>1193</v>
      </c>
      <c r="C406" s="79"/>
      <c r="D406" s="79" t="s">
        <v>178</v>
      </c>
      <c r="E406" s="79"/>
      <c r="F406" s="79"/>
      <c r="G406" s="79" t="s">
        <v>177</v>
      </c>
      <c r="H406" s="79" t="s">
        <v>1192</v>
      </c>
      <c r="I406" s="79" t="s">
        <v>1191</v>
      </c>
      <c r="J406" s="79"/>
      <c r="K406" s="79" t="s">
        <v>1190</v>
      </c>
      <c r="L406" s="79"/>
      <c r="M406" s="79"/>
      <c r="N406" s="79"/>
      <c r="O406" s="79"/>
    </row>
    <row r="407" spans="1:15" ht="15.75" customHeight="1">
      <c r="A407" s="79" t="s">
        <v>113</v>
      </c>
      <c r="B407" s="79" t="s">
        <v>941</v>
      </c>
      <c r="C407" s="79"/>
      <c r="D407" s="79" t="s">
        <v>178</v>
      </c>
      <c r="E407" s="79"/>
      <c r="F407" s="79"/>
      <c r="G407" s="79" t="s">
        <v>192</v>
      </c>
      <c r="H407" s="79" t="s">
        <v>44</v>
      </c>
      <c r="I407" s="79" t="s">
        <v>1189</v>
      </c>
      <c r="J407" s="79"/>
      <c r="K407" s="79" t="s">
        <v>1188</v>
      </c>
      <c r="L407" s="79"/>
      <c r="M407" s="79"/>
      <c r="N407" s="79"/>
      <c r="O407" s="79"/>
    </row>
    <row r="408" spans="1:15" ht="15.75" customHeight="1">
      <c r="A408" s="79" t="s">
        <v>1187</v>
      </c>
      <c r="B408" s="79" t="s">
        <v>113</v>
      </c>
      <c r="C408" s="79"/>
      <c r="D408" s="79" t="s">
        <v>178</v>
      </c>
      <c r="E408" s="79"/>
      <c r="F408" s="79"/>
      <c r="G408" s="79" t="s">
        <v>177</v>
      </c>
      <c r="H408" s="79" t="s">
        <v>1186</v>
      </c>
      <c r="I408" s="79" t="s">
        <v>1185</v>
      </c>
      <c r="J408" s="79"/>
      <c r="K408" s="79" t="s">
        <v>1184</v>
      </c>
      <c r="L408" s="79"/>
      <c r="M408" s="79"/>
      <c r="N408" s="79"/>
      <c r="O408" s="79"/>
    </row>
    <row r="409" spans="1:15" ht="15.75" customHeight="1">
      <c r="A409" s="79" t="s">
        <v>1180</v>
      </c>
      <c r="B409" s="79" t="s">
        <v>113</v>
      </c>
      <c r="C409" s="79"/>
      <c r="D409" s="79" t="s">
        <v>178</v>
      </c>
      <c r="E409" s="79"/>
      <c r="F409" s="79"/>
      <c r="G409" s="79" t="s">
        <v>177</v>
      </c>
      <c r="H409" s="79" t="s">
        <v>40</v>
      </c>
      <c r="I409" s="79" t="s">
        <v>1183</v>
      </c>
      <c r="J409" s="79"/>
      <c r="K409" s="79" t="s">
        <v>1182</v>
      </c>
      <c r="L409" s="79"/>
      <c r="M409" s="79"/>
      <c r="N409" s="79"/>
      <c r="O409" s="79"/>
    </row>
    <row r="410" spans="1:15" ht="15.75" customHeight="1">
      <c r="A410" s="79" t="s">
        <v>1181</v>
      </c>
      <c r="B410" s="79" t="s">
        <v>1180</v>
      </c>
      <c r="C410" s="79"/>
      <c r="D410" s="79" t="s">
        <v>178</v>
      </c>
      <c r="E410" s="79"/>
      <c r="F410" s="79"/>
      <c r="G410" s="79" t="s">
        <v>177</v>
      </c>
      <c r="H410" s="79" t="s">
        <v>1179</v>
      </c>
      <c r="I410" s="79" t="s">
        <v>1178</v>
      </c>
      <c r="J410" s="79"/>
      <c r="K410" s="79" t="s">
        <v>1177</v>
      </c>
      <c r="L410" s="79"/>
      <c r="M410" s="79"/>
      <c r="N410" s="79"/>
      <c r="O410" s="79"/>
    </row>
    <row r="411" spans="1:15" ht="15.75" customHeight="1">
      <c r="A411" s="79" t="s">
        <v>1176</v>
      </c>
      <c r="B411" s="79" t="s">
        <v>113</v>
      </c>
      <c r="C411" s="79"/>
      <c r="D411" s="79" t="s">
        <v>178</v>
      </c>
      <c r="E411" s="79"/>
      <c r="F411" s="79"/>
      <c r="G411" s="79" t="s">
        <v>177</v>
      </c>
      <c r="H411" s="79" t="s">
        <v>43</v>
      </c>
      <c r="I411" s="79" t="s">
        <v>1175</v>
      </c>
      <c r="J411" s="79"/>
      <c r="K411" s="79" t="s">
        <v>1174</v>
      </c>
      <c r="L411" s="79"/>
      <c r="M411" s="79"/>
      <c r="N411" s="79"/>
      <c r="O411" s="79"/>
    </row>
    <row r="412" spans="1:15" ht="15.75" customHeight="1">
      <c r="A412" s="79" t="s">
        <v>1173</v>
      </c>
      <c r="B412" s="79" t="s">
        <v>113</v>
      </c>
      <c r="C412" s="79"/>
      <c r="D412" s="79" t="s">
        <v>178</v>
      </c>
      <c r="E412" s="79"/>
      <c r="F412" s="79"/>
      <c r="G412" s="79" t="s">
        <v>177</v>
      </c>
      <c r="H412" s="79" t="s">
        <v>42</v>
      </c>
      <c r="I412" s="79" t="s">
        <v>1172</v>
      </c>
      <c r="J412" s="79"/>
      <c r="K412" s="79" t="s">
        <v>1171</v>
      </c>
      <c r="L412" s="79"/>
      <c r="M412" s="79"/>
      <c r="N412" s="79"/>
      <c r="O412" s="79"/>
    </row>
    <row r="413" spans="1:15" ht="15.75" customHeight="1">
      <c r="A413" s="79" t="s">
        <v>1170</v>
      </c>
      <c r="B413" s="79" t="s">
        <v>113</v>
      </c>
      <c r="C413" s="79"/>
      <c r="D413" s="79" t="s">
        <v>178</v>
      </c>
      <c r="E413" s="79"/>
      <c r="F413" s="79"/>
      <c r="G413" s="79" t="s">
        <v>177</v>
      </c>
      <c r="H413" s="79" t="s">
        <v>39</v>
      </c>
      <c r="I413" s="79" t="s">
        <v>1169</v>
      </c>
      <c r="J413" s="79"/>
      <c r="K413" s="79" t="s">
        <v>1168</v>
      </c>
      <c r="L413" s="79"/>
      <c r="M413" s="79"/>
      <c r="N413" s="79"/>
      <c r="O413" s="79"/>
    </row>
    <row r="414" spans="1:15" ht="15.75" customHeight="1">
      <c r="A414" s="79" t="s">
        <v>1163</v>
      </c>
      <c r="B414" s="79" t="s">
        <v>113</v>
      </c>
      <c r="C414" s="79"/>
      <c r="D414" s="79" t="s">
        <v>178</v>
      </c>
      <c r="E414" s="79"/>
      <c r="F414" s="79"/>
      <c r="G414" s="79" t="s">
        <v>177</v>
      </c>
      <c r="H414" s="79" t="s">
        <v>1167</v>
      </c>
      <c r="I414" s="79" t="s">
        <v>96</v>
      </c>
      <c r="J414" s="79"/>
      <c r="K414" s="79" t="s">
        <v>1160</v>
      </c>
      <c r="L414" s="79"/>
      <c r="M414" s="79"/>
      <c r="N414" s="79"/>
      <c r="O414" s="79"/>
    </row>
    <row r="415" spans="1:15" ht="15.75" customHeight="1">
      <c r="A415" s="79" t="s">
        <v>1166</v>
      </c>
      <c r="B415" s="79" t="s">
        <v>1163</v>
      </c>
      <c r="C415" s="79"/>
      <c r="D415" s="79" t="s">
        <v>178</v>
      </c>
      <c r="E415" s="79"/>
      <c r="F415" s="79"/>
      <c r="G415" s="79" t="s">
        <v>177</v>
      </c>
      <c r="H415" s="79" t="s">
        <v>1165</v>
      </c>
      <c r="I415" s="79" t="s">
        <v>1161</v>
      </c>
      <c r="J415" s="79"/>
      <c r="K415" s="79" t="s">
        <v>1160</v>
      </c>
      <c r="L415" s="79"/>
      <c r="M415" s="79"/>
      <c r="N415" s="79"/>
      <c r="O415" s="79"/>
    </row>
    <row r="416" spans="1:15" ht="15.75" customHeight="1">
      <c r="A416" s="79" t="s">
        <v>1164</v>
      </c>
      <c r="B416" s="79" t="s">
        <v>1163</v>
      </c>
      <c r="C416" s="79"/>
      <c r="D416" s="79" t="s">
        <v>178</v>
      </c>
      <c r="E416" s="79"/>
      <c r="F416" s="79"/>
      <c r="G416" s="79" t="s">
        <v>177</v>
      </c>
      <c r="H416" s="79" t="s">
        <v>1162</v>
      </c>
      <c r="I416" s="79" t="s">
        <v>1161</v>
      </c>
      <c r="J416" s="79"/>
      <c r="K416" s="79" t="s">
        <v>1160</v>
      </c>
      <c r="L416" s="79"/>
      <c r="M416" s="79"/>
      <c r="N416" s="79"/>
      <c r="O416" s="79"/>
    </row>
    <row r="417" spans="1:15" ht="15.75" customHeight="1">
      <c r="A417" s="79" t="s">
        <v>1159</v>
      </c>
      <c r="B417" s="79" t="s">
        <v>113</v>
      </c>
      <c r="C417" s="79"/>
      <c r="D417" s="79" t="s">
        <v>178</v>
      </c>
      <c r="E417" s="79"/>
      <c r="F417" s="79"/>
      <c r="G417" s="79" t="s">
        <v>177</v>
      </c>
      <c r="H417" s="79" t="s">
        <v>1158</v>
      </c>
      <c r="I417" s="79" t="s">
        <v>1157</v>
      </c>
      <c r="J417" s="79"/>
      <c r="K417" s="79" t="s">
        <v>1156</v>
      </c>
      <c r="L417" s="79"/>
      <c r="M417" s="79"/>
      <c r="N417" s="79"/>
      <c r="O417" s="79"/>
    </row>
    <row r="418" spans="1:15" ht="15.75" customHeight="1">
      <c r="A418" s="79" t="s">
        <v>1155</v>
      </c>
      <c r="B418" s="79" t="s">
        <v>113</v>
      </c>
      <c r="C418" s="79"/>
      <c r="D418" s="79" t="s">
        <v>178</v>
      </c>
      <c r="E418" s="79"/>
      <c r="F418" s="79"/>
      <c r="G418" s="79" t="s">
        <v>177</v>
      </c>
      <c r="H418" s="79" t="s">
        <v>38</v>
      </c>
      <c r="I418" s="79" t="s">
        <v>1154</v>
      </c>
      <c r="J418" s="79"/>
      <c r="K418" s="79" t="s">
        <v>1153</v>
      </c>
      <c r="L418" s="79"/>
      <c r="M418" s="79"/>
      <c r="N418" s="79"/>
      <c r="O418" s="79"/>
    </row>
    <row r="419" spans="1:15" ht="15.75" customHeight="1">
      <c r="A419" s="79" t="s">
        <v>112</v>
      </c>
      <c r="B419" s="79" t="s">
        <v>941</v>
      </c>
      <c r="C419" s="79"/>
      <c r="D419" s="79" t="s">
        <v>178</v>
      </c>
      <c r="E419" s="79"/>
      <c r="F419" s="79"/>
      <c r="G419" s="79" t="s">
        <v>192</v>
      </c>
      <c r="H419" s="79" t="s">
        <v>31</v>
      </c>
      <c r="I419" s="79" t="s">
        <v>1152</v>
      </c>
      <c r="J419" s="79"/>
      <c r="K419" s="79" t="s">
        <v>1151</v>
      </c>
      <c r="L419" s="79"/>
      <c r="M419" s="79"/>
      <c r="N419" s="79"/>
      <c r="O419" s="79"/>
    </row>
    <row r="420" spans="1:15" ht="15.75" customHeight="1">
      <c r="A420" s="79" t="s">
        <v>1150</v>
      </c>
      <c r="B420" s="79" t="s">
        <v>112</v>
      </c>
      <c r="C420" s="79"/>
      <c r="D420" s="79" t="s">
        <v>178</v>
      </c>
      <c r="E420" s="79"/>
      <c r="F420" s="79"/>
      <c r="G420" s="79" t="s">
        <v>192</v>
      </c>
      <c r="H420" s="79" t="s">
        <v>30</v>
      </c>
      <c r="I420" s="79" t="s">
        <v>1149</v>
      </c>
      <c r="J420" s="79"/>
      <c r="K420" s="79" t="s">
        <v>1148</v>
      </c>
      <c r="L420" s="79"/>
      <c r="M420" s="79"/>
      <c r="N420" s="79"/>
      <c r="O420" s="79"/>
    </row>
    <row r="421" spans="1:15" ht="15.75" customHeight="1">
      <c r="A421" s="79" t="s">
        <v>1136</v>
      </c>
      <c r="B421" s="79" t="s">
        <v>112</v>
      </c>
      <c r="C421" s="79"/>
      <c r="D421" s="79" t="s">
        <v>178</v>
      </c>
      <c r="E421" s="79"/>
      <c r="F421" s="79"/>
      <c r="G421" s="79" t="s">
        <v>192</v>
      </c>
      <c r="H421" s="79" t="s">
        <v>28</v>
      </c>
      <c r="I421" s="79" t="s">
        <v>1147</v>
      </c>
      <c r="J421" s="79"/>
      <c r="K421" s="79" t="s">
        <v>1146</v>
      </c>
      <c r="L421" s="79"/>
      <c r="M421" s="79"/>
      <c r="N421" s="79"/>
      <c r="O421" s="79"/>
    </row>
    <row r="422" spans="1:15" ht="15.75" customHeight="1">
      <c r="A422" s="79" t="s">
        <v>1145</v>
      </c>
      <c r="B422" s="79" t="s">
        <v>1136</v>
      </c>
      <c r="C422" s="79"/>
      <c r="D422" s="79" t="s">
        <v>178</v>
      </c>
      <c r="E422" s="79"/>
      <c r="F422" s="79"/>
      <c r="G422" s="79" t="s">
        <v>177</v>
      </c>
      <c r="H422" s="79" t="s">
        <v>1144</v>
      </c>
      <c r="I422" s="79" t="s">
        <v>1143</v>
      </c>
      <c r="J422" s="79"/>
      <c r="K422" s="79" t="s">
        <v>1142</v>
      </c>
      <c r="L422" s="79"/>
      <c r="M422" s="79"/>
      <c r="N422" s="79"/>
      <c r="O422" s="79"/>
    </row>
    <row r="423" spans="1:15" ht="15.75" customHeight="1">
      <c r="A423" s="79" t="s">
        <v>1141</v>
      </c>
      <c r="B423" s="79" t="s">
        <v>1136</v>
      </c>
      <c r="C423" s="79"/>
      <c r="D423" s="79" t="s">
        <v>178</v>
      </c>
      <c r="E423" s="79"/>
      <c r="F423" s="79"/>
      <c r="G423" s="79" t="s">
        <v>177</v>
      </c>
      <c r="H423" s="79" t="s">
        <v>1140</v>
      </c>
      <c r="I423" s="79" t="s">
        <v>1139</v>
      </c>
      <c r="J423" s="79"/>
      <c r="K423" s="79" t="s">
        <v>1138</v>
      </c>
      <c r="L423" s="79"/>
      <c r="M423" s="79"/>
      <c r="N423" s="79"/>
      <c r="O423" s="79"/>
    </row>
    <row r="424" spans="1:15" ht="15.75" customHeight="1">
      <c r="A424" s="79" t="s">
        <v>1137</v>
      </c>
      <c r="B424" s="79" t="s">
        <v>1136</v>
      </c>
      <c r="C424" s="79"/>
      <c r="D424" s="79" t="s">
        <v>178</v>
      </c>
      <c r="E424" s="79"/>
      <c r="F424" s="79"/>
      <c r="G424" s="79" t="s">
        <v>177</v>
      </c>
      <c r="H424" s="79" t="s">
        <v>1135</v>
      </c>
      <c r="I424" s="79" t="s">
        <v>1134</v>
      </c>
      <c r="J424" s="79"/>
      <c r="K424" s="79" t="s">
        <v>1133</v>
      </c>
      <c r="L424" s="79"/>
      <c r="M424" s="79"/>
      <c r="N424" s="79"/>
      <c r="O424" s="79"/>
    </row>
    <row r="425" spans="1:15" ht="15.75" customHeight="1">
      <c r="A425" s="79" t="s">
        <v>1117</v>
      </c>
      <c r="B425" s="79" t="s">
        <v>112</v>
      </c>
      <c r="C425" s="79"/>
      <c r="D425" s="79" t="s">
        <v>178</v>
      </c>
      <c r="E425" s="79"/>
      <c r="F425" s="79"/>
      <c r="G425" s="79" t="s">
        <v>192</v>
      </c>
      <c r="H425" s="79" t="s">
        <v>29</v>
      </c>
      <c r="I425" s="79" t="s">
        <v>1132</v>
      </c>
      <c r="J425" s="79"/>
      <c r="K425" s="79" t="s">
        <v>1131</v>
      </c>
      <c r="L425" s="79"/>
      <c r="M425" s="79"/>
      <c r="N425" s="79"/>
      <c r="O425" s="79"/>
    </row>
    <row r="426" spans="1:15" ht="15.75" customHeight="1">
      <c r="A426" s="79" t="s">
        <v>1130</v>
      </c>
      <c r="B426" s="79" t="s">
        <v>1117</v>
      </c>
      <c r="C426" s="79"/>
      <c r="D426" s="79" t="s">
        <v>178</v>
      </c>
      <c r="E426" s="79"/>
      <c r="F426" s="79"/>
      <c r="G426" s="79" t="s">
        <v>177</v>
      </c>
      <c r="H426" s="79" t="s">
        <v>1129</v>
      </c>
      <c r="I426" s="79" t="s">
        <v>1128</v>
      </c>
      <c r="J426" s="79"/>
      <c r="K426" s="79" t="s">
        <v>1127</v>
      </c>
      <c r="L426" s="79"/>
      <c r="M426" s="79"/>
      <c r="N426" s="79"/>
      <c r="O426" s="79"/>
    </row>
    <row r="427" spans="1:15" ht="15.75" customHeight="1">
      <c r="A427" s="79" t="s">
        <v>1126</v>
      </c>
      <c r="B427" s="79" t="s">
        <v>1117</v>
      </c>
      <c r="C427" s="79"/>
      <c r="D427" s="79" t="s">
        <v>178</v>
      </c>
      <c r="E427" s="79"/>
      <c r="F427" s="79"/>
      <c r="G427" s="79" t="s">
        <v>177</v>
      </c>
      <c r="H427" s="79" t="s">
        <v>1125</v>
      </c>
      <c r="I427" s="79" t="s">
        <v>1124</v>
      </c>
      <c r="J427" s="79"/>
      <c r="K427" s="79" t="s">
        <v>1123</v>
      </c>
      <c r="L427" s="79"/>
      <c r="M427" s="79"/>
      <c r="N427" s="79"/>
      <c r="O427" s="79"/>
    </row>
    <row r="428" spans="1:15" ht="15.75" customHeight="1">
      <c r="A428" s="79" t="s">
        <v>1122</v>
      </c>
      <c r="B428" s="79" t="s">
        <v>1117</v>
      </c>
      <c r="C428" s="79"/>
      <c r="D428" s="79" t="s">
        <v>178</v>
      </c>
      <c r="E428" s="79"/>
      <c r="F428" s="79"/>
      <c r="G428" s="79" t="s">
        <v>177</v>
      </c>
      <c r="H428" s="79" t="s">
        <v>1121</v>
      </c>
      <c r="I428" s="79" t="s">
        <v>1120</v>
      </c>
      <c r="J428" s="79"/>
      <c r="K428" s="79" t="s">
        <v>1119</v>
      </c>
      <c r="L428" s="79"/>
      <c r="M428" s="79"/>
      <c r="N428" s="79"/>
      <c r="O428" s="79"/>
    </row>
    <row r="429" spans="1:15" ht="15.75" customHeight="1">
      <c r="A429" s="79" t="s">
        <v>1118</v>
      </c>
      <c r="B429" s="79" t="s">
        <v>1117</v>
      </c>
      <c r="C429" s="79"/>
      <c r="D429" s="79" t="s">
        <v>178</v>
      </c>
      <c r="E429" s="79"/>
      <c r="F429" s="79"/>
      <c r="G429" s="79" t="s">
        <v>177</v>
      </c>
      <c r="H429" s="79" t="s">
        <v>1116</v>
      </c>
      <c r="I429" s="79" t="s">
        <v>1115</v>
      </c>
      <c r="J429" s="79"/>
      <c r="K429" s="79" t="s">
        <v>1114</v>
      </c>
      <c r="L429" s="79"/>
      <c r="M429" s="79"/>
      <c r="N429" s="79"/>
      <c r="O429" s="79"/>
    </row>
    <row r="430" spans="1:15" ht="15.75" customHeight="1">
      <c r="A430" s="79" t="s">
        <v>111</v>
      </c>
      <c r="B430" s="79" t="s">
        <v>941</v>
      </c>
      <c r="C430" s="79"/>
      <c r="D430" s="79" t="s">
        <v>178</v>
      </c>
      <c r="E430" s="79"/>
      <c r="F430" s="79"/>
      <c r="G430" s="79" t="s">
        <v>192</v>
      </c>
      <c r="H430" s="79" t="s">
        <v>62</v>
      </c>
      <c r="I430" s="79" t="s">
        <v>1113</v>
      </c>
      <c r="J430" s="79"/>
      <c r="K430" s="79" t="s">
        <v>1112</v>
      </c>
      <c r="L430" s="79"/>
      <c r="M430" s="79"/>
      <c r="N430" s="79"/>
      <c r="O430" s="79"/>
    </row>
    <row r="431" spans="1:15" ht="15.75" customHeight="1">
      <c r="A431" s="79" t="s">
        <v>1111</v>
      </c>
      <c r="B431" s="79" t="s">
        <v>111</v>
      </c>
      <c r="C431" s="79"/>
      <c r="D431" s="79" t="s">
        <v>178</v>
      </c>
      <c r="E431" s="79"/>
      <c r="F431" s="79"/>
      <c r="G431" s="79" t="s">
        <v>192</v>
      </c>
      <c r="H431" s="79" t="s">
        <v>58</v>
      </c>
      <c r="I431" s="79" t="s">
        <v>1110</v>
      </c>
      <c r="J431" s="79"/>
      <c r="K431" s="79" t="s">
        <v>1109</v>
      </c>
      <c r="L431" s="79"/>
      <c r="M431" s="79"/>
      <c r="N431" s="79"/>
      <c r="O431" s="79"/>
    </row>
    <row r="432" spans="1:15" ht="15.75" customHeight="1">
      <c r="A432" s="79" t="s">
        <v>1101</v>
      </c>
      <c r="B432" s="79" t="s">
        <v>111</v>
      </c>
      <c r="C432" s="79"/>
      <c r="D432" s="79" t="s">
        <v>178</v>
      </c>
      <c r="E432" s="79"/>
      <c r="F432" s="79"/>
      <c r="G432" s="79" t="s">
        <v>192</v>
      </c>
      <c r="H432" s="79" t="s">
        <v>59</v>
      </c>
      <c r="I432" s="79" t="s">
        <v>1108</v>
      </c>
      <c r="J432" s="79"/>
      <c r="K432" s="79" t="s">
        <v>1107</v>
      </c>
      <c r="L432" s="79"/>
      <c r="M432" s="79"/>
      <c r="N432" s="79"/>
      <c r="O432" s="79"/>
    </row>
    <row r="433" spans="1:15" ht="15.75" customHeight="1">
      <c r="A433" s="79" t="s">
        <v>1106</v>
      </c>
      <c r="B433" s="79" t="s">
        <v>1101</v>
      </c>
      <c r="C433" s="79"/>
      <c r="D433" s="79" t="s">
        <v>178</v>
      </c>
      <c r="E433" s="79"/>
      <c r="F433" s="79"/>
      <c r="G433" s="79" t="s">
        <v>177</v>
      </c>
      <c r="H433" s="79" t="s">
        <v>1105</v>
      </c>
      <c r="I433" s="79" t="s">
        <v>1104</v>
      </c>
      <c r="J433" s="79"/>
      <c r="K433" s="79" t="s">
        <v>1103</v>
      </c>
      <c r="L433" s="79"/>
      <c r="M433" s="79"/>
      <c r="N433" s="79"/>
      <c r="O433" s="79"/>
    </row>
    <row r="434" spans="1:15" ht="15.75" customHeight="1">
      <c r="A434" s="79" t="s">
        <v>1102</v>
      </c>
      <c r="B434" s="79" t="s">
        <v>1101</v>
      </c>
      <c r="C434" s="79"/>
      <c r="D434" s="79" t="s">
        <v>178</v>
      </c>
      <c r="E434" s="79"/>
      <c r="F434" s="79"/>
      <c r="G434" s="79" t="s">
        <v>177</v>
      </c>
      <c r="H434" s="79" t="s">
        <v>1100</v>
      </c>
      <c r="I434" s="79" t="s">
        <v>1099</v>
      </c>
      <c r="J434" s="79"/>
      <c r="K434" s="79" t="s">
        <v>1098</v>
      </c>
      <c r="L434" s="79"/>
      <c r="M434" s="79"/>
      <c r="N434" s="79"/>
      <c r="O434" s="79"/>
    </row>
    <row r="435" spans="1:15" ht="15.75" customHeight="1">
      <c r="A435" s="79" t="s">
        <v>1097</v>
      </c>
      <c r="B435" s="79" t="s">
        <v>111</v>
      </c>
      <c r="C435" s="79"/>
      <c r="D435" s="79" t="s">
        <v>178</v>
      </c>
      <c r="E435" s="79"/>
      <c r="F435" s="79"/>
      <c r="G435" s="79" t="s">
        <v>192</v>
      </c>
      <c r="H435" s="79" t="s">
        <v>57</v>
      </c>
      <c r="I435" s="79" t="s">
        <v>1096</v>
      </c>
      <c r="J435" s="79"/>
      <c r="K435" s="79" t="s">
        <v>1095</v>
      </c>
      <c r="L435" s="79"/>
      <c r="M435" s="79"/>
      <c r="N435" s="79"/>
      <c r="O435" s="79"/>
    </row>
    <row r="436" spans="1:15" ht="15.75" customHeight="1">
      <c r="A436" s="79" t="s">
        <v>1075</v>
      </c>
      <c r="B436" s="79" t="s">
        <v>111</v>
      </c>
      <c r="C436" s="79"/>
      <c r="D436" s="79" t="s">
        <v>178</v>
      </c>
      <c r="E436" s="79"/>
      <c r="F436" s="79"/>
      <c r="G436" s="79" t="s">
        <v>192</v>
      </c>
      <c r="H436" s="79" t="s">
        <v>61</v>
      </c>
      <c r="I436" s="79" t="s">
        <v>1094</v>
      </c>
      <c r="J436" s="79"/>
      <c r="K436" s="79" t="s">
        <v>1093</v>
      </c>
      <c r="L436" s="79"/>
      <c r="M436" s="79"/>
      <c r="N436" s="79"/>
      <c r="O436" s="79"/>
    </row>
    <row r="437" spans="1:15" ht="15.75" customHeight="1">
      <c r="A437" s="79" t="s">
        <v>1092</v>
      </c>
      <c r="B437" s="79" t="s">
        <v>1075</v>
      </c>
      <c r="C437" s="79"/>
      <c r="D437" s="79" t="s">
        <v>178</v>
      </c>
      <c r="E437" s="79"/>
      <c r="F437" s="79"/>
      <c r="G437" s="79" t="s">
        <v>177</v>
      </c>
      <c r="H437" s="79" t="s">
        <v>1091</v>
      </c>
      <c r="I437" s="79" t="s">
        <v>1090</v>
      </c>
      <c r="J437" s="79"/>
      <c r="K437" s="79" t="s">
        <v>1089</v>
      </c>
      <c r="L437" s="79"/>
      <c r="M437" s="79"/>
      <c r="N437" s="79"/>
      <c r="O437" s="79"/>
    </row>
    <row r="438" spans="1:15" ht="15.75" customHeight="1">
      <c r="A438" s="79" t="s">
        <v>1088</v>
      </c>
      <c r="B438" s="79" t="s">
        <v>1075</v>
      </c>
      <c r="C438" s="79"/>
      <c r="D438" s="79" t="s">
        <v>178</v>
      </c>
      <c r="E438" s="79"/>
      <c r="F438" s="79"/>
      <c r="G438" s="79" t="s">
        <v>177</v>
      </c>
      <c r="H438" s="79" t="s">
        <v>1087</v>
      </c>
      <c r="I438" s="79" t="s">
        <v>1086</v>
      </c>
      <c r="J438" s="79"/>
      <c r="K438" s="79" t="s">
        <v>1085</v>
      </c>
      <c r="L438" s="79"/>
      <c r="M438" s="79"/>
      <c r="N438" s="79"/>
      <c r="O438" s="79"/>
    </row>
    <row r="439" spans="1:15" ht="15.75" customHeight="1">
      <c r="A439" s="79" t="s">
        <v>1084</v>
      </c>
      <c r="B439" s="79" t="s">
        <v>1075</v>
      </c>
      <c r="C439" s="79"/>
      <c r="D439" s="79" t="s">
        <v>178</v>
      </c>
      <c r="E439" s="79"/>
      <c r="F439" s="79"/>
      <c r="G439" s="79" t="s">
        <v>177</v>
      </c>
      <c r="H439" s="79" t="s">
        <v>1083</v>
      </c>
      <c r="I439" s="79" t="s">
        <v>1082</v>
      </c>
      <c r="J439" s="79"/>
      <c r="K439" s="79" t="s">
        <v>1081</v>
      </c>
      <c r="L439" s="79"/>
      <c r="M439" s="79"/>
      <c r="N439" s="79"/>
      <c r="O439" s="79"/>
    </row>
    <row r="440" spans="1:15" ht="15.75" customHeight="1">
      <c r="A440" s="79" t="s">
        <v>1080</v>
      </c>
      <c r="B440" s="79" t="s">
        <v>1075</v>
      </c>
      <c r="C440" s="79"/>
      <c r="D440" s="79" t="s">
        <v>178</v>
      </c>
      <c r="E440" s="79"/>
      <c r="F440" s="79"/>
      <c r="G440" s="79" t="s">
        <v>177</v>
      </c>
      <c r="H440" s="79" t="s">
        <v>1079</v>
      </c>
      <c r="I440" s="79" t="s">
        <v>1078</v>
      </c>
      <c r="J440" s="79"/>
      <c r="K440" s="79" t="s">
        <v>1077</v>
      </c>
      <c r="L440" s="79"/>
      <c r="M440" s="79"/>
      <c r="N440" s="79"/>
      <c r="O440" s="79"/>
    </row>
    <row r="441" spans="1:15" ht="15.75" customHeight="1">
      <c r="A441" s="79" t="s">
        <v>1076</v>
      </c>
      <c r="B441" s="79" t="s">
        <v>1075</v>
      </c>
      <c r="C441" s="79"/>
      <c r="D441" s="79" t="s">
        <v>178</v>
      </c>
      <c r="E441" s="79"/>
      <c r="F441" s="79"/>
      <c r="G441" s="79" t="s">
        <v>177</v>
      </c>
      <c r="H441" s="79" t="s">
        <v>1074</v>
      </c>
      <c r="I441" s="79" t="s">
        <v>1073</v>
      </c>
      <c r="J441" s="79"/>
      <c r="K441" s="79" t="s">
        <v>1072</v>
      </c>
      <c r="L441" s="79"/>
      <c r="M441" s="79"/>
      <c r="N441" s="79"/>
      <c r="O441" s="79"/>
    </row>
    <row r="442" spans="1:15" ht="15.75" customHeight="1">
      <c r="A442" s="79" t="s">
        <v>1071</v>
      </c>
      <c r="B442" s="79" t="s">
        <v>111</v>
      </c>
      <c r="C442" s="79"/>
      <c r="D442" s="79" t="s">
        <v>178</v>
      </c>
      <c r="E442" s="79"/>
      <c r="F442" s="79"/>
      <c r="G442" s="79" t="s">
        <v>192</v>
      </c>
      <c r="H442" s="79" t="s">
        <v>56</v>
      </c>
      <c r="I442" s="79" t="s">
        <v>1070</v>
      </c>
      <c r="J442" s="79"/>
      <c r="K442" s="79" t="s">
        <v>1069</v>
      </c>
      <c r="L442" s="79"/>
      <c r="M442" s="79"/>
      <c r="N442" s="79"/>
      <c r="O442" s="79"/>
    </row>
    <row r="443" spans="1:15" ht="15.75" customHeight="1">
      <c r="A443" s="79" t="s">
        <v>1053</v>
      </c>
      <c r="B443" s="79" t="s">
        <v>111</v>
      </c>
      <c r="C443" s="79"/>
      <c r="D443" s="79" t="s">
        <v>178</v>
      </c>
      <c r="E443" s="79"/>
      <c r="F443" s="79"/>
      <c r="G443" s="79" t="s">
        <v>192</v>
      </c>
      <c r="H443" s="79" t="s">
        <v>60</v>
      </c>
      <c r="I443" s="79" t="s">
        <v>1068</v>
      </c>
      <c r="J443" s="79"/>
      <c r="K443" s="79" t="s">
        <v>1067</v>
      </c>
      <c r="L443" s="79"/>
      <c r="M443" s="79"/>
      <c r="N443" s="79"/>
      <c r="O443" s="79"/>
    </row>
    <row r="444" spans="1:15" ht="15.75" customHeight="1">
      <c r="A444" s="79" t="s">
        <v>1066</v>
      </c>
      <c r="B444" s="79" t="s">
        <v>1053</v>
      </c>
      <c r="C444" s="79"/>
      <c r="D444" s="79" t="s">
        <v>178</v>
      </c>
      <c r="E444" s="79"/>
      <c r="F444" s="79"/>
      <c r="G444" s="79" t="s">
        <v>177</v>
      </c>
      <c r="H444" s="79" t="s">
        <v>1065</v>
      </c>
      <c r="I444" s="79" t="s">
        <v>1064</v>
      </c>
      <c r="J444" s="79"/>
      <c r="K444" s="79" t="s">
        <v>1063</v>
      </c>
      <c r="L444" s="79"/>
      <c r="M444" s="79"/>
      <c r="N444" s="79"/>
      <c r="O444" s="79"/>
    </row>
    <row r="445" spans="1:15" ht="15.75" customHeight="1">
      <c r="A445" s="79" t="s">
        <v>1062</v>
      </c>
      <c r="B445" s="79" t="s">
        <v>1053</v>
      </c>
      <c r="C445" s="79"/>
      <c r="D445" s="79" t="s">
        <v>178</v>
      </c>
      <c r="E445" s="79"/>
      <c r="F445" s="79"/>
      <c r="G445" s="79" t="s">
        <v>177</v>
      </c>
      <c r="H445" s="79" t="s">
        <v>1061</v>
      </c>
      <c r="I445" s="79" t="s">
        <v>1060</v>
      </c>
      <c r="J445" s="79"/>
      <c r="K445" s="79" t="s">
        <v>1059</v>
      </c>
      <c r="L445" s="79"/>
      <c r="M445" s="79"/>
      <c r="N445" s="79"/>
      <c r="O445" s="79"/>
    </row>
    <row r="446" spans="1:15" ht="15.75" customHeight="1">
      <c r="A446" s="79" t="s">
        <v>1058</v>
      </c>
      <c r="B446" s="79" t="s">
        <v>1053</v>
      </c>
      <c r="C446" s="79"/>
      <c r="D446" s="79" t="s">
        <v>178</v>
      </c>
      <c r="E446" s="79"/>
      <c r="F446" s="79"/>
      <c r="G446" s="79" t="s">
        <v>177</v>
      </c>
      <c r="H446" s="79" t="s">
        <v>1057</v>
      </c>
      <c r="I446" s="79" t="s">
        <v>1056</v>
      </c>
      <c r="J446" s="79"/>
      <c r="K446" s="79" t="s">
        <v>1055</v>
      </c>
      <c r="L446" s="79"/>
      <c r="M446" s="79"/>
      <c r="N446" s="79"/>
      <c r="O446" s="79"/>
    </row>
    <row r="447" spans="1:15" ht="15.75" customHeight="1">
      <c r="A447" s="79" t="s">
        <v>1054</v>
      </c>
      <c r="B447" s="79" t="s">
        <v>1053</v>
      </c>
      <c r="C447" s="79"/>
      <c r="D447" s="79" t="s">
        <v>178</v>
      </c>
      <c r="E447" s="79"/>
      <c r="F447" s="79"/>
      <c r="G447" s="79" t="s">
        <v>177</v>
      </c>
      <c r="H447" s="79" t="s">
        <v>1052</v>
      </c>
      <c r="I447" s="79" t="s">
        <v>1051</v>
      </c>
      <c r="J447" s="79"/>
      <c r="K447" s="79" t="s">
        <v>1050</v>
      </c>
      <c r="L447" s="79"/>
      <c r="M447" s="79"/>
      <c r="N447" s="79"/>
      <c r="O447" s="79"/>
    </row>
    <row r="448" spans="1:15" ht="15.75" customHeight="1">
      <c r="A448" s="79" t="s">
        <v>1037</v>
      </c>
      <c r="B448" s="79" t="s">
        <v>111</v>
      </c>
      <c r="C448" s="79"/>
      <c r="D448" s="79" t="s">
        <v>178</v>
      </c>
      <c r="E448" s="79"/>
      <c r="F448" s="79"/>
      <c r="G448" s="79" t="s">
        <v>192</v>
      </c>
      <c r="H448" s="79" t="s">
        <v>1049</v>
      </c>
      <c r="I448" s="79" t="s">
        <v>1048</v>
      </c>
      <c r="J448" s="79"/>
      <c r="K448" s="79" t="s">
        <v>1047</v>
      </c>
      <c r="L448" s="79"/>
      <c r="M448" s="79"/>
      <c r="N448" s="79"/>
      <c r="O448" s="79"/>
    </row>
    <row r="449" spans="1:15" ht="15.75" customHeight="1">
      <c r="A449" s="79" t="s">
        <v>1046</v>
      </c>
      <c r="B449" s="79" t="s">
        <v>1037</v>
      </c>
      <c r="C449" s="79"/>
      <c r="D449" s="79" t="s">
        <v>178</v>
      </c>
      <c r="E449" s="79"/>
      <c r="F449" s="79"/>
      <c r="G449" s="79" t="s">
        <v>177</v>
      </c>
      <c r="H449" s="79" t="s">
        <v>1045</v>
      </c>
      <c r="I449" s="79" t="s">
        <v>1044</v>
      </c>
      <c r="J449" s="79"/>
      <c r="K449" s="79" t="s">
        <v>1043</v>
      </c>
      <c r="L449" s="79"/>
      <c r="M449" s="79"/>
      <c r="N449" s="79"/>
      <c r="O449" s="79"/>
    </row>
    <row r="450" spans="1:15" ht="15.75" customHeight="1">
      <c r="A450" s="79" t="s">
        <v>1042</v>
      </c>
      <c r="B450" s="79" t="s">
        <v>1037</v>
      </c>
      <c r="C450" s="79"/>
      <c r="D450" s="79" t="s">
        <v>178</v>
      </c>
      <c r="E450" s="79"/>
      <c r="F450" s="79"/>
      <c r="G450" s="79" t="s">
        <v>177</v>
      </c>
      <c r="H450" s="79" t="s">
        <v>1041</v>
      </c>
      <c r="I450" s="79" t="s">
        <v>1040</v>
      </c>
      <c r="J450" s="79"/>
      <c r="K450" s="79" t="s">
        <v>1039</v>
      </c>
      <c r="L450" s="79"/>
      <c r="M450" s="79"/>
      <c r="N450" s="79"/>
      <c r="O450" s="79"/>
    </row>
    <row r="451" spans="1:15" ht="15.75" customHeight="1">
      <c r="A451" s="79" t="s">
        <v>1038</v>
      </c>
      <c r="B451" s="79" t="s">
        <v>1037</v>
      </c>
      <c r="C451" s="79"/>
      <c r="D451" s="79" t="s">
        <v>178</v>
      </c>
      <c r="E451" s="79"/>
      <c r="F451" s="79"/>
      <c r="G451" s="79" t="s">
        <v>177</v>
      </c>
      <c r="H451" s="79" t="s">
        <v>1036</v>
      </c>
      <c r="I451" s="79" t="s">
        <v>1035</v>
      </c>
      <c r="J451" s="79"/>
      <c r="K451" s="79" t="s">
        <v>1034</v>
      </c>
      <c r="L451" s="79"/>
      <c r="M451" s="79"/>
      <c r="N451" s="79"/>
      <c r="O451" s="79"/>
    </row>
    <row r="452" spans="1:15" ht="15.75" customHeight="1">
      <c r="A452" s="79" t="s">
        <v>1033</v>
      </c>
      <c r="B452" s="79" t="s">
        <v>111</v>
      </c>
      <c r="C452" s="79"/>
      <c r="D452" s="79" t="s">
        <v>178</v>
      </c>
      <c r="E452" s="79"/>
      <c r="F452" s="79"/>
      <c r="G452" s="79" t="s">
        <v>192</v>
      </c>
      <c r="H452" s="79" t="s">
        <v>54</v>
      </c>
      <c r="I452" s="79" t="s">
        <v>1032</v>
      </c>
      <c r="J452" s="79"/>
      <c r="K452" s="79" t="s">
        <v>1031</v>
      </c>
      <c r="L452" s="79"/>
      <c r="M452" s="79"/>
      <c r="N452" s="79"/>
      <c r="O452" s="79"/>
    </row>
    <row r="453" spans="1:15" ht="15.75" customHeight="1">
      <c r="A453" s="79" t="s">
        <v>1030</v>
      </c>
      <c r="B453" s="79" t="s">
        <v>111</v>
      </c>
      <c r="C453" s="79"/>
      <c r="D453" s="79" t="s">
        <v>178</v>
      </c>
      <c r="E453" s="79"/>
      <c r="F453" s="79"/>
      <c r="G453" s="79" t="s">
        <v>192</v>
      </c>
      <c r="H453" s="79" t="s">
        <v>1029</v>
      </c>
      <c r="I453" s="79" t="s">
        <v>1028</v>
      </c>
      <c r="J453" s="79"/>
      <c r="K453" s="79" t="s">
        <v>1027</v>
      </c>
      <c r="L453" s="79"/>
      <c r="M453" s="79"/>
      <c r="N453" s="79"/>
      <c r="O453" s="79"/>
    </row>
    <row r="454" spans="1:15" ht="15.75" customHeight="1">
      <c r="A454" s="79" t="s">
        <v>1010</v>
      </c>
      <c r="B454" s="79" t="s">
        <v>941</v>
      </c>
      <c r="C454" s="79"/>
      <c r="D454" s="79" t="s">
        <v>178</v>
      </c>
      <c r="E454" s="79"/>
      <c r="F454" s="79"/>
      <c r="G454" s="79" t="s">
        <v>192</v>
      </c>
      <c r="H454" s="79" t="s">
        <v>68</v>
      </c>
      <c r="I454" s="79" t="s">
        <v>1026</v>
      </c>
      <c r="J454" s="79"/>
      <c r="K454" s="79" t="s">
        <v>1025</v>
      </c>
      <c r="L454" s="79"/>
      <c r="M454" s="79"/>
      <c r="N454" s="79"/>
      <c r="O454" s="79"/>
    </row>
    <row r="455" spans="1:15" ht="15.75" customHeight="1">
      <c r="A455" s="79" t="s">
        <v>1024</v>
      </c>
      <c r="B455" s="79" t="s">
        <v>1010</v>
      </c>
      <c r="C455" s="79"/>
      <c r="D455" s="79" t="s">
        <v>178</v>
      </c>
      <c r="E455" s="79"/>
      <c r="F455" s="79"/>
      <c r="G455" s="79" t="s">
        <v>177</v>
      </c>
      <c r="H455" s="79" t="s">
        <v>65</v>
      </c>
      <c r="I455" s="79" t="s">
        <v>1023</v>
      </c>
      <c r="J455" s="79"/>
      <c r="K455" s="79" t="s">
        <v>1022</v>
      </c>
      <c r="L455" s="79"/>
      <c r="M455" s="79"/>
      <c r="N455" s="79"/>
      <c r="O455" s="79"/>
    </row>
    <row r="456" spans="1:15" ht="15.75" customHeight="1">
      <c r="A456" s="79" t="s">
        <v>1021</v>
      </c>
      <c r="B456" s="79" t="s">
        <v>1010</v>
      </c>
      <c r="C456" s="79"/>
      <c r="D456" s="79" t="s">
        <v>178</v>
      </c>
      <c r="E456" s="79"/>
      <c r="F456" s="79"/>
      <c r="G456" s="79" t="s">
        <v>177</v>
      </c>
      <c r="H456" s="79" t="s">
        <v>1020</v>
      </c>
      <c r="I456" s="79" t="s">
        <v>1019</v>
      </c>
      <c r="J456" s="79"/>
      <c r="K456" s="79" t="s">
        <v>1018</v>
      </c>
      <c r="L456" s="79"/>
      <c r="M456" s="79"/>
      <c r="N456" s="79"/>
      <c r="O456" s="79"/>
    </row>
    <row r="457" spans="1:15" ht="15.75" customHeight="1">
      <c r="A457" s="79" t="s">
        <v>1017</v>
      </c>
      <c r="B457" s="79" t="s">
        <v>1010</v>
      </c>
      <c r="C457" s="79"/>
      <c r="D457" s="79" t="s">
        <v>178</v>
      </c>
      <c r="E457" s="79"/>
      <c r="F457" s="79"/>
      <c r="G457" s="79" t="s">
        <v>177</v>
      </c>
      <c r="H457" s="79" t="s">
        <v>66</v>
      </c>
      <c r="I457" s="79" t="s">
        <v>1016</v>
      </c>
      <c r="J457" s="79"/>
      <c r="K457" s="79" t="s">
        <v>1015</v>
      </c>
      <c r="L457" s="79"/>
      <c r="M457" s="79"/>
      <c r="N457" s="79"/>
      <c r="O457" s="79"/>
    </row>
    <row r="458" spans="1:15" ht="15.75" customHeight="1">
      <c r="A458" s="79" t="s">
        <v>1014</v>
      </c>
      <c r="B458" s="79" t="s">
        <v>1010</v>
      </c>
      <c r="C458" s="79"/>
      <c r="D458" s="79" t="s">
        <v>178</v>
      </c>
      <c r="E458" s="79"/>
      <c r="F458" s="79"/>
      <c r="G458" s="79" t="s">
        <v>177</v>
      </c>
      <c r="H458" s="79" t="s">
        <v>64</v>
      </c>
      <c r="I458" s="79" t="s">
        <v>1013</v>
      </c>
      <c r="J458" s="79"/>
      <c r="K458" s="79" t="s">
        <v>1012</v>
      </c>
      <c r="L458" s="79"/>
      <c r="M458" s="79"/>
      <c r="N458" s="79"/>
      <c r="O458" s="79"/>
    </row>
    <row r="459" spans="1:15" ht="15.75" customHeight="1">
      <c r="A459" s="79" t="s">
        <v>1011</v>
      </c>
      <c r="B459" s="79" t="s">
        <v>1010</v>
      </c>
      <c r="C459" s="79"/>
      <c r="D459" s="79" t="s">
        <v>178</v>
      </c>
      <c r="E459" s="79"/>
      <c r="F459" s="79"/>
      <c r="G459" s="79" t="s">
        <v>177</v>
      </c>
      <c r="H459" s="79" t="s">
        <v>63</v>
      </c>
      <c r="I459" s="79" t="s">
        <v>1009</v>
      </c>
      <c r="J459" s="79"/>
      <c r="K459" s="79" t="s">
        <v>1008</v>
      </c>
      <c r="L459" s="79"/>
      <c r="M459" s="79"/>
      <c r="N459" s="79"/>
      <c r="O459" s="79"/>
    </row>
    <row r="460" spans="1:15" ht="15.75" customHeight="1">
      <c r="A460" s="79" t="s">
        <v>110</v>
      </c>
      <c r="B460" s="79" t="s">
        <v>941</v>
      </c>
      <c r="C460" s="79"/>
      <c r="D460" s="79" t="s">
        <v>178</v>
      </c>
      <c r="E460" s="79"/>
      <c r="F460" s="79"/>
      <c r="G460" s="79" t="s">
        <v>192</v>
      </c>
      <c r="H460" s="79" t="s">
        <v>51</v>
      </c>
      <c r="I460" s="79" t="s">
        <v>1007</v>
      </c>
      <c r="J460" s="79"/>
      <c r="K460" s="79" t="s">
        <v>1006</v>
      </c>
      <c r="L460" s="79"/>
      <c r="M460" s="79"/>
      <c r="N460" s="79"/>
      <c r="O460" s="79"/>
    </row>
    <row r="461" spans="1:15" ht="15.75" customHeight="1">
      <c r="A461" s="79" t="s">
        <v>1005</v>
      </c>
      <c r="B461" s="79" t="s">
        <v>110</v>
      </c>
      <c r="C461" s="79"/>
      <c r="D461" s="79" t="s">
        <v>178</v>
      </c>
      <c r="E461" s="79"/>
      <c r="F461" s="79"/>
      <c r="G461" s="79" t="s">
        <v>192</v>
      </c>
      <c r="H461" s="79" t="s">
        <v>48</v>
      </c>
      <c r="I461" s="79" t="s">
        <v>1004</v>
      </c>
      <c r="J461" s="79"/>
      <c r="K461" s="79" t="s">
        <v>1003</v>
      </c>
      <c r="L461" s="79"/>
      <c r="M461" s="79"/>
      <c r="N461" s="79"/>
      <c r="O461" s="79"/>
    </row>
    <row r="462" spans="1:15" ht="15.75" customHeight="1">
      <c r="A462" s="83" t="s">
        <v>1002</v>
      </c>
      <c r="B462" s="80" t="s">
        <v>110</v>
      </c>
      <c r="C462" s="79"/>
      <c r="D462" s="79" t="s">
        <v>178</v>
      </c>
      <c r="E462" s="79"/>
      <c r="F462" s="79"/>
      <c r="G462" s="79" t="s">
        <v>192</v>
      </c>
      <c r="H462" s="80" t="s">
        <v>47</v>
      </c>
      <c r="I462" s="80" t="s">
        <v>1001</v>
      </c>
      <c r="J462" s="80"/>
      <c r="K462" s="80" t="s">
        <v>1000</v>
      </c>
      <c r="L462" s="79"/>
      <c r="M462" s="79"/>
      <c r="N462" s="79"/>
      <c r="O462" s="80"/>
    </row>
    <row r="463" spans="1:15" ht="15.75" customHeight="1">
      <c r="A463" s="83" t="s">
        <v>999</v>
      </c>
      <c r="B463" s="79" t="s">
        <v>110</v>
      </c>
      <c r="C463" s="79"/>
      <c r="D463" s="79" t="s">
        <v>178</v>
      </c>
      <c r="E463" s="79"/>
      <c r="F463" s="79"/>
      <c r="G463" s="79" t="s">
        <v>192</v>
      </c>
      <c r="H463" s="79" t="s">
        <v>998</v>
      </c>
      <c r="I463" s="79" t="s">
        <v>997</v>
      </c>
      <c r="J463" s="79"/>
      <c r="K463" s="79" t="s">
        <v>996</v>
      </c>
      <c r="L463" s="79"/>
      <c r="M463" s="79"/>
      <c r="N463" s="79"/>
      <c r="O463" s="79"/>
    </row>
    <row r="464" spans="1:15" ht="15.75" customHeight="1">
      <c r="A464" s="79" t="s">
        <v>995</v>
      </c>
      <c r="B464" s="79" t="s">
        <v>110</v>
      </c>
      <c r="C464" s="79"/>
      <c r="D464" s="79" t="s">
        <v>178</v>
      </c>
      <c r="E464" s="79"/>
      <c r="F464" s="79"/>
      <c r="G464" s="79" t="s">
        <v>192</v>
      </c>
      <c r="H464" s="79" t="s">
        <v>45</v>
      </c>
      <c r="I464" s="79" t="s">
        <v>994</v>
      </c>
      <c r="J464" s="79"/>
      <c r="K464" s="79" t="s">
        <v>993</v>
      </c>
      <c r="L464" s="79"/>
      <c r="M464" s="79"/>
      <c r="N464" s="79"/>
      <c r="O464" s="79"/>
    </row>
    <row r="465" spans="1:15" ht="15.75" customHeight="1">
      <c r="A465" s="79" t="s">
        <v>992</v>
      </c>
      <c r="B465" s="79" t="s">
        <v>110</v>
      </c>
      <c r="C465" s="79"/>
      <c r="D465" s="79" t="s">
        <v>178</v>
      </c>
      <c r="E465" s="79"/>
      <c r="F465" s="79"/>
      <c r="G465" s="79" t="s">
        <v>192</v>
      </c>
      <c r="H465" s="79" t="s">
        <v>991</v>
      </c>
      <c r="I465" s="79" t="s">
        <v>990</v>
      </c>
      <c r="J465" s="79"/>
      <c r="K465" s="79" t="s">
        <v>989</v>
      </c>
      <c r="L465" s="79"/>
      <c r="M465" s="79"/>
      <c r="N465" s="79"/>
      <c r="O465" s="79"/>
    </row>
    <row r="466" spans="1:15" ht="15.75" customHeight="1">
      <c r="A466" s="79" t="s">
        <v>988</v>
      </c>
      <c r="B466" s="79" t="s">
        <v>110</v>
      </c>
      <c r="C466" s="79"/>
      <c r="D466" s="79" t="s">
        <v>178</v>
      </c>
      <c r="E466" s="79"/>
      <c r="F466" s="79"/>
      <c r="G466" s="79" t="s">
        <v>192</v>
      </c>
      <c r="H466" s="79" t="s">
        <v>987</v>
      </c>
      <c r="I466" s="79" t="s">
        <v>986</v>
      </c>
      <c r="J466" s="79"/>
      <c r="K466" s="79" t="s">
        <v>985</v>
      </c>
      <c r="L466" s="79"/>
      <c r="M466" s="79"/>
      <c r="N466" s="79"/>
      <c r="O466" s="79"/>
    </row>
    <row r="467" spans="1:15" ht="15.75" customHeight="1">
      <c r="A467" s="79" t="s">
        <v>984</v>
      </c>
      <c r="B467" s="79" t="s">
        <v>110</v>
      </c>
      <c r="C467" s="79"/>
      <c r="D467" s="79" t="s">
        <v>178</v>
      </c>
      <c r="E467" s="79"/>
      <c r="F467" s="79"/>
      <c r="G467" s="79" t="s">
        <v>192</v>
      </c>
      <c r="H467" s="79" t="s">
        <v>50</v>
      </c>
      <c r="I467" s="79" t="s">
        <v>983</v>
      </c>
      <c r="J467" s="79"/>
      <c r="K467" s="79" t="s">
        <v>982</v>
      </c>
      <c r="L467" s="79"/>
      <c r="M467" s="79"/>
      <c r="N467" s="79"/>
      <c r="O467" s="79"/>
    </row>
    <row r="468" spans="1:15" ht="15.75" customHeight="1">
      <c r="A468" s="79" t="s">
        <v>981</v>
      </c>
      <c r="B468" s="79" t="s">
        <v>110</v>
      </c>
      <c r="C468" s="79"/>
      <c r="D468" s="79" t="s">
        <v>178</v>
      </c>
      <c r="E468" s="79"/>
      <c r="F468" s="79"/>
      <c r="G468" s="79" t="s">
        <v>192</v>
      </c>
      <c r="H468" s="79" t="s">
        <v>980</v>
      </c>
      <c r="I468" s="79" t="s">
        <v>979</v>
      </c>
      <c r="J468" s="79"/>
      <c r="K468" s="79" t="s">
        <v>978</v>
      </c>
      <c r="L468" s="79"/>
      <c r="M468" s="79"/>
      <c r="N468" s="79"/>
      <c r="O468" s="79"/>
    </row>
    <row r="469" spans="1:15" ht="15.75" customHeight="1">
      <c r="A469" s="79" t="s">
        <v>977</v>
      </c>
      <c r="B469" s="79" t="s">
        <v>110</v>
      </c>
      <c r="C469" s="79"/>
      <c r="D469" s="79" t="s">
        <v>178</v>
      </c>
      <c r="E469" s="79"/>
      <c r="F469" s="79"/>
      <c r="G469" s="79" t="s">
        <v>192</v>
      </c>
      <c r="H469" s="79" t="s">
        <v>49</v>
      </c>
      <c r="I469" s="79" t="s">
        <v>976</v>
      </c>
      <c r="J469" s="79"/>
      <c r="K469" s="79" t="s">
        <v>975</v>
      </c>
      <c r="L469" s="79"/>
      <c r="M469" s="79"/>
      <c r="N469" s="79"/>
      <c r="O469" s="79"/>
    </row>
    <row r="470" spans="1:15" ht="15.75" customHeight="1">
      <c r="A470" s="79" t="s">
        <v>963</v>
      </c>
      <c r="B470" s="79" t="s">
        <v>941</v>
      </c>
      <c r="C470" s="79"/>
      <c r="D470" s="79" t="s">
        <v>178</v>
      </c>
      <c r="E470" s="79"/>
      <c r="F470" s="79"/>
      <c r="G470" s="79" t="s">
        <v>192</v>
      </c>
      <c r="H470" s="79" t="s">
        <v>974</v>
      </c>
      <c r="I470" s="79" t="s">
        <v>973</v>
      </c>
      <c r="J470" s="79"/>
      <c r="K470" s="79" t="s">
        <v>972</v>
      </c>
      <c r="L470" s="79"/>
      <c r="M470" s="79"/>
      <c r="N470" s="79"/>
      <c r="O470" s="79"/>
    </row>
    <row r="471" spans="1:15" ht="15.75" customHeight="1">
      <c r="A471" s="79" t="s">
        <v>971</v>
      </c>
      <c r="B471" s="79" t="s">
        <v>963</v>
      </c>
      <c r="C471" s="79"/>
      <c r="D471" s="79" t="s">
        <v>178</v>
      </c>
      <c r="E471" s="79"/>
      <c r="F471" s="79"/>
      <c r="G471" s="79" t="s">
        <v>177</v>
      </c>
      <c r="H471" s="79" t="s">
        <v>970</v>
      </c>
      <c r="I471" s="79" t="s">
        <v>969</v>
      </c>
      <c r="J471" s="79"/>
      <c r="K471" s="79" t="s">
        <v>968</v>
      </c>
      <c r="L471" s="79"/>
      <c r="M471" s="79"/>
      <c r="N471" s="79"/>
      <c r="O471" s="79"/>
    </row>
    <row r="472" spans="1:15" ht="15.75" customHeight="1">
      <c r="A472" s="79" t="s">
        <v>967</v>
      </c>
      <c r="B472" s="79" t="s">
        <v>963</v>
      </c>
      <c r="C472" s="79"/>
      <c r="D472" s="79" t="s">
        <v>178</v>
      </c>
      <c r="E472" s="79"/>
      <c r="F472" s="79"/>
      <c r="G472" s="79" t="s">
        <v>177</v>
      </c>
      <c r="H472" s="79" t="s">
        <v>966</v>
      </c>
      <c r="I472" s="79" t="s">
        <v>965</v>
      </c>
      <c r="J472" s="79"/>
      <c r="K472" s="79" t="s">
        <v>964</v>
      </c>
      <c r="L472" s="79"/>
      <c r="M472" s="79"/>
      <c r="N472" s="79"/>
      <c r="O472" s="79"/>
    </row>
    <row r="473" spans="1:15" ht="15.75" customHeight="1">
      <c r="A473" s="79" t="s">
        <v>954</v>
      </c>
      <c r="B473" s="79" t="s">
        <v>963</v>
      </c>
      <c r="C473" s="79"/>
      <c r="D473" s="79" t="s">
        <v>178</v>
      </c>
      <c r="E473" s="79"/>
      <c r="F473" s="79"/>
      <c r="G473" s="79" t="s">
        <v>177</v>
      </c>
      <c r="H473" s="79" t="s">
        <v>962</v>
      </c>
      <c r="I473" s="79" t="s">
        <v>961</v>
      </c>
      <c r="J473" s="79"/>
      <c r="K473" s="79" t="s">
        <v>960</v>
      </c>
      <c r="L473" s="79"/>
      <c r="M473" s="79"/>
      <c r="N473" s="79"/>
      <c r="O473" s="79"/>
    </row>
    <row r="474" spans="1:15" ht="15.75" customHeight="1">
      <c r="A474" s="79" t="s">
        <v>959</v>
      </c>
      <c r="B474" s="79" t="s">
        <v>954</v>
      </c>
      <c r="C474" s="79"/>
      <c r="D474" s="79" t="s">
        <v>178</v>
      </c>
      <c r="E474" s="79"/>
      <c r="F474" s="79"/>
      <c r="G474" s="79" t="s">
        <v>177</v>
      </c>
      <c r="H474" s="79" t="s">
        <v>958</v>
      </c>
      <c r="I474" s="79" t="s">
        <v>957</v>
      </c>
      <c r="J474" s="79"/>
      <c r="K474" s="79" t="s">
        <v>956</v>
      </c>
      <c r="L474" s="79"/>
      <c r="M474" s="79"/>
      <c r="N474" s="79"/>
      <c r="O474" s="79"/>
    </row>
    <row r="475" spans="1:15" ht="15.75" customHeight="1">
      <c r="A475" s="79" t="s">
        <v>955</v>
      </c>
      <c r="B475" s="79" t="s">
        <v>954</v>
      </c>
      <c r="C475" s="79"/>
      <c r="D475" s="79" t="s">
        <v>178</v>
      </c>
      <c r="E475" s="79"/>
      <c r="F475" s="79"/>
      <c r="G475" s="79" t="s">
        <v>177</v>
      </c>
      <c r="H475" s="79" t="s">
        <v>953</v>
      </c>
      <c r="I475" s="79" t="s">
        <v>952</v>
      </c>
      <c r="J475" s="79"/>
      <c r="K475" s="79" t="s">
        <v>951</v>
      </c>
      <c r="L475" s="79"/>
      <c r="M475" s="79"/>
      <c r="N475" s="79"/>
      <c r="O475" s="79"/>
    </row>
    <row r="476" spans="1:15" ht="15.75" customHeight="1">
      <c r="A476" s="79" t="s">
        <v>944</v>
      </c>
      <c r="B476" s="79" t="s">
        <v>941</v>
      </c>
      <c r="C476" s="79"/>
      <c r="D476" s="79" t="s">
        <v>178</v>
      </c>
      <c r="E476" s="79"/>
      <c r="F476" s="79"/>
      <c r="G476" s="79" t="s">
        <v>192</v>
      </c>
      <c r="H476" s="79" t="s">
        <v>55</v>
      </c>
      <c r="I476" s="79" t="s">
        <v>950</v>
      </c>
      <c r="J476" s="79"/>
      <c r="K476" s="79" t="s">
        <v>949</v>
      </c>
      <c r="L476" s="79"/>
      <c r="M476" s="79"/>
      <c r="N476" s="79"/>
      <c r="O476" s="79"/>
    </row>
    <row r="477" spans="1:15" ht="15.75" customHeight="1">
      <c r="A477" s="79" t="s">
        <v>948</v>
      </c>
      <c r="B477" s="79" t="s">
        <v>944</v>
      </c>
      <c r="C477" s="79"/>
      <c r="D477" s="79" t="s">
        <v>178</v>
      </c>
      <c r="E477" s="79"/>
      <c r="F477" s="79"/>
      <c r="G477" s="79" t="s">
        <v>177</v>
      </c>
      <c r="H477" s="79" t="s">
        <v>52</v>
      </c>
      <c r="I477" s="79" t="s">
        <v>947</v>
      </c>
      <c r="J477" s="79"/>
      <c r="K477" s="79" t="s">
        <v>946</v>
      </c>
      <c r="L477" s="79"/>
      <c r="M477" s="79"/>
      <c r="N477" s="79"/>
      <c r="O477" s="79"/>
    </row>
    <row r="478" spans="1:15" ht="15.75" customHeight="1">
      <c r="A478" s="79" t="s">
        <v>945</v>
      </c>
      <c r="B478" s="79" t="s">
        <v>944</v>
      </c>
      <c r="C478" s="79"/>
      <c r="D478" s="79" t="s">
        <v>178</v>
      </c>
      <c r="E478" s="79"/>
      <c r="F478" s="79"/>
      <c r="G478" s="79" t="s">
        <v>177</v>
      </c>
      <c r="H478" s="79" t="s">
        <v>53</v>
      </c>
      <c r="I478" s="79" t="s">
        <v>943</v>
      </c>
      <c r="J478" s="79"/>
      <c r="K478" s="79" t="s">
        <v>942</v>
      </c>
      <c r="L478" s="79"/>
      <c r="M478" s="79"/>
      <c r="N478" s="79"/>
      <c r="O478" s="79"/>
    </row>
    <row r="479" spans="1:15" ht="15.75" customHeight="1">
      <c r="A479" s="79" t="s">
        <v>909</v>
      </c>
      <c r="B479" s="79" t="s">
        <v>941</v>
      </c>
      <c r="C479" s="79"/>
      <c r="D479" s="79" t="s">
        <v>178</v>
      </c>
      <c r="E479" s="79"/>
      <c r="F479" s="79"/>
      <c r="G479" s="79" t="s">
        <v>192</v>
      </c>
      <c r="H479" s="79" t="s">
        <v>27</v>
      </c>
      <c r="I479" s="79" t="s">
        <v>940</v>
      </c>
      <c r="J479" s="79"/>
      <c r="K479" s="79" t="s">
        <v>939</v>
      </c>
      <c r="L479" s="79"/>
      <c r="M479" s="79"/>
      <c r="N479" s="79"/>
      <c r="O479" s="79"/>
    </row>
    <row r="480" spans="1:15" ht="15.75" customHeight="1">
      <c r="A480" s="79" t="s">
        <v>938</v>
      </c>
      <c r="B480" s="79" t="s">
        <v>909</v>
      </c>
      <c r="C480" s="79"/>
      <c r="D480" s="79" t="s">
        <v>178</v>
      </c>
      <c r="E480" s="79"/>
      <c r="F480" s="79"/>
      <c r="G480" s="79" t="s">
        <v>177</v>
      </c>
      <c r="H480" s="79" t="s">
        <v>937</v>
      </c>
      <c r="I480" s="79" t="s">
        <v>936</v>
      </c>
      <c r="J480" s="79"/>
      <c r="K480" s="79" t="s">
        <v>935</v>
      </c>
      <c r="L480" s="79"/>
      <c r="M480" s="79"/>
      <c r="N480" s="79"/>
      <c r="O480" s="79"/>
    </row>
    <row r="481" spans="1:15" ht="15.75" customHeight="1">
      <c r="A481" s="79" t="s">
        <v>934</v>
      </c>
      <c r="B481" s="79" t="s">
        <v>909</v>
      </c>
      <c r="C481" s="79"/>
      <c r="D481" s="79" t="s">
        <v>178</v>
      </c>
      <c r="E481" s="79"/>
      <c r="F481" s="79"/>
      <c r="G481" s="79" t="s">
        <v>177</v>
      </c>
      <c r="H481" s="79" t="s">
        <v>933</v>
      </c>
      <c r="I481" s="79" t="s">
        <v>932</v>
      </c>
      <c r="J481" s="79"/>
      <c r="K481" s="79" t="s">
        <v>931</v>
      </c>
      <c r="L481" s="79"/>
      <c r="M481" s="79"/>
      <c r="N481" s="79"/>
      <c r="O481" s="79"/>
    </row>
    <row r="482" spans="1:15" ht="15.75" customHeight="1">
      <c r="A482" s="79" t="s">
        <v>930</v>
      </c>
      <c r="B482" s="79" t="s">
        <v>909</v>
      </c>
      <c r="C482" s="79"/>
      <c r="D482" s="79" t="s">
        <v>178</v>
      </c>
      <c r="E482" s="79"/>
      <c r="F482" s="79"/>
      <c r="G482" s="79" t="s">
        <v>177</v>
      </c>
      <c r="H482" s="79" t="s">
        <v>929</v>
      </c>
      <c r="I482" s="79" t="s">
        <v>928</v>
      </c>
      <c r="J482" s="79"/>
      <c r="K482" s="79" t="s">
        <v>927</v>
      </c>
      <c r="L482" s="79"/>
      <c r="M482" s="79"/>
      <c r="N482" s="79"/>
      <c r="O482" s="79"/>
    </row>
    <row r="483" spans="1:15" ht="15.75" customHeight="1">
      <c r="A483" s="79" t="s">
        <v>926</v>
      </c>
      <c r="B483" s="79" t="s">
        <v>909</v>
      </c>
      <c r="C483" s="79"/>
      <c r="D483" s="79" t="s">
        <v>178</v>
      </c>
      <c r="E483" s="79"/>
      <c r="F483" s="79"/>
      <c r="G483" s="79" t="s">
        <v>177</v>
      </c>
      <c r="H483" s="79" t="s">
        <v>925</v>
      </c>
      <c r="I483" s="79" t="s">
        <v>924</v>
      </c>
      <c r="J483" s="79"/>
      <c r="K483" s="79" t="s">
        <v>923</v>
      </c>
      <c r="L483" s="79"/>
      <c r="M483" s="79"/>
      <c r="N483" s="79"/>
      <c r="O483" s="79"/>
    </row>
    <row r="484" spans="1:15" ht="15.75" customHeight="1">
      <c r="A484" s="79" t="s">
        <v>922</v>
      </c>
      <c r="B484" s="79" t="s">
        <v>909</v>
      </c>
      <c r="C484" s="79"/>
      <c r="D484" s="79" t="s">
        <v>178</v>
      </c>
      <c r="E484" s="79"/>
      <c r="F484" s="79"/>
      <c r="G484" s="79" t="s">
        <v>177</v>
      </c>
      <c r="H484" s="79" t="s">
        <v>921</v>
      </c>
      <c r="I484" s="79" t="s">
        <v>920</v>
      </c>
      <c r="J484" s="79"/>
      <c r="K484" s="79" t="s">
        <v>919</v>
      </c>
      <c r="L484" s="79"/>
      <c r="M484" s="79"/>
      <c r="N484" s="79"/>
      <c r="O484" s="79"/>
    </row>
    <row r="485" spans="1:15" ht="15.75" customHeight="1">
      <c r="A485" s="79" t="s">
        <v>918</v>
      </c>
      <c r="B485" s="79" t="s">
        <v>909</v>
      </c>
      <c r="C485" s="79"/>
      <c r="D485" s="79" t="s">
        <v>178</v>
      </c>
      <c r="E485" s="79"/>
      <c r="F485" s="79"/>
      <c r="G485" s="79" t="s">
        <v>177</v>
      </c>
      <c r="H485" s="79" t="s">
        <v>917</v>
      </c>
      <c r="I485" s="79" t="s">
        <v>916</v>
      </c>
      <c r="J485" s="79"/>
      <c r="K485" s="79" t="s">
        <v>915</v>
      </c>
      <c r="L485" s="79"/>
      <c r="M485" s="79"/>
      <c r="N485" s="79"/>
      <c r="O485" s="79"/>
    </row>
    <row r="486" spans="1:15" ht="15.75" customHeight="1">
      <c r="A486" s="79" t="s">
        <v>914</v>
      </c>
      <c r="B486" s="79" t="s">
        <v>909</v>
      </c>
      <c r="C486" s="79"/>
      <c r="D486" s="79" t="s">
        <v>178</v>
      </c>
      <c r="E486" s="79"/>
      <c r="F486" s="79"/>
      <c r="G486" s="79" t="s">
        <v>177</v>
      </c>
      <c r="H486" s="79" t="s">
        <v>913</v>
      </c>
      <c r="I486" s="79" t="s">
        <v>912</v>
      </c>
      <c r="J486" s="79"/>
      <c r="K486" s="79" t="s">
        <v>911</v>
      </c>
      <c r="L486" s="79"/>
      <c r="M486" s="79"/>
      <c r="N486" s="79"/>
      <c r="O486" s="79"/>
    </row>
    <row r="487" spans="1:15" ht="15.75" customHeight="1">
      <c r="A487" s="79" t="s">
        <v>910</v>
      </c>
      <c r="B487" s="79" t="s">
        <v>909</v>
      </c>
      <c r="C487" s="79"/>
      <c r="D487" s="79" t="s">
        <v>178</v>
      </c>
      <c r="E487" s="79"/>
      <c r="F487" s="79"/>
      <c r="G487" s="79" t="s">
        <v>177</v>
      </c>
      <c r="H487" s="79" t="s">
        <v>26</v>
      </c>
      <c r="I487" s="79" t="s">
        <v>908</v>
      </c>
      <c r="J487" s="79"/>
      <c r="K487" s="79" t="s">
        <v>907</v>
      </c>
      <c r="L487" s="79"/>
      <c r="M487" s="79"/>
      <c r="N487" s="79"/>
      <c r="O487" s="79"/>
    </row>
    <row r="488" spans="1:15" ht="15.75" customHeight="1">
      <c r="A488" s="79" t="s">
        <v>397</v>
      </c>
      <c r="B488" s="79"/>
      <c r="C488" s="79"/>
      <c r="D488" s="79" t="s">
        <v>178</v>
      </c>
      <c r="E488" s="79"/>
      <c r="F488" s="79"/>
      <c r="G488" s="79" t="s">
        <v>192</v>
      </c>
      <c r="H488" s="79" t="s">
        <v>101</v>
      </c>
      <c r="I488" s="79" t="s">
        <v>906</v>
      </c>
      <c r="J488" s="79"/>
      <c r="K488" s="79" t="s">
        <v>905</v>
      </c>
      <c r="L488" s="79"/>
      <c r="M488" s="79"/>
      <c r="N488" s="79"/>
      <c r="O488" s="79"/>
    </row>
    <row r="489" spans="1:15" ht="15.75" customHeight="1">
      <c r="A489" s="79" t="s">
        <v>122</v>
      </c>
      <c r="B489" s="79" t="s">
        <v>397</v>
      </c>
      <c r="C489" s="79"/>
      <c r="D489" s="79" t="s">
        <v>178</v>
      </c>
      <c r="E489" s="79"/>
      <c r="F489" s="79"/>
      <c r="G489" s="79" t="s">
        <v>192</v>
      </c>
      <c r="H489" s="79" t="s">
        <v>98</v>
      </c>
      <c r="I489" s="79" t="s">
        <v>904</v>
      </c>
      <c r="J489" s="79"/>
      <c r="K489" s="79" t="s">
        <v>903</v>
      </c>
      <c r="L489" s="79"/>
      <c r="M489" s="79"/>
      <c r="N489" s="79"/>
      <c r="O489" s="79"/>
    </row>
    <row r="490" spans="1:15" ht="15.75" customHeight="1">
      <c r="A490" s="79" t="s">
        <v>902</v>
      </c>
      <c r="B490" s="79" t="s">
        <v>122</v>
      </c>
      <c r="C490" s="79"/>
      <c r="D490" s="79" t="s">
        <v>178</v>
      </c>
      <c r="E490" s="79"/>
      <c r="F490" s="79"/>
      <c r="G490" s="79" t="s">
        <v>192</v>
      </c>
      <c r="H490" s="79" t="s">
        <v>95</v>
      </c>
      <c r="I490" s="79" t="s">
        <v>901</v>
      </c>
      <c r="J490" s="79"/>
      <c r="K490" s="79" t="s">
        <v>900</v>
      </c>
      <c r="L490" s="79"/>
      <c r="M490" s="79"/>
      <c r="N490" s="79"/>
      <c r="O490" s="79"/>
    </row>
    <row r="491" spans="1:15" ht="15.75" customHeight="1">
      <c r="A491" s="79" t="s">
        <v>876</v>
      </c>
      <c r="B491" s="79" t="s">
        <v>122</v>
      </c>
      <c r="C491" s="79"/>
      <c r="D491" s="79" t="s">
        <v>178</v>
      </c>
      <c r="E491" s="79"/>
      <c r="F491" s="79"/>
      <c r="G491" s="79" t="s">
        <v>192</v>
      </c>
      <c r="H491" s="79" t="s">
        <v>89</v>
      </c>
      <c r="I491" s="79" t="s">
        <v>899</v>
      </c>
      <c r="J491" s="79"/>
      <c r="K491" s="79" t="s">
        <v>898</v>
      </c>
      <c r="L491" s="79"/>
      <c r="M491" s="79"/>
      <c r="N491" s="79"/>
      <c r="O491" s="79"/>
    </row>
    <row r="492" spans="1:15" ht="15.75" customHeight="1">
      <c r="A492" s="79" t="s">
        <v>897</v>
      </c>
      <c r="B492" s="79" t="s">
        <v>876</v>
      </c>
      <c r="C492" s="79"/>
      <c r="D492" s="79" t="s">
        <v>178</v>
      </c>
      <c r="E492" s="79"/>
      <c r="F492" s="79"/>
      <c r="G492" s="79" t="s">
        <v>177</v>
      </c>
      <c r="H492" s="79" t="s">
        <v>896</v>
      </c>
      <c r="I492" s="79" t="s">
        <v>895</v>
      </c>
      <c r="J492" s="79"/>
      <c r="K492" s="79" t="s">
        <v>894</v>
      </c>
      <c r="L492" s="79"/>
      <c r="M492" s="79"/>
      <c r="N492" s="79"/>
      <c r="O492" s="79"/>
    </row>
    <row r="493" spans="1:15" ht="15.75" customHeight="1">
      <c r="A493" s="79" t="s">
        <v>893</v>
      </c>
      <c r="B493" s="79" t="s">
        <v>876</v>
      </c>
      <c r="C493" s="79"/>
      <c r="D493" s="79" t="s">
        <v>178</v>
      </c>
      <c r="E493" s="79"/>
      <c r="F493" s="79"/>
      <c r="G493" s="79" t="s">
        <v>177</v>
      </c>
      <c r="H493" s="79" t="s">
        <v>892</v>
      </c>
      <c r="I493" s="79" t="s">
        <v>891</v>
      </c>
      <c r="J493" s="79"/>
      <c r="K493" s="79" t="s">
        <v>890</v>
      </c>
      <c r="L493" s="79"/>
      <c r="M493" s="79"/>
      <c r="N493" s="79"/>
      <c r="O493" s="79"/>
    </row>
    <row r="494" spans="1:15" ht="15.75" customHeight="1">
      <c r="A494" s="79" t="s">
        <v>889</v>
      </c>
      <c r="B494" s="79" t="s">
        <v>876</v>
      </c>
      <c r="C494" s="79"/>
      <c r="D494" s="79" t="s">
        <v>178</v>
      </c>
      <c r="E494" s="79"/>
      <c r="F494" s="79"/>
      <c r="G494" s="79" t="s">
        <v>177</v>
      </c>
      <c r="H494" s="79" t="s">
        <v>888</v>
      </c>
      <c r="I494" s="79" t="s">
        <v>887</v>
      </c>
      <c r="J494" s="79"/>
      <c r="K494" s="79" t="s">
        <v>886</v>
      </c>
      <c r="L494" s="79"/>
      <c r="M494" s="79"/>
      <c r="N494" s="79"/>
      <c r="O494" s="79"/>
    </row>
    <row r="495" spans="1:15" ht="15.75" customHeight="1">
      <c r="A495" s="79" t="s">
        <v>885</v>
      </c>
      <c r="B495" s="79" t="s">
        <v>876</v>
      </c>
      <c r="C495" s="79"/>
      <c r="D495" s="79" t="s">
        <v>178</v>
      </c>
      <c r="E495" s="79"/>
      <c r="F495" s="79"/>
      <c r="G495" s="79" t="s">
        <v>177</v>
      </c>
      <c r="H495" s="79" t="s">
        <v>884</v>
      </c>
      <c r="I495" s="79" t="s">
        <v>883</v>
      </c>
      <c r="J495" s="79"/>
      <c r="K495" s="79" t="s">
        <v>882</v>
      </c>
      <c r="L495" s="79"/>
      <c r="M495" s="79"/>
      <c r="N495" s="79"/>
      <c r="O495" s="79"/>
    </row>
    <row r="496" spans="1:15" ht="15.75" customHeight="1">
      <c r="A496" s="79" t="s">
        <v>881</v>
      </c>
      <c r="B496" s="79" t="s">
        <v>876</v>
      </c>
      <c r="C496" s="79"/>
      <c r="D496" s="79" t="s">
        <v>178</v>
      </c>
      <c r="E496" s="79"/>
      <c r="F496" s="79"/>
      <c r="G496" s="79" t="s">
        <v>177</v>
      </c>
      <c r="H496" s="79" t="s">
        <v>880</v>
      </c>
      <c r="I496" s="79" t="s">
        <v>879</v>
      </c>
      <c r="J496" s="79"/>
      <c r="K496" s="79" t="s">
        <v>878</v>
      </c>
      <c r="L496" s="79"/>
      <c r="M496" s="79"/>
      <c r="N496" s="79"/>
      <c r="O496" s="79"/>
    </row>
    <row r="497" spans="1:15" ht="15.75" customHeight="1">
      <c r="A497" s="79" t="s">
        <v>877</v>
      </c>
      <c r="B497" s="79" t="s">
        <v>876</v>
      </c>
      <c r="C497" s="79"/>
      <c r="D497" s="79" t="s">
        <v>178</v>
      </c>
      <c r="E497" s="79"/>
      <c r="F497" s="79"/>
      <c r="G497" s="79" t="s">
        <v>177</v>
      </c>
      <c r="H497" s="79" t="s">
        <v>875</v>
      </c>
      <c r="I497" s="79" t="s">
        <v>874</v>
      </c>
      <c r="J497" s="79"/>
      <c r="K497" s="79" t="s">
        <v>873</v>
      </c>
      <c r="L497" s="79"/>
      <c r="M497" s="79"/>
      <c r="N497" s="79"/>
      <c r="O497" s="79"/>
    </row>
    <row r="498" spans="1:15" ht="15.75" customHeight="1">
      <c r="A498" s="79" t="s">
        <v>841</v>
      </c>
      <c r="B498" s="79" t="s">
        <v>122</v>
      </c>
      <c r="C498" s="79"/>
      <c r="D498" s="79" t="s">
        <v>178</v>
      </c>
      <c r="E498" s="79"/>
      <c r="F498" s="79"/>
      <c r="G498" s="79" t="s">
        <v>192</v>
      </c>
      <c r="H498" s="79" t="s">
        <v>87</v>
      </c>
      <c r="I498" s="79" t="s">
        <v>872</v>
      </c>
      <c r="J498" s="79"/>
      <c r="K498" s="79" t="s">
        <v>871</v>
      </c>
      <c r="L498" s="79"/>
      <c r="M498" s="79"/>
      <c r="N498" s="79"/>
      <c r="O498" s="79"/>
    </row>
    <row r="499" spans="1:15" ht="15.75" customHeight="1">
      <c r="A499" s="79" t="s">
        <v>870</v>
      </c>
      <c r="B499" s="79" t="s">
        <v>841</v>
      </c>
      <c r="C499" s="79"/>
      <c r="D499" s="79" t="s">
        <v>178</v>
      </c>
      <c r="E499" s="79"/>
      <c r="F499" s="79"/>
      <c r="G499" s="79" t="s">
        <v>177</v>
      </c>
      <c r="H499" s="79" t="s">
        <v>869</v>
      </c>
      <c r="I499" s="79" t="s">
        <v>868</v>
      </c>
      <c r="J499" s="79"/>
      <c r="K499" s="79" t="s">
        <v>867</v>
      </c>
      <c r="L499" s="79"/>
      <c r="M499" s="79"/>
      <c r="N499" s="79"/>
      <c r="O499" s="79"/>
    </row>
    <row r="500" spans="1:15" ht="15.75" customHeight="1">
      <c r="A500" s="79" t="s">
        <v>866</v>
      </c>
      <c r="B500" s="79" t="s">
        <v>841</v>
      </c>
      <c r="C500" s="79"/>
      <c r="D500" s="79" t="s">
        <v>178</v>
      </c>
      <c r="E500" s="79"/>
      <c r="F500" s="79"/>
      <c r="G500" s="79" t="s">
        <v>177</v>
      </c>
      <c r="H500" s="79" t="s">
        <v>865</v>
      </c>
      <c r="I500" s="79" t="s">
        <v>864</v>
      </c>
      <c r="J500" s="79"/>
      <c r="K500" s="79" t="s">
        <v>863</v>
      </c>
      <c r="L500" s="79"/>
      <c r="M500" s="79"/>
      <c r="N500" s="79"/>
      <c r="O500" s="79"/>
    </row>
    <row r="501" spans="1:15" ht="15.75" customHeight="1">
      <c r="A501" s="79" t="s">
        <v>862</v>
      </c>
      <c r="B501" s="79" t="s">
        <v>841</v>
      </c>
      <c r="C501" s="79"/>
      <c r="D501" s="79" t="s">
        <v>178</v>
      </c>
      <c r="E501" s="79"/>
      <c r="F501" s="79"/>
      <c r="G501" s="79" t="s">
        <v>177</v>
      </c>
      <c r="H501" s="79" t="s">
        <v>861</v>
      </c>
      <c r="I501" s="79" t="s">
        <v>860</v>
      </c>
      <c r="J501" s="79"/>
      <c r="K501" s="79" t="s">
        <v>859</v>
      </c>
      <c r="L501" s="79"/>
      <c r="M501" s="79"/>
      <c r="N501" s="79"/>
      <c r="O501" s="79"/>
    </row>
    <row r="502" spans="1:15" ht="15.75" customHeight="1">
      <c r="A502" s="79" t="s">
        <v>858</v>
      </c>
      <c r="B502" s="79" t="s">
        <v>841</v>
      </c>
      <c r="C502" s="79"/>
      <c r="D502" s="79" t="s">
        <v>178</v>
      </c>
      <c r="E502" s="79"/>
      <c r="F502" s="79"/>
      <c r="G502" s="79" t="s">
        <v>177</v>
      </c>
      <c r="H502" s="79" t="s">
        <v>857</v>
      </c>
      <c r="I502" s="79" t="s">
        <v>856</v>
      </c>
      <c r="J502" s="79"/>
      <c r="K502" s="79" t="s">
        <v>855</v>
      </c>
      <c r="L502" s="79"/>
      <c r="M502" s="79"/>
      <c r="N502" s="79"/>
      <c r="O502" s="79"/>
    </row>
    <row r="503" spans="1:15" ht="15.75" customHeight="1">
      <c r="A503" s="79" t="s">
        <v>854</v>
      </c>
      <c r="B503" s="79" t="s">
        <v>841</v>
      </c>
      <c r="C503" s="79"/>
      <c r="D503" s="79" t="s">
        <v>178</v>
      </c>
      <c r="E503" s="79"/>
      <c r="F503" s="79"/>
      <c r="G503" s="79" t="s">
        <v>177</v>
      </c>
      <c r="H503" s="79" t="s">
        <v>853</v>
      </c>
      <c r="I503" s="79" t="s">
        <v>852</v>
      </c>
      <c r="J503" s="79"/>
      <c r="K503" s="79" t="s">
        <v>851</v>
      </c>
      <c r="L503" s="79"/>
      <c r="M503" s="79"/>
      <c r="N503" s="79"/>
      <c r="O503" s="79"/>
    </row>
    <row r="504" spans="1:15" ht="15.75" customHeight="1">
      <c r="A504" s="79" t="s">
        <v>850</v>
      </c>
      <c r="B504" s="79" t="s">
        <v>841</v>
      </c>
      <c r="C504" s="79"/>
      <c r="D504" s="79" t="s">
        <v>178</v>
      </c>
      <c r="E504" s="79"/>
      <c r="F504" s="79"/>
      <c r="G504" s="79" t="s">
        <v>177</v>
      </c>
      <c r="H504" s="79" t="s">
        <v>849</v>
      </c>
      <c r="I504" s="79" t="s">
        <v>848</v>
      </c>
      <c r="J504" s="79"/>
      <c r="K504" s="79" t="s">
        <v>847</v>
      </c>
      <c r="L504" s="79"/>
      <c r="M504" s="79"/>
      <c r="N504" s="79"/>
      <c r="O504" s="79"/>
    </row>
    <row r="505" spans="1:15" ht="15.75" customHeight="1">
      <c r="A505" s="79" t="s">
        <v>846</v>
      </c>
      <c r="B505" s="79" t="s">
        <v>841</v>
      </c>
      <c r="C505" s="79"/>
      <c r="D505" s="79" t="s">
        <v>178</v>
      </c>
      <c r="E505" s="79"/>
      <c r="F505" s="79"/>
      <c r="G505" s="79" t="s">
        <v>177</v>
      </c>
      <c r="H505" s="79" t="s">
        <v>845</v>
      </c>
      <c r="I505" s="79" t="s">
        <v>844</v>
      </c>
      <c r="J505" s="79"/>
      <c r="K505" s="79" t="s">
        <v>843</v>
      </c>
      <c r="L505" s="79"/>
      <c r="M505" s="79"/>
      <c r="N505" s="79"/>
      <c r="O505" s="79"/>
    </row>
    <row r="506" spans="1:15" ht="15.75" customHeight="1">
      <c r="A506" s="79" t="s">
        <v>842</v>
      </c>
      <c r="B506" s="79" t="s">
        <v>841</v>
      </c>
      <c r="C506" s="79"/>
      <c r="D506" s="79" t="s">
        <v>178</v>
      </c>
      <c r="E506" s="79"/>
      <c r="F506" s="79"/>
      <c r="G506" s="79" t="s">
        <v>177</v>
      </c>
      <c r="H506" s="79" t="s">
        <v>840</v>
      </c>
      <c r="I506" s="79" t="s">
        <v>839</v>
      </c>
      <c r="J506" s="79"/>
      <c r="K506" s="79" t="s">
        <v>838</v>
      </c>
      <c r="L506" s="79"/>
      <c r="M506" s="79"/>
      <c r="N506" s="79"/>
      <c r="O506" s="79"/>
    </row>
    <row r="507" spans="1:15" ht="15.75" customHeight="1">
      <c r="A507" s="79" t="s">
        <v>837</v>
      </c>
      <c r="B507" s="79" t="s">
        <v>122</v>
      </c>
      <c r="C507" s="79"/>
      <c r="D507" s="79" t="s">
        <v>178</v>
      </c>
      <c r="E507" s="79"/>
      <c r="F507" s="79"/>
      <c r="G507" s="79" t="s">
        <v>192</v>
      </c>
      <c r="H507" s="79" t="s">
        <v>85</v>
      </c>
      <c r="I507" s="79" t="s">
        <v>836</v>
      </c>
      <c r="J507" s="79"/>
      <c r="K507" s="79" t="s">
        <v>835</v>
      </c>
      <c r="L507" s="79"/>
      <c r="M507" s="79"/>
      <c r="N507" s="79"/>
      <c r="O507" s="79"/>
    </row>
    <row r="508" spans="1:15" ht="15.75" customHeight="1">
      <c r="A508" s="79" t="s">
        <v>807</v>
      </c>
      <c r="B508" s="79" t="s">
        <v>122</v>
      </c>
      <c r="C508" s="79"/>
      <c r="D508" s="79" t="s">
        <v>178</v>
      </c>
      <c r="E508" s="79"/>
      <c r="F508" s="79"/>
      <c r="G508" s="79" t="s">
        <v>192</v>
      </c>
      <c r="H508" s="79" t="s">
        <v>83</v>
      </c>
      <c r="I508" s="79" t="s">
        <v>834</v>
      </c>
      <c r="J508" s="79"/>
      <c r="K508" s="79" t="s">
        <v>833</v>
      </c>
      <c r="L508" s="79"/>
      <c r="M508" s="79"/>
      <c r="N508" s="79"/>
      <c r="O508" s="79"/>
    </row>
    <row r="509" spans="1:15" ht="15.75" customHeight="1">
      <c r="A509" s="79" t="s">
        <v>832</v>
      </c>
      <c r="B509" s="79" t="s">
        <v>807</v>
      </c>
      <c r="C509" s="79"/>
      <c r="D509" s="79" t="s">
        <v>178</v>
      </c>
      <c r="E509" s="79"/>
      <c r="F509" s="79"/>
      <c r="G509" s="79" t="s">
        <v>177</v>
      </c>
      <c r="H509" s="79" t="s">
        <v>831</v>
      </c>
      <c r="I509" s="79" t="s">
        <v>830</v>
      </c>
      <c r="J509" s="79"/>
      <c r="K509" s="79" t="s">
        <v>829</v>
      </c>
      <c r="L509" s="79"/>
      <c r="M509" s="79"/>
      <c r="N509" s="79"/>
      <c r="O509" s="79"/>
    </row>
    <row r="510" spans="1:15" ht="15.75" customHeight="1">
      <c r="A510" s="79" t="s">
        <v>828</v>
      </c>
      <c r="B510" s="79" t="s">
        <v>807</v>
      </c>
      <c r="C510" s="79"/>
      <c r="D510" s="79" t="s">
        <v>178</v>
      </c>
      <c r="E510" s="79"/>
      <c r="F510" s="79"/>
      <c r="G510" s="79" t="s">
        <v>177</v>
      </c>
      <c r="H510" s="79" t="s">
        <v>827</v>
      </c>
      <c r="I510" s="79" t="s">
        <v>826</v>
      </c>
      <c r="J510" s="79"/>
      <c r="K510" s="79" t="s">
        <v>825</v>
      </c>
      <c r="L510" s="79"/>
      <c r="M510" s="79"/>
      <c r="N510" s="79"/>
      <c r="O510" s="79"/>
    </row>
    <row r="511" spans="1:15" ht="15.75" customHeight="1">
      <c r="A511" s="79" t="s">
        <v>824</v>
      </c>
      <c r="B511" s="79" t="s">
        <v>807</v>
      </c>
      <c r="C511" s="79"/>
      <c r="D511" s="79" t="s">
        <v>178</v>
      </c>
      <c r="E511" s="79"/>
      <c r="F511" s="79"/>
      <c r="G511" s="79" t="s">
        <v>177</v>
      </c>
      <c r="H511" s="79" t="s">
        <v>823</v>
      </c>
      <c r="I511" s="79" t="s">
        <v>822</v>
      </c>
      <c r="J511" s="79"/>
      <c r="K511" s="79" t="s">
        <v>821</v>
      </c>
      <c r="L511" s="79"/>
      <c r="M511" s="79"/>
      <c r="N511" s="79"/>
      <c r="O511" s="79"/>
    </row>
    <row r="512" spans="1:15" ht="15.75" customHeight="1">
      <c r="A512" s="79" t="s">
        <v>820</v>
      </c>
      <c r="B512" s="79" t="s">
        <v>807</v>
      </c>
      <c r="C512" s="79"/>
      <c r="D512" s="79" t="s">
        <v>178</v>
      </c>
      <c r="E512" s="79"/>
      <c r="F512" s="79"/>
      <c r="G512" s="79" t="s">
        <v>177</v>
      </c>
      <c r="H512" s="79" t="s">
        <v>819</v>
      </c>
      <c r="I512" s="79" t="s">
        <v>818</v>
      </c>
      <c r="J512" s="79"/>
      <c r="K512" s="79" t="s">
        <v>817</v>
      </c>
      <c r="L512" s="79"/>
      <c r="M512" s="79"/>
      <c r="N512" s="79"/>
      <c r="O512" s="79"/>
    </row>
    <row r="513" spans="1:15" ht="15.75" customHeight="1">
      <c r="A513" s="79" t="s">
        <v>816</v>
      </c>
      <c r="B513" s="79" t="s">
        <v>807</v>
      </c>
      <c r="C513" s="79"/>
      <c r="D513" s="79" t="s">
        <v>178</v>
      </c>
      <c r="E513" s="79"/>
      <c r="F513" s="79"/>
      <c r="G513" s="79" t="s">
        <v>177</v>
      </c>
      <c r="H513" s="79" t="s">
        <v>815</v>
      </c>
      <c r="I513" s="79" t="s">
        <v>814</v>
      </c>
      <c r="J513" s="79"/>
      <c r="K513" s="79" t="s">
        <v>813</v>
      </c>
      <c r="L513" s="79"/>
      <c r="M513" s="79"/>
      <c r="N513" s="79"/>
      <c r="O513" s="79"/>
    </row>
    <row r="514" spans="1:15" ht="15.75" customHeight="1">
      <c r="A514" s="79" t="s">
        <v>812</v>
      </c>
      <c r="B514" s="79" t="s">
        <v>807</v>
      </c>
      <c r="C514" s="79"/>
      <c r="D514" s="79" t="s">
        <v>178</v>
      </c>
      <c r="E514" s="79"/>
      <c r="F514" s="79"/>
      <c r="G514" s="79" t="s">
        <v>177</v>
      </c>
      <c r="H514" s="79" t="s">
        <v>811</v>
      </c>
      <c r="I514" s="79" t="s">
        <v>810</v>
      </c>
      <c r="J514" s="79"/>
      <c r="K514" s="79" t="s">
        <v>809</v>
      </c>
      <c r="L514" s="79"/>
      <c r="M514" s="79"/>
      <c r="N514" s="79"/>
      <c r="O514" s="79"/>
    </row>
    <row r="515" spans="1:15" ht="15.75" customHeight="1">
      <c r="A515" s="79" t="s">
        <v>808</v>
      </c>
      <c r="B515" s="79" t="s">
        <v>807</v>
      </c>
      <c r="C515" s="79"/>
      <c r="D515" s="79" t="s">
        <v>178</v>
      </c>
      <c r="E515" s="79"/>
      <c r="F515" s="79"/>
      <c r="G515" s="79" t="s">
        <v>177</v>
      </c>
      <c r="H515" s="79" t="s">
        <v>806</v>
      </c>
      <c r="I515" s="79" t="s">
        <v>805</v>
      </c>
      <c r="J515" s="79"/>
      <c r="K515" s="79" t="s">
        <v>804</v>
      </c>
      <c r="L515" s="79"/>
      <c r="M515" s="79"/>
      <c r="N515" s="79"/>
      <c r="O515" s="79"/>
    </row>
    <row r="516" spans="1:15" ht="15.75" customHeight="1">
      <c r="A516" s="79" t="s">
        <v>775</v>
      </c>
      <c r="B516" s="79" t="s">
        <v>122</v>
      </c>
      <c r="C516" s="79"/>
      <c r="D516" s="79" t="s">
        <v>178</v>
      </c>
      <c r="E516" s="79"/>
      <c r="F516" s="79"/>
      <c r="G516" s="79" t="s">
        <v>192</v>
      </c>
      <c r="H516" s="79" t="s">
        <v>803</v>
      </c>
      <c r="I516" s="79" t="s">
        <v>802</v>
      </c>
      <c r="J516" s="79"/>
      <c r="K516" s="79" t="s">
        <v>801</v>
      </c>
      <c r="L516" s="79"/>
      <c r="M516" s="79"/>
      <c r="N516" s="79"/>
      <c r="O516" s="79"/>
    </row>
    <row r="517" spans="1:15" ht="15.75" customHeight="1">
      <c r="A517" s="79" t="s">
        <v>800</v>
      </c>
      <c r="B517" s="79" t="s">
        <v>775</v>
      </c>
      <c r="C517" s="79"/>
      <c r="D517" s="79" t="s">
        <v>178</v>
      </c>
      <c r="E517" s="79"/>
      <c r="F517" s="79"/>
      <c r="G517" s="79" t="s">
        <v>177</v>
      </c>
      <c r="H517" s="79" t="s">
        <v>799</v>
      </c>
      <c r="I517" s="79" t="s">
        <v>798</v>
      </c>
      <c r="J517" s="79"/>
      <c r="K517" s="79" t="s">
        <v>797</v>
      </c>
      <c r="L517" s="79"/>
      <c r="M517" s="79"/>
      <c r="N517" s="79"/>
      <c r="O517" s="79"/>
    </row>
    <row r="518" spans="1:15" ht="15.75" customHeight="1">
      <c r="A518" s="79" t="s">
        <v>796</v>
      </c>
      <c r="B518" s="79" t="s">
        <v>775</v>
      </c>
      <c r="C518" s="79"/>
      <c r="D518" s="79" t="s">
        <v>178</v>
      </c>
      <c r="E518" s="79"/>
      <c r="F518" s="79"/>
      <c r="G518" s="79" t="s">
        <v>177</v>
      </c>
      <c r="H518" s="79" t="s">
        <v>795</v>
      </c>
      <c r="I518" s="79" t="s">
        <v>794</v>
      </c>
      <c r="J518" s="79"/>
      <c r="K518" s="79" t="s">
        <v>793</v>
      </c>
      <c r="L518" s="79"/>
      <c r="M518" s="79"/>
      <c r="N518" s="79"/>
      <c r="O518" s="79"/>
    </row>
    <row r="519" spans="1:15" ht="15.75" customHeight="1">
      <c r="A519" s="79" t="s">
        <v>792</v>
      </c>
      <c r="B519" s="79" t="s">
        <v>775</v>
      </c>
      <c r="C519" s="79"/>
      <c r="D519" s="79" t="s">
        <v>178</v>
      </c>
      <c r="E519" s="79"/>
      <c r="F519" s="79"/>
      <c r="G519" s="79" t="s">
        <v>177</v>
      </c>
      <c r="H519" s="79" t="s">
        <v>791</v>
      </c>
      <c r="I519" s="79" t="s">
        <v>790</v>
      </c>
      <c r="J519" s="79"/>
      <c r="K519" s="79" t="s">
        <v>789</v>
      </c>
      <c r="L519" s="79"/>
      <c r="M519" s="79"/>
      <c r="N519" s="79"/>
      <c r="O519" s="79"/>
    </row>
    <row r="520" spans="1:15" ht="15.75" customHeight="1">
      <c r="A520" s="79" t="s">
        <v>788</v>
      </c>
      <c r="B520" s="79" t="s">
        <v>775</v>
      </c>
      <c r="C520" s="79"/>
      <c r="D520" s="79" t="s">
        <v>178</v>
      </c>
      <c r="E520" s="79"/>
      <c r="F520" s="79"/>
      <c r="G520" s="79" t="s">
        <v>177</v>
      </c>
      <c r="H520" s="79" t="s">
        <v>787</v>
      </c>
      <c r="I520" s="79" t="s">
        <v>786</v>
      </c>
      <c r="J520" s="79"/>
      <c r="K520" s="79" t="s">
        <v>785</v>
      </c>
      <c r="L520" s="79"/>
      <c r="M520" s="79"/>
      <c r="N520" s="79"/>
      <c r="O520" s="79"/>
    </row>
    <row r="521" spans="1:15" ht="15.75" customHeight="1">
      <c r="A521" s="79" t="s">
        <v>784</v>
      </c>
      <c r="B521" s="79" t="s">
        <v>775</v>
      </c>
      <c r="C521" s="79"/>
      <c r="D521" s="79" t="s">
        <v>178</v>
      </c>
      <c r="E521" s="79"/>
      <c r="F521" s="79"/>
      <c r="G521" s="79" t="s">
        <v>177</v>
      </c>
      <c r="H521" s="79" t="s">
        <v>783</v>
      </c>
      <c r="I521" s="79" t="s">
        <v>782</v>
      </c>
      <c r="J521" s="79"/>
      <c r="K521" s="79" t="s">
        <v>781</v>
      </c>
      <c r="L521" s="79"/>
      <c r="M521" s="79"/>
      <c r="N521" s="79"/>
      <c r="O521" s="79"/>
    </row>
    <row r="522" spans="1:15" ht="15.75" customHeight="1">
      <c r="A522" s="79" t="s">
        <v>780</v>
      </c>
      <c r="B522" s="79" t="s">
        <v>775</v>
      </c>
      <c r="C522" s="79"/>
      <c r="D522" s="79" t="s">
        <v>178</v>
      </c>
      <c r="E522" s="79"/>
      <c r="F522" s="79"/>
      <c r="G522" s="79" t="s">
        <v>177</v>
      </c>
      <c r="H522" s="79" t="s">
        <v>779</v>
      </c>
      <c r="I522" s="79" t="s">
        <v>778</v>
      </c>
      <c r="J522" s="79"/>
      <c r="K522" s="79" t="s">
        <v>777</v>
      </c>
      <c r="L522" s="79"/>
      <c r="M522" s="79"/>
      <c r="N522" s="79"/>
      <c r="O522" s="79"/>
    </row>
    <row r="523" spans="1:15" ht="15.75" customHeight="1">
      <c r="A523" s="79" t="s">
        <v>776</v>
      </c>
      <c r="B523" s="79" t="s">
        <v>775</v>
      </c>
      <c r="C523" s="79"/>
      <c r="D523" s="79" t="s">
        <v>178</v>
      </c>
      <c r="E523" s="79"/>
      <c r="F523" s="79"/>
      <c r="G523" s="79" t="s">
        <v>177</v>
      </c>
      <c r="H523" s="79" t="s">
        <v>774</v>
      </c>
      <c r="I523" s="79" t="s">
        <v>773</v>
      </c>
      <c r="J523" s="79"/>
      <c r="K523" s="79" t="s">
        <v>772</v>
      </c>
      <c r="L523" s="79"/>
      <c r="M523" s="79"/>
      <c r="N523" s="79"/>
      <c r="O523" s="79"/>
    </row>
    <row r="524" spans="1:15" ht="15.75" customHeight="1">
      <c r="A524" s="79" t="s">
        <v>737</v>
      </c>
      <c r="B524" s="79" t="s">
        <v>122</v>
      </c>
      <c r="C524" s="79"/>
      <c r="D524" s="79" t="s">
        <v>178</v>
      </c>
      <c r="E524" s="79"/>
      <c r="F524" s="79"/>
      <c r="G524" s="79" t="s">
        <v>192</v>
      </c>
      <c r="H524" s="79" t="s">
        <v>94</v>
      </c>
      <c r="I524" s="79" t="s">
        <v>771</v>
      </c>
      <c r="J524" s="79"/>
      <c r="K524" s="79" t="s">
        <v>770</v>
      </c>
      <c r="L524" s="79"/>
      <c r="M524" s="79"/>
      <c r="N524" s="79"/>
      <c r="O524" s="79"/>
    </row>
    <row r="525" spans="1:15" ht="15.75" customHeight="1">
      <c r="A525" s="79" t="s">
        <v>769</v>
      </c>
      <c r="B525" s="79" t="s">
        <v>737</v>
      </c>
      <c r="C525" s="79"/>
      <c r="D525" s="79" t="s">
        <v>178</v>
      </c>
      <c r="E525" s="79"/>
      <c r="F525" s="79"/>
      <c r="G525" s="79" t="s">
        <v>192</v>
      </c>
      <c r="H525" s="79" t="s">
        <v>768</v>
      </c>
      <c r="I525" s="79" t="s">
        <v>767</v>
      </c>
      <c r="J525" s="79"/>
      <c r="K525" s="79" t="s">
        <v>766</v>
      </c>
      <c r="L525" s="79"/>
      <c r="M525" s="79"/>
      <c r="N525" s="79"/>
      <c r="O525" s="79"/>
    </row>
    <row r="526" spans="1:15" ht="15.75" customHeight="1">
      <c r="A526" s="79" t="s">
        <v>765</v>
      </c>
      <c r="B526" s="79" t="s">
        <v>737</v>
      </c>
      <c r="C526" s="79"/>
      <c r="D526" s="79" t="s">
        <v>178</v>
      </c>
      <c r="E526" s="79"/>
      <c r="F526" s="79"/>
      <c r="G526" s="79" t="s">
        <v>192</v>
      </c>
      <c r="H526" s="79" t="s">
        <v>764</v>
      </c>
      <c r="I526" s="82" t="s">
        <v>763</v>
      </c>
      <c r="J526" s="79"/>
      <c r="K526" s="79" t="s">
        <v>762</v>
      </c>
      <c r="L526" s="79"/>
      <c r="M526" s="79"/>
      <c r="N526" s="79"/>
      <c r="O526" s="79"/>
    </row>
    <row r="527" spans="1:15" ht="15.75" customHeight="1">
      <c r="A527" s="79" t="s">
        <v>761</v>
      </c>
      <c r="B527" s="79" t="s">
        <v>737</v>
      </c>
      <c r="C527" s="79"/>
      <c r="D527" s="79" t="s">
        <v>178</v>
      </c>
      <c r="E527" s="79"/>
      <c r="F527" s="79"/>
      <c r="G527" s="79" t="s">
        <v>192</v>
      </c>
      <c r="H527" s="79" t="s">
        <v>760</v>
      </c>
      <c r="I527" s="79" t="s">
        <v>759</v>
      </c>
      <c r="J527" s="79"/>
      <c r="K527" s="79" t="s">
        <v>758</v>
      </c>
      <c r="L527" s="79"/>
      <c r="M527" s="79"/>
      <c r="N527" s="79"/>
      <c r="O527" s="79"/>
    </row>
    <row r="528" spans="1:15" ht="15.75" customHeight="1">
      <c r="A528" s="79" t="s">
        <v>757</v>
      </c>
      <c r="B528" s="79" t="s">
        <v>737</v>
      </c>
      <c r="C528" s="79"/>
      <c r="D528" s="79" t="s">
        <v>178</v>
      </c>
      <c r="E528" s="79"/>
      <c r="F528" s="79"/>
      <c r="G528" s="79" t="s">
        <v>192</v>
      </c>
      <c r="H528" s="79" t="s">
        <v>756</v>
      </c>
      <c r="I528" s="79" t="s">
        <v>755</v>
      </c>
      <c r="J528" s="79"/>
      <c r="K528" s="79" t="s">
        <v>754</v>
      </c>
      <c r="L528" s="79"/>
      <c r="M528" s="79"/>
      <c r="N528" s="79"/>
      <c r="O528" s="79"/>
    </row>
    <row r="529" spans="1:15" ht="15.75" customHeight="1">
      <c r="A529" s="79" t="s">
        <v>753</v>
      </c>
      <c r="B529" s="79" t="s">
        <v>737</v>
      </c>
      <c r="C529" s="79"/>
      <c r="D529" s="79" t="s">
        <v>178</v>
      </c>
      <c r="E529" s="79"/>
      <c r="F529" s="79"/>
      <c r="G529" s="79" t="s">
        <v>192</v>
      </c>
      <c r="H529" s="79" t="s">
        <v>149</v>
      </c>
      <c r="I529" s="79" t="s">
        <v>752</v>
      </c>
      <c r="J529" s="79"/>
      <c r="K529" s="79" t="s">
        <v>751</v>
      </c>
      <c r="L529" s="79"/>
      <c r="M529" s="79"/>
      <c r="N529" s="79"/>
      <c r="O529" s="79"/>
    </row>
    <row r="530" spans="1:15" ht="15.75" customHeight="1">
      <c r="A530" s="79" t="s">
        <v>750</v>
      </c>
      <c r="B530" s="79" t="s">
        <v>737</v>
      </c>
      <c r="C530" s="79"/>
      <c r="D530" s="79" t="s">
        <v>178</v>
      </c>
      <c r="E530" s="79"/>
      <c r="F530" s="79"/>
      <c r="G530" s="79" t="s">
        <v>192</v>
      </c>
      <c r="H530" s="79" t="s">
        <v>749</v>
      </c>
      <c r="I530" s="79" t="s">
        <v>748</v>
      </c>
      <c r="J530" s="79"/>
      <c r="K530" s="79" t="s">
        <v>747</v>
      </c>
      <c r="L530" s="79"/>
      <c r="M530" s="79"/>
      <c r="N530" s="79"/>
      <c r="O530" s="79"/>
    </row>
    <row r="531" spans="1:15" ht="15.75" customHeight="1">
      <c r="A531" s="79" t="s">
        <v>746</v>
      </c>
      <c r="B531" s="79" t="s">
        <v>737</v>
      </c>
      <c r="C531" s="79"/>
      <c r="D531" s="79" t="s">
        <v>178</v>
      </c>
      <c r="E531" s="79"/>
      <c r="F531" s="79"/>
      <c r="G531" s="79" t="s">
        <v>192</v>
      </c>
      <c r="H531" s="79" t="s">
        <v>745</v>
      </c>
      <c r="I531" s="79" t="s">
        <v>744</v>
      </c>
      <c r="J531" s="79"/>
      <c r="K531" s="79" t="s">
        <v>743</v>
      </c>
      <c r="L531" s="79"/>
      <c r="M531" s="79"/>
      <c r="N531" s="79"/>
      <c r="O531" s="79"/>
    </row>
    <row r="532" spans="1:15" ht="15.75" customHeight="1">
      <c r="A532" s="79" t="s">
        <v>742</v>
      </c>
      <c r="B532" s="79" t="s">
        <v>737</v>
      </c>
      <c r="C532" s="79"/>
      <c r="D532" s="79" t="s">
        <v>178</v>
      </c>
      <c r="E532" s="79"/>
      <c r="F532" s="79"/>
      <c r="G532" s="79" t="s">
        <v>192</v>
      </c>
      <c r="H532" s="79" t="s">
        <v>741</v>
      </c>
      <c r="I532" s="79" t="s">
        <v>740</v>
      </c>
      <c r="J532" s="79"/>
      <c r="K532" s="79" t="s">
        <v>739</v>
      </c>
      <c r="L532" s="79"/>
      <c r="M532" s="79"/>
      <c r="N532" s="79"/>
      <c r="O532" s="79"/>
    </row>
    <row r="533" spans="1:15" ht="15.75" customHeight="1">
      <c r="A533" s="79" t="s">
        <v>738</v>
      </c>
      <c r="B533" s="79" t="s">
        <v>737</v>
      </c>
      <c r="C533" s="79"/>
      <c r="D533" s="79" t="s">
        <v>178</v>
      </c>
      <c r="E533" s="79"/>
      <c r="F533" s="79"/>
      <c r="G533" s="79" t="s">
        <v>192</v>
      </c>
      <c r="H533" s="79" t="s">
        <v>736</v>
      </c>
      <c r="I533" s="79" t="s">
        <v>735</v>
      </c>
      <c r="J533" s="79"/>
      <c r="K533" s="79" t="s">
        <v>734</v>
      </c>
      <c r="L533" s="79"/>
      <c r="M533" s="79"/>
      <c r="N533" s="79"/>
      <c r="O533" s="79"/>
    </row>
    <row r="534" spans="1:15" ht="15.75" customHeight="1">
      <c r="A534" s="79" t="s">
        <v>733</v>
      </c>
      <c r="B534" s="79" t="s">
        <v>122</v>
      </c>
      <c r="C534" s="79"/>
      <c r="D534" s="79" t="s">
        <v>178</v>
      </c>
      <c r="E534" s="79"/>
      <c r="F534" s="79"/>
      <c r="G534" s="79" t="s">
        <v>192</v>
      </c>
      <c r="H534" s="79" t="s">
        <v>732</v>
      </c>
      <c r="I534" s="79" t="s">
        <v>731</v>
      </c>
      <c r="J534" s="79"/>
      <c r="K534" s="79" t="s">
        <v>730</v>
      </c>
      <c r="L534" s="79"/>
      <c r="M534" s="79"/>
      <c r="N534" s="79"/>
      <c r="O534" s="79"/>
    </row>
    <row r="535" spans="1:15" ht="15.75" customHeight="1">
      <c r="A535" s="79" t="s">
        <v>725</v>
      </c>
      <c r="B535" s="79" t="s">
        <v>122</v>
      </c>
      <c r="C535" s="79"/>
      <c r="D535" s="79" t="s">
        <v>178</v>
      </c>
      <c r="E535" s="79"/>
      <c r="F535" s="79"/>
      <c r="G535" s="79" t="s">
        <v>192</v>
      </c>
      <c r="H535" s="79" t="s">
        <v>729</v>
      </c>
      <c r="I535" s="79" t="s">
        <v>728</v>
      </c>
      <c r="J535" s="79"/>
      <c r="K535" s="79" t="s">
        <v>727</v>
      </c>
      <c r="L535" s="79"/>
      <c r="M535" s="79"/>
      <c r="N535" s="79"/>
      <c r="O535" s="79"/>
    </row>
    <row r="536" spans="1:15" ht="15.75" customHeight="1">
      <c r="A536" s="79" t="s">
        <v>726</v>
      </c>
      <c r="B536" s="79" t="s">
        <v>725</v>
      </c>
      <c r="C536" s="79"/>
      <c r="D536" s="79" t="s">
        <v>178</v>
      </c>
      <c r="E536" s="79"/>
      <c r="F536" s="79"/>
      <c r="G536" s="79" t="s">
        <v>177</v>
      </c>
      <c r="H536" s="79" t="s">
        <v>724</v>
      </c>
      <c r="I536" s="79" t="s">
        <v>723</v>
      </c>
      <c r="J536" s="79"/>
      <c r="K536" s="79" t="s">
        <v>722</v>
      </c>
      <c r="L536" s="79"/>
      <c r="M536" s="79"/>
      <c r="N536" s="79"/>
      <c r="O536" s="79"/>
    </row>
    <row r="537" spans="1:15" ht="15.75" customHeight="1">
      <c r="A537" s="79" t="s">
        <v>121</v>
      </c>
      <c r="B537" s="79" t="s">
        <v>397</v>
      </c>
      <c r="C537" s="79"/>
      <c r="D537" s="79" t="s">
        <v>178</v>
      </c>
      <c r="E537" s="79"/>
      <c r="F537" s="79"/>
      <c r="G537" s="79" t="s">
        <v>192</v>
      </c>
      <c r="H537" s="79" t="s">
        <v>80</v>
      </c>
      <c r="I537" s="79" t="s">
        <v>721</v>
      </c>
      <c r="J537" s="79"/>
      <c r="K537" s="79" t="s">
        <v>720</v>
      </c>
      <c r="L537" s="79"/>
      <c r="M537" s="79"/>
      <c r="N537" s="79"/>
      <c r="O537" s="79"/>
    </row>
    <row r="538" spans="1:15" ht="15.75" customHeight="1">
      <c r="A538" s="79" t="s">
        <v>719</v>
      </c>
      <c r="B538" s="79" t="s">
        <v>121</v>
      </c>
      <c r="C538" s="79"/>
      <c r="D538" s="79" t="s">
        <v>178</v>
      </c>
      <c r="E538" s="79"/>
      <c r="F538" s="79"/>
      <c r="G538" s="79" t="s">
        <v>177</v>
      </c>
      <c r="H538" s="79" t="s">
        <v>79</v>
      </c>
      <c r="I538" s="79" t="s">
        <v>718</v>
      </c>
      <c r="J538" s="79"/>
      <c r="K538" s="79" t="s">
        <v>717</v>
      </c>
      <c r="L538" s="79"/>
      <c r="M538" s="79"/>
      <c r="N538" s="79"/>
      <c r="O538" s="79"/>
    </row>
    <row r="539" spans="1:15" ht="15.75" customHeight="1">
      <c r="A539" s="79" t="s">
        <v>716</v>
      </c>
      <c r="B539" s="79" t="s">
        <v>121</v>
      </c>
      <c r="C539" s="79"/>
      <c r="D539" s="79" t="s">
        <v>178</v>
      </c>
      <c r="E539" s="79"/>
      <c r="F539" s="79"/>
      <c r="G539" s="79" t="s">
        <v>177</v>
      </c>
      <c r="H539" s="79" t="s">
        <v>77</v>
      </c>
      <c r="I539" s="79" t="s">
        <v>715</v>
      </c>
      <c r="J539" s="79"/>
      <c r="K539" s="79" t="s">
        <v>714</v>
      </c>
      <c r="L539" s="79"/>
      <c r="M539" s="79"/>
      <c r="N539" s="79"/>
      <c r="O539" s="79"/>
    </row>
    <row r="540" spans="1:15" ht="15.75" customHeight="1">
      <c r="A540" s="79" t="s">
        <v>713</v>
      </c>
      <c r="B540" s="79" t="s">
        <v>121</v>
      </c>
      <c r="C540" s="79"/>
      <c r="D540" s="79" t="s">
        <v>178</v>
      </c>
      <c r="E540" s="79"/>
      <c r="F540" s="79"/>
      <c r="G540" s="79" t="s">
        <v>177</v>
      </c>
      <c r="H540" s="79" t="s">
        <v>78</v>
      </c>
      <c r="I540" s="79" t="s">
        <v>712</v>
      </c>
      <c r="J540" s="79"/>
      <c r="K540" s="79" t="s">
        <v>711</v>
      </c>
      <c r="L540" s="79"/>
      <c r="M540" s="79"/>
      <c r="N540" s="79"/>
      <c r="O540" s="79"/>
    </row>
    <row r="541" spans="1:15" ht="15.75" customHeight="1">
      <c r="A541" s="79" t="s">
        <v>710</v>
      </c>
      <c r="B541" s="79" t="s">
        <v>121</v>
      </c>
      <c r="C541" s="79"/>
      <c r="D541" s="79" t="s">
        <v>178</v>
      </c>
      <c r="E541" s="79"/>
      <c r="F541" s="79"/>
      <c r="G541" s="79" t="s">
        <v>177</v>
      </c>
      <c r="H541" s="79" t="s">
        <v>709</v>
      </c>
      <c r="I541" s="79" t="s">
        <v>456</v>
      </c>
      <c r="J541" s="79"/>
      <c r="K541" s="79" t="s">
        <v>708</v>
      </c>
      <c r="L541" s="79"/>
      <c r="M541" s="79"/>
      <c r="N541" s="79"/>
      <c r="O541" s="79"/>
    </row>
    <row r="542" spans="1:15" ht="15.75" customHeight="1">
      <c r="A542" s="79" t="s">
        <v>695</v>
      </c>
      <c r="B542" s="79" t="s">
        <v>121</v>
      </c>
      <c r="C542" s="79"/>
      <c r="D542" s="79" t="s">
        <v>178</v>
      </c>
      <c r="E542" s="79"/>
      <c r="F542" s="79"/>
      <c r="G542" s="79" t="s">
        <v>177</v>
      </c>
      <c r="H542" s="79" t="s">
        <v>707</v>
      </c>
      <c r="I542" s="79" t="s">
        <v>706</v>
      </c>
      <c r="J542" s="79"/>
      <c r="K542" s="79" t="s">
        <v>705</v>
      </c>
      <c r="L542" s="79"/>
      <c r="M542" s="79"/>
      <c r="N542" s="79"/>
      <c r="O542" s="79"/>
    </row>
    <row r="543" spans="1:15" ht="15.75" customHeight="1">
      <c r="A543" s="79" t="s">
        <v>704</v>
      </c>
      <c r="B543" s="79" t="s">
        <v>695</v>
      </c>
      <c r="C543" s="79"/>
      <c r="D543" s="79" t="s">
        <v>178</v>
      </c>
      <c r="E543" s="79"/>
      <c r="F543" s="79"/>
      <c r="G543" s="79" t="s">
        <v>177</v>
      </c>
      <c r="H543" s="79" t="s">
        <v>703</v>
      </c>
      <c r="I543" s="79" t="s">
        <v>702</v>
      </c>
      <c r="J543" s="79"/>
      <c r="K543" s="79" t="s">
        <v>701</v>
      </c>
      <c r="L543" s="79"/>
      <c r="M543" s="79"/>
      <c r="N543" s="79"/>
      <c r="O543" s="79"/>
    </row>
    <row r="544" spans="1:15" ht="15.75" customHeight="1">
      <c r="A544" s="79" t="s">
        <v>700</v>
      </c>
      <c r="B544" s="79" t="s">
        <v>695</v>
      </c>
      <c r="C544" s="79"/>
      <c r="D544" s="79" t="s">
        <v>178</v>
      </c>
      <c r="E544" s="79"/>
      <c r="F544" s="79"/>
      <c r="G544" s="79" t="s">
        <v>177</v>
      </c>
      <c r="H544" s="79" t="s">
        <v>699</v>
      </c>
      <c r="I544" s="79" t="s">
        <v>698</v>
      </c>
      <c r="J544" s="79"/>
      <c r="K544" s="79" t="s">
        <v>697</v>
      </c>
      <c r="L544" s="79"/>
      <c r="M544" s="79"/>
      <c r="N544" s="79"/>
      <c r="O544" s="79"/>
    </row>
    <row r="545" spans="1:15" ht="15.75" customHeight="1">
      <c r="A545" s="79" t="s">
        <v>696</v>
      </c>
      <c r="B545" s="79" t="s">
        <v>695</v>
      </c>
      <c r="C545" s="79"/>
      <c r="D545" s="79" t="s">
        <v>178</v>
      </c>
      <c r="E545" s="79"/>
      <c r="F545" s="79"/>
      <c r="G545" s="79" t="s">
        <v>177</v>
      </c>
      <c r="H545" s="79" t="s">
        <v>694</v>
      </c>
      <c r="I545" s="79" t="s">
        <v>693</v>
      </c>
      <c r="J545" s="79"/>
      <c r="K545" s="79" t="s">
        <v>692</v>
      </c>
      <c r="L545" s="79"/>
      <c r="M545" s="79"/>
      <c r="N545" s="79"/>
      <c r="O545" s="79"/>
    </row>
    <row r="546" spans="1:15" ht="15.75" customHeight="1">
      <c r="A546" s="79" t="s">
        <v>675</v>
      </c>
      <c r="B546" s="79" t="s">
        <v>121</v>
      </c>
      <c r="C546" s="79"/>
      <c r="D546" s="79" t="s">
        <v>178</v>
      </c>
      <c r="E546" s="79"/>
      <c r="F546" s="79"/>
      <c r="G546" s="79" t="s">
        <v>177</v>
      </c>
      <c r="H546" s="79" t="s">
        <v>691</v>
      </c>
      <c r="I546" s="79" t="s">
        <v>690</v>
      </c>
      <c r="J546" s="79"/>
      <c r="K546" s="79" t="s">
        <v>689</v>
      </c>
      <c r="L546" s="79"/>
      <c r="M546" s="79"/>
      <c r="N546" s="79"/>
      <c r="O546" s="79"/>
    </row>
    <row r="547" spans="1:15" ht="15.75" customHeight="1">
      <c r="A547" s="79" t="s">
        <v>688</v>
      </c>
      <c r="B547" s="79" t="s">
        <v>675</v>
      </c>
      <c r="C547" s="79"/>
      <c r="D547" s="79" t="s">
        <v>178</v>
      </c>
      <c r="E547" s="79"/>
      <c r="F547" s="79"/>
      <c r="G547" s="79" t="s">
        <v>177</v>
      </c>
      <c r="H547" s="79" t="s">
        <v>687</v>
      </c>
      <c r="I547" s="79" t="s">
        <v>686</v>
      </c>
      <c r="J547" s="79"/>
      <c r="K547" s="79" t="s">
        <v>685</v>
      </c>
      <c r="L547" s="79"/>
      <c r="M547" s="79"/>
      <c r="N547" s="79"/>
      <c r="O547" s="79"/>
    </row>
    <row r="548" spans="1:15" ht="15.75" customHeight="1">
      <c r="A548" s="79" t="s">
        <v>684</v>
      </c>
      <c r="B548" s="79" t="s">
        <v>675</v>
      </c>
      <c r="C548" s="79"/>
      <c r="D548" s="79" t="s">
        <v>178</v>
      </c>
      <c r="E548" s="79"/>
      <c r="F548" s="79"/>
      <c r="G548" s="79" t="s">
        <v>177</v>
      </c>
      <c r="H548" s="79" t="s">
        <v>683</v>
      </c>
      <c r="I548" s="79" t="s">
        <v>682</v>
      </c>
      <c r="J548" s="79"/>
      <c r="K548" s="79" t="s">
        <v>681</v>
      </c>
      <c r="L548" s="79"/>
      <c r="M548" s="79"/>
      <c r="N548" s="79"/>
      <c r="O548" s="79"/>
    </row>
    <row r="549" spans="1:15" ht="15.75" customHeight="1">
      <c r="A549" s="79" t="s">
        <v>680</v>
      </c>
      <c r="B549" s="79" t="s">
        <v>675</v>
      </c>
      <c r="C549" s="79"/>
      <c r="D549" s="79" t="s">
        <v>178</v>
      </c>
      <c r="E549" s="79"/>
      <c r="F549" s="79"/>
      <c r="G549" s="79" t="s">
        <v>177</v>
      </c>
      <c r="H549" s="79" t="s">
        <v>679</v>
      </c>
      <c r="I549" s="79" t="s">
        <v>678</v>
      </c>
      <c r="J549" s="79"/>
      <c r="K549" s="79" t="s">
        <v>677</v>
      </c>
      <c r="L549" s="79"/>
      <c r="M549" s="79"/>
      <c r="N549" s="79"/>
      <c r="O549" s="79"/>
    </row>
    <row r="550" spans="1:15" ht="15.75" customHeight="1">
      <c r="A550" s="79" t="s">
        <v>676</v>
      </c>
      <c r="B550" s="79" t="s">
        <v>675</v>
      </c>
      <c r="C550" s="79"/>
      <c r="D550" s="79" t="s">
        <v>178</v>
      </c>
      <c r="E550" s="79"/>
      <c r="F550" s="79"/>
      <c r="G550" s="79" t="s">
        <v>177</v>
      </c>
      <c r="H550" s="79" t="s">
        <v>674</v>
      </c>
      <c r="I550" s="79" t="s">
        <v>673</v>
      </c>
      <c r="J550" s="79"/>
      <c r="K550" s="79" t="s">
        <v>672</v>
      </c>
      <c r="L550" s="79"/>
      <c r="M550" s="79"/>
      <c r="N550" s="79"/>
      <c r="O550" s="79"/>
    </row>
    <row r="551" spans="1:15" ht="15.75" customHeight="1">
      <c r="A551" s="79" t="s">
        <v>671</v>
      </c>
      <c r="B551" s="79" t="s">
        <v>121</v>
      </c>
      <c r="C551" s="79"/>
      <c r="D551" s="79" t="s">
        <v>178</v>
      </c>
      <c r="E551" s="79"/>
      <c r="F551" s="79"/>
      <c r="G551" s="79" t="s">
        <v>177</v>
      </c>
      <c r="H551" s="79" t="s">
        <v>76</v>
      </c>
      <c r="I551" s="79" t="s">
        <v>670</v>
      </c>
      <c r="J551" s="79"/>
      <c r="K551" s="79" t="s">
        <v>669</v>
      </c>
      <c r="L551" s="79"/>
      <c r="M551" s="79"/>
      <c r="N551" s="79"/>
      <c r="O551" s="79"/>
    </row>
    <row r="552" spans="1:15" ht="15.75" customHeight="1">
      <c r="A552" s="79" t="s">
        <v>649</v>
      </c>
      <c r="B552" s="79" t="s">
        <v>121</v>
      </c>
      <c r="C552" s="79"/>
      <c r="D552" s="79" t="s">
        <v>178</v>
      </c>
      <c r="E552" s="79"/>
      <c r="F552" s="79"/>
      <c r="G552" s="79" t="s">
        <v>177</v>
      </c>
      <c r="H552" s="79" t="s">
        <v>75</v>
      </c>
      <c r="I552" s="79" t="s">
        <v>668</v>
      </c>
      <c r="J552" s="79"/>
      <c r="K552" s="79" t="s">
        <v>667</v>
      </c>
      <c r="L552" s="79"/>
      <c r="M552" s="79"/>
      <c r="N552" s="79"/>
      <c r="O552" s="79"/>
    </row>
    <row r="553" spans="1:15" ht="15.75" customHeight="1">
      <c r="A553" s="79" t="s">
        <v>666</v>
      </c>
      <c r="B553" s="79" t="s">
        <v>649</v>
      </c>
      <c r="C553" s="79"/>
      <c r="D553" s="79" t="s">
        <v>178</v>
      </c>
      <c r="E553" s="79"/>
      <c r="F553" s="79"/>
      <c r="G553" s="79" t="s">
        <v>177</v>
      </c>
      <c r="H553" s="79" t="s">
        <v>665</v>
      </c>
      <c r="I553" s="79" t="s">
        <v>664</v>
      </c>
      <c r="J553" s="79"/>
      <c r="K553" s="79" t="s">
        <v>663</v>
      </c>
      <c r="L553" s="79"/>
      <c r="M553" s="79"/>
      <c r="N553" s="79"/>
      <c r="O553" s="79"/>
    </row>
    <row r="554" spans="1:15" ht="15.75" customHeight="1">
      <c r="A554" s="79" t="s">
        <v>662</v>
      </c>
      <c r="B554" s="79" t="s">
        <v>649</v>
      </c>
      <c r="C554" s="79"/>
      <c r="D554" s="79" t="s">
        <v>178</v>
      </c>
      <c r="E554" s="79"/>
      <c r="F554" s="79"/>
      <c r="G554" s="79" t="s">
        <v>177</v>
      </c>
      <c r="H554" s="79" t="s">
        <v>661</v>
      </c>
      <c r="I554" s="79" t="s">
        <v>660</v>
      </c>
      <c r="J554" s="79"/>
      <c r="K554" s="79" t="s">
        <v>659</v>
      </c>
      <c r="L554" s="79"/>
      <c r="M554" s="79"/>
      <c r="N554" s="79"/>
      <c r="O554" s="79"/>
    </row>
    <row r="555" spans="1:15" ht="15.75" customHeight="1">
      <c r="A555" s="79" t="s">
        <v>658</v>
      </c>
      <c r="B555" s="79" t="s">
        <v>649</v>
      </c>
      <c r="C555" s="79"/>
      <c r="D555" s="79" t="s">
        <v>178</v>
      </c>
      <c r="E555" s="79"/>
      <c r="F555" s="79"/>
      <c r="G555" s="79" t="s">
        <v>177</v>
      </c>
      <c r="H555" s="79" t="s">
        <v>657</v>
      </c>
      <c r="I555" s="79" t="s">
        <v>656</v>
      </c>
      <c r="J555" s="79"/>
      <c r="K555" s="79" t="s">
        <v>655</v>
      </c>
      <c r="L555" s="79"/>
      <c r="M555" s="79"/>
      <c r="N555" s="79"/>
      <c r="O555" s="79"/>
    </row>
    <row r="556" spans="1:15" ht="15.75" customHeight="1">
      <c r="A556" s="79" t="s">
        <v>654</v>
      </c>
      <c r="B556" s="79" t="s">
        <v>649</v>
      </c>
      <c r="C556" s="79"/>
      <c r="D556" s="79" t="s">
        <v>178</v>
      </c>
      <c r="E556" s="79"/>
      <c r="F556" s="79"/>
      <c r="G556" s="79" t="s">
        <v>177</v>
      </c>
      <c r="H556" s="79" t="s">
        <v>653</v>
      </c>
      <c r="I556" s="79" t="s">
        <v>652</v>
      </c>
      <c r="J556" s="79"/>
      <c r="K556" s="79" t="s">
        <v>651</v>
      </c>
      <c r="L556" s="79"/>
      <c r="M556" s="79"/>
      <c r="N556" s="79"/>
      <c r="O556" s="79"/>
    </row>
    <row r="557" spans="1:15" ht="15.75" customHeight="1">
      <c r="A557" s="79" t="s">
        <v>650</v>
      </c>
      <c r="B557" s="79" t="s">
        <v>649</v>
      </c>
      <c r="C557" s="79"/>
      <c r="D557" s="79" t="s">
        <v>178</v>
      </c>
      <c r="E557" s="79"/>
      <c r="F557" s="79"/>
      <c r="G557" s="79" t="s">
        <v>177</v>
      </c>
      <c r="H557" s="79" t="s">
        <v>648</v>
      </c>
      <c r="I557" s="79" t="s">
        <v>647</v>
      </c>
      <c r="J557" s="79"/>
      <c r="K557" s="79" t="s">
        <v>646</v>
      </c>
      <c r="L557" s="79"/>
      <c r="M557" s="79"/>
      <c r="N557" s="79"/>
      <c r="O557" s="79"/>
    </row>
    <row r="558" spans="1:15" ht="15.75" customHeight="1">
      <c r="A558" s="79" t="s">
        <v>645</v>
      </c>
      <c r="B558" s="79" t="s">
        <v>121</v>
      </c>
      <c r="C558" s="79"/>
      <c r="D558" s="79" t="s">
        <v>178</v>
      </c>
      <c r="E558" s="79"/>
      <c r="F558" s="79"/>
      <c r="G558" s="79" t="s">
        <v>177</v>
      </c>
      <c r="H558" s="79" t="s">
        <v>74</v>
      </c>
      <c r="I558" s="79" t="s">
        <v>644</v>
      </c>
      <c r="J558" s="79"/>
      <c r="K558" s="79"/>
      <c r="L558" s="79"/>
      <c r="M558" s="79"/>
      <c r="N558" s="79"/>
      <c r="O558" s="79"/>
    </row>
    <row r="559" spans="1:15" ht="15.75" customHeight="1">
      <c r="A559" s="79" t="s">
        <v>601</v>
      </c>
      <c r="B559" s="79" t="s">
        <v>397</v>
      </c>
      <c r="C559" s="79"/>
      <c r="D559" s="79" t="s">
        <v>178</v>
      </c>
      <c r="E559" s="79"/>
      <c r="F559" s="79"/>
      <c r="G559" s="79" t="s">
        <v>192</v>
      </c>
      <c r="H559" s="79" t="s">
        <v>643</v>
      </c>
      <c r="I559" s="79" t="s">
        <v>642</v>
      </c>
      <c r="J559" s="79"/>
      <c r="K559" s="79" t="s">
        <v>641</v>
      </c>
      <c r="L559" s="79"/>
      <c r="M559" s="79"/>
      <c r="N559" s="79"/>
      <c r="O559" s="79"/>
    </row>
    <row r="560" spans="1:15" ht="15.75" customHeight="1">
      <c r="A560" s="79" t="s">
        <v>625</v>
      </c>
      <c r="B560" s="79" t="s">
        <v>601</v>
      </c>
      <c r="C560" s="79"/>
      <c r="D560" s="79" t="s">
        <v>178</v>
      </c>
      <c r="E560" s="79"/>
      <c r="F560" s="79"/>
      <c r="G560" s="79" t="s">
        <v>177</v>
      </c>
      <c r="H560" s="79" t="s">
        <v>640</v>
      </c>
      <c r="I560" s="79" t="s">
        <v>97</v>
      </c>
      <c r="J560" s="79"/>
      <c r="K560" s="79" t="s">
        <v>639</v>
      </c>
      <c r="L560" s="79"/>
      <c r="M560" s="79"/>
      <c r="N560" s="79"/>
      <c r="O560" s="79"/>
    </row>
    <row r="561" spans="1:15" ht="15.75" customHeight="1">
      <c r="A561" s="79" t="s">
        <v>638</v>
      </c>
      <c r="B561" s="79" t="s">
        <v>625</v>
      </c>
      <c r="C561" s="79"/>
      <c r="D561" s="79" t="s">
        <v>178</v>
      </c>
      <c r="E561" s="79"/>
      <c r="F561" s="79"/>
      <c r="G561" s="79" t="s">
        <v>177</v>
      </c>
      <c r="H561" s="79" t="s">
        <v>637</v>
      </c>
      <c r="I561" s="79" t="s">
        <v>636</v>
      </c>
      <c r="J561" s="79"/>
      <c r="K561" s="79" t="s">
        <v>635</v>
      </c>
      <c r="L561" s="79"/>
      <c r="M561" s="79"/>
      <c r="N561" s="79"/>
      <c r="O561" s="79"/>
    </row>
    <row r="562" spans="1:15" ht="15.75" customHeight="1">
      <c r="A562" s="79" t="s">
        <v>634</v>
      </c>
      <c r="B562" s="79" t="s">
        <v>625</v>
      </c>
      <c r="C562" s="79"/>
      <c r="D562" s="79" t="s">
        <v>178</v>
      </c>
      <c r="E562" s="79"/>
      <c r="F562" s="79"/>
      <c r="G562" s="79" t="s">
        <v>177</v>
      </c>
      <c r="H562" s="79" t="s">
        <v>633</v>
      </c>
      <c r="I562" s="79" t="s">
        <v>632</v>
      </c>
      <c r="J562" s="79"/>
      <c r="K562" s="79" t="s">
        <v>631</v>
      </c>
      <c r="L562" s="79"/>
      <c r="M562" s="79"/>
      <c r="N562" s="79"/>
      <c r="O562" s="79"/>
    </row>
    <row r="563" spans="1:15" ht="15.75" customHeight="1">
      <c r="A563" s="79" t="s">
        <v>630</v>
      </c>
      <c r="B563" s="79" t="s">
        <v>625</v>
      </c>
      <c r="C563" s="79"/>
      <c r="D563" s="79" t="s">
        <v>178</v>
      </c>
      <c r="E563" s="79"/>
      <c r="F563" s="79"/>
      <c r="G563" s="79" t="s">
        <v>177</v>
      </c>
      <c r="H563" s="79" t="s">
        <v>629</v>
      </c>
      <c r="I563" s="79" t="s">
        <v>628</v>
      </c>
      <c r="J563" s="79"/>
      <c r="K563" s="79" t="s">
        <v>627</v>
      </c>
      <c r="L563" s="79"/>
      <c r="M563" s="79"/>
      <c r="N563" s="79"/>
      <c r="O563" s="79"/>
    </row>
    <row r="564" spans="1:15" ht="15.75" customHeight="1">
      <c r="A564" s="79" t="s">
        <v>626</v>
      </c>
      <c r="B564" s="79" t="s">
        <v>625</v>
      </c>
      <c r="C564" s="79"/>
      <c r="D564" s="79" t="s">
        <v>178</v>
      </c>
      <c r="E564" s="79"/>
      <c r="F564" s="79"/>
      <c r="G564" s="79" t="s">
        <v>177</v>
      </c>
      <c r="H564" s="79" t="s">
        <v>624</v>
      </c>
      <c r="I564" s="79" t="s">
        <v>623</v>
      </c>
      <c r="J564" s="79"/>
      <c r="K564" s="79" t="s">
        <v>622</v>
      </c>
      <c r="L564" s="79"/>
      <c r="M564" s="79"/>
      <c r="N564" s="79"/>
      <c r="O564" s="79"/>
    </row>
    <row r="565" spans="1:15" ht="15.75" customHeight="1">
      <c r="A565" s="79" t="s">
        <v>613</v>
      </c>
      <c r="B565" s="79" t="s">
        <v>601</v>
      </c>
      <c r="C565" s="79"/>
      <c r="D565" s="79" t="s">
        <v>178</v>
      </c>
      <c r="E565" s="79"/>
      <c r="F565" s="79"/>
      <c r="G565" s="79" t="s">
        <v>177</v>
      </c>
      <c r="H565" s="79" t="s">
        <v>621</v>
      </c>
      <c r="I565" s="79" t="s">
        <v>620</v>
      </c>
      <c r="J565" s="79"/>
      <c r="K565" s="79" t="s">
        <v>619</v>
      </c>
      <c r="L565" s="79"/>
      <c r="M565" s="79"/>
      <c r="N565" s="79"/>
      <c r="O565" s="79"/>
    </row>
    <row r="566" spans="1:15" ht="15.75" customHeight="1">
      <c r="A566" s="79" t="s">
        <v>618</v>
      </c>
      <c r="B566" s="79" t="s">
        <v>613</v>
      </c>
      <c r="C566" s="79"/>
      <c r="D566" s="79" t="s">
        <v>178</v>
      </c>
      <c r="E566" s="79"/>
      <c r="F566" s="79"/>
      <c r="G566" s="79" t="s">
        <v>177</v>
      </c>
      <c r="H566" s="79" t="s">
        <v>617</v>
      </c>
      <c r="I566" s="79" t="s">
        <v>616</v>
      </c>
      <c r="J566" s="79"/>
      <c r="K566" s="79" t="s">
        <v>615</v>
      </c>
      <c r="L566" s="79"/>
      <c r="M566" s="79"/>
      <c r="N566" s="79"/>
      <c r="O566" s="79"/>
    </row>
    <row r="567" spans="1:15" ht="15.75" customHeight="1">
      <c r="A567" s="79" t="s">
        <v>614</v>
      </c>
      <c r="B567" s="79" t="s">
        <v>613</v>
      </c>
      <c r="C567" s="79"/>
      <c r="D567" s="79" t="s">
        <v>178</v>
      </c>
      <c r="E567" s="79"/>
      <c r="F567" s="79"/>
      <c r="G567" s="79" t="s">
        <v>177</v>
      </c>
      <c r="H567" s="79" t="s">
        <v>612</v>
      </c>
      <c r="I567" s="79" t="s">
        <v>611</v>
      </c>
      <c r="J567" s="79"/>
      <c r="K567" s="79" t="s">
        <v>610</v>
      </c>
      <c r="L567" s="79"/>
      <c r="M567" s="79"/>
      <c r="N567" s="79"/>
      <c r="O567" s="79"/>
    </row>
    <row r="568" spans="1:15" ht="15.75" customHeight="1">
      <c r="A568" s="79" t="s">
        <v>609</v>
      </c>
      <c r="B568" s="79" t="s">
        <v>601</v>
      </c>
      <c r="C568" s="79"/>
      <c r="D568" s="79" t="s">
        <v>178</v>
      </c>
      <c r="E568" s="79"/>
      <c r="F568" s="79"/>
      <c r="G568" s="79" t="s">
        <v>177</v>
      </c>
      <c r="H568" s="79" t="s">
        <v>608</v>
      </c>
      <c r="I568" s="79" t="s">
        <v>607</v>
      </c>
      <c r="J568" s="79"/>
      <c r="K568" s="79" t="s">
        <v>606</v>
      </c>
      <c r="L568" s="79"/>
      <c r="M568" s="79"/>
      <c r="N568" s="79"/>
      <c r="O568" s="79"/>
    </row>
    <row r="569" spans="1:15" ht="15.75" customHeight="1">
      <c r="A569" s="79" t="s">
        <v>605</v>
      </c>
      <c r="B569" s="79" t="s">
        <v>601</v>
      </c>
      <c r="C569" s="79"/>
      <c r="D569" s="79" t="s">
        <v>178</v>
      </c>
      <c r="E569" s="79"/>
      <c r="F569" s="79"/>
      <c r="G569" s="79" t="s">
        <v>177</v>
      </c>
      <c r="H569" s="79" t="s">
        <v>604</v>
      </c>
      <c r="I569" s="79" t="s">
        <v>603</v>
      </c>
      <c r="J569" s="79"/>
      <c r="K569" s="79" t="s">
        <v>602</v>
      </c>
      <c r="L569" s="79"/>
      <c r="M569" s="79"/>
      <c r="N569" s="79"/>
      <c r="O569" s="79"/>
    </row>
    <row r="570" spans="1:15" ht="15.75" customHeight="1">
      <c r="A570" s="79" t="s">
        <v>588</v>
      </c>
      <c r="B570" s="79" t="s">
        <v>601</v>
      </c>
      <c r="C570" s="79"/>
      <c r="D570" s="79" t="s">
        <v>178</v>
      </c>
      <c r="E570" s="79"/>
      <c r="F570" s="79"/>
      <c r="G570" s="79" t="s">
        <v>177</v>
      </c>
      <c r="H570" s="79" t="s">
        <v>600</v>
      </c>
      <c r="I570" s="79" t="s">
        <v>599</v>
      </c>
      <c r="J570" s="79"/>
      <c r="K570" s="79" t="s">
        <v>598</v>
      </c>
      <c r="L570" s="79"/>
      <c r="M570" s="79"/>
      <c r="N570" s="79"/>
      <c r="O570" s="79"/>
    </row>
    <row r="571" spans="1:15" ht="15.75" customHeight="1">
      <c r="A571" s="79" t="s">
        <v>597</v>
      </c>
      <c r="B571" s="79" t="s">
        <v>588</v>
      </c>
      <c r="C571" s="79"/>
      <c r="D571" s="79" t="s">
        <v>178</v>
      </c>
      <c r="E571" s="79"/>
      <c r="F571" s="79"/>
      <c r="G571" s="79" t="s">
        <v>177</v>
      </c>
      <c r="H571" s="79" t="s">
        <v>596</v>
      </c>
      <c r="I571" s="79" t="s">
        <v>595</v>
      </c>
      <c r="J571" s="79"/>
      <c r="K571" s="79" t="s">
        <v>594</v>
      </c>
      <c r="L571" s="79"/>
      <c r="M571" s="79"/>
      <c r="N571" s="79"/>
      <c r="O571" s="79"/>
    </row>
    <row r="572" spans="1:15" ht="15.75" customHeight="1">
      <c r="A572" s="79" t="s">
        <v>593</v>
      </c>
      <c r="B572" s="79" t="s">
        <v>588</v>
      </c>
      <c r="C572" s="79"/>
      <c r="D572" s="79" t="s">
        <v>178</v>
      </c>
      <c r="E572" s="79"/>
      <c r="F572" s="79"/>
      <c r="G572" s="79" t="s">
        <v>177</v>
      </c>
      <c r="H572" s="79" t="s">
        <v>592</v>
      </c>
      <c r="I572" s="79" t="s">
        <v>591</v>
      </c>
      <c r="J572" s="79"/>
      <c r="K572" s="79" t="s">
        <v>590</v>
      </c>
      <c r="L572" s="79"/>
      <c r="M572" s="79"/>
      <c r="N572" s="79"/>
      <c r="O572" s="79"/>
    </row>
    <row r="573" spans="1:15" ht="15.75" customHeight="1">
      <c r="A573" s="79" t="s">
        <v>589</v>
      </c>
      <c r="B573" s="79" t="s">
        <v>588</v>
      </c>
      <c r="C573" s="79"/>
      <c r="D573" s="79" t="s">
        <v>178</v>
      </c>
      <c r="E573" s="79"/>
      <c r="F573" s="79"/>
      <c r="G573" s="79" t="s">
        <v>177</v>
      </c>
      <c r="H573" s="79" t="s">
        <v>587</v>
      </c>
      <c r="I573" s="79" t="s">
        <v>586</v>
      </c>
      <c r="J573" s="79"/>
      <c r="K573" s="79" t="s">
        <v>585</v>
      </c>
      <c r="L573" s="79"/>
      <c r="M573" s="79"/>
      <c r="N573" s="79"/>
      <c r="O573" s="79"/>
    </row>
    <row r="574" spans="1:15" ht="15.75" customHeight="1">
      <c r="A574" s="79" t="s">
        <v>120</v>
      </c>
      <c r="B574" s="79" t="s">
        <v>397</v>
      </c>
      <c r="C574" s="79"/>
      <c r="D574" s="79" t="s">
        <v>178</v>
      </c>
      <c r="E574" s="79"/>
      <c r="F574" s="79"/>
      <c r="G574" s="79" t="s">
        <v>192</v>
      </c>
      <c r="H574" s="79" t="s">
        <v>93</v>
      </c>
      <c r="I574" s="79" t="s">
        <v>584</v>
      </c>
      <c r="J574" s="79"/>
      <c r="K574" s="79" t="s">
        <v>583</v>
      </c>
      <c r="L574" s="79"/>
      <c r="M574" s="79"/>
      <c r="N574" s="79"/>
      <c r="O574" s="79"/>
    </row>
    <row r="575" spans="1:15" ht="15.75" customHeight="1">
      <c r="A575" s="79" t="s">
        <v>582</v>
      </c>
      <c r="B575" s="79" t="s">
        <v>120</v>
      </c>
      <c r="C575" s="79"/>
      <c r="D575" s="79" t="s">
        <v>178</v>
      </c>
      <c r="E575" s="79"/>
      <c r="F575" s="79"/>
      <c r="G575" s="79" t="s">
        <v>192</v>
      </c>
      <c r="H575" s="79" t="s">
        <v>92</v>
      </c>
      <c r="I575" s="79" t="s">
        <v>581</v>
      </c>
      <c r="J575" s="79"/>
      <c r="K575" s="79" t="s">
        <v>580</v>
      </c>
      <c r="L575" s="79"/>
      <c r="M575" s="79"/>
      <c r="N575" s="79"/>
      <c r="O575" s="79"/>
    </row>
    <row r="576" spans="1:15" ht="15.75" customHeight="1">
      <c r="A576" s="79" t="s">
        <v>568</v>
      </c>
      <c r="B576" s="79" t="s">
        <v>120</v>
      </c>
      <c r="C576" s="79"/>
      <c r="D576" s="79" t="s">
        <v>178</v>
      </c>
      <c r="E576" s="79"/>
      <c r="F576" s="79"/>
      <c r="G576" s="79" t="s">
        <v>192</v>
      </c>
      <c r="H576" s="79" t="s">
        <v>91</v>
      </c>
      <c r="I576" s="79" t="s">
        <v>579</v>
      </c>
      <c r="J576" s="79"/>
      <c r="K576" s="79" t="s">
        <v>578</v>
      </c>
      <c r="L576" s="79"/>
      <c r="M576" s="79"/>
      <c r="N576" s="79"/>
      <c r="O576" s="79"/>
    </row>
    <row r="577" spans="1:15" ht="15.75" customHeight="1">
      <c r="A577" s="79" t="s">
        <v>577</v>
      </c>
      <c r="B577" s="79" t="s">
        <v>568</v>
      </c>
      <c r="C577" s="79"/>
      <c r="D577" s="79" t="s">
        <v>178</v>
      </c>
      <c r="E577" s="79"/>
      <c r="F577" s="79"/>
      <c r="G577" s="79" t="s">
        <v>177</v>
      </c>
      <c r="H577" s="79" t="s">
        <v>576</v>
      </c>
      <c r="I577" s="79" t="s">
        <v>575</v>
      </c>
      <c r="J577" s="79"/>
      <c r="K577" s="79" t="s">
        <v>574</v>
      </c>
      <c r="L577" s="79"/>
      <c r="M577" s="79"/>
      <c r="N577" s="79"/>
      <c r="O577" s="79"/>
    </row>
    <row r="578" spans="1:15" ht="15.75" customHeight="1">
      <c r="A578" s="79" t="s">
        <v>573</v>
      </c>
      <c r="B578" s="79" t="s">
        <v>568</v>
      </c>
      <c r="C578" s="79"/>
      <c r="D578" s="79" t="s">
        <v>178</v>
      </c>
      <c r="E578" s="79"/>
      <c r="F578" s="79"/>
      <c r="G578" s="79" t="s">
        <v>177</v>
      </c>
      <c r="H578" s="79" t="s">
        <v>572</v>
      </c>
      <c r="I578" s="79" t="s">
        <v>571</v>
      </c>
      <c r="J578" s="79"/>
      <c r="K578" s="79" t="s">
        <v>570</v>
      </c>
      <c r="L578" s="79"/>
      <c r="M578" s="79"/>
      <c r="N578" s="79"/>
      <c r="O578" s="79"/>
    </row>
    <row r="579" spans="1:15" ht="15.75" customHeight="1">
      <c r="A579" s="79" t="s">
        <v>569</v>
      </c>
      <c r="B579" s="79" t="s">
        <v>568</v>
      </c>
      <c r="C579" s="79"/>
      <c r="D579" s="79" t="s">
        <v>178</v>
      </c>
      <c r="E579" s="79"/>
      <c r="F579" s="79"/>
      <c r="G579" s="79" t="s">
        <v>177</v>
      </c>
      <c r="H579" s="79" t="s">
        <v>567</v>
      </c>
      <c r="I579" s="79" t="s">
        <v>566</v>
      </c>
      <c r="J579" s="79"/>
      <c r="K579" s="79" t="s">
        <v>565</v>
      </c>
      <c r="L579" s="79"/>
      <c r="M579" s="79"/>
      <c r="N579" s="79"/>
      <c r="O579" s="79"/>
    </row>
    <row r="580" spans="1:15" ht="15.75" customHeight="1">
      <c r="A580" s="79" t="s">
        <v>553</v>
      </c>
      <c r="B580" s="79" t="s">
        <v>120</v>
      </c>
      <c r="C580" s="79"/>
      <c r="D580" s="79" t="s">
        <v>178</v>
      </c>
      <c r="E580" s="79"/>
      <c r="F580" s="79"/>
      <c r="G580" s="79" t="s">
        <v>192</v>
      </c>
      <c r="H580" s="79" t="s">
        <v>84</v>
      </c>
      <c r="I580" s="79" t="s">
        <v>564</v>
      </c>
      <c r="J580" s="79"/>
      <c r="K580" s="79" t="s">
        <v>563</v>
      </c>
      <c r="L580" s="79"/>
      <c r="M580" s="79"/>
      <c r="N580" s="79"/>
      <c r="O580" s="79"/>
    </row>
    <row r="581" spans="1:15" ht="15.75" customHeight="1">
      <c r="A581" s="79" t="s">
        <v>562</v>
      </c>
      <c r="B581" s="79" t="s">
        <v>553</v>
      </c>
      <c r="C581" s="79"/>
      <c r="D581" s="79" t="s">
        <v>178</v>
      </c>
      <c r="E581" s="79"/>
      <c r="F581" s="79"/>
      <c r="G581" s="79" t="s">
        <v>177</v>
      </c>
      <c r="H581" s="79" t="s">
        <v>561</v>
      </c>
      <c r="I581" s="79" t="s">
        <v>560</v>
      </c>
      <c r="J581" s="79"/>
      <c r="K581" s="79" t="s">
        <v>559</v>
      </c>
      <c r="L581" s="79"/>
      <c r="M581" s="79"/>
      <c r="N581" s="79"/>
      <c r="O581" s="79"/>
    </row>
    <row r="582" spans="1:15" ht="15.75" customHeight="1">
      <c r="A582" s="79" t="s">
        <v>558</v>
      </c>
      <c r="B582" s="79" t="s">
        <v>553</v>
      </c>
      <c r="C582" s="79"/>
      <c r="D582" s="79" t="s">
        <v>178</v>
      </c>
      <c r="E582" s="79"/>
      <c r="F582" s="79"/>
      <c r="G582" s="79" t="s">
        <v>177</v>
      </c>
      <c r="H582" s="79" t="s">
        <v>557</v>
      </c>
      <c r="I582" s="79" t="s">
        <v>556</v>
      </c>
      <c r="J582" s="79"/>
      <c r="K582" s="79" t="s">
        <v>555</v>
      </c>
      <c r="L582" s="79"/>
      <c r="M582" s="79"/>
      <c r="N582" s="79"/>
      <c r="O582" s="79"/>
    </row>
    <row r="583" spans="1:15" ht="15.75" customHeight="1">
      <c r="A583" s="79" t="s">
        <v>554</v>
      </c>
      <c r="B583" s="79" t="s">
        <v>553</v>
      </c>
      <c r="C583" s="79"/>
      <c r="D583" s="79" t="s">
        <v>178</v>
      </c>
      <c r="E583" s="79"/>
      <c r="F583" s="79"/>
      <c r="G583" s="79" t="s">
        <v>177</v>
      </c>
      <c r="H583" s="79" t="s">
        <v>552</v>
      </c>
      <c r="I583" s="79" t="s">
        <v>551</v>
      </c>
      <c r="J583" s="79"/>
      <c r="K583" s="79" t="s">
        <v>550</v>
      </c>
      <c r="L583" s="79"/>
      <c r="M583" s="79"/>
      <c r="N583" s="79"/>
      <c r="O583" s="79"/>
    </row>
    <row r="584" spans="1:15" ht="15.75" customHeight="1">
      <c r="A584" s="79" t="s">
        <v>538</v>
      </c>
      <c r="B584" s="79" t="s">
        <v>120</v>
      </c>
      <c r="C584" s="79"/>
      <c r="D584" s="79" t="s">
        <v>178</v>
      </c>
      <c r="E584" s="79"/>
      <c r="F584" s="79"/>
      <c r="G584" s="79" t="s">
        <v>192</v>
      </c>
      <c r="H584" s="79" t="s">
        <v>86</v>
      </c>
      <c r="I584" s="79" t="s">
        <v>549</v>
      </c>
      <c r="J584" s="79"/>
      <c r="K584" s="79" t="s">
        <v>548</v>
      </c>
      <c r="L584" s="79"/>
      <c r="M584" s="79"/>
      <c r="N584" s="79"/>
      <c r="O584" s="79"/>
    </row>
    <row r="585" spans="1:15" ht="15.75" customHeight="1">
      <c r="A585" s="79" t="s">
        <v>547</v>
      </c>
      <c r="B585" s="79" t="s">
        <v>538</v>
      </c>
      <c r="C585" s="79"/>
      <c r="D585" s="79" t="s">
        <v>178</v>
      </c>
      <c r="E585" s="79"/>
      <c r="F585" s="79"/>
      <c r="G585" s="79" t="s">
        <v>177</v>
      </c>
      <c r="H585" s="79" t="s">
        <v>546</v>
      </c>
      <c r="I585" s="79" t="s">
        <v>545</v>
      </c>
      <c r="J585" s="79"/>
      <c r="K585" s="79" t="s">
        <v>544</v>
      </c>
      <c r="L585" s="79"/>
      <c r="M585" s="79"/>
      <c r="N585" s="79"/>
      <c r="O585" s="79"/>
    </row>
    <row r="586" spans="1:15" ht="15.75" customHeight="1">
      <c r="A586" s="79" t="s">
        <v>543</v>
      </c>
      <c r="B586" s="79" t="s">
        <v>538</v>
      </c>
      <c r="C586" s="79"/>
      <c r="D586" s="79" t="s">
        <v>178</v>
      </c>
      <c r="E586" s="79"/>
      <c r="F586" s="79"/>
      <c r="G586" s="79" t="s">
        <v>177</v>
      </c>
      <c r="H586" s="79" t="s">
        <v>542</v>
      </c>
      <c r="I586" s="79" t="s">
        <v>541</v>
      </c>
      <c r="J586" s="79"/>
      <c r="K586" s="79" t="s">
        <v>540</v>
      </c>
      <c r="L586" s="79"/>
      <c r="M586" s="79"/>
      <c r="N586" s="79"/>
      <c r="O586" s="79"/>
    </row>
    <row r="587" spans="1:15" ht="15.75" customHeight="1">
      <c r="A587" s="79" t="s">
        <v>539</v>
      </c>
      <c r="B587" s="79" t="s">
        <v>538</v>
      </c>
      <c r="C587" s="79"/>
      <c r="D587" s="79" t="s">
        <v>178</v>
      </c>
      <c r="E587" s="79"/>
      <c r="F587" s="79"/>
      <c r="G587" s="79" t="s">
        <v>177</v>
      </c>
      <c r="H587" s="79" t="s">
        <v>537</v>
      </c>
      <c r="I587" s="79" t="s">
        <v>536</v>
      </c>
      <c r="J587" s="79"/>
      <c r="K587" s="79" t="s">
        <v>535</v>
      </c>
      <c r="L587" s="79"/>
      <c r="M587" s="79"/>
      <c r="N587" s="79"/>
      <c r="O587" s="79"/>
    </row>
    <row r="588" spans="1:15" ht="15.75" customHeight="1">
      <c r="A588" s="79" t="s">
        <v>519</v>
      </c>
      <c r="B588" s="79" t="s">
        <v>120</v>
      </c>
      <c r="C588" s="79"/>
      <c r="D588" s="79" t="s">
        <v>178</v>
      </c>
      <c r="E588" s="79"/>
      <c r="F588" s="79"/>
      <c r="G588" s="79" t="s">
        <v>192</v>
      </c>
      <c r="H588" s="79" t="s">
        <v>82</v>
      </c>
      <c r="I588" s="79" t="s">
        <v>534</v>
      </c>
      <c r="J588" s="79"/>
      <c r="K588" s="79" t="s">
        <v>533</v>
      </c>
      <c r="L588" s="79"/>
      <c r="M588" s="79"/>
      <c r="N588" s="79"/>
      <c r="O588" s="79"/>
    </row>
    <row r="589" spans="1:15" ht="15.75" customHeight="1">
      <c r="A589" s="79" t="s">
        <v>532</v>
      </c>
      <c r="B589" s="79" t="s">
        <v>519</v>
      </c>
      <c r="C589" s="79"/>
      <c r="D589" s="79" t="s">
        <v>178</v>
      </c>
      <c r="E589" s="79"/>
      <c r="F589" s="79"/>
      <c r="G589" s="79" t="s">
        <v>177</v>
      </c>
      <c r="H589" s="79" t="s">
        <v>531</v>
      </c>
      <c r="I589" s="79" t="s">
        <v>530</v>
      </c>
      <c r="J589" s="79"/>
      <c r="K589" s="79" t="s">
        <v>529</v>
      </c>
      <c r="L589" s="79"/>
      <c r="M589" s="79"/>
      <c r="N589" s="79"/>
      <c r="O589" s="79"/>
    </row>
    <row r="590" spans="1:15" ht="15.75" customHeight="1">
      <c r="A590" s="79" t="s">
        <v>528</v>
      </c>
      <c r="B590" s="79" t="s">
        <v>519</v>
      </c>
      <c r="C590" s="79"/>
      <c r="D590" s="79" t="s">
        <v>178</v>
      </c>
      <c r="E590" s="79"/>
      <c r="F590" s="79"/>
      <c r="G590" s="79" t="s">
        <v>177</v>
      </c>
      <c r="H590" s="79" t="s">
        <v>527</v>
      </c>
      <c r="I590" s="79" t="s">
        <v>526</v>
      </c>
      <c r="J590" s="79"/>
      <c r="K590" s="79" t="s">
        <v>525</v>
      </c>
      <c r="L590" s="79"/>
      <c r="M590" s="79"/>
      <c r="N590" s="79"/>
      <c r="O590" s="79"/>
    </row>
    <row r="591" spans="1:15" ht="15.75" customHeight="1">
      <c r="A591" s="79" t="s">
        <v>524</v>
      </c>
      <c r="B591" s="79" t="s">
        <v>519</v>
      </c>
      <c r="C591" s="79"/>
      <c r="D591" s="79" t="s">
        <v>178</v>
      </c>
      <c r="E591" s="79"/>
      <c r="F591" s="79"/>
      <c r="G591" s="79" t="s">
        <v>177</v>
      </c>
      <c r="H591" s="79" t="s">
        <v>523</v>
      </c>
      <c r="I591" s="79" t="s">
        <v>522</v>
      </c>
      <c r="J591" s="79"/>
      <c r="K591" s="79" t="s">
        <v>521</v>
      </c>
      <c r="L591" s="79"/>
      <c r="M591" s="79"/>
      <c r="N591" s="79"/>
      <c r="O591" s="79"/>
    </row>
    <row r="592" spans="1:15" ht="15.75" customHeight="1">
      <c r="A592" s="79" t="s">
        <v>520</v>
      </c>
      <c r="B592" s="79" t="s">
        <v>519</v>
      </c>
      <c r="C592" s="79"/>
      <c r="D592" s="79" t="s">
        <v>178</v>
      </c>
      <c r="E592" s="79"/>
      <c r="F592" s="79"/>
      <c r="G592" s="79" t="s">
        <v>177</v>
      </c>
      <c r="H592" s="79" t="s">
        <v>518</v>
      </c>
      <c r="I592" s="79" t="s">
        <v>517</v>
      </c>
      <c r="J592" s="79"/>
      <c r="K592" s="79" t="s">
        <v>516</v>
      </c>
      <c r="L592" s="79"/>
      <c r="M592" s="79"/>
      <c r="N592" s="79"/>
      <c r="O592" s="79"/>
    </row>
    <row r="593" spans="1:15" ht="15.75" customHeight="1">
      <c r="A593" s="79" t="s">
        <v>484</v>
      </c>
      <c r="B593" s="79" t="s">
        <v>120</v>
      </c>
      <c r="C593" s="79"/>
      <c r="D593" s="79" t="s">
        <v>178</v>
      </c>
      <c r="E593" s="79"/>
      <c r="F593" s="79"/>
      <c r="G593" s="79" t="s">
        <v>192</v>
      </c>
      <c r="H593" s="79" t="s">
        <v>90</v>
      </c>
      <c r="I593" s="79" t="s">
        <v>515</v>
      </c>
      <c r="J593" s="79"/>
      <c r="K593" s="79" t="s">
        <v>514</v>
      </c>
      <c r="L593" s="79"/>
      <c r="M593" s="79"/>
      <c r="N593" s="79"/>
      <c r="O593" s="79"/>
    </row>
    <row r="594" spans="1:15" ht="15.75" customHeight="1">
      <c r="A594" s="79" t="s">
        <v>513</v>
      </c>
      <c r="B594" s="79" t="s">
        <v>484</v>
      </c>
      <c r="C594" s="79"/>
      <c r="D594" s="79" t="s">
        <v>178</v>
      </c>
      <c r="E594" s="79"/>
      <c r="F594" s="79"/>
      <c r="G594" s="79" t="s">
        <v>177</v>
      </c>
      <c r="H594" s="79" t="s">
        <v>512</v>
      </c>
      <c r="I594" s="79" t="s">
        <v>511</v>
      </c>
      <c r="J594" s="79"/>
      <c r="K594" s="79" t="s">
        <v>510</v>
      </c>
      <c r="L594" s="79"/>
      <c r="M594" s="79"/>
      <c r="N594" s="79"/>
      <c r="O594" s="79"/>
    </row>
    <row r="595" spans="1:15" ht="15.75" customHeight="1">
      <c r="A595" s="79" t="s">
        <v>509</v>
      </c>
      <c r="B595" s="79" t="s">
        <v>484</v>
      </c>
      <c r="C595" s="79"/>
      <c r="D595" s="79" t="s">
        <v>178</v>
      </c>
      <c r="E595" s="79"/>
      <c r="F595" s="79"/>
      <c r="G595" s="79" t="s">
        <v>177</v>
      </c>
      <c r="H595" s="79" t="s">
        <v>508</v>
      </c>
      <c r="I595" s="79" t="s">
        <v>507</v>
      </c>
      <c r="J595" s="79"/>
      <c r="K595" s="79" t="s">
        <v>506</v>
      </c>
      <c r="L595" s="79"/>
      <c r="M595" s="79"/>
      <c r="N595" s="79"/>
      <c r="O595" s="79"/>
    </row>
    <row r="596" spans="1:15" ht="15.75" customHeight="1">
      <c r="A596" s="79" t="s">
        <v>505</v>
      </c>
      <c r="B596" s="79" t="s">
        <v>484</v>
      </c>
      <c r="C596" s="79"/>
      <c r="D596" s="79" t="s">
        <v>178</v>
      </c>
      <c r="E596" s="79"/>
      <c r="F596" s="79"/>
      <c r="G596" s="79" t="s">
        <v>177</v>
      </c>
      <c r="H596" s="79" t="s">
        <v>504</v>
      </c>
      <c r="I596" s="79" t="s">
        <v>503</v>
      </c>
      <c r="J596" s="79"/>
      <c r="K596" s="79" t="s">
        <v>502</v>
      </c>
      <c r="L596" s="79"/>
      <c r="M596" s="79"/>
      <c r="N596" s="79"/>
      <c r="O596" s="79"/>
    </row>
    <row r="597" spans="1:15" ht="15.75" customHeight="1">
      <c r="A597" s="79" t="s">
        <v>501</v>
      </c>
      <c r="B597" s="79" t="s">
        <v>484</v>
      </c>
      <c r="C597" s="79"/>
      <c r="D597" s="79" t="s">
        <v>178</v>
      </c>
      <c r="E597" s="79"/>
      <c r="F597" s="79"/>
      <c r="G597" s="79" t="s">
        <v>177</v>
      </c>
      <c r="H597" s="79" t="s">
        <v>500</v>
      </c>
      <c r="I597" s="79" t="s">
        <v>499</v>
      </c>
      <c r="J597" s="79"/>
      <c r="K597" s="79" t="s">
        <v>498</v>
      </c>
      <c r="L597" s="79"/>
      <c r="M597" s="79"/>
      <c r="N597" s="79"/>
      <c r="O597" s="79"/>
    </row>
    <row r="598" spans="1:15" ht="15.75" customHeight="1">
      <c r="A598" s="79" t="s">
        <v>497</v>
      </c>
      <c r="B598" s="79" t="s">
        <v>484</v>
      </c>
      <c r="C598" s="79"/>
      <c r="D598" s="79" t="s">
        <v>178</v>
      </c>
      <c r="E598" s="79"/>
      <c r="F598" s="79"/>
      <c r="G598" s="79" t="s">
        <v>177</v>
      </c>
      <c r="H598" s="79" t="s">
        <v>496</v>
      </c>
      <c r="I598" s="79" t="s">
        <v>495</v>
      </c>
      <c r="J598" s="79"/>
      <c r="K598" s="79" t="s">
        <v>494</v>
      </c>
      <c r="L598" s="79"/>
      <c r="M598" s="79"/>
      <c r="N598" s="79"/>
      <c r="O598" s="79"/>
    </row>
    <row r="599" spans="1:15" ht="15.75" customHeight="1">
      <c r="A599" s="79" t="s">
        <v>493</v>
      </c>
      <c r="B599" s="79" t="s">
        <v>484</v>
      </c>
      <c r="C599" s="79"/>
      <c r="D599" s="79" t="s">
        <v>178</v>
      </c>
      <c r="E599" s="79"/>
      <c r="F599" s="79"/>
      <c r="G599" s="79" t="s">
        <v>177</v>
      </c>
      <c r="H599" s="79" t="s">
        <v>492</v>
      </c>
      <c r="I599" s="79" t="s">
        <v>491</v>
      </c>
      <c r="J599" s="79"/>
      <c r="K599" s="79" t="s">
        <v>490</v>
      </c>
      <c r="L599" s="79"/>
      <c r="M599" s="79"/>
      <c r="N599" s="79"/>
      <c r="O599" s="79"/>
    </row>
    <row r="600" spans="1:15" ht="15.75" customHeight="1">
      <c r="A600" s="79" t="s">
        <v>489</v>
      </c>
      <c r="B600" s="79" t="s">
        <v>484</v>
      </c>
      <c r="C600" s="79"/>
      <c r="D600" s="79" t="s">
        <v>178</v>
      </c>
      <c r="E600" s="79"/>
      <c r="F600" s="79"/>
      <c r="G600" s="79" t="s">
        <v>177</v>
      </c>
      <c r="H600" s="79" t="s">
        <v>488</v>
      </c>
      <c r="I600" s="79" t="s">
        <v>487</v>
      </c>
      <c r="J600" s="79"/>
      <c r="K600" s="79" t="s">
        <v>486</v>
      </c>
      <c r="L600" s="79"/>
      <c r="M600" s="79"/>
      <c r="N600" s="79"/>
      <c r="O600" s="79"/>
    </row>
    <row r="601" spans="1:15" ht="15.75" customHeight="1">
      <c r="A601" s="79" t="s">
        <v>485</v>
      </c>
      <c r="B601" s="79" t="s">
        <v>484</v>
      </c>
      <c r="C601" s="79"/>
      <c r="D601" s="79" t="s">
        <v>178</v>
      </c>
      <c r="E601" s="79"/>
      <c r="F601" s="79"/>
      <c r="G601" s="79" t="s">
        <v>177</v>
      </c>
      <c r="H601" s="79" t="s">
        <v>483</v>
      </c>
      <c r="I601" s="79" t="s">
        <v>482</v>
      </c>
      <c r="J601" s="79"/>
      <c r="K601" s="79" t="s">
        <v>481</v>
      </c>
      <c r="L601" s="79"/>
      <c r="M601" s="79"/>
      <c r="N601" s="79"/>
      <c r="O601" s="79"/>
    </row>
    <row r="602" spans="1:15" ht="15.75" customHeight="1">
      <c r="A602" s="79" t="s">
        <v>465</v>
      </c>
      <c r="B602" s="79" t="s">
        <v>120</v>
      </c>
      <c r="C602" s="79"/>
      <c r="D602" s="79" t="s">
        <v>178</v>
      </c>
      <c r="E602" s="79"/>
      <c r="F602" s="79"/>
      <c r="G602" s="79" t="s">
        <v>192</v>
      </c>
      <c r="H602" s="79" t="s">
        <v>88</v>
      </c>
      <c r="I602" s="79" t="s">
        <v>480</v>
      </c>
      <c r="J602" s="79"/>
      <c r="K602" s="79" t="s">
        <v>479</v>
      </c>
      <c r="L602" s="79"/>
      <c r="M602" s="79"/>
      <c r="N602" s="79"/>
      <c r="O602" s="79"/>
    </row>
    <row r="603" spans="1:15" ht="15.75" customHeight="1">
      <c r="A603" s="79" t="s">
        <v>478</v>
      </c>
      <c r="B603" s="79" t="s">
        <v>465</v>
      </c>
      <c r="C603" s="79"/>
      <c r="D603" s="79" t="s">
        <v>178</v>
      </c>
      <c r="E603" s="79"/>
      <c r="F603" s="79"/>
      <c r="G603" s="79" t="s">
        <v>177</v>
      </c>
      <c r="H603" s="79" t="s">
        <v>477</v>
      </c>
      <c r="I603" s="79" t="s">
        <v>476</v>
      </c>
      <c r="J603" s="79"/>
      <c r="K603" s="79" t="s">
        <v>475</v>
      </c>
      <c r="L603" s="79"/>
      <c r="M603" s="79"/>
      <c r="N603" s="79"/>
      <c r="O603" s="79"/>
    </row>
    <row r="604" spans="1:15" ht="15.75" customHeight="1">
      <c r="A604" s="79" t="s">
        <v>474</v>
      </c>
      <c r="B604" s="79" t="s">
        <v>465</v>
      </c>
      <c r="C604" s="79"/>
      <c r="D604" s="79" t="s">
        <v>178</v>
      </c>
      <c r="E604" s="79"/>
      <c r="F604" s="79"/>
      <c r="G604" s="79" t="s">
        <v>177</v>
      </c>
      <c r="H604" s="79" t="s">
        <v>473</v>
      </c>
      <c r="I604" s="79" t="s">
        <v>472</v>
      </c>
      <c r="J604" s="79"/>
      <c r="K604" s="79" t="s">
        <v>471</v>
      </c>
      <c r="L604" s="79"/>
      <c r="M604" s="79"/>
      <c r="N604" s="79"/>
      <c r="O604" s="79"/>
    </row>
    <row r="605" spans="1:15" ht="15.75" customHeight="1">
      <c r="A605" s="79" t="s">
        <v>470</v>
      </c>
      <c r="B605" s="79" t="s">
        <v>465</v>
      </c>
      <c r="C605" s="79"/>
      <c r="D605" s="79" t="s">
        <v>178</v>
      </c>
      <c r="E605" s="79"/>
      <c r="F605" s="79"/>
      <c r="G605" s="79" t="s">
        <v>177</v>
      </c>
      <c r="H605" s="79" t="s">
        <v>469</v>
      </c>
      <c r="I605" s="79" t="s">
        <v>468</v>
      </c>
      <c r="J605" s="79"/>
      <c r="K605" s="79" t="s">
        <v>467</v>
      </c>
      <c r="L605" s="79"/>
      <c r="M605" s="79"/>
      <c r="N605" s="79"/>
      <c r="O605" s="79"/>
    </row>
    <row r="606" spans="1:15" ht="15.75" customHeight="1">
      <c r="A606" s="79" t="s">
        <v>466</v>
      </c>
      <c r="B606" s="79" t="s">
        <v>465</v>
      </c>
      <c r="C606" s="79"/>
      <c r="D606" s="79" t="s">
        <v>178</v>
      </c>
      <c r="E606" s="79"/>
      <c r="F606" s="79"/>
      <c r="G606" s="79" t="s">
        <v>177</v>
      </c>
      <c r="H606" s="79" t="s">
        <v>464</v>
      </c>
      <c r="I606" s="79" t="s">
        <v>463</v>
      </c>
      <c r="J606" s="79"/>
      <c r="K606" s="79" t="s">
        <v>462</v>
      </c>
      <c r="L606" s="79"/>
      <c r="M606" s="79"/>
      <c r="N606" s="79"/>
      <c r="O606" s="79"/>
    </row>
    <row r="607" spans="1:15" ht="15.75" customHeight="1">
      <c r="A607" s="79" t="s">
        <v>445</v>
      </c>
      <c r="B607" s="79" t="s">
        <v>120</v>
      </c>
      <c r="C607" s="79"/>
      <c r="D607" s="79" t="s">
        <v>178</v>
      </c>
      <c r="E607" s="79"/>
      <c r="F607" s="79"/>
      <c r="G607" s="79" t="s">
        <v>192</v>
      </c>
      <c r="H607" s="79" t="s">
        <v>461</v>
      </c>
      <c r="I607" s="79" t="s">
        <v>460</v>
      </c>
      <c r="J607" s="79"/>
      <c r="K607" s="79" t="s">
        <v>459</v>
      </c>
      <c r="L607" s="79"/>
      <c r="M607" s="79"/>
      <c r="N607" s="79"/>
      <c r="O607" s="79"/>
    </row>
    <row r="608" spans="1:15" ht="15.75" customHeight="1">
      <c r="A608" s="79" t="s">
        <v>458</v>
      </c>
      <c r="B608" s="79" t="s">
        <v>445</v>
      </c>
      <c r="C608" s="79"/>
      <c r="D608" s="79" t="s">
        <v>178</v>
      </c>
      <c r="E608" s="79"/>
      <c r="F608" s="79"/>
      <c r="G608" s="79" t="s">
        <v>177</v>
      </c>
      <c r="H608" s="79" t="s">
        <v>457</v>
      </c>
      <c r="I608" s="79" t="s">
        <v>456</v>
      </c>
      <c r="J608" s="79"/>
      <c r="K608" s="79" t="s">
        <v>455</v>
      </c>
      <c r="L608" s="79"/>
      <c r="M608" s="79"/>
      <c r="N608" s="79"/>
      <c r="O608" s="79"/>
    </row>
    <row r="609" spans="1:15" ht="15.75" customHeight="1">
      <c r="A609" s="79" t="s">
        <v>454</v>
      </c>
      <c r="B609" s="79" t="s">
        <v>445</v>
      </c>
      <c r="C609" s="79"/>
      <c r="D609" s="79" t="s">
        <v>178</v>
      </c>
      <c r="E609" s="79"/>
      <c r="F609" s="79"/>
      <c r="G609" s="79" t="s">
        <v>177</v>
      </c>
      <c r="H609" s="79" t="s">
        <v>453</v>
      </c>
      <c r="I609" s="79" t="s">
        <v>452</v>
      </c>
      <c r="J609" s="79"/>
      <c r="K609" s="79" t="s">
        <v>451</v>
      </c>
      <c r="L609" s="79"/>
      <c r="M609" s="79"/>
      <c r="N609" s="79"/>
      <c r="O609" s="79"/>
    </row>
    <row r="610" spans="1:15" ht="15.75" customHeight="1">
      <c r="A610" s="79" t="s">
        <v>450</v>
      </c>
      <c r="B610" s="79" t="s">
        <v>445</v>
      </c>
      <c r="C610" s="79"/>
      <c r="D610" s="79" t="s">
        <v>178</v>
      </c>
      <c r="E610" s="79"/>
      <c r="F610" s="79"/>
      <c r="G610" s="79" t="s">
        <v>177</v>
      </c>
      <c r="H610" s="79" t="s">
        <v>449</v>
      </c>
      <c r="I610" s="79" t="s">
        <v>448</v>
      </c>
      <c r="J610" s="79"/>
      <c r="K610" s="79" t="s">
        <v>447</v>
      </c>
      <c r="L610" s="79"/>
      <c r="M610" s="79"/>
      <c r="N610" s="79"/>
      <c r="O610" s="79"/>
    </row>
    <row r="611" spans="1:15" ht="15.75" customHeight="1">
      <c r="A611" s="79" t="s">
        <v>446</v>
      </c>
      <c r="B611" s="79" t="s">
        <v>445</v>
      </c>
      <c r="C611" s="79"/>
      <c r="D611" s="79" t="s">
        <v>178</v>
      </c>
      <c r="E611" s="79"/>
      <c r="F611" s="79"/>
      <c r="G611" s="79" t="s">
        <v>177</v>
      </c>
      <c r="H611" s="79" t="s">
        <v>444</v>
      </c>
      <c r="I611" s="79" t="s">
        <v>443</v>
      </c>
      <c r="J611" s="79"/>
      <c r="K611" s="79" t="s">
        <v>442</v>
      </c>
      <c r="L611" s="79"/>
      <c r="M611" s="79"/>
      <c r="N611" s="79"/>
      <c r="O611" s="79"/>
    </row>
    <row r="612" spans="1:15" ht="15.75" customHeight="1">
      <c r="A612" s="79" t="s">
        <v>441</v>
      </c>
      <c r="B612" s="79" t="s">
        <v>120</v>
      </c>
      <c r="C612" s="79"/>
      <c r="D612" s="79" t="s">
        <v>178</v>
      </c>
      <c r="E612" s="79"/>
      <c r="F612" s="79"/>
      <c r="G612" s="79" t="s">
        <v>192</v>
      </c>
      <c r="H612" s="79" t="s">
        <v>81</v>
      </c>
      <c r="I612" s="79" t="s">
        <v>440</v>
      </c>
      <c r="J612" s="79"/>
      <c r="K612" s="79" t="s">
        <v>439</v>
      </c>
      <c r="L612" s="79"/>
      <c r="M612" s="79"/>
      <c r="N612" s="79"/>
      <c r="O612" s="79"/>
    </row>
    <row r="613" spans="1:15" ht="15.75" customHeight="1">
      <c r="A613" s="79" t="s">
        <v>115</v>
      </c>
      <c r="B613" s="79" t="s">
        <v>397</v>
      </c>
      <c r="C613" s="79"/>
      <c r="D613" s="79" t="s">
        <v>178</v>
      </c>
      <c r="E613" s="79"/>
      <c r="F613" s="79"/>
      <c r="G613" s="79" t="s">
        <v>192</v>
      </c>
      <c r="H613" s="79" t="s">
        <v>100</v>
      </c>
      <c r="I613" s="79" t="s">
        <v>438</v>
      </c>
      <c r="J613" s="79"/>
      <c r="K613" s="79" t="s">
        <v>437</v>
      </c>
      <c r="L613" s="79"/>
      <c r="M613" s="79"/>
      <c r="N613" s="79"/>
      <c r="O613" s="79"/>
    </row>
    <row r="614" spans="1:15" ht="15.75" customHeight="1">
      <c r="A614" s="79" t="s">
        <v>436</v>
      </c>
      <c r="B614" s="79" t="s">
        <v>115</v>
      </c>
      <c r="C614" s="79"/>
      <c r="D614" s="79" t="s">
        <v>178</v>
      </c>
      <c r="E614" s="79"/>
      <c r="F614" s="79"/>
      <c r="G614" s="79" t="s">
        <v>177</v>
      </c>
      <c r="H614" s="79" t="s">
        <v>435</v>
      </c>
      <c r="I614" s="79" t="s">
        <v>434</v>
      </c>
      <c r="J614" s="79"/>
      <c r="K614" s="79" t="s">
        <v>433</v>
      </c>
      <c r="L614" s="79"/>
      <c r="M614" s="79"/>
      <c r="N614" s="79"/>
      <c r="O614" s="79"/>
    </row>
    <row r="615" spans="1:15" ht="15.75" customHeight="1">
      <c r="A615" s="79" t="s">
        <v>432</v>
      </c>
      <c r="B615" s="79" t="s">
        <v>115</v>
      </c>
      <c r="C615" s="79"/>
      <c r="D615" s="79" t="s">
        <v>178</v>
      </c>
      <c r="E615" s="79"/>
      <c r="F615" s="79"/>
      <c r="G615" s="79" t="s">
        <v>177</v>
      </c>
      <c r="H615" s="79" t="s">
        <v>431</v>
      </c>
      <c r="I615" s="79" t="s">
        <v>430</v>
      </c>
      <c r="J615" s="79"/>
      <c r="K615" s="79" t="s">
        <v>429</v>
      </c>
      <c r="L615" s="79"/>
      <c r="M615" s="79"/>
      <c r="N615" s="79"/>
      <c r="O615" s="79"/>
    </row>
    <row r="616" spans="1:15" ht="15.75" customHeight="1">
      <c r="A616" s="79" t="s">
        <v>428</v>
      </c>
      <c r="B616" s="79" t="s">
        <v>115</v>
      </c>
      <c r="C616" s="79"/>
      <c r="D616" s="79" t="s">
        <v>178</v>
      </c>
      <c r="E616" s="79"/>
      <c r="F616" s="79"/>
      <c r="G616" s="79" t="s">
        <v>177</v>
      </c>
      <c r="H616" s="79" t="s">
        <v>427</v>
      </c>
      <c r="I616" s="79" t="s">
        <v>426</v>
      </c>
      <c r="J616" s="79"/>
      <c r="K616" s="79" t="s">
        <v>425</v>
      </c>
      <c r="L616" s="79"/>
      <c r="M616" s="79"/>
      <c r="N616" s="79"/>
      <c r="O616" s="79"/>
    </row>
    <row r="617" spans="1:15" ht="15.75" customHeight="1">
      <c r="A617" s="79" t="s">
        <v>424</v>
      </c>
      <c r="B617" s="79" t="s">
        <v>115</v>
      </c>
      <c r="C617" s="79"/>
      <c r="D617" s="79" t="s">
        <v>178</v>
      </c>
      <c r="E617" s="79"/>
      <c r="F617" s="79"/>
      <c r="G617" s="79" t="s">
        <v>177</v>
      </c>
      <c r="H617" s="79" t="s">
        <v>423</v>
      </c>
      <c r="I617" s="79" t="s">
        <v>422</v>
      </c>
      <c r="J617" s="79"/>
      <c r="K617" s="79" t="s">
        <v>421</v>
      </c>
      <c r="L617" s="79"/>
      <c r="M617" s="79"/>
      <c r="N617" s="79"/>
      <c r="O617" s="79"/>
    </row>
    <row r="618" spans="1:15" ht="15.75" customHeight="1">
      <c r="A618" s="79" t="s">
        <v>420</v>
      </c>
      <c r="B618" s="79" t="s">
        <v>115</v>
      </c>
      <c r="C618" s="79"/>
      <c r="D618" s="79" t="s">
        <v>178</v>
      </c>
      <c r="E618" s="79"/>
      <c r="F618" s="79"/>
      <c r="G618" s="79" t="s">
        <v>177</v>
      </c>
      <c r="H618" s="79" t="s">
        <v>419</v>
      </c>
      <c r="I618" s="79" t="s">
        <v>418</v>
      </c>
      <c r="J618" s="79"/>
      <c r="K618" s="79" t="s">
        <v>417</v>
      </c>
      <c r="L618" s="79"/>
      <c r="M618" s="79"/>
      <c r="N618" s="79"/>
      <c r="O618" s="79"/>
    </row>
    <row r="619" spans="1:15" ht="15.75" customHeight="1">
      <c r="A619" s="79" t="s">
        <v>416</v>
      </c>
      <c r="B619" s="79" t="s">
        <v>115</v>
      </c>
      <c r="C619" s="79"/>
      <c r="D619" s="79" t="s">
        <v>178</v>
      </c>
      <c r="E619" s="79"/>
      <c r="F619" s="79"/>
      <c r="G619" s="79" t="s">
        <v>177</v>
      </c>
      <c r="H619" s="79" t="s">
        <v>99</v>
      </c>
      <c r="I619" s="79" t="s">
        <v>415</v>
      </c>
      <c r="J619" s="79"/>
      <c r="K619" s="79" t="s">
        <v>414</v>
      </c>
      <c r="L619" s="79"/>
      <c r="M619" s="79"/>
      <c r="N619" s="79"/>
      <c r="O619" s="79"/>
    </row>
    <row r="620" spans="1:15" ht="15.75" customHeight="1">
      <c r="A620" s="79" t="s">
        <v>413</v>
      </c>
      <c r="B620" s="79" t="s">
        <v>115</v>
      </c>
      <c r="C620" s="79"/>
      <c r="D620" s="79" t="s">
        <v>178</v>
      </c>
      <c r="E620" s="79"/>
      <c r="F620" s="79"/>
      <c r="G620" s="79" t="s">
        <v>177</v>
      </c>
      <c r="H620" s="79" t="s">
        <v>412</v>
      </c>
      <c r="I620" s="79" t="s">
        <v>411</v>
      </c>
      <c r="J620" s="79"/>
      <c r="K620" s="79" t="s">
        <v>410</v>
      </c>
      <c r="L620" s="79"/>
      <c r="M620" s="79"/>
      <c r="N620" s="79"/>
      <c r="O620" s="79"/>
    </row>
    <row r="621" spans="1:15" ht="15.75" customHeight="1">
      <c r="A621" s="79" t="s">
        <v>409</v>
      </c>
      <c r="B621" s="79" t="s">
        <v>115</v>
      </c>
      <c r="C621" s="79"/>
      <c r="D621" s="79" t="s">
        <v>178</v>
      </c>
      <c r="E621" s="79"/>
      <c r="F621" s="79"/>
      <c r="G621" s="79" t="s">
        <v>177</v>
      </c>
      <c r="H621" s="79" t="s">
        <v>408</v>
      </c>
      <c r="I621" s="79" t="s">
        <v>407</v>
      </c>
      <c r="J621" s="79"/>
      <c r="K621" s="79" t="s">
        <v>406</v>
      </c>
      <c r="L621" s="79"/>
      <c r="M621" s="79"/>
      <c r="N621" s="79"/>
      <c r="O621" s="79"/>
    </row>
    <row r="622" spans="1:15" ht="15.75" customHeight="1">
      <c r="A622" s="79" t="s">
        <v>401</v>
      </c>
      <c r="B622" s="79" t="s">
        <v>397</v>
      </c>
      <c r="C622" s="79"/>
      <c r="D622" s="79" t="s">
        <v>178</v>
      </c>
      <c r="E622" s="79"/>
      <c r="F622" s="79"/>
      <c r="G622" s="79" t="s">
        <v>192</v>
      </c>
      <c r="H622" s="79" t="s">
        <v>405</v>
      </c>
      <c r="I622" s="79" t="s">
        <v>404</v>
      </c>
      <c r="J622" s="79"/>
      <c r="K622" s="79" t="s">
        <v>403</v>
      </c>
      <c r="L622" s="79"/>
      <c r="M622" s="79"/>
      <c r="N622" s="79"/>
      <c r="O622" s="79"/>
    </row>
    <row r="623" spans="1:15" ht="15.75" customHeight="1">
      <c r="A623" s="79" t="s">
        <v>402</v>
      </c>
      <c r="B623" s="79" t="s">
        <v>401</v>
      </c>
      <c r="C623" s="79"/>
      <c r="D623" s="79" t="s">
        <v>178</v>
      </c>
      <c r="E623" s="79"/>
      <c r="F623" s="79"/>
      <c r="G623" s="79" t="s">
        <v>177</v>
      </c>
      <c r="H623" s="79" t="s">
        <v>400</v>
      </c>
      <c r="I623" s="79" t="s">
        <v>399</v>
      </c>
      <c r="J623" s="79"/>
      <c r="K623" s="79" t="s">
        <v>398</v>
      </c>
      <c r="L623" s="79"/>
      <c r="M623" s="79"/>
      <c r="N623" s="79"/>
      <c r="O623" s="79"/>
    </row>
    <row r="624" spans="1:15" ht="15.75" customHeight="1">
      <c r="A624" s="79" t="s">
        <v>392</v>
      </c>
      <c r="B624" s="79" t="s">
        <v>397</v>
      </c>
      <c r="C624" s="79"/>
      <c r="D624" s="79" t="s">
        <v>178</v>
      </c>
      <c r="E624" s="79"/>
      <c r="F624" s="79"/>
      <c r="G624" s="79" t="s">
        <v>192</v>
      </c>
      <c r="H624" s="79" t="s">
        <v>396</v>
      </c>
      <c r="I624" s="79" t="s">
        <v>395</v>
      </c>
      <c r="J624" s="79"/>
      <c r="K624" s="79" t="s">
        <v>394</v>
      </c>
      <c r="L624" s="79"/>
      <c r="M624" s="79"/>
      <c r="N624" s="79"/>
      <c r="O624" s="79"/>
    </row>
    <row r="625" spans="1:15" ht="15.75" customHeight="1">
      <c r="A625" s="79" t="s">
        <v>393</v>
      </c>
      <c r="B625" s="79" t="s">
        <v>392</v>
      </c>
      <c r="C625" s="79"/>
      <c r="D625" s="79" t="s">
        <v>178</v>
      </c>
      <c r="E625" s="79"/>
      <c r="F625" s="79"/>
      <c r="G625" s="79" t="s">
        <v>177</v>
      </c>
      <c r="H625" s="79" t="s">
        <v>391</v>
      </c>
      <c r="I625" s="79" t="s">
        <v>390</v>
      </c>
      <c r="J625" s="79"/>
      <c r="K625" s="79" t="s">
        <v>389</v>
      </c>
      <c r="L625" s="79"/>
      <c r="M625" s="79"/>
      <c r="N625" s="79"/>
      <c r="O625" s="79"/>
    </row>
    <row r="626" spans="1:15" ht="15.75" customHeight="1">
      <c r="A626" s="79" t="s">
        <v>248</v>
      </c>
      <c r="B626" s="79"/>
      <c r="C626" s="79"/>
      <c r="D626" s="79" t="s">
        <v>178</v>
      </c>
      <c r="E626" s="79"/>
      <c r="F626" s="79"/>
      <c r="G626" s="79" t="s">
        <v>192</v>
      </c>
      <c r="H626" s="79" t="s">
        <v>8</v>
      </c>
      <c r="I626" s="79" t="s">
        <v>388</v>
      </c>
      <c r="J626" s="79"/>
      <c r="K626" s="79" t="s">
        <v>387</v>
      </c>
      <c r="L626" s="79"/>
      <c r="M626" s="79"/>
      <c r="N626" s="79"/>
      <c r="O626" s="79"/>
    </row>
    <row r="627" spans="1:15" ht="15.75" customHeight="1">
      <c r="A627" s="79" t="s">
        <v>127</v>
      </c>
      <c r="B627" s="79" t="s">
        <v>248</v>
      </c>
      <c r="C627" s="79"/>
      <c r="D627" s="79" t="s">
        <v>178</v>
      </c>
      <c r="E627" s="79"/>
      <c r="F627" s="79"/>
      <c r="G627" s="79" t="s">
        <v>192</v>
      </c>
      <c r="H627" s="79" t="s">
        <v>7</v>
      </c>
      <c r="I627" s="79" t="s">
        <v>386</v>
      </c>
      <c r="J627" s="79"/>
      <c r="K627" s="79" t="s">
        <v>385</v>
      </c>
      <c r="L627" s="79"/>
      <c r="M627" s="79"/>
      <c r="N627" s="79"/>
      <c r="O627" s="79"/>
    </row>
    <row r="628" spans="1:15" ht="15.75" customHeight="1">
      <c r="A628" s="79" t="s">
        <v>384</v>
      </c>
      <c r="B628" s="79" t="s">
        <v>127</v>
      </c>
      <c r="C628" s="79"/>
      <c r="D628" s="79" t="s">
        <v>178</v>
      </c>
      <c r="E628" s="79"/>
      <c r="F628" s="79"/>
      <c r="G628" s="79" t="s">
        <v>177</v>
      </c>
      <c r="H628" s="79" t="s">
        <v>383</v>
      </c>
      <c r="I628" s="79" t="s">
        <v>382</v>
      </c>
      <c r="J628" s="79"/>
      <c r="K628" s="79" t="s">
        <v>381</v>
      </c>
      <c r="L628" s="79"/>
      <c r="M628" s="79"/>
      <c r="N628" s="79"/>
      <c r="O628" s="79"/>
    </row>
    <row r="629" spans="1:15" ht="15.75" customHeight="1">
      <c r="A629" s="79" t="s">
        <v>380</v>
      </c>
      <c r="B629" s="79" t="s">
        <v>127</v>
      </c>
      <c r="C629" s="79"/>
      <c r="D629" s="79" t="s">
        <v>178</v>
      </c>
      <c r="E629" s="79"/>
      <c r="F629" s="79"/>
      <c r="G629" s="79" t="s">
        <v>177</v>
      </c>
      <c r="H629" s="79" t="s">
        <v>379</v>
      </c>
      <c r="I629" s="79" t="s">
        <v>378</v>
      </c>
      <c r="J629" s="79"/>
      <c r="K629" s="79" t="s">
        <v>377</v>
      </c>
      <c r="L629" s="79"/>
      <c r="M629" s="79"/>
      <c r="N629" s="79"/>
      <c r="O629" s="79"/>
    </row>
    <row r="630" spans="1:15" ht="15.75" customHeight="1">
      <c r="A630" s="79" t="s">
        <v>368</v>
      </c>
      <c r="B630" s="79" t="s">
        <v>127</v>
      </c>
      <c r="C630" s="79"/>
      <c r="D630" s="79" t="s">
        <v>178</v>
      </c>
      <c r="E630" s="79"/>
      <c r="F630" s="79"/>
      <c r="G630" s="79" t="s">
        <v>177</v>
      </c>
      <c r="H630" s="79" t="s">
        <v>376</v>
      </c>
      <c r="I630" s="79" t="s">
        <v>375</v>
      </c>
      <c r="J630" s="79"/>
      <c r="K630" s="79" t="s">
        <v>374</v>
      </c>
      <c r="L630" s="79"/>
      <c r="M630" s="79"/>
      <c r="N630" s="79"/>
      <c r="O630" s="79"/>
    </row>
    <row r="631" spans="1:15" ht="15.75" customHeight="1">
      <c r="A631" s="79" t="s">
        <v>373</v>
      </c>
      <c r="B631" s="79" t="s">
        <v>368</v>
      </c>
      <c r="C631" s="79"/>
      <c r="D631" s="79" t="s">
        <v>178</v>
      </c>
      <c r="E631" s="79"/>
      <c r="F631" s="79"/>
      <c r="G631" s="79" t="s">
        <v>177</v>
      </c>
      <c r="H631" s="79" t="s">
        <v>372</v>
      </c>
      <c r="I631" s="79" t="s">
        <v>371</v>
      </c>
      <c r="J631" s="79"/>
      <c r="K631" s="79" t="s">
        <v>370</v>
      </c>
      <c r="L631" s="79"/>
      <c r="M631" s="79"/>
      <c r="N631" s="79"/>
      <c r="O631" s="79"/>
    </row>
    <row r="632" spans="1:15" ht="15.75" customHeight="1">
      <c r="A632" s="79" t="s">
        <v>369</v>
      </c>
      <c r="B632" s="79" t="s">
        <v>368</v>
      </c>
      <c r="C632" s="79"/>
      <c r="D632" s="79" t="s">
        <v>178</v>
      </c>
      <c r="E632" s="79"/>
      <c r="F632" s="79"/>
      <c r="G632" s="79" t="s">
        <v>177</v>
      </c>
      <c r="H632" s="79" t="s">
        <v>367</v>
      </c>
      <c r="I632" s="79" t="s">
        <v>366</v>
      </c>
      <c r="J632" s="79"/>
      <c r="K632" s="79" t="s">
        <v>365</v>
      </c>
      <c r="L632" s="79"/>
      <c r="M632" s="79"/>
      <c r="N632" s="79"/>
      <c r="O632" s="79"/>
    </row>
    <row r="633" spans="1:15" ht="15.75" customHeight="1">
      <c r="A633" s="79" t="s">
        <v>356</v>
      </c>
      <c r="B633" s="79" t="s">
        <v>248</v>
      </c>
      <c r="C633" s="79"/>
      <c r="D633" s="79" t="s">
        <v>178</v>
      </c>
      <c r="E633" s="79"/>
      <c r="F633" s="79"/>
      <c r="G633" s="79" t="s">
        <v>192</v>
      </c>
      <c r="H633" s="79" t="s">
        <v>364</v>
      </c>
      <c r="I633" s="79" t="s">
        <v>363</v>
      </c>
      <c r="J633" s="79"/>
      <c r="K633" s="79" t="s">
        <v>362</v>
      </c>
      <c r="L633" s="79"/>
      <c r="M633" s="79"/>
      <c r="N633" s="79"/>
      <c r="O633" s="79"/>
    </row>
    <row r="634" spans="1:15" ht="15.75" customHeight="1">
      <c r="A634" s="79" t="s">
        <v>361</v>
      </c>
      <c r="B634" s="79" t="s">
        <v>356</v>
      </c>
      <c r="C634" s="79"/>
      <c r="D634" s="79" t="s">
        <v>178</v>
      </c>
      <c r="E634" s="79"/>
      <c r="F634" s="79"/>
      <c r="G634" s="79" t="s">
        <v>177</v>
      </c>
      <c r="H634" s="79" t="s">
        <v>360</v>
      </c>
      <c r="I634" s="79" t="s">
        <v>359</v>
      </c>
      <c r="J634" s="79"/>
      <c r="K634" s="79" t="s">
        <v>358</v>
      </c>
      <c r="L634" s="79"/>
      <c r="M634" s="79"/>
      <c r="N634" s="79"/>
      <c r="O634" s="79"/>
    </row>
    <row r="635" spans="1:15" ht="15.75" customHeight="1">
      <c r="A635" s="79" t="s">
        <v>357</v>
      </c>
      <c r="B635" s="79" t="s">
        <v>356</v>
      </c>
      <c r="C635" s="79"/>
      <c r="D635" s="79" t="s">
        <v>178</v>
      </c>
      <c r="E635" s="79"/>
      <c r="F635" s="79"/>
      <c r="G635" s="79" t="s">
        <v>177</v>
      </c>
      <c r="H635" s="79" t="s">
        <v>355</v>
      </c>
      <c r="I635" s="79" t="s">
        <v>354</v>
      </c>
      <c r="J635" s="79"/>
      <c r="K635" s="79" t="s">
        <v>353</v>
      </c>
      <c r="L635" s="79"/>
      <c r="M635" s="79"/>
      <c r="N635" s="79"/>
      <c r="O635" s="79"/>
    </row>
    <row r="636" spans="1:15" ht="15.75" customHeight="1">
      <c r="A636" s="79" t="s">
        <v>317</v>
      </c>
      <c r="B636" s="79" t="s">
        <v>248</v>
      </c>
      <c r="C636" s="79"/>
      <c r="D636" s="79" t="s">
        <v>178</v>
      </c>
      <c r="E636" s="79"/>
      <c r="F636" s="79"/>
      <c r="G636" s="79" t="s">
        <v>192</v>
      </c>
      <c r="H636" s="79" t="s">
        <v>5</v>
      </c>
      <c r="I636" s="79" t="s">
        <v>352</v>
      </c>
      <c r="J636" s="79"/>
      <c r="K636" s="79" t="s">
        <v>351</v>
      </c>
      <c r="L636" s="79"/>
      <c r="M636" s="79"/>
      <c r="N636" s="79"/>
      <c r="O636" s="79"/>
    </row>
    <row r="637" spans="1:15" ht="15.75" customHeight="1">
      <c r="A637" s="79" t="s">
        <v>350</v>
      </c>
      <c r="B637" s="79" t="s">
        <v>317</v>
      </c>
      <c r="C637" s="79"/>
      <c r="D637" s="79" t="s">
        <v>178</v>
      </c>
      <c r="E637" s="79"/>
      <c r="F637" s="79"/>
      <c r="G637" s="79" t="s">
        <v>177</v>
      </c>
      <c r="H637" s="79" t="s">
        <v>349</v>
      </c>
      <c r="I637" s="79" t="s">
        <v>348</v>
      </c>
      <c r="J637" s="79"/>
      <c r="K637" s="79" t="s">
        <v>347</v>
      </c>
      <c r="L637" s="79"/>
      <c r="M637" s="79"/>
      <c r="N637" s="79"/>
      <c r="O637" s="79"/>
    </row>
    <row r="638" spans="1:15" ht="15.75" customHeight="1">
      <c r="A638" s="79" t="s">
        <v>346</v>
      </c>
      <c r="B638" s="79" t="s">
        <v>317</v>
      </c>
      <c r="C638" s="79"/>
      <c r="D638" s="79" t="s">
        <v>178</v>
      </c>
      <c r="E638" s="79"/>
      <c r="F638" s="79"/>
      <c r="G638" s="79" t="s">
        <v>177</v>
      </c>
      <c r="H638" s="79" t="s">
        <v>345</v>
      </c>
      <c r="I638" s="79" t="s">
        <v>344</v>
      </c>
      <c r="J638" s="79"/>
      <c r="K638" s="79" t="s">
        <v>343</v>
      </c>
      <c r="L638" s="79"/>
      <c r="M638" s="79"/>
      <c r="N638" s="79"/>
      <c r="O638" s="79"/>
    </row>
    <row r="639" spans="1:15" ht="15.75" customHeight="1">
      <c r="A639" s="79" t="s">
        <v>342</v>
      </c>
      <c r="B639" s="79" t="s">
        <v>317</v>
      </c>
      <c r="C639" s="79"/>
      <c r="D639" s="79" t="s">
        <v>178</v>
      </c>
      <c r="E639" s="79"/>
      <c r="F639" s="79"/>
      <c r="G639" s="79" t="s">
        <v>177</v>
      </c>
      <c r="H639" s="79" t="s">
        <v>341</v>
      </c>
      <c r="I639" s="79" t="s">
        <v>340</v>
      </c>
      <c r="J639" s="79"/>
      <c r="K639" s="79" t="s">
        <v>339</v>
      </c>
      <c r="L639" s="79"/>
      <c r="M639" s="79"/>
      <c r="N639" s="79"/>
      <c r="O639" s="79"/>
    </row>
    <row r="640" spans="1:15" ht="15.75" customHeight="1">
      <c r="A640" s="79" t="s">
        <v>338</v>
      </c>
      <c r="B640" s="79" t="s">
        <v>317</v>
      </c>
      <c r="C640" s="79"/>
      <c r="D640" s="79" t="s">
        <v>178</v>
      </c>
      <c r="E640" s="79"/>
      <c r="F640" s="79"/>
      <c r="G640" s="79" t="s">
        <v>177</v>
      </c>
      <c r="H640" s="79" t="s">
        <v>337</v>
      </c>
      <c r="I640" s="79" t="s">
        <v>336</v>
      </c>
      <c r="J640" s="79"/>
      <c r="K640" s="79" t="s">
        <v>335</v>
      </c>
      <c r="L640" s="79"/>
      <c r="M640" s="79"/>
      <c r="N640" s="79"/>
      <c r="O640" s="79"/>
    </row>
    <row r="641" spans="1:15" ht="15.75" customHeight="1">
      <c r="A641" s="79" t="s">
        <v>334</v>
      </c>
      <c r="B641" s="79" t="s">
        <v>317</v>
      </c>
      <c r="C641" s="79"/>
      <c r="D641" s="79" t="s">
        <v>178</v>
      </c>
      <c r="E641" s="79"/>
      <c r="F641" s="79"/>
      <c r="G641" s="79" t="s">
        <v>177</v>
      </c>
      <c r="H641" s="79" t="s">
        <v>333</v>
      </c>
      <c r="I641" s="79" t="s">
        <v>332</v>
      </c>
      <c r="J641" s="79"/>
      <c r="K641" s="79" t="s">
        <v>331</v>
      </c>
      <c r="L641" s="79"/>
      <c r="M641" s="79"/>
      <c r="N641" s="79"/>
      <c r="O641" s="79"/>
    </row>
    <row r="642" spans="1:15" ht="15.75" customHeight="1">
      <c r="A642" s="79" t="s">
        <v>330</v>
      </c>
      <c r="B642" s="79" t="s">
        <v>317</v>
      </c>
      <c r="C642" s="79"/>
      <c r="D642" s="79" t="s">
        <v>178</v>
      </c>
      <c r="E642" s="79"/>
      <c r="F642" s="79"/>
      <c r="G642" s="79" t="s">
        <v>177</v>
      </c>
      <c r="H642" s="79" t="s">
        <v>329</v>
      </c>
      <c r="I642" s="79" t="s">
        <v>328</v>
      </c>
      <c r="J642" s="79"/>
      <c r="K642" s="79" t="s">
        <v>327</v>
      </c>
      <c r="L642" s="79"/>
      <c r="M642" s="79"/>
      <c r="N642" s="79"/>
      <c r="O642" s="79"/>
    </row>
    <row r="643" spans="1:15" ht="15.75" customHeight="1">
      <c r="A643" s="79" t="s">
        <v>326</v>
      </c>
      <c r="B643" s="79" t="s">
        <v>317</v>
      </c>
      <c r="C643" s="79"/>
      <c r="D643" s="79" t="s">
        <v>178</v>
      </c>
      <c r="E643" s="79"/>
      <c r="F643" s="79"/>
      <c r="G643" s="79" t="s">
        <v>177</v>
      </c>
      <c r="H643" s="79" t="s">
        <v>325</v>
      </c>
      <c r="I643" s="79" t="s">
        <v>324</v>
      </c>
      <c r="J643" s="79"/>
      <c r="K643" s="79" t="s">
        <v>323</v>
      </c>
      <c r="L643" s="79"/>
      <c r="M643" s="79"/>
      <c r="N643" s="79"/>
      <c r="O643" s="79"/>
    </row>
    <row r="644" spans="1:15" ht="15.75" customHeight="1">
      <c r="A644" s="79" t="s">
        <v>322</v>
      </c>
      <c r="B644" s="79" t="s">
        <v>317</v>
      </c>
      <c r="C644" s="79"/>
      <c r="D644" s="79" t="s">
        <v>178</v>
      </c>
      <c r="E644" s="79"/>
      <c r="F644" s="79"/>
      <c r="G644" s="79" t="s">
        <v>177</v>
      </c>
      <c r="H644" s="79" t="s">
        <v>321</v>
      </c>
      <c r="I644" s="79" t="s">
        <v>320</v>
      </c>
      <c r="J644" s="79"/>
      <c r="K644" s="79" t="s">
        <v>319</v>
      </c>
      <c r="L644" s="79"/>
      <c r="M644" s="79"/>
      <c r="N644" s="79"/>
      <c r="O644" s="79"/>
    </row>
    <row r="645" spans="1:15" ht="15.75" customHeight="1">
      <c r="A645" s="79" t="s">
        <v>318</v>
      </c>
      <c r="B645" s="79" t="s">
        <v>317</v>
      </c>
      <c r="C645" s="79"/>
      <c r="D645" s="79" t="s">
        <v>178</v>
      </c>
      <c r="E645" s="79"/>
      <c r="F645" s="79"/>
      <c r="G645" s="79" t="s">
        <v>177</v>
      </c>
      <c r="H645" s="79" t="s">
        <v>316</v>
      </c>
      <c r="I645" s="79" t="s">
        <v>315</v>
      </c>
      <c r="J645" s="79"/>
      <c r="K645" s="79" t="s">
        <v>314</v>
      </c>
      <c r="L645" s="79"/>
      <c r="M645" s="79"/>
      <c r="N645" s="79"/>
      <c r="O645" s="79"/>
    </row>
    <row r="646" spans="1:15" ht="15.75" customHeight="1">
      <c r="A646" s="79" t="s">
        <v>278</v>
      </c>
      <c r="B646" s="79" t="s">
        <v>248</v>
      </c>
      <c r="C646" s="79"/>
      <c r="D646" s="79" t="s">
        <v>178</v>
      </c>
      <c r="E646" s="79"/>
      <c r="F646" s="79"/>
      <c r="G646" s="79" t="s">
        <v>192</v>
      </c>
      <c r="H646" s="79" t="s">
        <v>4</v>
      </c>
      <c r="I646" s="79" t="s">
        <v>313</v>
      </c>
      <c r="J646" s="79"/>
      <c r="K646" s="79" t="s">
        <v>312</v>
      </c>
      <c r="L646" s="79"/>
      <c r="M646" s="79"/>
      <c r="N646" s="79"/>
      <c r="O646" s="79"/>
    </row>
    <row r="647" spans="1:15" ht="15.75" customHeight="1">
      <c r="A647" s="79" t="s">
        <v>299</v>
      </c>
      <c r="B647" s="79" t="s">
        <v>278</v>
      </c>
      <c r="C647" s="79"/>
      <c r="D647" s="79" t="s">
        <v>178</v>
      </c>
      <c r="E647" s="79"/>
      <c r="F647" s="79"/>
      <c r="G647" s="79" t="s">
        <v>177</v>
      </c>
      <c r="H647" s="79" t="s">
        <v>311</v>
      </c>
      <c r="I647" s="79" t="s">
        <v>310</v>
      </c>
      <c r="J647" s="79"/>
      <c r="K647" s="79" t="s">
        <v>309</v>
      </c>
      <c r="L647" s="79"/>
      <c r="M647" s="79"/>
      <c r="N647" s="79"/>
      <c r="O647" s="79"/>
    </row>
    <row r="648" spans="1:15" ht="15.75" customHeight="1">
      <c r="A648" s="79" t="s">
        <v>308</v>
      </c>
      <c r="B648" s="79" t="s">
        <v>299</v>
      </c>
      <c r="C648" s="79"/>
      <c r="D648" s="79" t="s">
        <v>178</v>
      </c>
      <c r="E648" s="79"/>
      <c r="F648" s="79"/>
      <c r="G648" s="79" t="s">
        <v>177</v>
      </c>
      <c r="H648" s="79" t="s">
        <v>307</v>
      </c>
      <c r="I648" s="79" t="s">
        <v>306</v>
      </c>
      <c r="J648" s="79"/>
      <c r="K648" s="79" t="s">
        <v>305</v>
      </c>
      <c r="L648" s="79"/>
      <c r="M648" s="79"/>
      <c r="N648" s="79"/>
      <c r="O648" s="79"/>
    </row>
    <row r="649" spans="1:15" ht="15.75" customHeight="1">
      <c r="A649" s="79" t="s">
        <v>304</v>
      </c>
      <c r="B649" s="79" t="s">
        <v>299</v>
      </c>
      <c r="C649" s="79"/>
      <c r="D649" s="79" t="s">
        <v>178</v>
      </c>
      <c r="E649" s="79"/>
      <c r="F649" s="79"/>
      <c r="G649" s="79" t="s">
        <v>177</v>
      </c>
      <c r="H649" s="79" t="s">
        <v>303</v>
      </c>
      <c r="I649" s="79" t="s">
        <v>302</v>
      </c>
      <c r="J649" s="79"/>
      <c r="K649" s="79" t="s">
        <v>301</v>
      </c>
      <c r="L649" s="79"/>
      <c r="M649" s="79"/>
      <c r="N649" s="79"/>
      <c r="O649" s="79"/>
    </row>
    <row r="650" spans="1:15" ht="15.75" customHeight="1">
      <c r="A650" s="79" t="s">
        <v>300</v>
      </c>
      <c r="B650" s="79" t="s">
        <v>299</v>
      </c>
      <c r="C650" s="79"/>
      <c r="D650" s="79" t="s">
        <v>178</v>
      </c>
      <c r="E650" s="79"/>
      <c r="F650" s="79"/>
      <c r="G650" s="79" t="s">
        <v>177</v>
      </c>
      <c r="H650" s="79" t="s">
        <v>298</v>
      </c>
      <c r="I650" s="79" t="s">
        <v>297</v>
      </c>
      <c r="J650" s="79"/>
      <c r="K650" s="79" t="s">
        <v>296</v>
      </c>
      <c r="L650" s="79"/>
      <c r="M650" s="79"/>
      <c r="N650" s="79"/>
      <c r="O650" s="79"/>
    </row>
    <row r="651" spans="1:15" ht="15.75" customHeight="1">
      <c r="A651" s="79" t="s">
        <v>287</v>
      </c>
      <c r="B651" s="79" t="s">
        <v>278</v>
      </c>
      <c r="C651" s="79"/>
      <c r="D651" s="79" t="s">
        <v>178</v>
      </c>
      <c r="E651" s="79"/>
      <c r="F651" s="79"/>
      <c r="G651" s="79" t="s">
        <v>177</v>
      </c>
      <c r="H651" s="79" t="s">
        <v>295</v>
      </c>
      <c r="I651" s="79" t="s">
        <v>294</v>
      </c>
      <c r="J651" s="79"/>
      <c r="K651" s="79" t="s">
        <v>293</v>
      </c>
      <c r="L651" s="79"/>
      <c r="M651" s="79"/>
      <c r="N651" s="79"/>
      <c r="O651" s="79"/>
    </row>
    <row r="652" spans="1:15" ht="15.75" customHeight="1">
      <c r="A652" s="79" t="s">
        <v>292</v>
      </c>
      <c r="B652" s="79" t="s">
        <v>287</v>
      </c>
      <c r="C652" s="79"/>
      <c r="D652" s="79" t="s">
        <v>178</v>
      </c>
      <c r="E652" s="79"/>
      <c r="F652" s="79"/>
      <c r="G652" s="79" t="s">
        <v>177</v>
      </c>
      <c r="H652" s="79" t="s">
        <v>291</v>
      </c>
      <c r="I652" s="79" t="s">
        <v>290</v>
      </c>
      <c r="J652" s="79"/>
      <c r="K652" s="79" t="s">
        <v>289</v>
      </c>
      <c r="L652" s="79"/>
      <c r="M652" s="79"/>
      <c r="N652" s="79"/>
      <c r="O652" s="79"/>
    </row>
    <row r="653" spans="1:15" ht="15.75" customHeight="1">
      <c r="A653" s="79" t="s">
        <v>288</v>
      </c>
      <c r="B653" s="79" t="s">
        <v>287</v>
      </c>
      <c r="C653" s="79"/>
      <c r="D653" s="79" t="s">
        <v>178</v>
      </c>
      <c r="E653" s="79"/>
      <c r="F653" s="79"/>
      <c r="G653" s="79" t="s">
        <v>177</v>
      </c>
      <c r="H653" s="79" t="s">
        <v>286</v>
      </c>
      <c r="I653" s="79" t="s">
        <v>285</v>
      </c>
      <c r="J653" s="79"/>
      <c r="K653" s="79" t="s">
        <v>284</v>
      </c>
      <c r="L653" s="79"/>
      <c r="M653" s="79"/>
      <c r="N653" s="79"/>
      <c r="O653" s="79"/>
    </row>
    <row r="654" spans="1:15" ht="15.75" customHeight="1">
      <c r="A654" s="79" t="s">
        <v>283</v>
      </c>
      <c r="B654" s="79" t="s">
        <v>278</v>
      </c>
      <c r="C654" s="79"/>
      <c r="D654" s="79" t="s">
        <v>178</v>
      </c>
      <c r="E654" s="79"/>
      <c r="F654" s="79"/>
      <c r="G654" s="79" t="s">
        <v>177</v>
      </c>
      <c r="H654" s="79" t="s">
        <v>282</v>
      </c>
      <c r="I654" s="79" t="s">
        <v>281</v>
      </c>
      <c r="J654" s="79"/>
      <c r="K654" s="79" t="s">
        <v>280</v>
      </c>
      <c r="L654" s="79"/>
      <c r="M654" s="79"/>
      <c r="N654" s="79"/>
      <c r="O654" s="79"/>
    </row>
    <row r="655" spans="1:15" ht="15.75" customHeight="1">
      <c r="A655" s="79" t="s">
        <v>279</v>
      </c>
      <c r="B655" s="79" t="s">
        <v>278</v>
      </c>
      <c r="C655" s="79"/>
      <c r="D655" s="79" t="s">
        <v>178</v>
      </c>
      <c r="E655" s="79"/>
      <c r="F655" s="79"/>
      <c r="G655" s="79" t="s">
        <v>177</v>
      </c>
      <c r="H655" s="79" t="s">
        <v>277</v>
      </c>
      <c r="I655" s="79" t="s">
        <v>276</v>
      </c>
      <c r="J655" s="79"/>
      <c r="K655" s="79" t="s">
        <v>275</v>
      </c>
      <c r="L655" s="79"/>
      <c r="M655" s="79"/>
      <c r="N655" s="79"/>
      <c r="O655" s="79"/>
    </row>
    <row r="656" spans="1:15" ht="15.75" customHeight="1">
      <c r="A656" s="79" t="s">
        <v>274</v>
      </c>
      <c r="B656" s="79" t="s">
        <v>248</v>
      </c>
      <c r="C656" s="79"/>
      <c r="D656" s="79" t="s">
        <v>178</v>
      </c>
      <c r="E656" s="79"/>
      <c r="F656" s="79"/>
      <c r="G656" s="79" t="s">
        <v>192</v>
      </c>
      <c r="H656" s="79" t="s">
        <v>273</v>
      </c>
      <c r="I656" s="79" t="s">
        <v>272</v>
      </c>
      <c r="J656" s="79"/>
      <c r="K656" s="79" t="s">
        <v>271</v>
      </c>
      <c r="L656" s="79"/>
      <c r="M656" s="79"/>
      <c r="N656" s="79"/>
      <c r="O656" s="79"/>
    </row>
    <row r="657" spans="1:15" ht="15.75" customHeight="1">
      <c r="A657" s="79" t="s">
        <v>270</v>
      </c>
      <c r="B657" s="79" t="s">
        <v>248</v>
      </c>
      <c r="C657" s="79"/>
      <c r="D657" s="79" t="s">
        <v>178</v>
      </c>
      <c r="E657" s="79"/>
      <c r="F657" s="79"/>
      <c r="G657" s="79" t="s">
        <v>192</v>
      </c>
      <c r="H657" s="79" t="s">
        <v>148</v>
      </c>
      <c r="I657" s="79" t="s">
        <v>269</v>
      </c>
      <c r="J657" s="79"/>
      <c r="K657" s="79" t="s">
        <v>268</v>
      </c>
      <c r="L657" s="79"/>
      <c r="M657" s="79"/>
      <c r="N657" s="79"/>
      <c r="O657" s="79"/>
    </row>
    <row r="658" spans="1:15" ht="15.75" customHeight="1">
      <c r="A658" s="79" t="s">
        <v>126</v>
      </c>
      <c r="B658" s="79" t="s">
        <v>248</v>
      </c>
      <c r="C658" s="79"/>
      <c r="D658" s="79" t="s">
        <v>178</v>
      </c>
      <c r="E658" s="79"/>
      <c r="F658" s="79"/>
      <c r="G658" s="79" t="s">
        <v>192</v>
      </c>
      <c r="H658" s="79" t="s">
        <v>6</v>
      </c>
      <c r="I658" s="79" t="s">
        <v>267</v>
      </c>
      <c r="J658" s="79"/>
      <c r="K658" s="79" t="s">
        <v>266</v>
      </c>
      <c r="L658" s="79"/>
      <c r="M658" s="79"/>
      <c r="N658" s="79"/>
      <c r="O658" s="79"/>
    </row>
    <row r="659" spans="1:15" ht="15.75" customHeight="1">
      <c r="A659" s="79" t="s">
        <v>265</v>
      </c>
      <c r="B659" s="79" t="s">
        <v>126</v>
      </c>
      <c r="C659" s="79"/>
      <c r="D659" s="79" t="s">
        <v>178</v>
      </c>
      <c r="E659" s="79"/>
      <c r="F659" s="79"/>
      <c r="G659" s="79" t="s">
        <v>177</v>
      </c>
      <c r="H659" s="79" t="s">
        <v>264</v>
      </c>
      <c r="I659" s="79" t="s">
        <v>263</v>
      </c>
      <c r="J659" s="79"/>
      <c r="K659" s="79" t="s">
        <v>262</v>
      </c>
      <c r="L659" s="79"/>
      <c r="M659" s="79"/>
      <c r="N659" s="79"/>
      <c r="O659" s="79"/>
    </row>
    <row r="660" spans="1:15" ht="15.75" customHeight="1">
      <c r="A660" s="79" t="s">
        <v>261</v>
      </c>
      <c r="B660" s="79" t="s">
        <v>126</v>
      </c>
      <c r="C660" s="79"/>
      <c r="D660" s="79" t="s">
        <v>178</v>
      </c>
      <c r="E660" s="79"/>
      <c r="F660" s="79"/>
      <c r="G660" s="79" t="s">
        <v>177</v>
      </c>
      <c r="H660" s="79" t="s">
        <v>260</v>
      </c>
      <c r="I660" s="79" t="s">
        <v>259</v>
      </c>
      <c r="J660" s="79"/>
      <c r="K660" s="79" t="s">
        <v>258</v>
      </c>
      <c r="L660" s="79"/>
      <c r="M660" s="79"/>
      <c r="N660" s="79"/>
      <c r="O660" s="79"/>
    </row>
    <row r="661" spans="1:15" ht="15.75" customHeight="1">
      <c r="A661" s="80" t="s">
        <v>257</v>
      </c>
      <c r="B661" s="80" t="s">
        <v>126</v>
      </c>
      <c r="C661" s="79"/>
      <c r="D661" s="79" t="s">
        <v>178</v>
      </c>
      <c r="E661" s="79"/>
      <c r="F661" s="79"/>
      <c r="G661" s="79" t="s">
        <v>177</v>
      </c>
      <c r="H661" s="80" t="s">
        <v>256</v>
      </c>
      <c r="I661" s="80" t="s">
        <v>255</v>
      </c>
      <c r="J661" s="80"/>
      <c r="K661" s="80" t="s">
        <v>254</v>
      </c>
      <c r="L661" s="79"/>
      <c r="M661" s="79"/>
      <c r="N661" s="79"/>
      <c r="O661" s="80"/>
    </row>
    <row r="662" spans="1:15" ht="15.75" customHeight="1">
      <c r="A662" s="80" t="s">
        <v>253</v>
      </c>
      <c r="B662" s="80" t="s">
        <v>126</v>
      </c>
      <c r="C662" s="79"/>
      <c r="D662" s="79" t="s">
        <v>178</v>
      </c>
      <c r="E662" s="79"/>
      <c r="F662" s="79"/>
      <c r="G662" s="79" t="s">
        <v>177</v>
      </c>
      <c r="H662" s="80" t="s">
        <v>252</v>
      </c>
      <c r="I662" s="80" t="s">
        <v>251</v>
      </c>
      <c r="J662" s="80"/>
      <c r="K662" s="80" t="s">
        <v>250</v>
      </c>
      <c r="L662" s="79"/>
      <c r="M662" s="79"/>
      <c r="N662" s="79"/>
      <c r="O662" s="80"/>
    </row>
    <row r="663" spans="1:15" ht="15.75" customHeight="1">
      <c r="A663" s="79" t="s">
        <v>249</v>
      </c>
      <c r="B663" s="79" t="s">
        <v>248</v>
      </c>
      <c r="C663" s="79"/>
      <c r="D663" s="79" t="s">
        <v>178</v>
      </c>
      <c r="E663" s="79"/>
      <c r="F663" s="79"/>
      <c r="G663" s="79" t="s">
        <v>192</v>
      </c>
      <c r="H663" s="79" t="s">
        <v>247</v>
      </c>
      <c r="I663" s="79" t="s">
        <v>246</v>
      </c>
      <c r="J663" s="79"/>
      <c r="K663" s="79" t="s">
        <v>245</v>
      </c>
      <c r="L663" s="79"/>
      <c r="M663" s="79"/>
      <c r="N663" s="79"/>
      <c r="O663" s="79"/>
    </row>
    <row r="664" spans="1:15" ht="15.75" customHeight="1">
      <c r="A664" s="80" t="s">
        <v>231</v>
      </c>
      <c r="B664" s="80"/>
      <c r="C664" s="79"/>
      <c r="D664" s="79" t="s">
        <v>178</v>
      </c>
      <c r="E664" s="79"/>
      <c r="F664" s="79"/>
      <c r="G664" s="79" t="s">
        <v>192</v>
      </c>
      <c r="H664" s="81" t="s">
        <v>2</v>
      </c>
      <c r="I664" s="79" t="s">
        <v>244</v>
      </c>
      <c r="J664" s="79"/>
      <c r="K664" s="80" t="s">
        <v>243</v>
      </c>
      <c r="L664" s="79"/>
      <c r="M664" s="79"/>
      <c r="N664" s="79"/>
      <c r="O664" s="80"/>
    </row>
    <row r="665" spans="1:15" ht="15.75" customHeight="1">
      <c r="A665" s="80" t="s">
        <v>235</v>
      </c>
      <c r="B665" s="80" t="s">
        <v>231</v>
      </c>
      <c r="C665" s="79"/>
      <c r="D665" s="79" t="s">
        <v>178</v>
      </c>
      <c r="E665" s="79"/>
      <c r="F665" s="79"/>
      <c r="G665" s="79" t="s">
        <v>192</v>
      </c>
      <c r="H665" s="81" t="s">
        <v>0</v>
      </c>
      <c r="I665" s="79" t="s">
        <v>242</v>
      </c>
      <c r="J665" s="79"/>
      <c r="K665" s="79" t="s">
        <v>241</v>
      </c>
      <c r="L665" s="79"/>
      <c r="M665" s="79"/>
      <c r="N665" s="79"/>
      <c r="O665" s="80"/>
    </row>
    <row r="666" spans="1:15" ht="15.75" customHeight="1">
      <c r="A666" s="80" t="s">
        <v>240</v>
      </c>
      <c r="B666" s="80" t="s">
        <v>235</v>
      </c>
      <c r="C666" s="79"/>
      <c r="D666" s="79" t="s">
        <v>178</v>
      </c>
      <c r="E666" s="79"/>
      <c r="F666" s="79"/>
      <c r="G666" s="79" t="s">
        <v>177</v>
      </c>
      <c r="H666" s="81" t="s">
        <v>239</v>
      </c>
      <c r="I666" s="79" t="s">
        <v>238</v>
      </c>
      <c r="J666" s="79"/>
      <c r="K666" s="79" t="s">
        <v>237</v>
      </c>
      <c r="L666" s="79"/>
      <c r="M666" s="79"/>
      <c r="N666" s="79"/>
      <c r="O666" s="80"/>
    </row>
    <row r="667" spans="1:15" ht="15.75" customHeight="1">
      <c r="A667" s="80" t="s">
        <v>236</v>
      </c>
      <c r="B667" s="80" t="s">
        <v>235</v>
      </c>
      <c r="C667" s="79"/>
      <c r="D667" s="79" t="s">
        <v>178</v>
      </c>
      <c r="E667" s="79"/>
      <c r="F667" s="79"/>
      <c r="G667" s="79" t="s">
        <v>177</v>
      </c>
      <c r="H667" s="81" t="s">
        <v>234</v>
      </c>
      <c r="I667" s="79" t="s">
        <v>233</v>
      </c>
      <c r="J667" s="79"/>
      <c r="K667" s="79" t="s">
        <v>232</v>
      </c>
      <c r="L667" s="79"/>
      <c r="M667" s="79"/>
      <c r="N667" s="79"/>
      <c r="O667" s="80"/>
    </row>
    <row r="668" spans="1:15" ht="15.75" customHeight="1">
      <c r="A668" s="80" t="s">
        <v>102</v>
      </c>
      <c r="B668" s="80" t="s">
        <v>231</v>
      </c>
      <c r="C668" s="79"/>
      <c r="D668" s="79" t="s">
        <v>178</v>
      </c>
      <c r="E668" s="79"/>
      <c r="F668" s="79"/>
      <c r="G668" s="79" t="s">
        <v>192</v>
      </c>
      <c r="H668" s="80" t="s">
        <v>1</v>
      </c>
      <c r="I668" s="80" t="s">
        <v>230</v>
      </c>
      <c r="J668" s="80"/>
      <c r="K668" s="79" t="s">
        <v>229</v>
      </c>
      <c r="L668" s="79"/>
      <c r="M668" s="79"/>
      <c r="N668" s="79"/>
      <c r="O668" s="80"/>
    </row>
    <row r="669" spans="1:15" ht="15.75" customHeight="1">
      <c r="A669" s="79" t="s">
        <v>200</v>
      </c>
      <c r="B669" s="79" t="s">
        <v>102</v>
      </c>
      <c r="C669" s="79"/>
      <c r="D669" s="79" t="s">
        <v>178</v>
      </c>
      <c r="E669" s="79"/>
      <c r="F669" s="79"/>
      <c r="G669" s="79" t="s">
        <v>192</v>
      </c>
      <c r="H669" s="79" t="s">
        <v>228</v>
      </c>
      <c r="I669" s="79" t="s">
        <v>227</v>
      </c>
      <c r="J669" s="79"/>
      <c r="K669" s="79" t="s">
        <v>226</v>
      </c>
      <c r="L669" s="79"/>
      <c r="M669" s="79"/>
      <c r="N669" s="79"/>
      <c r="O669" s="79"/>
    </row>
    <row r="670" spans="1:15" ht="15.75" customHeight="1">
      <c r="A670" s="79" t="s">
        <v>225</v>
      </c>
      <c r="B670" s="79" t="s">
        <v>200</v>
      </c>
      <c r="C670" s="79"/>
      <c r="D670" s="79" t="s">
        <v>178</v>
      </c>
      <c r="E670" s="79"/>
      <c r="F670" s="79"/>
      <c r="G670" s="79" t="s">
        <v>177</v>
      </c>
      <c r="H670" s="79" t="s">
        <v>224</v>
      </c>
      <c r="I670" s="79" t="s">
        <v>223</v>
      </c>
      <c r="J670" s="79"/>
      <c r="K670" s="79" t="s">
        <v>222</v>
      </c>
      <c r="L670" s="79"/>
      <c r="M670" s="79"/>
      <c r="N670" s="79"/>
      <c r="O670" s="79"/>
    </row>
    <row r="671" spans="1:15" ht="15.75" customHeight="1">
      <c r="A671" s="79" t="s">
        <v>221</v>
      </c>
      <c r="B671" s="79" t="s">
        <v>200</v>
      </c>
      <c r="C671" s="79"/>
      <c r="D671" s="79" t="s">
        <v>178</v>
      </c>
      <c r="E671" s="79"/>
      <c r="F671" s="79"/>
      <c r="G671" s="79" t="s">
        <v>177</v>
      </c>
      <c r="H671" s="79" t="s">
        <v>220</v>
      </c>
      <c r="I671" s="79" t="s">
        <v>219</v>
      </c>
      <c r="J671" s="79"/>
      <c r="K671" s="79" t="s">
        <v>218</v>
      </c>
      <c r="L671" s="79"/>
      <c r="M671" s="79"/>
      <c r="N671" s="79"/>
      <c r="O671" s="79"/>
    </row>
    <row r="672" spans="1:15" ht="15.75" customHeight="1">
      <c r="A672" s="79" t="s">
        <v>217</v>
      </c>
      <c r="B672" s="79" t="s">
        <v>200</v>
      </c>
      <c r="C672" s="79"/>
      <c r="D672" s="79" t="s">
        <v>178</v>
      </c>
      <c r="E672" s="79"/>
      <c r="F672" s="79"/>
      <c r="G672" s="79" t="s">
        <v>177</v>
      </c>
      <c r="H672" s="79" t="s">
        <v>216</v>
      </c>
      <c r="I672" s="79" t="s">
        <v>215</v>
      </c>
      <c r="J672" s="79"/>
      <c r="K672" s="79" t="s">
        <v>214</v>
      </c>
      <c r="L672" s="79"/>
      <c r="M672" s="79"/>
      <c r="N672" s="79"/>
      <c r="O672" s="79"/>
    </row>
    <row r="673" spans="1:15" ht="15.75" customHeight="1">
      <c r="A673" s="79" t="s">
        <v>213</v>
      </c>
      <c r="B673" s="79" t="s">
        <v>200</v>
      </c>
      <c r="C673" s="79"/>
      <c r="D673" s="79" t="s">
        <v>178</v>
      </c>
      <c r="E673" s="79"/>
      <c r="F673" s="79"/>
      <c r="G673" s="79" t="s">
        <v>177</v>
      </c>
      <c r="H673" s="79" t="s">
        <v>212</v>
      </c>
      <c r="I673" s="79" t="s">
        <v>211</v>
      </c>
      <c r="J673" s="79"/>
      <c r="K673" s="79" t="s">
        <v>210</v>
      </c>
      <c r="L673" s="79"/>
      <c r="M673" s="79"/>
      <c r="N673" s="79"/>
      <c r="O673" s="79"/>
    </row>
    <row r="674" spans="1:15" ht="15.75" customHeight="1">
      <c r="A674" s="79" t="s">
        <v>209</v>
      </c>
      <c r="B674" s="79" t="s">
        <v>200</v>
      </c>
      <c r="C674" s="79"/>
      <c r="D674" s="79" t="s">
        <v>178</v>
      </c>
      <c r="E674" s="79"/>
      <c r="F674" s="79"/>
      <c r="G674" s="79" t="s">
        <v>177</v>
      </c>
      <c r="H674" s="79" t="s">
        <v>208</v>
      </c>
      <c r="I674" s="79" t="s">
        <v>207</v>
      </c>
      <c r="J674" s="79"/>
      <c r="K674" s="79" t="s">
        <v>206</v>
      </c>
      <c r="L674" s="79"/>
      <c r="M674" s="79"/>
      <c r="N674" s="79"/>
      <c r="O674" s="79"/>
    </row>
    <row r="675" spans="1:15" ht="15.75" customHeight="1">
      <c r="A675" s="79" t="s">
        <v>205</v>
      </c>
      <c r="B675" s="79" t="s">
        <v>200</v>
      </c>
      <c r="C675" s="79"/>
      <c r="D675" s="79" t="s">
        <v>178</v>
      </c>
      <c r="E675" s="79"/>
      <c r="F675" s="79"/>
      <c r="G675" s="79" t="s">
        <v>177</v>
      </c>
      <c r="H675" s="79" t="s">
        <v>204</v>
      </c>
      <c r="I675" s="79" t="s">
        <v>203</v>
      </c>
      <c r="J675" s="79"/>
      <c r="K675" s="79" t="s">
        <v>202</v>
      </c>
      <c r="L675" s="79"/>
      <c r="M675" s="79"/>
      <c r="N675" s="79"/>
      <c r="O675" s="79"/>
    </row>
    <row r="676" spans="1:15" ht="15.75" customHeight="1">
      <c r="A676" s="79" t="s">
        <v>201</v>
      </c>
      <c r="B676" s="79" t="s">
        <v>200</v>
      </c>
      <c r="C676" s="79"/>
      <c r="D676" s="79" t="s">
        <v>178</v>
      </c>
      <c r="E676" s="79"/>
      <c r="F676" s="79"/>
      <c r="G676" s="79" t="s">
        <v>177</v>
      </c>
      <c r="H676" s="79" t="s">
        <v>199</v>
      </c>
      <c r="I676" s="79" t="s">
        <v>198</v>
      </c>
      <c r="J676" s="79"/>
      <c r="K676" s="79" t="s">
        <v>197</v>
      </c>
      <c r="L676" s="79"/>
      <c r="M676" s="79"/>
      <c r="N676" s="79"/>
      <c r="O676" s="79"/>
    </row>
    <row r="677" spans="1:15" ht="15.75" customHeight="1">
      <c r="A677" s="79" t="s">
        <v>196</v>
      </c>
      <c r="B677" s="79" t="s">
        <v>102</v>
      </c>
      <c r="C677" s="79"/>
      <c r="D677" s="79" t="s">
        <v>178</v>
      </c>
      <c r="E677" s="79"/>
      <c r="F677" s="79"/>
      <c r="G677" s="79" t="s">
        <v>192</v>
      </c>
      <c r="H677" s="79" t="s">
        <v>195</v>
      </c>
      <c r="I677" s="79" t="s">
        <v>194</v>
      </c>
      <c r="J677" s="79"/>
      <c r="K677" s="79" t="s">
        <v>193</v>
      </c>
      <c r="L677" s="79"/>
      <c r="M677" s="79"/>
      <c r="N677" s="79"/>
      <c r="O677" s="79"/>
    </row>
    <row r="678" spans="1:15" ht="15.75" customHeight="1">
      <c r="A678" s="79" t="s">
        <v>179</v>
      </c>
      <c r="B678" s="79" t="s">
        <v>102</v>
      </c>
      <c r="C678" s="79"/>
      <c r="D678" s="79" t="s">
        <v>178</v>
      </c>
      <c r="E678" s="79"/>
      <c r="F678" s="79"/>
      <c r="G678" s="79" t="s">
        <v>192</v>
      </c>
      <c r="H678" s="79" t="s">
        <v>191</v>
      </c>
      <c r="I678" s="79" t="s">
        <v>190</v>
      </c>
      <c r="J678" s="79"/>
      <c r="K678" s="79" t="s">
        <v>189</v>
      </c>
      <c r="L678" s="79"/>
      <c r="M678" s="79"/>
      <c r="N678" s="79"/>
      <c r="O678" s="79"/>
    </row>
    <row r="679" spans="1:15" ht="15.75" customHeight="1">
      <c r="A679" s="79" t="s">
        <v>188</v>
      </c>
      <c r="B679" s="79" t="s">
        <v>179</v>
      </c>
      <c r="C679" s="79"/>
      <c r="D679" s="79" t="s">
        <v>178</v>
      </c>
      <c r="E679" s="79"/>
      <c r="F679" s="79"/>
      <c r="G679" s="79" t="s">
        <v>177</v>
      </c>
      <c r="H679" s="79" t="s">
        <v>187</v>
      </c>
      <c r="I679" s="79" t="s">
        <v>186</v>
      </c>
      <c r="J679" s="79"/>
      <c r="K679" s="79" t="s">
        <v>185</v>
      </c>
      <c r="L679" s="79"/>
      <c r="M679" s="79"/>
      <c r="N679" s="79"/>
      <c r="O679" s="79"/>
    </row>
    <row r="680" spans="1:15" ht="15.75" customHeight="1">
      <c r="A680" s="79" t="s">
        <v>184</v>
      </c>
      <c r="B680" s="79" t="s">
        <v>179</v>
      </c>
      <c r="C680" s="79"/>
      <c r="D680" s="79" t="s">
        <v>178</v>
      </c>
      <c r="E680" s="79"/>
      <c r="F680" s="79"/>
      <c r="G680" s="79" t="s">
        <v>177</v>
      </c>
      <c r="H680" s="79" t="s">
        <v>183</v>
      </c>
      <c r="I680" s="79" t="s">
        <v>182</v>
      </c>
      <c r="J680" s="79"/>
      <c r="K680" s="79" t="s">
        <v>181</v>
      </c>
      <c r="L680" s="79"/>
      <c r="M680" s="79"/>
      <c r="N680" s="79"/>
      <c r="O680" s="79"/>
    </row>
    <row r="681" spans="1:15" ht="15.75" customHeight="1">
      <c r="A681" s="79" t="s">
        <v>180</v>
      </c>
      <c r="B681" s="79" t="s">
        <v>179</v>
      </c>
      <c r="C681" s="79"/>
      <c r="D681" s="79" t="s">
        <v>178</v>
      </c>
      <c r="E681" s="79"/>
      <c r="F681" s="79"/>
      <c r="G681" s="79" t="s">
        <v>177</v>
      </c>
      <c r="H681" s="79" t="s">
        <v>176</v>
      </c>
      <c r="I681" s="79" t="s">
        <v>175</v>
      </c>
      <c r="J681" s="79"/>
      <c r="K681" s="79" t="s">
        <v>174</v>
      </c>
      <c r="L681" s="79"/>
      <c r="M681" s="79"/>
      <c r="N681" s="79"/>
      <c r="O681" s="79"/>
    </row>
    <row r="682" spans="1:15" ht="15.75" customHeight="1">
      <c r="A682" s="79"/>
      <c r="B682" s="79"/>
      <c r="C682" s="79"/>
      <c r="D682" s="79"/>
      <c r="E682" s="79"/>
      <c r="F682" s="79"/>
      <c r="G682" s="79"/>
      <c r="H682" s="79"/>
      <c r="I682" s="79"/>
      <c r="J682" s="79"/>
      <c r="K682" s="79"/>
      <c r="L682" s="79"/>
      <c r="M682" s="79"/>
      <c r="N682" s="79"/>
      <c r="O682" s="79"/>
    </row>
    <row r="683" spans="1:15" ht="15.75" customHeight="1">
      <c r="A683" s="79"/>
      <c r="B683" s="79"/>
      <c r="C683" s="79"/>
      <c r="D683" s="79"/>
      <c r="E683" s="79"/>
      <c r="F683" s="79"/>
      <c r="G683" s="79"/>
      <c r="H683" s="79"/>
      <c r="I683" s="79"/>
      <c r="J683" s="79"/>
      <c r="K683" s="79"/>
      <c r="L683" s="79"/>
      <c r="M683" s="79"/>
      <c r="N683" s="79"/>
      <c r="O683" s="79"/>
    </row>
    <row r="684" spans="1:15" ht="15.75" customHeight="1">
      <c r="A684" s="79"/>
      <c r="B684" s="79"/>
      <c r="C684" s="79"/>
      <c r="D684" s="79"/>
      <c r="E684" s="79"/>
      <c r="F684" s="79"/>
      <c r="G684" s="79"/>
      <c r="H684" s="79"/>
      <c r="I684" s="79"/>
      <c r="J684" s="79"/>
      <c r="K684" s="79"/>
      <c r="L684" s="79"/>
      <c r="M684" s="79"/>
      <c r="N684" s="79"/>
      <c r="O684" s="79"/>
    </row>
    <row r="685" spans="1:15" ht="15.75" customHeight="1">
      <c r="A685" s="79"/>
      <c r="B685" s="79"/>
      <c r="C685" s="79"/>
      <c r="D685" s="79"/>
      <c r="E685" s="79"/>
      <c r="F685" s="79"/>
      <c r="G685" s="79"/>
      <c r="H685" s="79"/>
      <c r="I685" s="79"/>
      <c r="J685" s="79"/>
      <c r="K685" s="79"/>
      <c r="L685" s="79"/>
      <c r="M685" s="79"/>
      <c r="N685" s="79"/>
      <c r="O685" s="79"/>
    </row>
    <row r="686" spans="1:15" ht="15.75" customHeight="1">
      <c r="A686" s="79"/>
      <c r="B686" s="79"/>
      <c r="C686" s="79"/>
      <c r="D686" s="79"/>
      <c r="E686" s="79"/>
      <c r="F686" s="79"/>
      <c r="G686" s="79"/>
      <c r="H686" s="79"/>
      <c r="I686" s="79"/>
      <c r="J686" s="79"/>
      <c r="K686" s="79"/>
      <c r="L686" s="79"/>
      <c r="M686" s="79"/>
      <c r="N686" s="79"/>
      <c r="O686" s="79"/>
    </row>
    <row r="687" spans="1:15" ht="15.75" customHeight="1">
      <c r="A687" s="79"/>
      <c r="B687" s="79"/>
      <c r="C687" s="79"/>
      <c r="D687" s="79"/>
      <c r="E687" s="79"/>
      <c r="F687" s="79"/>
      <c r="G687" s="79"/>
      <c r="H687" s="79"/>
      <c r="I687" s="79"/>
      <c r="J687" s="79"/>
      <c r="K687" s="79"/>
      <c r="L687" s="79"/>
      <c r="M687" s="79"/>
      <c r="N687" s="79"/>
      <c r="O687" s="79"/>
    </row>
    <row r="688" spans="1:15" ht="15.75" customHeight="1">
      <c r="A688" s="79"/>
      <c r="B688" s="79"/>
      <c r="C688" s="79"/>
      <c r="D688" s="79"/>
      <c r="E688" s="79"/>
      <c r="F688" s="79"/>
      <c r="G688" s="79"/>
      <c r="H688" s="79"/>
      <c r="I688" s="79"/>
      <c r="J688" s="79"/>
      <c r="K688" s="79"/>
      <c r="L688" s="79"/>
      <c r="M688" s="79"/>
      <c r="N688" s="79"/>
      <c r="O688" s="79"/>
    </row>
    <row r="689" spans="1:15" ht="15.75" customHeight="1">
      <c r="A689" s="79"/>
      <c r="B689" s="79"/>
      <c r="C689" s="79"/>
      <c r="D689" s="79"/>
      <c r="E689" s="79"/>
      <c r="F689" s="79"/>
      <c r="G689" s="79"/>
      <c r="H689" s="79"/>
      <c r="I689" s="79"/>
      <c r="J689" s="79"/>
      <c r="K689" s="79"/>
      <c r="L689" s="79"/>
      <c r="M689" s="79"/>
      <c r="N689" s="79"/>
      <c r="O689" s="79"/>
    </row>
    <row r="690" spans="1:15" ht="15.75" customHeight="1">
      <c r="A690" s="79"/>
      <c r="B690" s="79"/>
      <c r="C690" s="79"/>
      <c r="D690" s="79"/>
      <c r="E690" s="79"/>
      <c r="F690" s="79"/>
      <c r="G690" s="79"/>
      <c r="H690" s="79"/>
      <c r="I690" s="79"/>
      <c r="J690" s="79"/>
      <c r="K690" s="79"/>
      <c r="L690" s="79"/>
      <c r="M690" s="79"/>
      <c r="N690" s="79"/>
      <c r="O690" s="79"/>
    </row>
    <row r="691" spans="1:15" ht="15.75" customHeight="1">
      <c r="A691" s="79"/>
      <c r="B691" s="79"/>
      <c r="C691" s="79"/>
      <c r="D691" s="79"/>
      <c r="E691" s="79"/>
      <c r="F691" s="79"/>
      <c r="G691" s="79"/>
      <c r="H691" s="79"/>
      <c r="I691" s="79"/>
      <c r="J691" s="79"/>
      <c r="K691" s="79"/>
      <c r="L691" s="79"/>
      <c r="M691" s="79"/>
      <c r="N691" s="79"/>
      <c r="O691" s="79"/>
    </row>
    <row r="692" spans="1:15" ht="15.75" customHeight="1">
      <c r="A692" s="79"/>
      <c r="B692" s="79"/>
      <c r="C692" s="79"/>
      <c r="D692" s="79"/>
      <c r="E692" s="79"/>
      <c r="F692" s="79"/>
      <c r="G692" s="79"/>
      <c r="H692" s="79"/>
      <c r="I692" s="79"/>
      <c r="J692" s="79"/>
      <c r="K692" s="79"/>
      <c r="L692" s="79"/>
      <c r="M692" s="79"/>
      <c r="N692" s="79"/>
      <c r="O692" s="79"/>
    </row>
    <row r="693" spans="1:15" ht="15.75" customHeight="1">
      <c r="A693" s="79"/>
      <c r="B693" s="79"/>
      <c r="C693" s="79"/>
      <c r="D693" s="79"/>
      <c r="E693" s="79"/>
      <c r="F693" s="79"/>
      <c r="G693" s="79"/>
      <c r="H693" s="79"/>
      <c r="I693" s="79"/>
      <c r="J693" s="79"/>
      <c r="K693" s="79"/>
      <c r="L693" s="79"/>
      <c r="M693" s="79"/>
      <c r="N693" s="79"/>
      <c r="O693" s="79"/>
    </row>
    <row r="694" spans="1:15" ht="15.75" customHeight="1">
      <c r="A694" s="79"/>
      <c r="B694" s="79"/>
      <c r="C694" s="79"/>
      <c r="D694" s="79"/>
      <c r="E694" s="79"/>
      <c r="F694" s="79"/>
      <c r="G694" s="79"/>
      <c r="H694" s="79"/>
      <c r="I694" s="79"/>
      <c r="J694" s="79"/>
      <c r="K694" s="79"/>
      <c r="L694" s="79"/>
      <c r="M694" s="79"/>
      <c r="N694" s="79"/>
      <c r="O694" s="79"/>
    </row>
    <row r="695" spans="1:15" ht="15.75" customHeight="1">
      <c r="A695" s="79"/>
      <c r="B695" s="79"/>
      <c r="C695" s="79"/>
      <c r="D695" s="79"/>
      <c r="E695" s="79"/>
      <c r="F695" s="79"/>
      <c r="G695" s="79"/>
      <c r="H695" s="79"/>
      <c r="I695" s="79"/>
      <c r="J695" s="79"/>
      <c r="K695" s="79"/>
      <c r="L695" s="79"/>
      <c r="M695" s="79"/>
      <c r="N695" s="79"/>
      <c r="O695" s="79"/>
    </row>
    <row r="696" spans="1:15" ht="15.75" customHeight="1">
      <c r="A696" s="79"/>
      <c r="B696" s="79"/>
      <c r="C696" s="79"/>
      <c r="D696" s="79"/>
      <c r="E696" s="79"/>
      <c r="F696" s="79"/>
      <c r="G696" s="79"/>
      <c r="H696" s="79"/>
      <c r="I696" s="79"/>
      <c r="J696" s="79"/>
      <c r="K696" s="79"/>
      <c r="L696" s="79"/>
      <c r="M696" s="79"/>
      <c r="N696" s="79"/>
      <c r="O696" s="79"/>
    </row>
    <row r="697" spans="1:15" ht="15.75" customHeight="1">
      <c r="A697" s="79"/>
      <c r="B697" s="79"/>
      <c r="C697" s="79"/>
      <c r="D697" s="79"/>
      <c r="E697" s="79"/>
      <c r="F697" s="79"/>
      <c r="G697" s="79"/>
      <c r="H697" s="79"/>
      <c r="I697" s="79"/>
      <c r="J697" s="79"/>
      <c r="K697" s="79"/>
      <c r="L697" s="79"/>
      <c r="M697" s="79"/>
      <c r="N697" s="79"/>
      <c r="O697" s="79"/>
    </row>
    <row r="698" spans="1:15" ht="15.75" customHeight="1">
      <c r="A698" s="79"/>
      <c r="B698" s="79"/>
      <c r="C698" s="79"/>
      <c r="D698" s="79"/>
      <c r="E698" s="79"/>
      <c r="F698" s="79"/>
      <c r="G698" s="79"/>
      <c r="H698" s="79"/>
      <c r="I698" s="79"/>
      <c r="J698" s="79"/>
      <c r="K698" s="79"/>
      <c r="L698" s="79"/>
      <c r="M698" s="79"/>
      <c r="N698" s="79"/>
      <c r="O698" s="79"/>
    </row>
    <row r="699" spans="1:15" ht="15.75" customHeight="1">
      <c r="A699" s="79"/>
      <c r="B699" s="79"/>
      <c r="C699" s="79"/>
      <c r="D699" s="79"/>
      <c r="E699" s="79"/>
      <c r="F699" s="79"/>
      <c r="G699" s="79"/>
      <c r="H699" s="79"/>
      <c r="I699" s="79"/>
      <c r="J699" s="79"/>
      <c r="K699" s="79"/>
      <c r="L699" s="79"/>
      <c r="M699" s="79"/>
      <c r="N699" s="79"/>
      <c r="O699" s="79"/>
    </row>
    <row r="700" spans="1:15" ht="15.75" customHeight="1">
      <c r="A700" s="79"/>
      <c r="B700" s="79"/>
      <c r="C700" s="79"/>
      <c r="D700" s="79"/>
      <c r="E700" s="79"/>
      <c r="F700" s="79"/>
      <c r="G700" s="79"/>
      <c r="H700" s="79"/>
      <c r="I700" s="79"/>
      <c r="J700" s="79"/>
      <c r="K700" s="79"/>
      <c r="L700" s="79"/>
      <c r="M700" s="79"/>
      <c r="N700" s="79"/>
      <c r="O700" s="79"/>
    </row>
    <row r="701" spans="1:15" ht="15.75" customHeight="1">
      <c r="A701" s="79"/>
      <c r="B701" s="79"/>
      <c r="C701" s="79"/>
      <c r="D701" s="79"/>
      <c r="E701" s="79"/>
      <c r="F701" s="79"/>
      <c r="G701" s="79"/>
      <c r="H701" s="79"/>
      <c r="I701" s="79"/>
      <c r="J701" s="79"/>
      <c r="K701" s="79"/>
      <c r="L701" s="79"/>
      <c r="M701" s="79"/>
      <c r="N701" s="79"/>
      <c r="O701" s="79"/>
    </row>
  </sheetData>
  <dataValidations count="3">
    <dataValidation type="custom" errorStyle="warning" allowBlank="1" showInputMessage="1" showErrorMessage="1" prompt="Enter text that contains" sqref="A2:A337 H348:H386">
      <formula1>ISNUMBER(SEARCH("", A2))</formula1>
    </dataValidation>
    <dataValidation type="list" allowBlank="1" showErrorMessage="1" sqref="D2:D681">
      <formula1>"REVENUE,EXPENDITURE,"</formula1>
    </dataValidation>
    <dataValidation type="list" errorStyle="warning" allowBlank="1" showErrorMessage="1" sqref="G2:G701">
      <formula1>"TRUE,FALSE,"</formula1>
    </dataValidation>
  </dataValidations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errorStyle="warning" allowBlank="1" showInputMessage="1" showErrorMessage="1" prompt="validationFailed">
          <x14:formula1>
            <xm:f>[1]Template!#REF!</xm:f>
          </x14:formula1>
          <xm:sqref>E333</xm:sqref>
        </x14:dataValidation>
        <x14:dataValidation type="list" errorStyle="warning" allowBlank="1" showErrorMessage="1">
          <x14:formula1>
            <xm:f>[1]Template!#REF!</xm:f>
          </x14:formula1>
          <xm:sqref>E334:E681 B2:B681 E2:E332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68"/>
  <sheetViews>
    <sheetView rightToLeft="1" topLeftCell="A118" workbookViewId="0">
      <selection sqref="A1:O1048576"/>
    </sheetView>
  </sheetViews>
  <sheetFormatPr defaultRowHeight="12.75"/>
  <cols>
    <col min="1" max="1" width="5.140625" bestFit="1" customWidth="1"/>
    <col min="2" max="2" width="7" bestFit="1" customWidth="1"/>
    <col min="3" max="3" width="7.42578125" bestFit="1" customWidth="1"/>
    <col min="4" max="4" width="9" bestFit="1" customWidth="1"/>
    <col min="5" max="5" width="7.28515625" bestFit="1" customWidth="1"/>
    <col min="6" max="6" width="7.7109375" bestFit="1" customWidth="1"/>
    <col min="7" max="7" width="9" bestFit="1" customWidth="1"/>
    <col min="8" max="8" width="10" bestFit="1" customWidth="1"/>
    <col min="9" max="9" width="8.140625" bestFit="1" customWidth="1"/>
    <col min="10" max="10" width="8.28515625" bestFit="1" customWidth="1"/>
    <col min="11" max="11" width="8.42578125" bestFit="1" customWidth="1"/>
    <col min="12" max="12" width="9.85546875" bestFit="1" customWidth="1"/>
    <col min="13" max="15" width="8.85546875" bestFit="1" customWidth="1"/>
  </cols>
  <sheetData>
    <row r="1" spans="1:15" ht="22.5">
      <c r="A1" s="85" t="s">
        <v>2218</v>
      </c>
      <c r="B1" s="85" t="s">
        <v>2217</v>
      </c>
      <c r="C1" s="85" t="s">
        <v>2216</v>
      </c>
      <c r="D1" s="85" t="s">
        <v>2215</v>
      </c>
      <c r="E1" s="85" t="s">
        <v>2214</v>
      </c>
      <c r="F1" s="85" t="s">
        <v>2213</v>
      </c>
      <c r="G1" s="85" t="s">
        <v>2212</v>
      </c>
      <c r="H1" s="85" t="s">
        <v>2211</v>
      </c>
      <c r="I1" s="85" t="s">
        <v>2210</v>
      </c>
      <c r="J1" s="85" t="s">
        <v>2209</v>
      </c>
      <c r="K1" s="85" t="s">
        <v>2208</v>
      </c>
      <c r="L1" s="85" t="s">
        <v>2207</v>
      </c>
      <c r="M1" s="85" t="s">
        <v>2206</v>
      </c>
      <c r="N1" s="85" t="s">
        <v>2205</v>
      </c>
      <c r="O1" s="85" t="s">
        <v>2204</v>
      </c>
    </row>
    <row r="2" spans="1:15" ht="51">
      <c r="A2" s="86">
        <v>1</v>
      </c>
      <c r="B2" s="87"/>
      <c r="C2" s="87"/>
      <c r="D2" s="87" t="s">
        <v>1415</v>
      </c>
      <c r="E2" s="87"/>
      <c r="F2" s="87"/>
      <c r="G2" s="87"/>
      <c r="H2" s="87" t="s">
        <v>22</v>
      </c>
      <c r="I2" s="87"/>
      <c r="J2" s="87"/>
      <c r="K2" s="87"/>
      <c r="L2" s="87"/>
      <c r="M2" s="87"/>
      <c r="N2" s="87"/>
      <c r="O2" s="87"/>
    </row>
    <row r="3" spans="1:15" ht="25.5">
      <c r="A3" s="86">
        <v>11</v>
      </c>
      <c r="B3" s="87" t="s">
        <v>1292</v>
      </c>
      <c r="C3" s="87"/>
      <c r="D3" s="87" t="s">
        <v>1415</v>
      </c>
      <c r="E3" s="87"/>
      <c r="F3" s="87"/>
      <c r="G3" s="87"/>
      <c r="H3" s="87" t="s">
        <v>2219</v>
      </c>
      <c r="I3" s="87"/>
      <c r="J3" s="87"/>
      <c r="K3" s="87"/>
      <c r="L3" s="87"/>
      <c r="M3" s="87"/>
      <c r="N3" s="87"/>
      <c r="O3" s="87"/>
    </row>
    <row r="4" spans="1:15" ht="63.75">
      <c r="A4" s="86">
        <v>12</v>
      </c>
      <c r="B4" s="87" t="s">
        <v>1292</v>
      </c>
      <c r="C4" s="87"/>
      <c r="D4" s="87" t="s">
        <v>1415</v>
      </c>
      <c r="E4" s="87"/>
      <c r="F4" s="87"/>
      <c r="G4" s="87"/>
      <c r="H4" s="87" t="s">
        <v>2220</v>
      </c>
      <c r="I4" s="87"/>
      <c r="J4" s="87"/>
      <c r="K4" s="87"/>
      <c r="L4" s="87"/>
      <c r="M4" s="87"/>
      <c r="N4" s="87"/>
      <c r="O4" s="87"/>
    </row>
    <row r="5" spans="1:15" ht="25.5">
      <c r="A5" s="86">
        <v>13</v>
      </c>
      <c r="B5" s="87" t="s">
        <v>1292</v>
      </c>
      <c r="C5" s="87"/>
      <c r="D5" s="87" t="s">
        <v>1415</v>
      </c>
      <c r="E5" s="87"/>
      <c r="F5" s="87"/>
      <c r="G5" s="87"/>
      <c r="H5" s="87" t="s">
        <v>146</v>
      </c>
      <c r="I5" s="87"/>
      <c r="J5" s="87"/>
      <c r="K5" s="87"/>
      <c r="L5" s="87"/>
      <c r="M5" s="87"/>
      <c r="N5" s="87"/>
      <c r="O5" s="87"/>
    </row>
    <row r="6" spans="1:15" ht="25.5">
      <c r="A6" s="86">
        <v>14</v>
      </c>
      <c r="B6" s="87" t="s">
        <v>1292</v>
      </c>
      <c r="C6" s="87"/>
      <c r="D6" s="87" t="s">
        <v>1415</v>
      </c>
      <c r="E6" s="87"/>
      <c r="F6" s="87"/>
      <c r="G6" s="87"/>
      <c r="H6" s="87" t="s">
        <v>144</v>
      </c>
      <c r="I6" s="87"/>
      <c r="J6" s="87"/>
      <c r="K6" s="87"/>
      <c r="L6" s="87"/>
      <c r="M6" s="87"/>
      <c r="N6" s="87"/>
      <c r="O6" s="87"/>
    </row>
    <row r="7" spans="1:15" ht="25.5">
      <c r="A7" s="86">
        <v>18</v>
      </c>
      <c r="B7" s="87" t="s">
        <v>1292</v>
      </c>
      <c r="C7" s="87"/>
      <c r="D7" s="87" t="s">
        <v>1415</v>
      </c>
      <c r="E7" s="87"/>
      <c r="F7" s="87"/>
      <c r="G7" s="87"/>
      <c r="H7" s="87" t="s">
        <v>2221</v>
      </c>
      <c r="I7" s="87"/>
      <c r="J7" s="87"/>
      <c r="K7" s="87"/>
      <c r="L7" s="87"/>
      <c r="M7" s="87"/>
      <c r="N7" s="87"/>
      <c r="O7" s="87"/>
    </row>
    <row r="8" spans="1:15" ht="25.5">
      <c r="A8" s="86">
        <v>181</v>
      </c>
      <c r="B8" s="87" t="s">
        <v>2222</v>
      </c>
      <c r="C8" s="87"/>
      <c r="D8" s="87" t="s">
        <v>1415</v>
      </c>
      <c r="E8" s="87"/>
      <c r="F8" s="87"/>
      <c r="G8" s="87"/>
      <c r="H8" s="87" t="s">
        <v>2223</v>
      </c>
      <c r="I8" s="87"/>
      <c r="J8" s="87"/>
      <c r="K8" s="87"/>
      <c r="L8" s="87"/>
      <c r="M8" s="87"/>
      <c r="N8" s="87"/>
      <c r="O8" s="87"/>
    </row>
    <row r="9" spans="1:15" ht="25.5">
      <c r="A9" s="86">
        <v>182</v>
      </c>
      <c r="B9" s="87" t="s">
        <v>2222</v>
      </c>
      <c r="C9" s="87"/>
      <c r="D9" s="87" t="s">
        <v>1415</v>
      </c>
      <c r="E9" s="87"/>
      <c r="F9" s="87"/>
      <c r="G9" s="87"/>
      <c r="H9" s="87" t="s">
        <v>2224</v>
      </c>
      <c r="I9" s="87"/>
      <c r="J9" s="87"/>
      <c r="K9" s="87"/>
      <c r="L9" s="87"/>
      <c r="M9" s="87"/>
      <c r="N9" s="87"/>
      <c r="O9" s="87"/>
    </row>
    <row r="10" spans="1:15" ht="51">
      <c r="A10" s="86">
        <v>2</v>
      </c>
      <c r="B10" s="87"/>
      <c r="C10" s="87"/>
      <c r="D10" s="87" t="s">
        <v>1415</v>
      </c>
      <c r="E10" s="87"/>
      <c r="F10" s="87"/>
      <c r="G10" s="87"/>
      <c r="H10" s="87" t="s">
        <v>2225</v>
      </c>
      <c r="I10" s="87"/>
      <c r="J10" s="87"/>
      <c r="K10" s="87"/>
      <c r="L10" s="87"/>
      <c r="M10" s="87"/>
      <c r="N10" s="87"/>
      <c r="O10" s="87"/>
    </row>
    <row r="11" spans="1:15" ht="25.5">
      <c r="A11" s="86">
        <v>21</v>
      </c>
      <c r="B11" s="87" t="s">
        <v>941</v>
      </c>
      <c r="C11" s="87"/>
      <c r="D11" s="87" t="s">
        <v>1415</v>
      </c>
      <c r="E11" s="87"/>
      <c r="F11" s="87"/>
      <c r="G11" s="87"/>
      <c r="H11" s="87" t="s">
        <v>2219</v>
      </c>
      <c r="I11" s="87"/>
      <c r="J11" s="87"/>
      <c r="K11" s="87"/>
      <c r="L11" s="87"/>
      <c r="M11" s="87"/>
      <c r="N11" s="87"/>
      <c r="O11" s="87"/>
    </row>
    <row r="12" spans="1:15" ht="63.75">
      <c r="A12" s="86">
        <v>22</v>
      </c>
      <c r="B12" s="87" t="s">
        <v>941</v>
      </c>
      <c r="C12" s="87"/>
      <c r="D12" s="87" t="s">
        <v>1415</v>
      </c>
      <c r="E12" s="87"/>
      <c r="F12" s="87"/>
      <c r="G12" s="87"/>
      <c r="H12" s="87" t="s">
        <v>2220</v>
      </c>
      <c r="I12" s="87"/>
      <c r="J12" s="87"/>
      <c r="K12" s="87"/>
      <c r="L12" s="87"/>
      <c r="M12" s="87"/>
      <c r="N12" s="87"/>
      <c r="O12" s="87"/>
    </row>
    <row r="13" spans="1:15" ht="25.5">
      <c r="A13" s="86">
        <v>23</v>
      </c>
      <c r="B13" s="87" t="s">
        <v>941</v>
      </c>
      <c r="C13" s="87"/>
      <c r="D13" s="87" t="s">
        <v>1415</v>
      </c>
      <c r="E13" s="87"/>
      <c r="F13" s="87"/>
      <c r="G13" s="87"/>
      <c r="H13" s="87" t="s">
        <v>146</v>
      </c>
      <c r="I13" s="87"/>
      <c r="J13" s="87"/>
      <c r="K13" s="87"/>
      <c r="L13" s="87"/>
      <c r="M13" s="87"/>
      <c r="N13" s="87"/>
      <c r="O13" s="87"/>
    </row>
    <row r="14" spans="1:15" ht="25.5">
      <c r="A14" s="86">
        <v>24</v>
      </c>
      <c r="B14" s="87" t="s">
        <v>941</v>
      </c>
      <c r="C14" s="87"/>
      <c r="D14" s="87" t="s">
        <v>1415</v>
      </c>
      <c r="E14" s="87"/>
      <c r="F14" s="87"/>
      <c r="G14" s="87"/>
      <c r="H14" s="87" t="s">
        <v>144</v>
      </c>
      <c r="I14" s="87"/>
      <c r="J14" s="87"/>
      <c r="K14" s="87"/>
      <c r="L14" s="87"/>
      <c r="M14" s="87"/>
      <c r="N14" s="87"/>
      <c r="O14" s="87"/>
    </row>
    <row r="15" spans="1:15" ht="25.5">
      <c r="A15" s="86">
        <v>28</v>
      </c>
      <c r="B15" s="87" t="s">
        <v>941</v>
      </c>
      <c r="C15" s="87"/>
      <c r="D15" s="87" t="s">
        <v>1415</v>
      </c>
      <c r="E15" s="87"/>
      <c r="F15" s="87"/>
      <c r="G15" s="87"/>
      <c r="H15" s="87" t="s">
        <v>2221</v>
      </c>
      <c r="I15" s="87"/>
      <c r="J15" s="87"/>
      <c r="K15" s="87"/>
      <c r="L15" s="87"/>
      <c r="M15" s="87"/>
      <c r="N15" s="87"/>
      <c r="O15" s="87"/>
    </row>
    <row r="16" spans="1:15" ht="25.5">
      <c r="A16" s="86">
        <v>281</v>
      </c>
      <c r="B16" s="87" t="s">
        <v>944</v>
      </c>
      <c r="C16" s="87"/>
      <c r="D16" s="87" t="s">
        <v>1415</v>
      </c>
      <c r="E16" s="87"/>
      <c r="F16" s="87"/>
      <c r="G16" s="87"/>
      <c r="H16" s="87" t="s">
        <v>2223</v>
      </c>
      <c r="I16" s="87"/>
      <c r="J16" s="87"/>
      <c r="K16" s="87"/>
      <c r="L16" s="87"/>
      <c r="M16" s="87"/>
      <c r="N16" s="87"/>
      <c r="O16" s="87"/>
    </row>
    <row r="17" spans="1:15" ht="25.5">
      <c r="A17" s="86">
        <v>282</v>
      </c>
      <c r="B17" s="87" t="s">
        <v>944</v>
      </c>
      <c r="C17" s="87"/>
      <c r="D17" s="87" t="s">
        <v>1415</v>
      </c>
      <c r="E17" s="87"/>
      <c r="F17" s="87"/>
      <c r="G17" s="87"/>
      <c r="H17" s="87" t="s">
        <v>2224</v>
      </c>
      <c r="I17" s="87"/>
      <c r="J17" s="87"/>
      <c r="K17" s="87"/>
      <c r="L17" s="87"/>
      <c r="M17" s="87"/>
      <c r="N17" s="87"/>
      <c r="O17" s="87"/>
    </row>
    <row r="18" spans="1:15" ht="25.5">
      <c r="A18" s="86">
        <v>3</v>
      </c>
      <c r="B18" s="87"/>
      <c r="C18" s="87"/>
      <c r="D18" s="87" t="s">
        <v>1415</v>
      </c>
      <c r="E18" s="87"/>
      <c r="F18" s="87"/>
      <c r="G18" s="87"/>
      <c r="H18" s="87" t="s">
        <v>21</v>
      </c>
      <c r="I18" s="87"/>
      <c r="J18" s="87"/>
      <c r="K18" s="87"/>
      <c r="L18" s="87"/>
      <c r="M18" s="87"/>
      <c r="N18" s="87"/>
      <c r="O18" s="87"/>
    </row>
    <row r="19" spans="1:15" ht="25.5">
      <c r="A19" s="86">
        <v>31</v>
      </c>
      <c r="B19" s="87" t="s">
        <v>397</v>
      </c>
      <c r="C19" s="87"/>
      <c r="D19" s="87" t="s">
        <v>1415</v>
      </c>
      <c r="E19" s="87"/>
      <c r="F19" s="87"/>
      <c r="G19" s="87"/>
      <c r="H19" s="87" t="s">
        <v>2226</v>
      </c>
      <c r="I19" s="87"/>
      <c r="J19" s="87"/>
      <c r="K19" s="87"/>
      <c r="L19" s="87"/>
      <c r="M19" s="87"/>
      <c r="N19" s="87"/>
      <c r="O19" s="87"/>
    </row>
    <row r="20" spans="1:15" ht="25.5">
      <c r="A20" s="86">
        <v>32</v>
      </c>
      <c r="B20" s="87" t="s">
        <v>397</v>
      </c>
      <c r="C20" s="87"/>
      <c r="D20" s="87" t="s">
        <v>1415</v>
      </c>
      <c r="E20" s="87"/>
      <c r="F20" s="87"/>
      <c r="G20" s="87"/>
      <c r="H20" s="87" t="s">
        <v>2227</v>
      </c>
      <c r="I20" s="87"/>
      <c r="J20" s="87"/>
      <c r="K20" s="87"/>
      <c r="L20" s="87"/>
      <c r="M20" s="87"/>
      <c r="N20" s="87"/>
      <c r="O20" s="87"/>
    </row>
    <row r="21" spans="1:15" ht="51">
      <c r="A21" s="86">
        <v>391</v>
      </c>
      <c r="B21" s="87" t="s">
        <v>397</v>
      </c>
      <c r="C21" s="87"/>
      <c r="D21" s="87" t="s">
        <v>1415</v>
      </c>
      <c r="E21" s="87"/>
      <c r="F21" s="87"/>
      <c r="G21" s="87"/>
      <c r="H21" s="87" t="s">
        <v>2228</v>
      </c>
      <c r="I21" s="87"/>
      <c r="J21" s="87"/>
      <c r="K21" s="87"/>
      <c r="L21" s="87"/>
      <c r="M21" s="87"/>
      <c r="N21" s="87"/>
      <c r="O21" s="87"/>
    </row>
    <row r="22" spans="1:15" ht="38.25">
      <c r="A22" s="86">
        <v>4</v>
      </c>
      <c r="B22" s="87"/>
      <c r="C22" s="87"/>
      <c r="D22" s="87" t="s">
        <v>1415</v>
      </c>
      <c r="E22" s="87"/>
      <c r="F22" s="87"/>
      <c r="G22" s="87"/>
      <c r="H22" s="87" t="s">
        <v>19</v>
      </c>
      <c r="I22" s="87"/>
      <c r="J22" s="87"/>
      <c r="K22" s="87"/>
      <c r="L22" s="87"/>
      <c r="M22" s="87"/>
      <c r="N22" s="87"/>
      <c r="O22" s="87"/>
    </row>
    <row r="23" spans="1:15" ht="25.5">
      <c r="A23" s="86">
        <v>41</v>
      </c>
      <c r="B23" s="87" t="s">
        <v>248</v>
      </c>
      <c r="C23" s="87"/>
      <c r="D23" s="87" t="s">
        <v>1415</v>
      </c>
      <c r="E23" s="87"/>
      <c r="F23" s="87"/>
      <c r="G23" s="87"/>
      <c r="H23" s="87" t="s">
        <v>2229</v>
      </c>
      <c r="I23" s="87"/>
      <c r="J23" s="87"/>
      <c r="K23" s="87"/>
      <c r="L23" s="87"/>
      <c r="M23" s="87"/>
      <c r="N23" s="87"/>
      <c r="O23" s="87"/>
    </row>
    <row r="24" spans="1:15" ht="25.5">
      <c r="A24" s="86">
        <v>42</v>
      </c>
      <c r="B24" s="87" t="s">
        <v>248</v>
      </c>
      <c r="C24" s="87"/>
      <c r="D24" s="87" t="s">
        <v>1415</v>
      </c>
      <c r="E24" s="87"/>
      <c r="F24" s="87"/>
      <c r="G24" s="87"/>
      <c r="H24" s="87" t="s">
        <v>2230</v>
      </c>
      <c r="I24" s="87"/>
      <c r="J24" s="87"/>
      <c r="K24" s="87"/>
      <c r="L24" s="87"/>
      <c r="M24" s="87"/>
      <c r="N24" s="87"/>
      <c r="O24" s="87"/>
    </row>
    <row r="25" spans="1:15" ht="25.5">
      <c r="A25" s="86">
        <v>421</v>
      </c>
      <c r="B25" s="87" t="s">
        <v>356</v>
      </c>
      <c r="C25" s="87"/>
      <c r="D25" s="87" t="s">
        <v>1415</v>
      </c>
      <c r="E25" s="87"/>
      <c r="F25" s="87"/>
      <c r="G25" s="87"/>
      <c r="H25" s="87" t="s">
        <v>2231</v>
      </c>
      <c r="I25" s="87"/>
      <c r="J25" s="87"/>
      <c r="K25" s="87"/>
      <c r="L25" s="87"/>
      <c r="M25" s="87"/>
      <c r="N25" s="87"/>
      <c r="O25" s="87"/>
    </row>
    <row r="26" spans="1:15" ht="25.5">
      <c r="A26" s="86">
        <v>422</v>
      </c>
      <c r="B26" s="87" t="s">
        <v>356</v>
      </c>
      <c r="C26" s="87"/>
      <c r="D26" s="87" t="s">
        <v>1415</v>
      </c>
      <c r="E26" s="87"/>
      <c r="F26" s="87"/>
      <c r="G26" s="87"/>
      <c r="H26" s="87" t="s">
        <v>145</v>
      </c>
      <c r="I26" s="87"/>
      <c r="J26" s="87"/>
      <c r="K26" s="87"/>
      <c r="L26" s="87"/>
      <c r="M26" s="87"/>
      <c r="N26" s="87"/>
      <c r="O26" s="87"/>
    </row>
    <row r="27" spans="1:15" ht="25.5">
      <c r="A27" s="86">
        <v>43</v>
      </c>
      <c r="B27" s="87" t="s">
        <v>248</v>
      </c>
      <c r="C27" s="87"/>
      <c r="D27" s="87" t="s">
        <v>1415</v>
      </c>
      <c r="E27" s="87"/>
      <c r="F27" s="87"/>
      <c r="G27" s="87"/>
      <c r="H27" s="87" t="s">
        <v>2232</v>
      </c>
      <c r="I27" s="87"/>
      <c r="J27" s="87"/>
      <c r="K27" s="87"/>
      <c r="L27" s="87"/>
      <c r="M27" s="87"/>
      <c r="N27" s="87"/>
      <c r="O27" s="87"/>
    </row>
    <row r="28" spans="1:15" ht="25.5">
      <c r="A28" s="86">
        <v>431</v>
      </c>
      <c r="B28" s="87" t="s">
        <v>317</v>
      </c>
      <c r="C28" s="87"/>
      <c r="D28" s="87" t="s">
        <v>1415</v>
      </c>
      <c r="E28" s="87"/>
      <c r="F28" s="87"/>
      <c r="G28" s="87"/>
      <c r="H28" s="87" t="s">
        <v>148</v>
      </c>
      <c r="I28" s="87"/>
      <c r="J28" s="87"/>
      <c r="K28" s="87"/>
      <c r="L28" s="87"/>
      <c r="M28" s="87"/>
      <c r="N28" s="87"/>
      <c r="O28" s="87"/>
    </row>
    <row r="29" spans="1:15" ht="25.5">
      <c r="A29" s="86">
        <v>432</v>
      </c>
      <c r="B29" s="87" t="s">
        <v>317</v>
      </c>
      <c r="C29" s="87"/>
      <c r="D29" s="87" t="s">
        <v>1415</v>
      </c>
      <c r="E29" s="87"/>
      <c r="F29" s="87"/>
      <c r="G29" s="87"/>
      <c r="H29" s="87" t="s">
        <v>7</v>
      </c>
      <c r="I29" s="87"/>
      <c r="J29" s="87"/>
      <c r="K29" s="87"/>
      <c r="L29" s="87"/>
      <c r="M29" s="87"/>
      <c r="N29" s="87"/>
      <c r="O29" s="87"/>
    </row>
    <row r="30" spans="1:15" ht="25.5">
      <c r="A30" s="86">
        <v>433</v>
      </c>
      <c r="B30" s="87" t="s">
        <v>317</v>
      </c>
      <c r="C30" s="87"/>
      <c r="D30" s="87" t="s">
        <v>1415</v>
      </c>
      <c r="E30" s="87"/>
      <c r="F30" s="87"/>
      <c r="G30" s="87"/>
      <c r="H30" s="87" t="s">
        <v>2233</v>
      </c>
      <c r="I30" s="87"/>
      <c r="J30" s="87"/>
      <c r="K30" s="87"/>
      <c r="L30" s="87"/>
      <c r="M30" s="87"/>
      <c r="N30" s="87"/>
      <c r="O30" s="87"/>
    </row>
    <row r="31" spans="1:15" ht="25.5">
      <c r="A31" s="86">
        <v>434</v>
      </c>
      <c r="B31" s="87" t="s">
        <v>317</v>
      </c>
      <c r="C31" s="87"/>
      <c r="D31" s="87" t="s">
        <v>1415</v>
      </c>
      <c r="E31" s="87"/>
      <c r="F31" s="87"/>
      <c r="G31" s="87"/>
      <c r="H31" s="87" t="s">
        <v>35</v>
      </c>
      <c r="I31" s="87"/>
      <c r="J31" s="87"/>
      <c r="K31" s="87"/>
      <c r="L31" s="87"/>
      <c r="M31" s="87"/>
      <c r="N31" s="87"/>
      <c r="O31" s="87"/>
    </row>
    <row r="32" spans="1:15" ht="25.5">
      <c r="A32" s="86">
        <v>44</v>
      </c>
      <c r="B32" s="87" t="s">
        <v>248</v>
      </c>
      <c r="C32" s="87"/>
      <c r="D32" s="87" t="s">
        <v>1415</v>
      </c>
      <c r="E32" s="87"/>
      <c r="F32" s="87"/>
      <c r="G32" s="87"/>
      <c r="H32" s="87" t="s">
        <v>2234</v>
      </c>
      <c r="I32" s="87"/>
      <c r="J32" s="87"/>
      <c r="K32" s="87"/>
      <c r="L32" s="87"/>
      <c r="M32" s="87"/>
      <c r="N32" s="87"/>
      <c r="O32" s="87"/>
    </row>
    <row r="33" spans="1:15" ht="25.5">
      <c r="A33" s="88">
        <v>441</v>
      </c>
      <c r="B33" s="87" t="s">
        <v>278</v>
      </c>
      <c r="C33" s="87"/>
      <c r="D33" s="87" t="s">
        <v>1415</v>
      </c>
      <c r="E33" s="87"/>
      <c r="F33" s="87"/>
      <c r="G33" s="87"/>
      <c r="H33" s="87" t="s">
        <v>2234</v>
      </c>
      <c r="I33" s="87"/>
      <c r="J33" s="87"/>
      <c r="K33" s="87"/>
      <c r="L33" s="87"/>
      <c r="M33" s="87"/>
      <c r="N33" s="87"/>
      <c r="O33" s="87"/>
    </row>
    <row r="34" spans="1:15" ht="25.5">
      <c r="A34" s="88">
        <v>442</v>
      </c>
      <c r="B34" s="87" t="s">
        <v>278</v>
      </c>
      <c r="C34" s="87"/>
      <c r="D34" s="87" t="s">
        <v>1415</v>
      </c>
      <c r="E34" s="87"/>
      <c r="F34" s="87"/>
      <c r="G34" s="87"/>
      <c r="H34" s="87" t="s">
        <v>2235</v>
      </c>
      <c r="I34" s="87"/>
      <c r="J34" s="87"/>
      <c r="K34" s="87"/>
      <c r="L34" s="87"/>
      <c r="M34" s="87"/>
      <c r="N34" s="87"/>
      <c r="O34" s="87"/>
    </row>
    <row r="35" spans="1:15" ht="25.5">
      <c r="A35" s="88">
        <v>443</v>
      </c>
      <c r="B35" s="87" t="s">
        <v>278</v>
      </c>
      <c r="C35" s="87"/>
      <c r="D35" s="87" t="s">
        <v>1415</v>
      </c>
      <c r="E35" s="87"/>
      <c r="F35" s="87"/>
      <c r="G35" s="87"/>
      <c r="H35" s="87" t="s">
        <v>2236</v>
      </c>
      <c r="I35" s="87"/>
      <c r="J35" s="87"/>
      <c r="K35" s="87"/>
      <c r="L35" s="87"/>
      <c r="M35" s="87"/>
      <c r="N35" s="87"/>
      <c r="O35" s="87"/>
    </row>
    <row r="36" spans="1:15" ht="25.5">
      <c r="A36" s="88">
        <v>45</v>
      </c>
      <c r="B36" s="87" t="s">
        <v>248</v>
      </c>
      <c r="C36" s="87"/>
      <c r="D36" s="87" t="s">
        <v>1415</v>
      </c>
      <c r="E36" s="87"/>
      <c r="F36" s="87"/>
      <c r="G36" s="87"/>
      <c r="H36" s="87" t="s">
        <v>2237</v>
      </c>
      <c r="I36" s="87"/>
      <c r="J36" s="87"/>
      <c r="K36" s="87"/>
      <c r="L36" s="87"/>
      <c r="M36" s="87"/>
      <c r="N36" s="87"/>
      <c r="O36" s="87"/>
    </row>
    <row r="37" spans="1:15" ht="25.5">
      <c r="A37" s="86">
        <v>47</v>
      </c>
      <c r="B37" s="87" t="s">
        <v>248</v>
      </c>
      <c r="C37" s="87"/>
      <c r="D37" s="87" t="s">
        <v>1415</v>
      </c>
      <c r="E37" s="87"/>
      <c r="F37" s="87"/>
      <c r="G37" s="87"/>
      <c r="H37" s="87" t="s">
        <v>2238</v>
      </c>
      <c r="I37" s="87"/>
      <c r="J37" s="87"/>
      <c r="K37" s="87"/>
      <c r="L37" s="87"/>
      <c r="M37" s="87"/>
      <c r="N37" s="87"/>
      <c r="O37" s="87"/>
    </row>
    <row r="38" spans="1:15" ht="38.25">
      <c r="A38" s="86">
        <v>492</v>
      </c>
      <c r="B38" s="87" t="s">
        <v>248</v>
      </c>
      <c r="C38" s="87"/>
      <c r="D38" s="87" t="s">
        <v>1415</v>
      </c>
      <c r="E38" s="87"/>
      <c r="F38" s="87"/>
      <c r="G38" s="87"/>
      <c r="H38" s="87" t="s">
        <v>2239</v>
      </c>
      <c r="I38" s="87"/>
      <c r="J38" s="87"/>
      <c r="K38" s="87"/>
      <c r="L38" s="87"/>
      <c r="M38" s="87"/>
      <c r="N38" s="87"/>
      <c r="O38" s="87"/>
    </row>
    <row r="39" spans="1:15" ht="25.5">
      <c r="A39" s="86">
        <v>5</v>
      </c>
      <c r="B39" s="87"/>
      <c r="C39" s="87"/>
      <c r="D39" s="87" t="s">
        <v>1415</v>
      </c>
      <c r="E39" s="87"/>
      <c r="F39" s="87"/>
      <c r="G39" s="87"/>
      <c r="H39" s="89" t="s">
        <v>20</v>
      </c>
      <c r="I39" s="87"/>
      <c r="J39" s="87"/>
      <c r="K39" s="87"/>
      <c r="L39" s="87"/>
      <c r="M39" s="87"/>
      <c r="N39" s="87"/>
      <c r="O39" s="87"/>
    </row>
    <row r="40" spans="1:15" ht="25.5">
      <c r="A40" s="86">
        <v>51</v>
      </c>
      <c r="B40" s="87" t="s">
        <v>231</v>
      </c>
      <c r="C40" s="87"/>
      <c r="D40" s="87" t="s">
        <v>1415</v>
      </c>
      <c r="E40" s="87"/>
      <c r="F40" s="87"/>
      <c r="G40" s="87"/>
      <c r="H40" s="89" t="s">
        <v>2240</v>
      </c>
      <c r="I40" s="87"/>
      <c r="J40" s="87"/>
      <c r="K40" s="87"/>
      <c r="L40" s="87"/>
      <c r="M40" s="87"/>
      <c r="N40" s="87"/>
      <c r="O40" s="87"/>
    </row>
    <row r="41" spans="1:15" ht="25.5">
      <c r="A41" s="86">
        <v>511</v>
      </c>
      <c r="B41" s="87" t="s">
        <v>235</v>
      </c>
      <c r="C41" s="87"/>
      <c r="D41" s="87" t="s">
        <v>1415</v>
      </c>
      <c r="E41" s="87"/>
      <c r="F41" s="87"/>
      <c r="G41" s="87"/>
      <c r="H41" s="89" t="s">
        <v>2241</v>
      </c>
      <c r="I41" s="87"/>
      <c r="J41" s="87"/>
      <c r="K41" s="87"/>
      <c r="L41" s="87"/>
      <c r="M41" s="87"/>
      <c r="N41" s="87"/>
      <c r="O41" s="87"/>
    </row>
    <row r="42" spans="1:15" ht="25.5">
      <c r="A42" s="86">
        <v>512</v>
      </c>
      <c r="B42" s="87" t="s">
        <v>235</v>
      </c>
      <c r="C42" s="87"/>
      <c r="D42" s="87" t="s">
        <v>1415</v>
      </c>
      <c r="E42" s="87"/>
      <c r="F42" s="87"/>
      <c r="G42" s="87"/>
      <c r="H42" s="89" t="s">
        <v>2242</v>
      </c>
      <c r="I42" s="87"/>
      <c r="J42" s="87"/>
      <c r="K42" s="87"/>
      <c r="L42" s="87"/>
      <c r="M42" s="87"/>
      <c r="N42" s="87"/>
      <c r="O42" s="87"/>
    </row>
    <row r="43" spans="1:15" ht="25.5">
      <c r="A43" s="86">
        <v>513</v>
      </c>
      <c r="B43" s="87" t="s">
        <v>235</v>
      </c>
      <c r="C43" s="87"/>
      <c r="D43" s="87" t="s">
        <v>1415</v>
      </c>
      <c r="E43" s="87"/>
      <c r="F43" s="87"/>
      <c r="G43" s="87"/>
      <c r="H43" s="89" t="s">
        <v>2243</v>
      </c>
      <c r="I43" s="87"/>
      <c r="J43" s="87"/>
      <c r="K43" s="87"/>
      <c r="L43" s="87"/>
      <c r="M43" s="87"/>
      <c r="N43" s="87"/>
      <c r="O43" s="87"/>
    </row>
    <row r="44" spans="1:15" ht="25.5">
      <c r="A44" s="86">
        <v>514</v>
      </c>
      <c r="B44" s="87" t="s">
        <v>235</v>
      </c>
      <c r="C44" s="87"/>
      <c r="D44" s="87" t="s">
        <v>1415</v>
      </c>
      <c r="E44" s="87"/>
      <c r="F44" s="87"/>
      <c r="G44" s="87"/>
      <c r="H44" s="89" t="s">
        <v>2244</v>
      </c>
      <c r="I44" s="87"/>
      <c r="J44" s="87"/>
      <c r="K44" s="87"/>
      <c r="L44" s="87"/>
      <c r="M44" s="87"/>
      <c r="N44" s="87"/>
      <c r="O44" s="87"/>
    </row>
    <row r="45" spans="1:15" ht="38.25">
      <c r="A45" s="86">
        <v>52</v>
      </c>
      <c r="B45" s="87" t="s">
        <v>231</v>
      </c>
      <c r="C45" s="87"/>
      <c r="D45" s="87" t="s">
        <v>1415</v>
      </c>
      <c r="E45" s="87"/>
      <c r="F45" s="87"/>
      <c r="G45" s="87"/>
      <c r="H45" s="89" t="s">
        <v>2245</v>
      </c>
      <c r="I45" s="87"/>
      <c r="J45" s="87"/>
      <c r="K45" s="87"/>
      <c r="L45" s="87"/>
      <c r="M45" s="87"/>
      <c r="N45" s="87"/>
      <c r="O45" s="87"/>
    </row>
    <row r="46" spans="1:15" ht="38.25">
      <c r="A46" s="86">
        <v>521</v>
      </c>
      <c r="B46" s="87" t="s">
        <v>2246</v>
      </c>
      <c r="C46" s="87"/>
      <c r="D46" s="87" t="s">
        <v>1415</v>
      </c>
      <c r="E46" s="87"/>
      <c r="F46" s="87"/>
      <c r="G46" s="87"/>
      <c r="H46" s="89" t="s">
        <v>2245</v>
      </c>
      <c r="I46" s="87"/>
      <c r="J46" s="87"/>
      <c r="K46" s="87"/>
      <c r="L46" s="87"/>
      <c r="M46" s="87"/>
      <c r="N46" s="87"/>
      <c r="O46" s="87"/>
    </row>
    <row r="47" spans="1:15" ht="38.25">
      <c r="A47" s="86">
        <v>522</v>
      </c>
      <c r="B47" s="87" t="s">
        <v>2246</v>
      </c>
      <c r="C47" s="87"/>
      <c r="D47" s="87" t="s">
        <v>1415</v>
      </c>
      <c r="E47" s="87"/>
      <c r="F47" s="87"/>
      <c r="G47" s="87"/>
      <c r="H47" s="89" t="s">
        <v>2247</v>
      </c>
      <c r="I47" s="87"/>
      <c r="J47" s="87"/>
      <c r="K47" s="87"/>
      <c r="L47" s="87"/>
      <c r="M47" s="87"/>
      <c r="N47" s="87"/>
      <c r="O47" s="87"/>
    </row>
    <row r="48" spans="1:15" ht="25.5">
      <c r="A48" s="86">
        <v>523</v>
      </c>
      <c r="B48" s="87" t="s">
        <v>2246</v>
      </c>
      <c r="C48" s="87"/>
      <c r="D48" s="87" t="s">
        <v>1415</v>
      </c>
      <c r="E48" s="87"/>
      <c r="F48" s="87"/>
      <c r="G48" s="87"/>
      <c r="H48" s="89" t="s">
        <v>2248</v>
      </c>
      <c r="I48" s="87"/>
      <c r="J48" s="87"/>
      <c r="K48" s="87"/>
      <c r="L48" s="87"/>
      <c r="M48" s="87"/>
      <c r="N48" s="87"/>
      <c r="O48" s="87"/>
    </row>
    <row r="49" spans="1:15" ht="25.5">
      <c r="A49" s="86">
        <v>53</v>
      </c>
      <c r="B49" s="87" t="s">
        <v>231</v>
      </c>
      <c r="C49" s="87"/>
      <c r="D49" s="87" t="s">
        <v>1415</v>
      </c>
      <c r="E49" s="87"/>
      <c r="F49" s="87"/>
      <c r="G49" s="87"/>
      <c r="H49" s="89" t="s">
        <v>2249</v>
      </c>
      <c r="I49" s="87"/>
      <c r="J49" s="87"/>
      <c r="K49" s="87"/>
      <c r="L49" s="87"/>
      <c r="M49" s="87"/>
      <c r="N49" s="87"/>
      <c r="O49" s="87"/>
    </row>
    <row r="50" spans="1:15" ht="25.5">
      <c r="A50" s="86">
        <v>531</v>
      </c>
      <c r="B50" s="87" t="s">
        <v>2250</v>
      </c>
      <c r="C50" s="87"/>
      <c r="D50" s="87" t="s">
        <v>1415</v>
      </c>
      <c r="E50" s="87"/>
      <c r="F50" s="87"/>
      <c r="G50" s="87"/>
      <c r="H50" s="89" t="s">
        <v>2251</v>
      </c>
      <c r="I50" s="87"/>
      <c r="J50" s="87"/>
      <c r="K50" s="87"/>
      <c r="L50" s="87"/>
      <c r="M50" s="87"/>
      <c r="N50" s="87"/>
      <c r="O50" s="87"/>
    </row>
    <row r="51" spans="1:15" ht="25.5">
      <c r="A51" s="86">
        <v>532</v>
      </c>
      <c r="B51" s="87" t="s">
        <v>2250</v>
      </c>
      <c r="C51" s="87"/>
      <c r="D51" s="87" t="s">
        <v>1415</v>
      </c>
      <c r="E51" s="87"/>
      <c r="F51" s="87"/>
      <c r="G51" s="87"/>
      <c r="H51" s="89" t="s">
        <v>2252</v>
      </c>
      <c r="I51" s="87"/>
      <c r="J51" s="87"/>
      <c r="K51" s="87"/>
      <c r="L51" s="87"/>
      <c r="M51" s="87"/>
      <c r="N51" s="87"/>
      <c r="O51" s="87"/>
    </row>
    <row r="52" spans="1:15" ht="25.5">
      <c r="A52" s="86">
        <v>533</v>
      </c>
      <c r="B52" s="87" t="s">
        <v>2250</v>
      </c>
      <c r="C52" s="87"/>
      <c r="D52" s="87" t="s">
        <v>1415</v>
      </c>
      <c r="E52" s="87"/>
      <c r="F52" s="87"/>
      <c r="G52" s="87"/>
      <c r="H52" s="89" t="s">
        <v>2253</v>
      </c>
      <c r="I52" s="87"/>
      <c r="J52" s="87"/>
      <c r="K52" s="87"/>
      <c r="L52" s="87"/>
      <c r="M52" s="87"/>
      <c r="N52" s="87"/>
      <c r="O52" s="87"/>
    </row>
    <row r="53" spans="1:15" ht="25.5">
      <c r="A53" s="86">
        <v>535</v>
      </c>
      <c r="B53" s="87" t="s">
        <v>2250</v>
      </c>
      <c r="C53" s="87"/>
      <c r="D53" s="87" t="s">
        <v>1415</v>
      </c>
      <c r="E53" s="87"/>
      <c r="F53" s="87"/>
      <c r="G53" s="87"/>
      <c r="H53" s="89" t="s">
        <v>2254</v>
      </c>
      <c r="I53" s="87"/>
      <c r="J53" s="87"/>
      <c r="K53" s="87"/>
      <c r="L53" s="87"/>
      <c r="M53" s="87"/>
      <c r="N53" s="87"/>
      <c r="O53" s="87"/>
    </row>
    <row r="54" spans="1:15" ht="25.5">
      <c r="A54" s="86">
        <v>54</v>
      </c>
      <c r="B54" s="87" t="s">
        <v>231</v>
      </c>
      <c r="C54" s="87"/>
      <c r="D54" s="87" t="s">
        <v>1415</v>
      </c>
      <c r="E54" s="87"/>
      <c r="F54" s="87"/>
      <c r="G54" s="87"/>
      <c r="H54" s="89" t="s">
        <v>2255</v>
      </c>
      <c r="I54" s="87"/>
      <c r="J54" s="87"/>
      <c r="K54" s="87"/>
      <c r="L54" s="87"/>
      <c r="M54" s="87"/>
      <c r="N54" s="87"/>
      <c r="O54" s="87"/>
    </row>
    <row r="55" spans="1:15" ht="25.5">
      <c r="A55" s="86">
        <v>55</v>
      </c>
      <c r="B55" s="87" t="s">
        <v>231</v>
      </c>
      <c r="C55" s="87"/>
      <c r="D55" s="87" t="s">
        <v>1415</v>
      </c>
      <c r="E55" s="87"/>
      <c r="F55" s="87"/>
      <c r="G55" s="87"/>
      <c r="H55" s="89" t="s">
        <v>2256</v>
      </c>
      <c r="I55" s="87"/>
      <c r="J55" s="87"/>
      <c r="K55" s="87"/>
      <c r="L55" s="87"/>
      <c r="M55" s="87"/>
      <c r="N55" s="87"/>
      <c r="O55" s="87"/>
    </row>
    <row r="56" spans="1:15" ht="25.5">
      <c r="A56" s="86">
        <v>56</v>
      </c>
      <c r="B56" s="87" t="s">
        <v>231</v>
      </c>
      <c r="C56" s="87"/>
      <c r="D56" s="87" t="s">
        <v>1415</v>
      </c>
      <c r="E56" s="87"/>
      <c r="F56" s="87"/>
      <c r="G56" s="87"/>
      <c r="H56" s="89" t="s">
        <v>2257</v>
      </c>
      <c r="I56" s="87"/>
      <c r="J56" s="87"/>
      <c r="K56" s="87"/>
      <c r="L56" s="87"/>
      <c r="M56" s="87"/>
      <c r="N56" s="87"/>
      <c r="O56" s="87"/>
    </row>
    <row r="57" spans="1:15" ht="25.5">
      <c r="A57" s="86">
        <v>57</v>
      </c>
      <c r="B57" s="87" t="s">
        <v>231</v>
      </c>
      <c r="C57" s="87"/>
      <c r="D57" s="87" t="s">
        <v>1415</v>
      </c>
      <c r="E57" s="87"/>
      <c r="F57" s="87"/>
      <c r="G57" s="87"/>
      <c r="H57" s="89" t="s">
        <v>2258</v>
      </c>
      <c r="I57" s="87"/>
      <c r="J57" s="87"/>
      <c r="K57" s="87"/>
      <c r="L57" s="87"/>
      <c r="M57" s="87"/>
      <c r="N57" s="87"/>
      <c r="O57" s="87"/>
    </row>
    <row r="58" spans="1:15" ht="38.25">
      <c r="A58" s="86">
        <v>58</v>
      </c>
      <c r="B58" s="87" t="s">
        <v>231</v>
      </c>
      <c r="C58" s="87"/>
      <c r="D58" s="87" t="s">
        <v>1415</v>
      </c>
      <c r="E58" s="87"/>
      <c r="F58" s="87"/>
      <c r="G58" s="87"/>
      <c r="H58" s="89" t="s">
        <v>2259</v>
      </c>
      <c r="I58" s="87"/>
      <c r="J58" s="87"/>
      <c r="K58" s="87"/>
      <c r="L58" s="87"/>
      <c r="M58" s="87"/>
      <c r="N58" s="87"/>
      <c r="O58" s="87"/>
    </row>
    <row r="59" spans="1:15" ht="51">
      <c r="A59" s="86">
        <v>581</v>
      </c>
      <c r="B59" s="87" t="s">
        <v>2260</v>
      </c>
      <c r="C59" s="87"/>
      <c r="D59" s="87" t="s">
        <v>1415</v>
      </c>
      <c r="E59" s="87"/>
      <c r="F59" s="87"/>
      <c r="G59" s="87"/>
      <c r="H59" s="89" t="s">
        <v>2261</v>
      </c>
      <c r="I59" s="87"/>
      <c r="J59" s="87"/>
      <c r="K59" s="87"/>
      <c r="L59" s="87"/>
      <c r="M59" s="87"/>
      <c r="N59" s="87"/>
      <c r="O59" s="87"/>
    </row>
    <row r="60" spans="1:15" ht="38.25">
      <c r="A60" s="86">
        <v>59</v>
      </c>
      <c r="B60" s="87" t="s">
        <v>231</v>
      </c>
      <c r="C60" s="87"/>
      <c r="D60" s="87" t="s">
        <v>1415</v>
      </c>
      <c r="E60" s="87"/>
      <c r="F60" s="87"/>
      <c r="G60" s="87"/>
      <c r="H60" s="89" t="s">
        <v>2239</v>
      </c>
      <c r="I60" s="87"/>
      <c r="J60" s="87"/>
      <c r="K60" s="87"/>
      <c r="L60" s="87"/>
      <c r="M60" s="87"/>
      <c r="N60" s="87"/>
      <c r="O60" s="87"/>
    </row>
    <row r="61" spans="1:15" ht="25.5">
      <c r="A61" s="86">
        <v>593</v>
      </c>
      <c r="B61" s="87" t="s">
        <v>102</v>
      </c>
      <c r="C61" s="87"/>
      <c r="D61" s="87" t="s">
        <v>1415</v>
      </c>
      <c r="E61" s="87"/>
      <c r="F61" s="87"/>
      <c r="G61" s="87"/>
      <c r="H61" s="89" t="s">
        <v>2262</v>
      </c>
      <c r="I61" s="87"/>
      <c r="J61" s="87"/>
      <c r="K61" s="87"/>
      <c r="L61" s="87"/>
      <c r="M61" s="87"/>
      <c r="N61" s="87"/>
      <c r="O61" s="87"/>
    </row>
    <row r="62" spans="1:15" ht="25.5">
      <c r="A62" s="86">
        <v>596</v>
      </c>
      <c r="B62" s="87" t="s">
        <v>102</v>
      </c>
      <c r="C62" s="87"/>
      <c r="D62" s="87" t="s">
        <v>1415</v>
      </c>
      <c r="E62" s="87"/>
      <c r="F62" s="87"/>
      <c r="G62" s="87"/>
      <c r="H62" s="89" t="s">
        <v>2263</v>
      </c>
      <c r="I62" s="87"/>
      <c r="J62" s="87"/>
      <c r="K62" s="87"/>
      <c r="L62" s="87"/>
      <c r="M62" s="87"/>
      <c r="N62" s="87"/>
      <c r="O62" s="87"/>
    </row>
    <row r="63" spans="1:15" ht="51">
      <c r="A63" s="86">
        <v>597</v>
      </c>
      <c r="B63" s="87" t="s">
        <v>102</v>
      </c>
      <c r="C63" s="87"/>
      <c r="D63" s="87" t="s">
        <v>1415</v>
      </c>
      <c r="E63" s="87"/>
      <c r="F63" s="87"/>
      <c r="G63" s="87"/>
      <c r="H63" s="89" t="s">
        <v>2264</v>
      </c>
      <c r="I63" s="87"/>
      <c r="J63" s="87"/>
      <c r="K63" s="87"/>
      <c r="L63" s="87"/>
      <c r="M63" s="87"/>
      <c r="N63" s="87"/>
      <c r="O63" s="87"/>
    </row>
    <row r="64" spans="1:15" ht="38.25">
      <c r="A64" s="86">
        <v>6</v>
      </c>
      <c r="B64" s="87"/>
      <c r="C64" s="87"/>
      <c r="D64" s="87" t="s">
        <v>1415</v>
      </c>
      <c r="E64" s="87"/>
      <c r="F64" s="87"/>
      <c r="G64" s="87"/>
      <c r="H64" s="89" t="s">
        <v>15</v>
      </c>
      <c r="I64" s="87"/>
      <c r="J64" s="87"/>
      <c r="K64" s="87"/>
      <c r="L64" s="87"/>
      <c r="M64" s="87"/>
      <c r="N64" s="87"/>
      <c r="O64" s="87"/>
    </row>
    <row r="65" spans="1:15" ht="25.5">
      <c r="A65" s="86">
        <v>61</v>
      </c>
      <c r="B65" s="87" t="s">
        <v>2047</v>
      </c>
      <c r="C65" s="87"/>
      <c r="D65" s="87" t="s">
        <v>1415</v>
      </c>
      <c r="E65" s="87"/>
      <c r="F65" s="87"/>
      <c r="G65" s="87"/>
      <c r="H65" s="89" t="s">
        <v>2265</v>
      </c>
      <c r="I65" s="87"/>
      <c r="J65" s="87"/>
      <c r="K65" s="87"/>
      <c r="L65" s="87"/>
      <c r="M65" s="87"/>
      <c r="N65" s="87"/>
      <c r="O65" s="87"/>
    </row>
    <row r="66" spans="1:15" ht="25.5">
      <c r="A66" s="86">
        <v>62</v>
      </c>
      <c r="B66" s="87" t="s">
        <v>2047</v>
      </c>
      <c r="C66" s="87"/>
      <c r="D66" s="87" t="s">
        <v>1415</v>
      </c>
      <c r="E66" s="87"/>
      <c r="F66" s="87"/>
      <c r="G66" s="87"/>
      <c r="H66" s="89" t="s">
        <v>2266</v>
      </c>
      <c r="I66" s="87"/>
      <c r="J66" s="87"/>
      <c r="K66" s="87"/>
      <c r="L66" s="87"/>
      <c r="M66" s="87"/>
      <c r="N66" s="87"/>
      <c r="O66" s="87"/>
    </row>
    <row r="67" spans="1:15" ht="25.5">
      <c r="A67" s="86">
        <v>63</v>
      </c>
      <c r="B67" s="87" t="s">
        <v>2047</v>
      </c>
      <c r="C67" s="87"/>
      <c r="D67" s="87" t="s">
        <v>1415</v>
      </c>
      <c r="E67" s="87"/>
      <c r="F67" s="87"/>
      <c r="G67" s="87"/>
      <c r="H67" s="89" t="s">
        <v>2267</v>
      </c>
      <c r="I67" s="87"/>
      <c r="J67" s="87"/>
      <c r="K67" s="87"/>
      <c r="L67" s="87"/>
      <c r="M67" s="87"/>
      <c r="N67" s="87"/>
      <c r="O67" s="87"/>
    </row>
    <row r="68" spans="1:15" ht="51">
      <c r="A68" s="86">
        <v>64</v>
      </c>
      <c r="B68" s="87" t="s">
        <v>2047</v>
      </c>
      <c r="C68" s="87"/>
      <c r="D68" s="87" t="s">
        <v>1415</v>
      </c>
      <c r="E68" s="87"/>
      <c r="F68" s="87"/>
      <c r="G68" s="87"/>
      <c r="H68" s="89" t="s">
        <v>2268</v>
      </c>
      <c r="I68" s="87"/>
      <c r="J68" s="87"/>
      <c r="K68" s="87"/>
      <c r="L68" s="87"/>
      <c r="M68" s="87"/>
      <c r="N68" s="87"/>
      <c r="O68" s="87"/>
    </row>
    <row r="69" spans="1:15" ht="51">
      <c r="A69" s="86">
        <v>65</v>
      </c>
      <c r="B69" s="87" t="s">
        <v>2047</v>
      </c>
      <c r="C69" s="87"/>
      <c r="D69" s="87" t="s">
        <v>1415</v>
      </c>
      <c r="E69" s="87"/>
      <c r="F69" s="87"/>
      <c r="G69" s="87"/>
      <c r="H69" s="89" t="s">
        <v>2269</v>
      </c>
      <c r="I69" s="87"/>
      <c r="J69" s="87"/>
      <c r="K69" s="87"/>
      <c r="L69" s="87"/>
      <c r="M69" s="87"/>
      <c r="N69" s="87"/>
      <c r="O69" s="87"/>
    </row>
    <row r="70" spans="1:15" ht="38.25">
      <c r="A70" s="86">
        <v>66</v>
      </c>
      <c r="B70" s="87" t="s">
        <v>2047</v>
      </c>
      <c r="C70" s="87"/>
      <c r="D70" s="87" t="s">
        <v>1415</v>
      </c>
      <c r="E70" s="87"/>
      <c r="F70" s="87"/>
      <c r="G70" s="87"/>
      <c r="H70" s="89" t="s">
        <v>2270</v>
      </c>
      <c r="I70" s="87"/>
      <c r="J70" s="87"/>
      <c r="K70" s="87"/>
      <c r="L70" s="87"/>
      <c r="M70" s="87"/>
      <c r="N70" s="87"/>
      <c r="O70" s="87"/>
    </row>
    <row r="71" spans="1:15" ht="38.25">
      <c r="A71" s="86">
        <v>68</v>
      </c>
      <c r="B71" s="87" t="s">
        <v>2047</v>
      </c>
      <c r="C71" s="87"/>
      <c r="D71" s="87" t="s">
        <v>1415</v>
      </c>
      <c r="E71" s="87"/>
      <c r="F71" s="87"/>
      <c r="G71" s="87"/>
      <c r="H71" s="87" t="s">
        <v>2271</v>
      </c>
      <c r="I71" s="87"/>
      <c r="J71" s="87"/>
      <c r="K71" s="87"/>
      <c r="L71" s="87"/>
      <c r="M71" s="87"/>
      <c r="N71" s="87"/>
      <c r="O71" s="87"/>
    </row>
    <row r="72" spans="1:15" ht="25.5">
      <c r="A72" s="86">
        <v>69</v>
      </c>
      <c r="B72" s="87" t="s">
        <v>2047</v>
      </c>
      <c r="C72" s="87"/>
      <c r="D72" s="87" t="s">
        <v>1415</v>
      </c>
      <c r="E72" s="87"/>
      <c r="F72" s="87"/>
      <c r="G72" s="87"/>
      <c r="H72" s="87" t="s">
        <v>2272</v>
      </c>
      <c r="I72" s="87"/>
      <c r="J72" s="87"/>
      <c r="K72" s="87"/>
      <c r="L72" s="87"/>
      <c r="M72" s="87"/>
      <c r="N72" s="87"/>
      <c r="O72" s="87"/>
    </row>
    <row r="73" spans="1:15" ht="25.5">
      <c r="A73" s="86">
        <v>691</v>
      </c>
      <c r="B73" s="87" t="s">
        <v>136</v>
      </c>
      <c r="C73" s="87"/>
      <c r="D73" s="87" t="s">
        <v>1415</v>
      </c>
      <c r="E73" s="87"/>
      <c r="F73" s="87"/>
      <c r="G73" s="87"/>
      <c r="H73" s="87" t="s">
        <v>2273</v>
      </c>
      <c r="I73" s="87"/>
      <c r="J73" s="87"/>
      <c r="K73" s="87"/>
      <c r="L73" s="87"/>
      <c r="M73" s="87"/>
      <c r="N73" s="87"/>
      <c r="O73" s="87"/>
    </row>
    <row r="74" spans="1:15" ht="25.5">
      <c r="A74" s="86">
        <v>692</v>
      </c>
      <c r="B74" s="87" t="s">
        <v>136</v>
      </c>
      <c r="C74" s="87"/>
      <c r="D74" s="87" t="s">
        <v>1415</v>
      </c>
      <c r="E74" s="87"/>
      <c r="F74" s="87"/>
      <c r="G74" s="87"/>
      <c r="H74" s="87" t="s">
        <v>2274</v>
      </c>
      <c r="I74" s="87"/>
      <c r="J74" s="87"/>
      <c r="K74" s="87"/>
      <c r="L74" s="87"/>
      <c r="M74" s="87"/>
      <c r="N74" s="87"/>
      <c r="O74" s="87"/>
    </row>
    <row r="75" spans="1:15" ht="25.5">
      <c r="A75" s="86">
        <v>693</v>
      </c>
      <c r="B75" s="87" t="s">
        <v>136</v>
      </c>
      <c r="C75" s="87"/>
      <c r="D75" s="87" t="s">
        <v>1415</v>
      </c>
      <c r="E75" s="87"/>
      <c r="F75" s="87"/>
      <c r="G75" s="87"/>
      <c r="H75" s="87" t="s">
        <v>2275</v>
      </c>
      <c r="I75" s="87"/>
      <c r="J75" s="87"/>
      <c r="K75" s="87"/>
      <c r="L75" s="87"/>
      <c r="M75" s="87"/>
      <c r="N75" s="87"/>
      <c r="O75" s="87"/>
    </row>
    <row r="76" spans="1:15" ht="51">
      <c r="A76" s="86">
        <v>699</v>
      </c>
      <c r="B76" s="87" t="s">
        <v>136</v>
      </c>
      <c r="C76" s="87"/>
      <c r="D76" s="87" t="s">
        <v>1415</v>
      </c>
      <c r="E76" s="87"/>
      <c r="F76" s="87"/>
      <c r="G76" s="87"/>
      <c r="H76" s="87" t="s">
        <v>2276</v>
      </c>
      <c r="I76" s="87"/>
      <c r="J76" s="87"/>
      <c r="K76" s="87"/>
      <c r="L76" s="87"/>
      <c r="M76" s="87"/>
      <c r="N76" s="87"/>
      <c r="O76" s="87"/>
    </row>
    <row r="77" spans="1:15" ht="25.5">
      <c r="A77" s="86">
        <v>7</v>
      </c>
      <c r="B77" s="87"/>
      <c r="C77" s="87"/>
      <c r="D77" s="87" t="s">
        <v>1415</v>
      </c>
      <c r="E77" s="87"/>
      <c r="F77" s="87"/>
      <c r="G77" s="87"/>
      <c r="H77" s="87" t="s">
        <v>17</v>
      </c>
      <c r="I77" s="87"/>
      <c r="J77" s="87"/>
      <c r="K77" s="87"/>
      <c r="L77" s="87"/>
      <c r="M77" s="87"/>
      <c r="N77" s="87"/>
      <c r="O77" s="87"/>
    </row>
    <row r="78" spans="1:15" ht="38.25">
      <c r="A78" s="86">
        <v>71</v>
      </c>
      <c r="B78" s="87" t="s">
        <v>1819</v>
      </c>
      <c r="C78" s="87"/>
      <c r="D78" s="87" t="s">
        <v>1415</v>
      </c>
      <c r="E78" s="87"/>
      <c r="F78" s="87"/>
      <c r="G78" s="87"/>
      <c r="H78" s="87" t="s">
        <v>2277</v>
      </c>
      <c r="I78" s="87"/>
      <c r="J78" s="87"/>
      <c r="K78" s="87"/>
      <c r="L78" s="87"/>
      <c r="M78" s="87"/>
      <c r="N78" s="87"/>
      <c r="O78" s="87"/>
    </row>
    <row r="79" spans="1:15" ht="25.5">
      <c r="A79" s="86">
        <v>72</v>
      </c>
      <c r="B79" s="87" t="s">
        <v>1819</v>
      </c>
      <c r="C79" s="87"/>
      <c r="D79" s="87" t="s">
        <v>1415</v>
      </c>
      <c r="E79" s="87"/>
      <c r="F79" s="87"/>
      <c r="G79" s="87"/>
      <c r="H79" s="87" t="s">
        <v>145</v>
      </c>
      <c r="I79" s="87"/>
      <c r="J79" s="87"/>
      <c r="K79" s="87"/>
      <c r="L79" s="87"/>
      <c r="M79" s="87"/>
      <c r="N79" s="87"/>
      <c r="O79" s="87"/>
    </row>
    <row r="80" spans="1:15" ht="25.5">
      <c r="A80" s="86">
        <v>73</v>
      </c>
      <c r="B80" s="87" t="s">
        <v>1819</v>
      </c>
      <c r="C80" s="87"/>
      <c r="D80" s="87" t="s">
        <v>1415</v>
      </c>
      <c r="E80" s="87"/>
      <c r="F80" s="87"/>
      <c r="G80" s="87"/>
      <c r="H80" s="87" t="s">
        <v>2278</v>
      </c>
      <c r="I80" s="87"/>
      <c r="J80" s="87"/>
      <c r="K80" s="87"/>
      <c r="L80" s="87"/>
      <c r="M80" s="87"/>
      <c r="N80" s="87"/>
      <c r="O80" s="87"/>
    </row>
    <row r="81" spans="1:15" ht="25.5">
      <c r="A81" s="86">
        <v>731</v>
      </c>
      <c r="B81" s="87" t="s">
        <v>107</v>
      </c>
      <c r="C81" s="87"/>
      <c r="D81" s="87" t="s">
        <v>1415</v>
      </c>
      <c r="E81" s="87"/>
      <c r="F81" s="87"/>
      <c r="G81" s="87"/>
      <c r="H81" s="87" t="s">
        <v>2251</v>
      </c>
      <c r="I81" s="87"/>
      <c r="J81" s="87"/>
      <c r="K81" s="87"/>
      <c r="L81" s="87"/>
      <c r="M81" s="87"/>
      <c r="N81" s="87"/>
      <c r="O81" s="87"/>
    </row>
    <row r="82" spans="1:15" ht="25.5">
      <c r="A82" s="86">
        <v>732</v>
      </c>
      <c r="B82" s="87" t="s">
        <v>107</v>
      </c>
      <c r="C82" s="87"/>
      <c r="D82" s="87" t="s">
        <v>1415</v>
      </c>
      <c r="E82" s="87"/>
      <c r="F82" s="87"/>
      <c r="G82" s="87"/>
      <c r="H82" s="87" t="s">
        <v>2252</v>
      </c>
      <c r="I82" s="87"/>
      <c r="J82" s="87"/>
      <c r="K82" s="87"/>
      <c r="L82" s="87"/>
      <c r="M82" s="87"/>
      <c r="N82" s="87"/>
      <c r="O82" s="87"/>
    </row>
    <row r="83" spans="1:15" ht="25.5">
      <c r="A83" s="86">
        <v>733</v>
      </c>
      <c r="B83" s="87" t="s">
        <v>107</v>
      </c>
      <c r="C83" s="87"/>
      <c r="D83" s="87" t="s">
        <v>1415</v>
      </c>
      <c r="E83" s="87"/>
      <c r="F83" s="87"/>
      <c r="G83" s="87"/>
      <c r="H83" s="87" t="s">
        <v>2253</v>
      </c>
      <c r="I83" s="87"/>
      <c r="J83" s="87"/>
      <c r="K83" s="87"/>
      <c r="L83" s="87"/>
      <c r="M83" s="87"/>
      <c r="N83" s="87"/>
      <c r="O83" s="87"/>
    </row>
    <row r="84" spans="1:15" ht="25.5">
      <c r="A84" s="86">
        <v>735</v>
      </c>
      <c r="B84" s="87" t="s">
        <v>107</v>
      </c>
      <c r="C84" s="87"/>
      <c r="D84" s="87" t="s">
        <v>1415</v>
      </c>
      <c r="E84" s="87"/>
      <c r="F84" s="87"/>
      <c r="G84" s="87"/>
      <c r="H84" s="87" t="s">
        <v>2279</v>
      </c>
      <c r="I84" s="87"/>
      <c r="J84" s="87"/>
      <c r="K84" s="87"/>
      <c r="L84" s="87"/>
      <c r="M84" s="87"/>
      <c r="N84" s="87"/>
      <c r="O84" s="87"/>
    </row>
    <row r="85" spans="1:15" ht="38.25">
      <c r="A85" s="86">
        <v>74</v>
      </c>
      <c r="B85" s="87" t="s">
        <v>1819</v>
      </c>
      <c r="C85" s="87"/>
      <c r="D85" s="87" t="s">
        <v>1415</v>
      </c>
      <c r="E85" s="87"/>
      <c r="F85" s="87"/>
      <c r="G85" s="87"/>
      <c r="H85" s="87" t="s">
        <v>2280</v>
      </c>
      <c r="I85" s="87"/>
      <c r="J85" s="87"/>
      <c r="K85" s="87"/>
      <c r="L85" s="87"/>
      <c r="M85" s="87"/>
      <c r="N85" s="87"/>
      <c r="O85" s="87"/>
    </row>
    <row r="86" spans="1:15" ht="51">
      <c r="A86" s="86">
        <v>741</v>
      </c>
      <c r="B86" s="87" t="s">
        <v>106</v>
      </c>
      <c r="C86" s="87"/>
      <c r="D86" s="87" t="s">
        <v>1415</v>
      </c>
      <c r="E86" s="87"/>
      <c r="F86" s="87"/>
      <c r="G86" s="87"/>
      <c r="H86" s="87" t="s">
        <v>2281</v>
      </c>
      <c r="I86" s="87"/>
      <c r="J86" s="87"/>
      <c r="K86" s="87"/>
      <c r="L86" s="87"/>
      <c r="M86" s="87"/>
      <c r="N86" s="87"/>
      <c r="O86" s="87"/>
    </row>
    <row r="87" spans="1:15" ht="51">
      <c r="A87" s="86">
        <v>742</v>
      </c>
      <c r="B87" s="87" t="s">
        <v>106</v>
      </c>
      <c r="C87" s="87"/>
      <c r="D87" s="87" t="s">
        <v>1415</v>
      </c>
      <c r="E87" s="87"/>
      <c r="F87" s="87"/>
      <c r="G87" s="87"/>
      <c r="H87" s="87" t="s">
        <v>2282</v>
      </c>
      <c r="I87" s="87"/>
      <c r="J87" s="87"/>
      <c r="K87" s="87"/>
      <c r="L87" s="87"/>
      <c r="M87" s="87"/>
      <c r="N87" s="87"/>
      <c r="O87" s="87"/>
    </row>
    <row r="88" spans="1:15" ht="51">
      <c r="A88" s="86">
        <v>743</v>
      </c>
      <c r="B88" s="87" t="s">
        <v>106</v>
      </c>
      <c r="C88" s="87"/>
      <c r="D88" s="87" t="s">
        <v>1415</v>
      </c>
      <c r="E88" s="87"/>
      <c r="F88" s="87"/>
      <c r="G88" s="87"/>
      <c r="H88" s="87" t="s">
        <v>2283</v>
      </c>
      <c r="I88" s="87"/>
      <c r="J88" s="87"/>
      <c r="K88" s="87"/>
      <c r="L88" s="87"/>
      <c r="M88" s="87"/>
      <c r="N88" s="87"/>
      <c r="O88" s="87"/>
    </row>
    <row r="89" spans="1:15" ht="25.5">
      <c r="A89" s="86">
        <v>75</v>
      </c>
      <c r="B89" s="87" t="s">
        <v>1819</v>
      </c>
      <c r="C89" s="87"/>
      <c r="D89" s="87" t="s">
        <v>1415</v>
      </c>
      <c r="E89" s="87"/>
      <c r="F89" s="87"/>
      <c r="G89" s="87"/>
      <c r="H89" s="87" t="s">
        <v>143</v>
      </c>
      <c r="I89" s="87"/>
      <c r="J89" s="87"/>
      <c r="K89" s="87"/>
      <c r="L89" s="87"/>
      <c r="M89" s="87"/>
      <c r="N89" s="87"/>
      <c r="O89" s="87"/>
    </row>
    <row r="90" spans="1:15" ht="51">
      <c r="A90" s="86">
        <v>76</v>
      </c>
      <c r="B90" s="87" t="s">
        <v>1819</v>
      </c>
      <c r="C90" s="87"/>
      <c r="D90" s="87" t="s">
        <v>1415</v>
      </c>
      <c r="E90" s="87"/>
      <c r="F90" s="87"/>
      <c r="G90" s="87"/>
      <c r="H90" s="87" t="s">
        <v>2284</v>
      </c>
      <c r="I90" s="87"/>
      <c r="J90" s="87"/>
      <c r="K90" s="87"/>
      <c r="L90" s="87"/>
      <c r="M90" s="87"/>
      <c r="N90" s="87"/>
      <c r="O90" s="87"/>
    </row>
    <row r="91" spans="1:15" ht="25.5">
      <c r="A91" s="86">
        <v>77</v>
      </c>
      <c r="B91" s="87" t="s">
        <v>1819</v>
      </c>
      <c r="C91" s="87"/>
      <c r="D91" s="87" t="s">
        <v>1415</v>
      </c>
      <c r="E91" s="87"/>
      <c r="F91" s="87"/>
      <c r="G91" s="87"/>
      <c r="H91" s="87" t="s">
        <v>2285</v>
      </c>
      <c r="I91" s="87"/>
      <c r="J91" s="87"/>
      <c r="K91" s="87"/>
      <c r="L91" s="87"/>
      <c r="M91" s="87"/>
      <c r="N91" s="87"/>
      <c r="O91" s="87"/>
    </row>
    <row r="92" spans="1:15" ht="25.5">
      <c r="A92" s="86">
        <v>771</v>
      </c>
      <c r="B92" s="87" t="s">
        <v>1828</v>
      </c>
      <c r="C92" s="87"/>
      <c r="D92" s="87" t="s">
        <v>1415</v>
      </c>
      <c r="E92" s="87"/>
      <c r="F92" s="87"/>
      <c r="G92" s="87"/>
      <c r="H92" s="87" t="s">
        <v>2286</v>
      </c>
      <c r="I92" s="87"/>
      <c r="J92" s="87"/>
      <c r="K92" s="87"/>
      <c r="L92" s="87"/>
      <c r="M92" s="87"/>
      <c r="N92" s="87"/>
      <c r="O92" s="87"/>
    </row>
    <row r="93" spans="1:15" ht="25.5">
      <c r="A93" s="86">
        <v>772</v>
      </c>
      <c r="B93" s="87" t="s">
        <v>1828</v>
      </c>
      <c r="C93" s="87"/>
      <c r="D93" s="87" t="s">
        <v>1415</v>
      </c>
      <c r="E93" s="87"/>
      <c r="F93" s="87"/>
      <c r="G93" s="89"/>
      <c r="H93" s="87" t="s">
        <v>2287</v>
      </c>
      <c r="I93" s="87"/>
      <c r="J93" s="87"/>
      <c r="K93" s="87"/>
      <c r="L93" s="87"/>
      <c r="M93" s="87"/>
      <c r="N93" s="87"/>
      <c r="O93" s="87"/>
    </row>
    <row r="94" spans="1:15" ht="25.5">
      <c r="A94" s="86">
        <v>78</v>
      </c>
      <c r="B94" s="87" t="s">
        <v>1819</v>
      </c>
      <c r="C94" s="87"/>
      <c r="D94" s="87" t="s">
        <v>1415</v>
      </c>
      <c r="E94" s="87"/>
      <c r="F94" s="87"/>
      <c r="G94" s="87"/>
      <c r="H94" s="87" t="s">
        <v>2288</v>
      </c>
      <c r="I94" s="87"/>
      <c r="J94" s="87"/>
      <c r="K94" s="87"/>
      <c r="L94" s="87"/>
      <c r="M94" s="87"/>
      <c r="N94" s="87"/>
      <c r="O94" s="87"/>
    </row>
    <row r="95" spans="1:15" ht="38.25">
      <c r="A95" s="86">
        <v>79</v>
      </c>
      <c r="B95" s="87" t="s">
        <v>1819</v>
      </c>
      <c r="C95" s="87"/>
      <c r="D95" s="87" t="s">
        <v>1415</v>
      </c>
      <c r="E95" s="87"/>
      <c r="F95" s="87"/>
      <c r="G95" s="87"/>
      <c r="H95" s="87" t="s">
        <v>2239</v>
      </c>
      <c r="I95" s="87"/>
      <c r="J95" s="87"/>
      <c r="K95" s="87"/>
      <c r="L95" s="87"/>
      <c r="M95" s="87"/>
      <c r="N95" s="87"/>
      <c r="O95" s="87"/>
    </row>
    <row r="96" spans="1:15" ht="38.25">
      <c r="A96" s="86">
        <v>794</v>
      </c>
      <c r="B96" s="87" t="s">
        <v>103</v>
      </c>
      <c r="C96" s="87"/>
      <c r="D96" s="87" t="s">
        <v>1415</v>
      </c>
      <c r="E96" s="87"/>
      <c r="F96" s="87"/>
      <c r="G96" s="87"/>
      <c r="H96" s="87" t="s">
        <v>2289</v>
      </c>
      <c r="I96" s="87"/>
      <c r="J96" s="87"/>
      <c r="K96" s="87"/>
      <c r="L96" s="87"/>
      <c r="M96" s="87"/>
      <c r="N96" s="87"/>
      <c r="O96" s="87"/>
    </row>
    <row r="97" spans="1:15" ht="25.5">
      <c r="A97" s="86">
        <v>795</v>
      </c>
      <c r="B97" s="87" t="s">
        <v>103</v>
      </c>
      <c r="C97" s="87"/>
      <c r="D97" s="87" t="s">
        <v>1415</v>
      </c>
      <c r="E97" s="87"/>
      <c r="F97" s="87"/>
      <c r="G97" s="87"/>
      <c r="H97" s="87" t="s">
        <v>2290</v>
      </c>
      <c r="I97" s="87"/>
      <c r="J97" s="87"/>
      <c r="K97" s="87"/>
      <c r="L97" s="87"/>
      <c r="M97" s="87"/>
      <c r="N97" s="87"/>
      <c r="O97" s="87"/>
    </row>
    <row r="98" spans="1:15" ht="38.25">
      <c r="A98" s="86">
        <v>796</v>
      </c>
      <c r="B98" s="87" t="s">
        <v>103</v>
      </c>
      <c r="C98" s="87"/>
      <c r="D98" s="87" t="s">
        <v>1415</v>
      </c>
      <c r="E98" s="87"/>
      <c r="F98" s="87"/>
      <c r="G98" s="87"/>
      <c r="H98" s="87" t="s">
        <v>2291</v>
      </c>
      <c r="I98" s="87"/>
      <c r="J98" s="87"/>
      <c r="K98" s="87"/>
      <c r="L98" s="87"/>
      <c r="M98" s="87"/>
      <c r="N98" s="87"/>
      <c r="O98" s="87"/>
    </row>
    <row r="99" spans="1:15" ht="38.25">
      <c r="A99" s="86">
        <v>797</v>
      </c>
      <c r="B99" s="87" t="s">
        <v>103</v>
      </c>
      <c r="C99" s="87"/>
      <c r="D99" s="87" t="s">
        <v>1415</v>
      </c>
      <c r="E99" s="87"/>
      <c r="F99" s="87"/>
      <c r="G99" s="87"/>
      <c r="H99" s="87" t="s">
        <v>2292</v>
      </c>
      <c r="I99" s="87"/>
      <c r="J99" s="87"/>
      <c r="K99" s="87"/>
      <c r="L99" s="87"/>
      <c r="M99" s="87"/>
      <c r="N99" s="87"/>
      <c r="O99" s="87"/>
    </row>
    <row r="100" spans="1:15" ht="38.25">
      <c r="A100" s="86">
        <v>8</v>
      </c>
      <c r="B100" s="87"/>
      <c r="C100" s="87"/>
      <c r="D100" s="87" t="s">
        <v>1415</v>
      </c>
      <c r="E100" s="87"/>
      <c r="F100" s="87"/>
      <c r="G100" s="87"/>
      <c r="H100" s="87" t="s">
        <v>16</v>
      </c>
      <c r="I100" s="87"/>
      <c r="J100" s="87"/>
      <c r="K100" s="87"/>
      <c r="L100" s="87"/>
      <c r="M100" s="87"/>
      <c r="N100" s="87"/>
      <c r="O100" s="87"/>
    </row>
    <row r="101" spans="1:15" ht="63.75">
      <c r="A101" s="86">
        <v>81</v>
      </c>
      <c r="B101" s="87" t="s">
        <v>1576</v>
      </c>
      <c r="C101" s="87"/>
      <c r="D101" s="87" t="s">
        <v>1415</v>
      </c>
      <c r="E101" s="87"/>
      <c r="F101" s="87"/>
      <c r="G101" s="87"/>
      <c r="H101" s="87" t="s">
        <v>2293</v>
      </c>
      <c r="I101" s="87"/>
      <c r="J101" s="87"/>
      <c r="K101" s="87"/>
      <c r="L101" s="87"/>
      <c r="M101" s="87"/>
      <c r="N101" s="87"/>
      <c r="O101" s="87"/>
    </row>
    <row r="102" spans="1:15" ht="51">
      <c r="A102" s="86">
        <v>82</v>
      </c>
      <c r="B102" s="87" t="s">
        <v>1576</v>
      </c>
      <c r="C102" s="87"/>
      <c r="D102" s="87" t="s">
        <v>1415</v>
      </c>
      <c r="E102" s="87"/>
      <c r="F102" s="87"/>
      <c r="G102" s="87"/>
      <c r="H102" s="87" t="s">
        <v>2294</v>
      </c>
      <c r="I102" s="87"/>
      <c r="J102" s="87"/>
      <c r="K102" s="87"/>
      <c r="L102" s="87"/>
      <c r="M102" s="87"/>
      <c r="N102" s="87"/>
      <c r="O102" s="87"/>
    </row>
    <row r="103" spans="1:15" ht="25.5">
      <c r="A103" s="86">
        <v>84</v>
      </c>
      <c r="B103" s="87" t="s">
        <v>1576</v>
      </c>
      <c r="C103" s="87"/>
      <c r="D103" s="87" t="s">
        <v>1415</v>
      </c>
      <c r="E103" s="87"/>
      <c r="F103" s="87"/>
      <c r="G103" s="87"/>
      <c r="H103" s="87" t="s">
        <v>2295</v>
      </c>
      <c r="I103" s="87"/>
      <c r="J103" s="87"/>
      <c r="K103" s="87"/>
      <c r="L103" s="87"/>
      <c r="M103" s="87"/>
      <c r="N103" s="87"/>
      <c r="O103" s="87"/>
    </row>
    <row r="104" spans="1:15" ht="38.25">
      <c r="A104" s="86">
        <v>85</v>
      </c>
      <c r="B104" s="87" t="s">
        <v>1576</v>
      </c>
      <c r="C104" s="87"/>
      <c r="D104" s="87" t="s">
        <v>1415</v>
      </c>
      <c r="E104" s="87"/>
      <c r="F104" s="87"/>
      <c r="G104" s="87"/>
      <c r="H104" s="87" t="s">
        <v>2296</v>
      </c>
      <c r="I104" s="87"/>
      <c r="J104" s="87"/>
      <c r="K104" s="87"/>
      <c r="L104" s="87"/>
      <c r="M104" s="87"/>
      <c r="N104" s="87"/>
      <c r="O104" s="87"/>
    </row>
    <row r="105" spans="1:15" ht="25.5">
      <c r="A105" s="86">
        <v>86</v>
      </c>
      <c r="B105" s="87" t="s">
        <v>1576</v>
      </c>
      <c r="C105" s="87"/>
      <c r="D105" s="87" t="s">
        <v>1415</v>
      </c>
      <c r="E105" s="87"/>
      <c r="F105" s="87"/>
      <c r="G105" s="87"/>
      <c r="H105" s="87" t="s">
        <v>2297</v>
      </c>
      <c r="I105" s="87"/>
      <c r="J105" s="87"/>
      <c r="K105" s="87"/>
      <c r="L105" s="87"/>
      <c r="M105" s="87"/>
      <c r="N105" s="87"/>
      <c r="O105" s="87"/>
    </row>
    <row r="106" spans="1:15" ht="63.75">
      <c r="A106" s="86">
        <v>87</v>
      </c>
      <c r="B106" s="87" t="s">
        <v>1576</v>
      </c>
      <c r="C106" s="87"/>
      <c r="D106" s="87" t="s">
        <v>1415</v>
      </c>
      <c r="E106" s="87"/>
      <c r="F106" s="87"/>
      <c r="G106" s="87"/>
      <c r="H106" s="87" t="s">
        <v>2298</v>
      </c>
      <c r="I106" s="87"/>
      <c r="J106" s="87"/>
      <c r="K106" s="87"/>
      <c r="L106" s="87"/>
      <c r="M106" s="87"/>
      <c r="N106" s="87"/>
      <c r="O106" s="87"/>
    </row>
    <row r="107" spans="1:15" ht="25.5">
      <c r="A107" s="86">
        <v>9</v>
      </c>
      <c r="B107" s="87"/>
      <c r="C107" s="87"/>
      <c r="D107" s="87" t="s">
        <v>1415</v>
      </c>
      <c r="E107" s="87"/>
      <c r="F107" s="87"/>
      <c r="G107" s="87"/>
      <c r="H107" s="87" t="s">
        <v>18</v>
      </c>
      <c r="I107" s="87"/>
      <c r="J107" s="87"/>
      <c r="K107" s="87"/>
      <c r="L107" s="87"/>
      <c r="M107" s="87"/>
      <c r="N107" s="87"/>
      <c r="O107" s="87"/>
    </row>
    <row r="108" spans="1:15" ht="38.25">
      <c r="A108" s="86">
        <v>91</v>
      </c>
      <c r="B108" s="87" t="s">
        <v>1517</v>
      </c>
      <c r="C108" s="87"/>
      <c r="D108" s="87" t="s">
        <v>1415</v>
      </c>
      <c r="E108" s="87"/>
      <c r="F108" s="87"/>
      <c r="G108" s="87"/>
      <c r="H108" s="87" t="s">
        <v>2299</v>
      </c>
      <c r="I108" s="87"/>
      <c r="J108" s="87"/>
      <c r="K108" s="87"/>
      <c r="L108" s="87"/>
      <c r="M108" s="87"/>
      <c r="N108" s="87"/>
      <c r="O108" s="87"/>
    </row>
    <row r="109" spans="1:15" ht="38.25">
      <c r="A109" s="86">
        <v>92</v>
      </c>
      <c r="B109" s="87" t="s">
        <v>1517</v>
      </c>
      <c r="C109" s="87"/>
      <c r="D109" s="87" t="s">
        <v>1415</v>
      </c>
      <c r="E109" s="87"/>
      <c r="F109" s="87"/>
      <c r="G109" s="87"/>
      <c r="H109" s="87" t="s">
        <v>2300</v>
      </c>
      <c r="I109" s="87"/>
      <c r="J109" s="87"/>
      <c r="K109" s="87"/>
      <c r="L109" s="87"/>
      <c r="M109" s="87"/>
      <c r="N109" s="87"/>
      <c r="O109" s="87"/>
    </row>
    <row r="110" spans="1:15" ht="25.5">
      <c r="A110" s="86">
        <v>93</v>
      </c>
      <c r="B110" s="87" t="s">
        <v>1517</v>
      </c>
      <c r="C110" s="87"/>
      <c r="D110" s="87" t="s">
        <v>1415</v>
      </c>
      <c r="E110" s="87"/>
      <c r="F110" s="87"/>
      <c r="G110" s="87"/>
      <c r="H110" s="87" t="s">
        <v>147</v>
      </c>
      <c r="I110" s="87"/>
      <c r="J110" s="87"/>
      <c r="K110" s="87"/>
      <c r="L110" s="87"/>
      <c r="M110" s="87"/>
      <c r="N110" s="87"/>
      <c r="O110" s="87"/>
    </row>
    <row r="111" spans="1:15" ht="25.5">
      <c r="A111" s="86">
        <v>94</v>
      </c>
      <c r="B111" s="87" t="s">
        <v>1517</v>
      </c>
      <c r="C111" s="87"/>
      <c r="D111" s="87" t="s">
        <v>1415</v>
      </c>
      <c r="E111" s="87"/>
      <c r="F111" s="87"/>
      <c r="G111" s="87"/>
      <c r="H111" s="87" t="s">
        <v>2301</v>
      </c>
      <c r="I111" s="87"/>
      <c r="J111" s="87"/>
      <c r="K111" s="87"/>
      <c r="L111" s="87"/>
      <c r="M111" s="87"/>
      <c r="N111" s="87"/>
      <c r="O111" s="87"/>
    </row>
    <row r="112" spans="1:15" ht="25.5">
      <c r="A112" s="86">
        <v>95</v>
      </c>
      <c r="B112" s="87" t="s">
        <v>1517</v>
      </c>
      <c r="C112" s="87"/>
      <c r="D112" s="87" t="s">
        <v>1415</v>
      </c>
      <c r="E112" s="87"/>
      <c r="F112" s="87"/>
      <c r="G112" s="87"/>
      <c r="H112" s="87" t="s">
        <v>2302</v>
      </c>
      <c r="I112" s="87"/>
      <c r="J112" s="87"/>
      <c r="K112" s="87"/>
      <c r="L112" s="87"/>
      <c r="M112" s="87"/>
      <c r="N112" s="87"/>
      <c r="O112" s="87"/>
    </row>
    <row r="113" spans="1:15" ht="25.5">
      <c r="A113" s="86">
        <v>96</v>
      </c>
      <c r="B113" s="87" t="s">
        <v>1517</v>
      </c>
      <c r="C113" s="87"/>
      <c r="D113" s="87" t="s">
        <v>1415</v>
      </c>
      <c r="E113" s="87"/>
      <c r="F113" s="87"/>
      <c r="G113" s="87"/>
      <c r="H113" s="87" t="s">
        <v>2303</v>
      </c>
      <c r="I113" s="87"/>
      <c r="J113" s="87"/>
      <c r="K113" s="87"/>
      <c r="L113" s="87"/>
      <c r="M113" s="87"/>
      <c r="N113" s="87"/>
      <c r="O113" s="87"/>
    </row>
    <row r="114" spans="1:15" ht="38.25">
      <c r="A114" s="86">
        <v>97</v>
      </c>
      <c r="B114" s="87" t="s">
        <v>1517</v>
      </c>
      <c r="C114" s="87"/>
      <c r="D114" s="87" t="s">
        <v>1415</v>
      </c>
      <c r="E114" s="87"/>
      <c r="F114" s="87"/>
      <c r="G114" s="87"/>
      <c r="H114" s="87" t="s">
        <v>2304</v>
      </c>
      <c r="I114" s="87"/>
      <c r="J114" s="87"/>
      <c r="K114" s="87"/>
      <c r="L114" s="87"/>
      <c r="M114" s="87"/>
      <c r="N114" s="87"/>
      <c r="O114" s="87"/>
    </row>
    <row r="115" spans="1:15" ht="25.5">
      <c r="A115" s="86">
        <v>98</v>
      </c>
      <c r="B115" s="87" t="s">
        <v>1517</v>
      </c>
      <c r="C115" s="87"/>
      <c r="D115" s="87" t="s">
        <v>1415</v>
      </c>
      <c r="E115" s="87"/>
      <c r="F115" s="87"/>
      <c r="G115" s="87"/>
      <c r="H115" s="87" t="s">
        <v>142</v>
      </c>
      <c r="I115" s="87"/>
      <c r="J115" s="87"/>
      <c r="K115" s="87"/>
      <c r="L115" s="87"/>
      <c r="M115" s="87"/>
      <c r="N115" s="87"/>
      <c r="O115" s="87"/>
    </row>
    <row r="116" spans="1:15" ht="38.25">
      <c r="A116" s="86">
        <v>11</v>
      </c>
      <c r="B116" s="87"/>
      <c r="C116" s="87"/>
      <c r="D116" s="87" t="s">
        <v>1415</v>
      </c>
      <c r="E116" s="87"/>
      <c r="F116" s="87"/>
      <c r="G116" s="87"/>
      <c r="H116" s="87" t="s">
        <v>2305</v>
      </c>
      <c r="I116" s="87"/>
      <c r="J116" s="87"/>
      <c r="K116" s="87"/>
      <c r="L116" s="87"/>
      <c r="M116" s="87"/>
      <c r="N116" s="87"/>
      <c r="O116" s="87"/>
    </row>
    <row r="117" spans="1:15" ht="38.25">
      <c r="A117" s="90">
        <v>1</v>
      </c>
      <c r="B117" s="91"/>
      <c r="C117" s="87"/>
      <c r="D117" s="87" t="s">
        <v>1415</v>
      </c>
      <c r="E117" s="91"/>
      <c r="F117" s="91"/>
      <c r="G117" s="91"/>
      <c r="H117" s="91" t="s">
        <v>2306</v>
      </c>
      <c r="I117" s="91"/>
      <c r="J117" s="91"/>
      <c r="K117" s="91"/>
      <c r="L117" s="91"/>
      <c r="M117" s="91"/>
      <c r="N117" s="91"/>
      <c r="O117" s="91"/>
    </row>
    <row r="118" spans="1:15" ht="25.5">
      <c r="A118" s="86">
        <v>1</v>
      </c>
      <c r="B118" s="87"/>
      <c r="C118" s="87"/>
      <c r="D118" s="87" t="s">
        <v>178</v>
      </c>
      <c r="E118" s="87"/>
      <c r="F118" s="87"/>
      <c r="G118" s="87"/>
      <c r="H118" s="87" t="s">
        <v>133</v>
      </c>
      <c r="I118" s="87"/>
      <c r="J118" s="87"/>
      <c r="K118" s="87"/>
      <c r="L118" s="87"/>
      <c r="M118" s="87"/>
      <c r="N118" s="87"/>
      <c r="O118" s="87"/>
    </row>
    <row r="119" spans="1:15" ht="25.5">
      <c r="A119" s="86">
        <v>2</v>
      </c>
      <c r="B119" s="87"/>
      <c r="C119" s="87"/>
      <c r="D119" s="87" t="s">
        <v>178</v>
      </c>
      <c r="E119" s="87"/>
      <c r="F119" s="87"/>
      <c r="G119" s="87"/>
      <c r="H119" s="87" t="s">
        <v>24</v>
      </c>
      <c r="I119" s="87"/>
      <c r="J119" s="87"/>
      <c r="K119" s="87"/>
      <c r="L119" s="87"/>
      <c r="M119" s="87"/>
      <c r="N119" s="87"/>
      <c r="O119" s="87"/>
    </row>
    <row r="120" spans="1:15" ht="51">
      <c r="A120" s="86">
        <v>21</v>
      </c>
      <c r="B120" s="87" t="s">
        <v>941</v>
      </c>
      <c r="C120" s="87"/>
      <c r="D120" s="87" t="s">
        <v>178</v>
      </c>
      <c r="E120" s="87"/>
      <c r="F120" s="87"/>
      <c r="G120" s="87"/>
      <c r="H120" s="87" t="s">
        <v>2307</v>
      </c>
      <c r="I120" s="87"/>
      <c r="J120" s="87"/>
      <c r="K120" s="87"/>
      <c r="L120" s="87" t="s">
        <v>1404</v>
      </c>
      <c r="M120" s="87"/>
      <c r="N120" s="87"/>
      <c r="O120" s="89"/>
    </row>
    <row r="121" spans="1:15" ht="38.25">
      <c r="A121" s="86">
        <v>22</v>
      </c>
      <c r="B121" s="87" t="s">
        <v>941</v>
      </c>
      <c r="C121" s="87"/>
      <c r="D121" s="87" t="s">
        <v>178</v>
      </c>
      <c r="E121" s="87"/>
      <c r="F121" s="87"/>
      <c r="G121" s="87"/>
      <c r="H121" s="87" t="s">
        <v>2308</v>
      </c>
      <c r="I121" s="87"/>
      <c r="J121" s="87"/>
      <c r="K121" s="87"/>
      <c r="L121" s="87"/>
      <c r="M121" s="87"/>
      <c r="N121" s="87"/>
      <c r="O121" s="89"/>
    </row>
    <row r="122" spans="1:15" ht="25.5">
      <c r="A122" s="86">
        <v>29</v>
      </c>
      <c r="B122" s="87" t="s">
        <v>941</v>
      </c>
      <c r="C122" s="87"/>
      <c r="D122" s="87" t="s">
        <v>178</v>
      </c>
      <c r="E122" s="87"/>
      <c r="F122" s="87"/>
      <c r="G122" s="87"/>
      <c r="H122" s="87" t="s">
        <v>2309</v>
      </c>
      <c r="I122" s="87"/>
      <c r="J122" s="87"/>
      <c r="K122" s="87"/>
      <c r="L122" s="87"/>
      <c r="M122" s="87"/>
      <c r="N122" s="87"/>
      <c r="O122" s="89"/>
    </row>
    <row r="123" spans="1:15" ht="25.5">
      <c r="A123" s="86">
        <v>3</v>
      </c>
      <c r="B123" s="87"/>
      <c r="C123" s="87"/>
      <c r="D123" s="87" t="s">
        <v>178</v>
      </c>
      <c r="E123" s="87"/>
      <c r="F123" s="87"/>
      <c r="G123" s="87"/>
      <c r="H123" s="87" t="s">
        <v>1326</v>
      </c>
      <c r="I123" s="87"/>
      <c r="J123" s="87"/>
      <c r="K123" s="87"/>
      <c r="L123" s="87"/>
      <c r="M123" s="87"/>
      <c r="N123" s="87"/>
      <c r="O123" s="89"/>
    </row>
    <row r="124" spans="1:15" ht="25.5">
      <c r="A124" s="86">
        <v>31</v>
      </c>
      <c r="B124" s="87" t="s">
        <v>397</v>
      </c>
      <c r="C124" s="87"/>
      <c r="D124" s="87" t="s">
        <v>178</v>
      </c>
      <c r="E124" s="87"/>
      <c r="F124" s="87"/>
      <c r="G124" s="87"/>
      <c r="H124" s="87" t="s">
        <v>1326</v>
      </c>
      <c r="I124" s="87"/>
      <c r="J124" s="87"/>
      <c r="K124" s="87"/>
      <c r="L124" s="87"/>
      <c r="M124" s="87"/>
      <c r="N124" s="87"/>
      <c r="O124" s="89"/>
    </row>
    <row r="125" spans="1:15" ht="25.5">
      <c r="A125" s="86">
        <v>4</v>
      </c>
      <c r="B125" s="87"/>
      <c r="C125" s="87"/>
      <c r="D125" s="87" t="s">
        <v>178</v>
      </c>
      <c r="E125" s="87"/>
      <c r="F125" s="87"/>
      <c r="G125" s="87"/>
      <c r="H125" s="87" t="s">
        <v>72</v>
      </c>
      <c r="I125" s="87"/>
      <c r="J125" s="87"/>
      <c r="K125" s="87"/>
      <c r="L125" s="87"/>
      <c r="M125" s="87"/>
      <c r="N125" s="87"/>
      <c r="O125" s="89"/>
    </row>
    <row r="126" spans="1:15" ht="25.5">
      <c r="A126" s="86">
        <v>41</v>
      </c>
      <c r="B126" s="87" t="s">
        <v>248</v>
      </c>
      <c r="C126" s="87"/>
      <c r="D126" s="87" t="s">
        <v>178</v>
      </c>
      <c r="E126" s="87"/>
      <c r="F126" s="87"/>
      <c r="G126" s="87"/>
      <c r="H126" s="87" t="s">
        <v>2310</v>
      </c>
      <c r="I126" s="87"/>
      <c r="J126" s="87"/>
      <c r="K126" s="87"/>
      <c r="L126" s="87" t="s">
        <v>1378</v>
      </c>
      <c r="M126" s="87"/>
      <c r="N126" s="87"/>
      <c r="O126" s="89"/>
    </row>
    <row r="127" spans="1:15" ht="51">
      <c r="A127" s="86">
        <v>42</v>
      </c>
      <c r="B127" s="87" t="s">
        <v>248</v>
      </c>
      <c r="C127" s="87"/>
      <c r="D127" s="87" t="s">
        <v>178</v>
      </c>
      <c r="E127" s="87"/>
      <c r="F127" s="87"/>
      <c r="G127" s="87"/>
      <c r="H127" s="87" t="s">
        <v>2311</v>
      </c>
      <c r="I127" s="87"/>
      <c r="J127" s="87"/>
      <c r="K127" s="87"/>
      <c r="L127" s="87" t="s">
        <v>1366</v>
      </c>
      <c r="M127" s="87"/>
      <c r="N127" s="87"/>
      <c r="O127" s="89"/>
    </row>
    <row r="128" spans="1:15" ht="51">
      <c r="A128" s="86">
        <v>43</v>
      </c>
      <c r="B128" s="87" t="s">
        <v>248</v>
      </c>
      <c r="C128" s="87"/>
      <c r="D128" s="87" t="s">
        <v>178</v>
      </c>
      <c r="E128" s="87"/>
      <c r="F128" s="87"/>
      <c r="G128" s="87"/>
      <c r="H128" s="87" t="s">
        <v>2312</v>
      </c>
      <c r="I128" s="87"/>
      <c r="J128" s="87"/>
      <c r="K128" s="87"/>
      <c r="L128" s="87" t="s">
        <v>1366</v>
      </c>
      <c r="M128" s="87"/>
      <c r="N128" s="87"/>
      <c r="O128" s="89"/>
    </row>
    <row r="129" spans="1:15" ht="63.75">
      <c r="A129" s="86">
        <v>44</v>
      </c>
      <c r="B129" s="87" t="s">
        <v>248</v>
      </c>
      <c r="C129" s="87"/>
      <c r="D129" s="87" t="s">
        <v>178</v>
      </c>
      <c r="E129" s="87"/>
      <c r="F129" s="87"/>
      <c r="G129" s="87"/>
      <c r="H129" s="87" t="s">
        <v>2313</v>
      </c>
      <c r="I129" s="87"/>
      <c r="J129" s="87"/>
      <c r="K129" s="87"/>
      <c r="L129" s="87" t="s">
        <v>1366</v>
      </c>
      <c r="M129" s="87"/>
      <c r="N129" s="87"/>
      <c r="O129" s="89"/>
    </row>
    <row r="130" spans="1:15" ht="25.5">
      <c r="A130" s="86">
        <v>49</v>
      </c>
      <c r="B130" s="87" t="s">
        <v>248</v>
      </c>
      <c r="C130" s="87"/>
      <c r="D130" s="87" t="s">
        <v>178</v>
      </c>
      <c r="E130" s="87"/>
      <c r="F130" s="87"/>
      <c r="G130" s="87"/>
      <c r="H130" s="87" t="s">
        <v>2272</v>
      </c>
      <c r="I130" s="87"/>
      <c r="J130" s="87"/>
      <c r="K130" s="87"/>
      <c r="L130" s="87"/>
      <c r="M130" s="87"/>
      <c r="N130" s="87"/>
      <c r="O130" s="89"/>
    </row>
    <row r="131" spans="1:15" ht="25.5">
      <c r="A131" s="86">
        <v>5</v>
      </c>
      <c r="B131" s="87"/>
      <c r="C131" s="87"/>
      <c r="D131" s="87" t="s">
        <v>178</v>
      </c>
      <c r="E131" s="87"/>
      <c r="F131" s="87"/>
      <c r="G131" s="87"/>
      <c r="H131" s="87" t="s">
        <v>73</v>
      </c>
      <c r="I131" s="87"/>
      <c r="J131" s="87"/>
      <c r="K131" s="87"/>
      <c r="L131" s="87"/>
      <c r="M131" s="87"/>
      <c r="N131" s="87"/>
      <c r="O131" s="87"/>
    </row>
    <row r="132" spans="1:15" ht="38.25">
      <c r="A132" s="86">
        <v>51</v>
      </c>
      <c r="B132" s="87" t="s">
        <v>231</v>
      </c>
      <c r="C132" s="87"/>
      <c r="D132" s="87" t="s">
        <v>178</v>
      </c>
      <c r="E132" s="87"/>
      <c r="F132" s="87"/>
      <c r="G132" s="87"/>
      <c r="H132" s="87" t="s">
        <v>2314</v>
      </c>
      <c r="I132" s="87"/>
      <c r="J132" s="87"/>
      <c r="K132" s="87"/>
      <c r="L132" s="87"/>
      <c r="M132" s="87"/>
      <c r="N132" s="87"/>
      <c r="O132" s="87"/>
    </row>
    <row r="133" spans="1:15" ht="38.25">
      <c r="A133" s="86">
        <v>54</v>
      </c>
      <c r="B133" s="87" t="s">
        <v>231</v>
      </c>
      <c r="C133" s="87"/>
      <c r="D133" s="87" t="s">
        <v>178</v>
      </c>
      <c r="E133" s="87"/>
      <c r="F133" s="87"/>
      <c r="G133" s="87"/>
      <c r="H133" s="87" t="s">
        <v>2315</v>
      </c>
      <c r="I133" s="87"/>
      <c r="J133" s="87"/>
      <c r="K133" s="87"/>
      <c r="L133" s="87"/>
      <c r="M133" s="87"/>
      <c r="N133" s="87"/>
      <c r="O133" s="87"/>
    </row>
    <row r="134" spans="1:15" ht="25.5">
      <c r="A134" s="86">
        <v>58</v>
      </c>
      <c r="B134" s="87" t="s">
        <v>231</v>
      </c>
      <c r="C134" s="87"/>
      <c r="D134" s="87" t="s">
        <v>178</v>
      </c>
      <c r="E134" s="87"/>
      <c r="F134" s="87"/>
      <c r="G134" s="87"/>
      <c r="H134" s="87" t="s">
        <v>228</v>
      </c>
      <c r="I134" s="87"/>
      <c r="J134" s="87"/>
      <c r="K134" s="87"/>
      <c r="L134" s="87"/>
      <c r="M134" s="87"/>
      <c r="N134" s="87"/>
      <c r="O134" s="87"/>
    </row>
    <row r="135" spans="1:15" ht="25.5">
      <c r="A135" s="86">
        <v>59</v>
      </c>
      <c r="B135" s="87" t="s">
        <v>231</v>
      </c>
      <c r="C135" s="87"/>
      <c r="D135" s="87" t="s">
        <v>178</v>
      </c>
      <c r="E135" s="87"/>
      <c r="F135" s="87"/>
      <c r="G135" s="87"/>
      <c r="H135" s="87" t="s">
        <v>2316</v>
      </c>
      <c r="I135" s="87"/>
      <c r="J135" s="87"/>
      <c r="K135" s="87"/>
      <c r="L135" s="87"/>
      <c r="M135" s="87"/>
      <c r="N135" s="87"/>
      <c r="O135" s="87"/>
    </row>
    <row r="136" spans="1:15" ht="38.25">
      <c r="A136" s="86">
        <v>6</v>
      </c>
      <c r="B136" s="87"/>
      <c r="C136" s="87"/>
      <c r="D136" s="87" t="s">
        <v>178</v>
      </c>
      <c r="E136" s="87"/>
      <c r="F136" s="87"/>
      <c r="G136" s="87"/>
      <c r="H136" s="87" t="s">
        <v>23</v>
      </c>
      <c r="I136" s="87"/>
      <c r="J136" s="87"/>
      <c r="K136" s="87"/>
      <c r="L136" s="87"/>
      <c r="M136" s="87"/>
      <c r="N136" s="87"/>
      <c r="O136" s="87"/>
    </row>
    <row r="137" spans="1:15" ht="25.5">
      <c r="A137" s="86">
        <v>61</v>
      </c>
      <c r="B137" s="87" t="s">
        <v>2047</v>
      </c>
      <c r="C137" s="87"/>
      <c r="D137" s="87" t="s">
        <v>178</v>
      </c>
      <c r="E137" s="87"/>
      <c r="F137" s="87"/>
      <c r="G137" s="87"/>
      <c r="H137" s="87" t="s">
        <v>2317</v>
      </c>
      <c r="I137" s="87"/>
      <c r="J137" s="87"/>
      <c r="K137" s="87"/>
      <c r="L137" s="87"/>
      <c r="M137" s="87"/>
      <c r="N137" s="87"/>
      <c r="O137" s="87"/>
    </row>
    <row r="138" spans="1:15" ht="25.5">
      <c r="A138" s="86">
        <v>62</v>
      </c>
      <c r="B138" s="87" t="s">
        <v>2047</v>
      </c>
      <c r="C138" s="87"/>
      <c r="D138" s="87" t="s">
        <v>178</v>
      </c>
      <c r="E138" s="87"/>
      <c r="F138" s="87"/>
      <c r="G138" s="87"/>
      <c r="H138" s="87" t="s">
        <v>2318</v>
      </c>
      <c r="I138" s="87"/>
      <c r="J138" s="87"/>
      <c r="K138" s="87"/>
      <c r="L138" s="87"/>
      <c r="M138" s="87"/>
      <c r="N138" s="87"/>
      <c r="O138" s="87"/>
    </row>
    <row r="139" spans="1:15" ht="25.5">
      <c r="A139" s="86">
        <v>63</v>
      </c>
      <c r="B139" s="87" t="s">
        <v>2047</v>
      </c>
      <c r="C139" s="87"/>
      <c r="D139" s="87" t="s">
        <v>178</v>
      </c>
      <c r="E139" s="87"/>
      <c r="F139" s="87"/>
      <c r="G139" s="87"/>
      <c r="H139" s="87" t="s">
        <v>2319</v>
      </c>
      <c r="I139" s="87"/>
      <c r="J139" s="87"/>
      <c r="K139" s="87"/>
      <c r="L139" s="87"/>
      <c r="M139" s="87"/>
      <c r="N139" s="87"/>
      <c r="O139" s="87"/>
    </row>
    <row r="140" spans="1:15" ht="25.5">
      <c r="A140" s="86">
        <v>64</v>
      </c>
      <c r="B140" s="87" t="s">
        <v>2047</v>
      </c>
      <c r="C140" s="87"/>
      <c r="D140" s="87" t="s">
        <v>178</v>
      </c>
      <c r="E140" s="87"/>
      <c r="F140" s="87"/>
      <c r="G140" s="87"/>
      <c r="H140" s="87" t="s">
        <v>2320</v>
      </c>
      <c r="I140" s="87"/>
      <c r="J140" s="87"/>
      <c r="K140" s="87"/>
      <c r="L140" s="87"/>
      <c r="M140" s="87"/>
      <c r="N140" s="87"/>
      <c r="O140" s="87"/>
    </row>
    <row r="141" spans="1:15" ht="25.5">
      <c r="A141" s="86">
        <v>65</v>
      </c>
      <c r="B141" s="87" t="s">
        <v>2047</v>
      </c>
      <c r="C141" s="87"/>
      <c r="D141" s="87" t="s">
        <v>178</v>
      </c>
      <c r="E141" s="87"/>
      <c r="F141" s="87"/>
      <c r="G141" s="87"/>
      <c r="H141" s="87" t="s">
        <v>2321</v>
      </c>
      <c r="I141" s="87"/>
      <c r="J141" s="87"/>
      <c r="K141" s="87"/>
      <c r="L141" s="87"/>
      <c r="M141" s="87"/>
      <c r="N141" s="87"/>
      <c r="O141" s="87"/>
    </row>
    <row r="142" spans="1:15" ht="25.5">
      <c r="A142" s="86">
        <v>66</v>
      </c>
      <c r="B142" s="87" t="s">
        <v>2047</v>
      </c>
      <c r="C142" s="87"/>
      <c r="D142" s="87" t="s">
        <v>178</v>
      </c>
      <c r="E142" s="87"/>
      <c r="F142" s="87"/>
      <c r="G142" s="87"/>
      <c r="H142" s="87" t="s">
        <v>130</v>
      </c>
      <c r="I142" s="87"/>
      <c r="J142" s="87"/>
      <c r="K142" s="87"/>
      <c r="L142" s="87"/>
      <c r="M142" s="87"/>
      <c r="N142" s="87"/>
      <c r="O142" s="87"/>
    </row>
    <row r="143" spans="1:15" ht="51">
      <c r="A143" s="86">
        <v>661</v>
      </c>
      <c r="B143" s="87" t="s">
        <v>2322</v>
      </c>
      <c r="C143" s="87"/>
      <c r="D143" s="87" t="s">
        <v>178</v>
      </c>
      <c r="E143" s="87"/>
      <c r="F143" s="87"/>
      <c r="G143" s="87"/>
      <c r="H143" s="87" t="s">
        <v>2323</v>
      </c>
      <c r="I143" s="87"/>
      <c r="J143" s="87"/>
      <c r="K143" s="87"/>
      <c r="L143" s="87"/>
      <c r="M143" s="87"/>
      <c r="N143" s="87"/>
      <c r="O143" s="87"/>
    </row>
    <row r="144" spans="1:15" ht="25.5">
      <c r="A144" s="86">
        <v>662</v>
      </c>
      <c r="B144" s="87" t="s">
        <v>2322</v>
      </c>
      <c r="C144" s="87"/>
      <c r="D144" s="87" t="s">
        <v>178</v>
      </c>
      <c r="E144" s="87"/>
      <c r="F144" s="87"/>
      <c r="G144" s="87"/>
      <c r="H144" s="87" t="s">
        <v>2324</v>
      </c>
      <c r="I144" s="87"/>
      <c r="J144" s="87"/>
      <c r="K144" s="87"/>
      <c r="L144" s="87"/>
      <c r="M144" s="87"/>
      <c r="N144" s="87"/>
      <c r="O144" s="87"/>
    </row>
    <row r="145" spans="1:15" ht="25.5">
      <c r="A145" s="86">
        <v>663</v>
      </c>
      <c r="B145" s="87" t="s">
        <v>2322</v>
      </c>
      <c r="C145" s="87"/>
      <c r="D145" s="87" t="s">
        <v>178</v>
      </c>
      <c r="E145" s="87"/>
      <c r="F145" s="87"/>
      <c r="G145" s="87"/>
      <c r="H145" s="87" t="s">
        <v>2325</v>
      </c>
      <c r="I145" s="87"/>
      <c r="J145" s="87"/>
      <c r="K145" s="87"/>
      <c r="L145" s="87"/>
      <c r="M145" s="87"/>
      <c r="N145" s="87"/>
      <c r="O145" s="87"/>
    </row>
    <row r="146" spans="1:15" ht="25.5">
      <c r="A146" s="86">
        <v>67</v>
      </c>
      <c r="B146" s="87" t="s">
        <v>2047</v>
      </c>
      <c r="C146" s="87"/>
      <c r="D146" s="87" t="s">
        <v>178</v>
      </c>
      <c r="E146" s="87"/>
      <c r="F146" s="87"/>
      <c r="G146" s="87"/>
      <c r="H146" s="87" t="s">
        <v>2326</v>
      </c>
      <c r="I146" s="87"/>
      <c r="J146" s="87"/>
      <c r="K146" s="87"/>
      <c r="L146" s="87"/>
      <c r="M146" s="87"/>
      <c r="N146" s="87"/>
      <c r="O146" s="87"/>
    </row>
    <row r="147" spans="1:15" ht="25.5">
      <c r="A147" s="86">
        <v>69</v>
      </c>
      <c r="B147" s="87" t="s">
        <v>2047</v>
      </c>
      <c r="C147" s="87"/>
      <c r="D147" s="87" t="s">
        <v>178</v>
      </c>
      <c r="E147" s="87"/>
      <c r="F147" s="87"/>
      <c r="G147" s="87"/>
      <c r="H147" s="87" t="s">
        <v>49</v>
      </c>
      <c r="I147" s="87"/>
      <c r="J147" s="87"/>
      <c r="K147" s="87"/>
      <c r="L147" s="87"/>
      <c r="M147" s="87"/>
      <c r="N147" s="87"/>
      <c r="O147" s="87"/>
    </row>
    <row r="148" spans="1:15" ht="165.75">
      <c r="A148" s="86">
        <v>7</v>
      </c>
      <c r="B148" s="87"/>
      <c r="C148" s="87"/>
      <c r="D148" s="87" t="s">
        <v>178</v>
      </c>
      <c r="E148" s="87"/>
      <c r="F148" s="87"/>
      <c r="G148" s="87"/>
      <c r="H148" s="87" t="s">
        <v>71</v>
      </c>
      <c r="I148" s="87"/>
      <c r="J148" s="87"/>
      <c r="K148" s="87"/>
      <c r="L148" s="87" t="s">
        <v>1293</v>
      </c>
      <c r="M148" s="87"/>
      <c r="N148" s="87"/>
      <c r="O148" s="89"/>
    </row>
    <row r="149" spans="1:15" ht="38.25">
      <c r="A149" s="86">
        <v>71</v>
      </c>
      <c r="B149" s="87" t="s">
        <v>1819</v>
      </c>
      <c r="C149" s="87"/>
      <c r="D149" s="87" t="s">
        <v>178</v>
      </c>
      <c r="E149" s="87"/>
      <c r="F149" s="87"/>
      <c r="G149" s="87"/>
      <c r="H149" s="87" t="s">
        <v>2327</v>
      </c>
      <c r="I149" s="87"/>
      <c r="J149" s="87"/>
      <c r="K149" s="87"/>
      <c r="L149" s="87"/>
      <c r="M149" s="87"/>
      <c r="N149" s="87"/>
      <c r="O149" s="87"/>
    </row>
    <row r="150" spans="1:15" ht="38.25">
      <c r="A150" s="86">
        <v>72</v>
      </c>
      <c r="B150" s="87" t="s">
        <v>1819</v>
      </c>
      <c r="C150" s="87"/>
      <c r="D150" s="87" t="s">
        <v>178</v>
      </c>
      <c r="E150" s="87"/>
      <c r="F150" s="87"/>
      <c r="G150" s="87"/>
      <c r="H150" s="87" t="s">
        <v>2328</v>
      </c>
      <c r="I150" s="87"/>
      <c r="J150" s="87"/>
      <c r="K150" s="87"/>
      <c r="L150" s="87"/>
      <c r="M150" s="87"/>
      <c r="N150" s="87"/>
      <c r="O150" s="87"/>
    </row>
    <row r="151" spans="1:15" ht="51">
      <c r="A151" s="86">
        <v>73</v>
      </c>
      <c r="B151" s="87" t="s">
        <v>1819</v>
      </c>
      <c r="C151" s="87"/>
      <c r="D151" s="87" t="s">
        <v>178</v>
      </c>
      <c r="E151" s="87"/>
      <c r="F151" s="87"/>
      <c r="G151" s="87"/>
      <c r="H151" s="87" t="s">
        <v>2329</v>
      </c>
      <c r="I151" s="87"/>
      <c r="J151" s="87"/>
      <c r="K151" s="87"/>
      <c r="L151" s="87"/>
      <c r="M151" s="87"/>
      <c r="N151" s="87"/>
      <c r="O151" s="87"/>
    </row>
    <row r="152" spans="1:15" ht="25.5">
      <c r="A152" s="86">
        <v>74</v>
      </c>
      <c r="B152" s="87" t="s">
        <v>1819</v>
      </c>
      <c r="C152" s="87"/>
      <c r="D152" s="87" t="s">
        <v>178</v>
      </c>
      <c r="E152" s="87"/>
      <c r="F152" s="87"/>
      <c r="G152" s="87"/>
      <c r="H152" s="87" t="s">
        <v>2330</v>
      </c>
      <c r="I152" s="87"/>
      <c r="J152" s="87"/>
      <c r="K152" s="87"/>
      <c r="L152" s="87"/>
      <c r="M152" s="87"/>
      <c r="N152" s="87"/>
      <c r="O152" s="87"/>
    </row>
    <row r="153" spans="1:15" ht="38.25">
      <c r="A153" s="86">
        <v>75</v>
      </c>
      <c r="B153" s="87" t="s">
        <v>1819</v>
      </c>
      <c r="C153" s="87"/>
      <c r="D153" s="87" t="s">
        <v>178</v>
      </c>
      <c r="E153" s="87"/>
      <c r="F153" s="87"/>
      <c r="G153" s="87"/>
      <c r="H153" s="87" t="s">
        <v>1307</v>
      </c>
      <c r="I153" s="87"/>
      <c r="J153" s="87"/>
      <c r="K153" s="87"/>
      <c r="L153" s="87"/>
      <c r="M153" s="87"/>
      <c r="N153" s="87"/>
      <c r="O153" s="87"/>
    </row>
    <row r="154" spans="1:15" ht="38.25">
      <c r="A154" s="86">
        <v>77</v>
      </c>
      <c r="B154" s="87" t="s">
        <v>1819</v>
      </c>
      <c r="C154" s="87"/>
      <c r="D154" s="87" t="s">
        <v>178</v>
      </c>
      <c r="E154" s="87"/>
      <c r="F154" s="87"/>
      <c r="G154" s="87"/>
      <c r="H154" s="87" t="s">
        <v>2331</v>
      </c>
      <c r="I154" s="87"/>
      <c r="J154" s="87"/>
      <c r="K154" s="87"/>
      <c r="L154" s="87"/>
      <c r="M154" s="87"/>
      <c r="N154" s="87"/>
      <c r="O154" s="87"/>
    </row>
    <row r="155" spans="1:15" ht="38.25">
      <c r="A155" s="86">
        <v>78</v>
      </c>
      <c r="B155" s="87" t="s">
        <v>1819</v>
      </c>
      <c r="C155" s="87"/>
      <c r="D155" s="87" t="s">
        <v>178</v>
      </c>
      <c r="E155" s="87"/>
      <c r="F155" s="87"/>
      <c r="G155" s="87"/>
      <c r="H155" s="87" t="s">
        <v>2332</v>
      </c>
      <c r="I155" s="87"/>
      <c r="J155" s="87"/>
      <c r="K155" s="87"/>
      <c r="L155" s="87"/>
      <c r="M155" s="87"/>
      <c r="N155" s="87"/>
      <c r="O155" s="87"/>
    </row>
    <row r="156" spans="1:15" ht="38.25">
      <c r="A156" s="86">
        <v>79</v>
      </c>
      <c r="B156" s="87" t="s">
        <v>1819</v>
      </c>
      <c r="C156" s="87"/>
      <c r="D156" s="87" t="s">
        <v>178</v>
      </c>
      <c r="E156" s="87"/>
      <c r="F156" s="87"/>
      <c r="G156" s="87"/>
      <c r="H156" s="87" t="s">
        <v>1298</v>
      </c>
      <c r="I156" s="87"/>
      <c r="J156" s="87"/>
      <c r="K156" s="87"/>
      <c r="L156" s="87"/>
      <c r="M156" s="87"/>
      <c r="N156" s="87"/>
      <c r="O156" s="87"/>
    </row>
    <row r="157" spans="1:15" ht="51">
      <c r="A157" s="86">
        <v>8</v>
      </c>
      <c r="B157" s="87"/>
      <c r="C157" s="87"/>
      <c r="D157" s="87" t="s">
        <v>178</v>
      </c>
      <c r="E157" s="87"/>
      <c r="F157" s="87"/>
      <c r="G157" s="87"/>
      <c r="H157" s="87" t="s">
        <v>14</v>
      </c>
      <c r="I157" s="87"/>
      <c r="J157" s="87"/>
      <c r="K157" s="87"/>
      <c r="L157" s="87"/>
      <c r="M157" s="87"/>
      <c r="N157" s="87"/>
      <c r="O157" s="87"/>
    </row>
    <row r="158" spans="1:15" ht="25.5">
      <c r="A158" s="86">
        <v>81</v>
      </c>
      <c r="B158" s="87" t="s">
        <v>1576</v>
      </c>
      <c r="C158" s="87"/>
      <c r="D158" s="87" t="s">
        <v>178</v>
      </c>
      <c r="E158" s="87"/>
      <c r="F158" s="87"/>
      <c r="G158" s="87"/>
      <c r="H158" s="87" t="s">
        <v>2333</v>
      </c>
      <c r="I158" s="87"/>
      <c r="J158" s="87"/>
      <c r="K158" s="87"/>
      <c r="L158" s="87"/>
      <c r="M158" s="87"/>
      <c r="N158" s="87"/>
      <c r="O158" s="87"/>
    </row>
    <row r="159" spans="1:15" ht="38.25">
      <c r="A159" s="86">
        <v>9</v>
      </c>
      <c r="B159" s="87"/>
      <c r="C159" s="87"/>
      <c r="D159" s="87" t="s">
        <v>178</v>
      </c>
      <c r="E159" s="87"/>
      <c r="F159" s="87"/>
      <c r="G159" s="87"/>
      <c r="H159" s="87" t="s">
        <v>70</v>
      </c>
      <c r="I159" s="87"/>
      <c r="J159" s="87"/>
      <c r="K159" s="87"/>
      <c r="L159" s="87"/>
      <c r="M159" s="87"/>
      <c r="N159" s="87"/>
      <c r="O159" s="87"/>
    </row>
    <row r="160" spans="1:15" ht="38.25">
      <c r="A160" s="86">
        <v>91</v>
      </c>
      <c r="B160" s="87" t="s">
        <v>1517</v>
      </c>
      <c r="C160" s="87"/>
      <c r="D160" s="87" t="s">
        <v>178</v>
      </c>
      <c r="E160" s="87"/>
      <c r="F160" s="87"/>
      <c r="G160" s="87"/>
      <c r="H160" s="87" t="s">
        <v>2334</v>
      </c>
      <c r="I160" s="87"/>
      <c r="J160" s="87"/>
      <c r="K160" s="87"/>
      <c r="L160" s="87"/>
      <c r="M160" s="87"/>
      <c r="N160" s="87"/>
      <c r="O160" s="87"/>
    </row>
    <row r="161" spans="1:15" ht="51">
      <c r="A161" s="86">
        <v>92</v>
      </c>
      <c r="B161" s="87" t="s">
        <v>1517</v>
      </c>
      <c r="C161" s="87"/>
      <c r="D161" s="87" t="s">
        <v>178</v>
      </c>
      <c r="E161" s="87"/>
      <c r="F161" s="87"/>
      <c r="G161" s="87"/>
      <c r="H161" s="87" t="s">
        <v>2335</v>
      </c>
      <c r="I161" s="87"/>
      <c r="J161" s="87"/>
      <c r="K161" s="87"/>
      <c r="L161" s="87"/>
      <c r="M161" s="87"/>
      <c r="N161" s="87"/>
      <c r="O161" s="87"/>
    </row>
    <row r="162" spans="1:15" ht="51">
      <c r="A162" s="86">
        <v>93</v>
      </c>
      <c r="B162" s="87" t="s">
        <v>1517</v>
      </c>
      <c r="C162" s="87"/>
      <c r="D162" s="87" t="s">
        <v>178</v>
      </c>
      <c r="E162" s="87"/>
      <c r="F162" s="87"/>
      <c r="G162" s="87"/>
      <c r="H162" s="87" t="s">
        <v>2336</v>
      </c>
      <c r="I162" s="87"/>
      <c r="J162" s="87"/>
      <c r="K162" s="87"/>
      <c r="L162" s="87"/>
      <c r="M162" s="87"/>
      <c r="N162" s="87"/>
      <c r="O162" s="87"/>
    </row>
    <row r="163" spans="1:15" ht="38.25">
      <c r="A163" s="86">
        <v>94</v>
      </c>
      <c r="B163" s="87" t="s">
        <v>1517</v>
      </c>
      <c r="C163" s="87"/>
      <c r="D163" s="87" t="s">
        <v>178</v>
      </c>
      <c r="E163" s="87"/>
      <c r="F163" s="87"/>
      <c r="G163" s="87"/>
      <c r="H163" s="87" t="s">
        <v>2337</v>
      </c>
      <c r="I163" s="87"/>
      <c r="J163" s="87"/>
      <c r="K163" s="87"/>
      <c r="L163" s="87"/>
      <c r="M163" s="87"/>
      <c r="N163" s="87"/>
      <c r="O163" s="87"/>
    </row>
    <row r="164" spans="1:15" ht="38.25">
      <c r="A164" s="86">
        <v>95</v>
      </c>
      <c r="B164" s="87" t="s">
        <v>1517</v>
      </c>
      <c r="C164" s="87"/>
      <c r="D164" s="87" t="s">
        <v>178</v>
      </c>
      <c r="E164" s="87"/>
      <c r="F164" s="87"/>
      <c r="G164" s="87"/>
      <c r="H164" s="87" t="s">
        <v>2338</v>
      </c>
      <c r="I164" s="87"/>
      <c r="J164" s="87"/>
      <c r="K164" s="87"/>
      <c r="L164" s="87"/>
      <c r="M164" s="87"/>
      <c r="N164" s="87"/>
      <c r="O164" s="87"/>
    </row>
    <row r="165" spans="1:15" ht="38.25">
      <c r="A165" s="86">
        <v>96</v>
      </c>
      <c r="B165" s="87" t="s">
        <v>1517</v>
      </c>
      <c r="C165" s="87"/>
      <c r="D165" s="87" t="s">
        <v>178</v>
      </c>
      <c r="E165" s="87"/>
      <c r="F165" s="87"/>
      <c r="G165" s="87"/>
      <c r="H165" s="87" t="s">
        <v>2339</v>
      </c>
      <c r="I165" s="87"/>
      <c r="J165" s="87"/>
      <c r="K165" s="87"/>
      <c r="L165" s="87"/>
      <c r="M165" s="87"/>
      <c r="N165" s="87"/>
      <c r="O165" s="87"/>
    </row>
    <row r="166" spans="1:15" ht="38.25">
      <c r="A166" s="86">
        <v>97</v>
      </c>
      <c r="B166" s="87" t="s">
        <v>1517</v>
      </c>
      <c r="C166" s="87"/>
      <c r="D166" s="87" t="s">
        <v>178</v>
      </c>
      <c r="E166" s="87"/>
      <c r="F166" s="87"/>
      <c r="G166" s="87"/>
      <c r="H166" s="87" t="s">
        <v>2340</v>
      </c>
      <c r="I166" s="87"/>
      <c r="J166" s="87"/>
      <c r="K166" s="87"/>
      <c r="L166" s="87"/>
      <c r="M166" s="87"/>
      <c r="N166" s="87"/>
      <c r="O166" s="87"/>
    </row>
    <row r="167" spans="1:15" ht="38.25">
      <c r="A167" s="86">
        <v>98</v>
      </c>
      <c r="B167" s="87" t="s">
        <v>1517</v>
      </c>
      <c r="C167" s="87"/>
      <c r="D167" s="87" t="s">
        <v>178</v>
      </c>
      <c r="E167" s="87"/>
      <c r="F167" s="87"/>
      <c r="G167" s="87"/>
      <c r="H167" s="87" t="s">
        <v>2341</v>
      </c>
      <c r="I167" s="87"/>
      <c r="J167" s="87"/>
      <c r="K167" s="87"/>
      <c r="L167" s="87"/>
      <c r="M167" s="87"/>
      <c r="N167" s="87"/>
      <c r="O167" s="87"/>
    </row>
    <row r="168" spans="1:15" ht="51">
      <c r="A168" s="86">
        <v>99</v>
      </c>
      <c r="B168" s="87" t="s">
        <v>1517</v>
      </c>
      <c r="C168" s="87"/>
      <c r="D168" s="87" t="s">
        <v>178</v>
      </c>
      <c r="E168" s="87"/>
      <c r="F168" s="87"/>
      <c r="G168" s="87"/>
      <c r="H168" s="87" t="s">
        <v>2342</v>
      </c>
      <c r="I168" s="87"/>
      <c r="J168" s="87"/>
      <c r="K168" s="87"/>
      <c r="L168" s="87"/>
      <c r="M168" s="87"/>
      <c r="N168" s="87"/>
      <c r="O168" s="87"/>
    </row>
  </sheetData>
  <dataValidations count="3">
    <dataValidation type="custom" errorStyle="warning" allowBlank="1" showInputMessage="1" showErrorMessage="1" prompt="Enter text that contains" sqref="H118:H156 A2:A117">
      <formula1>ISNUMBER(SEARCH("", A2))</formula1>
    </dataValidation>
    <dataValidation type="list" allowBlank="1" showErrorMessage="1" sqref="D2:D168">
      <formula1>"REVENUE,EXPENDITURE,"</formula1>
    </dataValidation>
    <dataValidation type="list" errorStyle="warning" allowBlank="1" showErrorMessage="1" sqref="G2:G168">
      <formula1>"TRUE,FALSE,"</formula1>
    </dataValidation>
  </dataValidations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warning" allowBlank="1" showErrorMessage="1">
          <x14:formula1>
            <xm:f>'[2]הצעת תקציב 2016'!#REF!</xm:f>
          </x14:formula1>
          <xm:sqref>E2:E168 B2:B168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52"/>
  <sheetViews>
    <sheetView rightToLeft="1" topLeftCell="A1808" workbookViewId="0">
      <selection activeCell="D3" sqref="D3:F1851"/>
    </sheetView>
  </sheetViews>
  <sheetFormatPr defaultRowHeight="12.75"/>
  <cols>
    <col min="1" max="1" width="11" bestFit="1" customWidth="1"/>
    <col min="2" max="2" width="25.5703125" bestFit="1" customWidth="1"/>
    <col min="3" max="3" width="8.28515625" bestFit="1" customWidth="1"/>
    <col min="4" max="4" width="13.5703125" bestFit="1" customWidth="1"/>
    <col min="5" max="5" width="19.140625" bestFit="1" customWidth="1"/>
    <col min="6" max="6" width="13.5703125" bestFit="1" customWidth="1"/>
    <col min="8" max="8" width="10" bestFit="1" customWidth="1"/>
  </cols>
  <sheetData>
    <row r="1" spans="1:9" ht="18.75">
      <c r="A1" s="92"/>
      <c r="B1" s="93"/>
      <c r="C1" s="93"/>
      <c r="D1" s="94" t="s">
        <v>2343</v>
      </c>
      <c r="E1" s="93"/>
      <c r="F1" s="93"/>
    </row>
    <row r="2" spans="1:9" ht="13.5" thickBot="1">
      <c r="A2" s="92"/>
      <c r="B2" s="93"/>
      <c r="C2" s="93"/>
      <c r="D2" s="93"/>
      <c r="E2" s="93"/>
      <c r="F2" s="93"/>
    </row>
    <row r="3" spans="1:9" ht="48" thickBot="1">
      <c r="A3" s="95" t="s">
        <v>2344</v>
      </c>
      <c r="B3" s="96" t="s">
        <v>2345</v>
      </c>
      <c r="C3" s="96" t="s">
        <v>2346</v>
      </c>
      <c r="D3" s="97" t="s">
        <v>2347</v>
      </c>
      <c r="E3" s="96" t="s">
        <v>2348</v>
      </c>
      <c r="F3" s="98" t="s">
        <v>2349</v>
      </c>
    </row>
    <row r="4" spans="1:9">
      <c r="A4" s="99">
        <v>1111001100</v>
      </c>
      <c r="B4" s="100" t="s">
        <v>2350</v>
      </c>
      <c r="C4" s="100">
        <v>623000</v>
      </c>
      <c r="D4" s="100">
        <v>-638000000</v>
      </c>
      <c r="E4" s="100">
        <v>-624750000</v>
      </c>
      <c r="F4" s="101">
        <v>-602057800</v>
      </c>
      <c r="H4" s="122">
        <f>ROUNDDOWN((A4-1000000000)/1000,0)</f>
        <v>111001</v>
      </c>
      <c r="I4">
        <f>A4-1000000000-H4*1000</f>
        <v>100</v>
      </c>
    </row>
    <row r="5" spans="1:9">
      <c r="A5" s="102">
        <v>1115001110</v>
      </c>
      <c r="B5" s="103" t="s">
        <v>2351</v>
      </c>
      <c r="C5" s="103">
        <v>623000</v>
      </c>
      <c r="D5" s="103">
        <v>-113000000</v>
      </c>
      <c r="E5" s="103">
        <v>-112000000</v>
      </c>
      <c r="F5" s="104">
        <v>-106744600</v>
      </c>
      <c r="H5" s="122">
        <f t="shared" ref="H5:H68" si="0">ROUNDDOWN((A5-1000000000)/1000,0)</f>
        <v>115001</v>
      </c>
      <c r="I5">
        <f t="shared" ref="I5:I68" si="1">A5-1000000000-H5*1000</f>
        <v>110</v>
      </c>
    </row>
    <row r="6" spans="1:9">
      <c r="A6" s="102">
        <v>1315111920</v>
      </c>
      <c r="B6" s="103" t="s">
        <v>2352</v>
      </c>
      <c r="C6" s="103">
        <v>815000</v>
      </c>
      <c r="D6" s="103">
        <v>-69911000</v>
      </c>
      <c r="E6" s="103">
        <v>-66977000</v>
      </c>
      <c r="F6" s="104">
        <v>-64670000</v>
      </c>
      <c r="H6" s="122">
        <f t="shared" si="0"/>
        <v>315111</v>
      </c>
      <c r="I6">
        <f t="shared" si="1"/>
        <v>920</v>
      </c>
    </row>
    <row r="7" spans="1:9">
      <c r="A7" s="102">
        <v>1591909590</v>
      </c>
      <c r="B7" s="103" t="s">
        <v>2353</v>
      </c>
      <c r="C7" s="103">
        <v>990000</v>
      </c>
      <c r="D7" s="103">
        <v>-58988000</v>
      </c>
      <c r="E7" s="103">
        <v>-52376000</v>
      </c>
      <c r="F7" s="104">
        <v>-65603100</v>
      </c>
      <c r="H7" s="122">
        <f t="shared" si="0"/>
        <v>591909</v>
      </c>
      <c r="I7">
        <f t="shared" si="1"/>
        <v>590</v>
      </c>
    </row>
    <row r="8" spans="1:9">
      <c r="A8" s="102">
        <v>1312305920</v>
      </c>
      <c r="B8" s="103" t="s">
        <v>2354</v>
      </c>
      <c r="C8" s="103">
        <v>812300</v>
      </c>
      <c r="D8" s="103">
        <v>-46431000</v>
      </c>
      <c r="E8" s="103">
        <v>-47098000</v>
      </c>
      <c r="F8" s="104">
        <v>-41393200</v>
      </c>
      <c r="H8" s="122">
        <f t="shared" si="0"/>
        <v>312305</v>
      </c>
      <c r="I8">
        <f t="shared" si="1"/>
        <v>920</v>
      </c>
    </row>
    <row r="9" spans="1:9">
      <c r="A9" s="102">
        <v>1345105930</v>
      </c>
      <c r="B9" s="103" t="s">
        <v>2355</v>
      </c>
      <c r="C9" s="103">
        <v>845000</v>
      </c>
      <c r="D9" s="103">
        <v>-24000000</v>
      </c>
      <c r="E9" s="103">
        <v>-25125000</v>
      </c>
      <c r="F9" s="104">
        <v>-24068700</v>
      </c>
      <c r="H9" s="122">
        <f t="shared" si="0"/>
        <v>345105</v>
      </c>
      <c r="I9">
        <f t="shared" si="1"/>
        <v>930</v>
      </c>
    </row>
    <row r="10" spans="1:9">
      <c r="A10" s="102">
        <v>1591908590</v>
      </c>
      <c r="B10" s="103" t="s">
        <v>2356</v>
      </c>
      <c r="C10" s="103">
        <v>990000</v>
      </c>
      <c r="D10" s="103">
        <v>-23500000</v>
      </c>
      <c r="E10" s="103">
        <v>-20000000</v>
      </c>
      <c r="F10" s="104">
        <v>-20000000</v>
      </c>
      <c r="H10" s="122">
        <f t="shared" si="0"/>
        <v>591908</v>
      </c>
      <c r="I10">
        <f t="shared" si="1"/>
        <v>590</v>
      </c>
    </row>
    <row r="11" spans="1:9">
      <c r="A11" s="102">
        <v>1312306920</v>
      </c>
      <c r="B11" s="103" t="s">
        <v>2357</v>
      </c>
      <c r="C11" s="103">
        <v>812300</v>
      </c>
      <c r="D11" s="103">
        <v>-21826000</v>
      </c>
      <c r="E11" s="103">
        <v>-19573000</v>
      </c>
      <c r="F11" s="104">
        <v>-17946700</v>
      </c>
      <c r="H11" s="122">
        <f t="shared" si="0"/>
        <v>312306</v>
      </c>
      <c r="I11">
        <f t="shared" si="1"/>
        <v>920</v>
      </c>
    </row>
    <row r="12" spans="1:9">
      <c r="A12" s="102">
        <v>1343804930</v>
      </c>
      <c r="B12" s="103" t="s">
        <v>2358</v>
      </c>
      <c r="C12" s="103">
        <v>843000</v>
      </c>
      <c r="D12" s="103">
        <v>-16800000</v>
      </c>
      <c r="E12" s="103">
        <v>-16800000</v>
      </c>
      <c r="F12" s="104">
        <v>-16849800</v>
      </c>
      <c r="H12" s="122">
        <f t="shared" si="0"/>
        <v>343804</v>
      </c>
      <c r="I12">
        <f t="shared" si="1"/>
        <v>930</v>
      </c>
    </row>
    <row r="13" spans="1:9">
      <c r="A13" s="102">
        <v>1312204920</v>
      </c>
      <c r="B13" s="103" t="s">
        <v>2359</v>
      </c>
      <c r="C13" s="103">
        <v>812200</v>
      </c>
      <c r="D13" s="103">
        <v>-15903000</v>
      </c>
      <c r="E13" s="103">
        <v>-15360000</v>
      </c>
      <c r="F13" s="104">
        <v>-14016600</v>
      </c>
      <c r="H13" s="122">
        <f t="shared" si="0"/>
        <v>312204</v>
      </c>
      <c r="I13">
        <f t="shared" si="1"/>
        <v>920</v>
      </c>
    </row>
    <row r="14" spans="1:9">
      <c r="A14" s="102">
        <v>1313220920</v>
      </c>
      <c r="B14" s="103" t="s">
        <v>2360</v>
      </c>
      <c r="C14" s="103">
        <v>813200</v>
      </c>
      <c r="D14" s="103">
        <v>-15564000</v>
      </c>
      <c r="E14" s="103">
        <v>-14835000</v>
      </c>
      <c r="F14" s="104">
        <v>-13922400</v>
      </c>
      <c r="H14" s="122">
        <f t="shared" si="0"/>
        <v>313220</v>
      </c>
      <c r="I14">
        <f t="shared" si="1"/>
        <v>920</v>
      </c>
    </row>
    <row r="15" spans="1:9">
      <c r="A15" s="102">
        <v>1233101220</v>
      </c>
      <c r="B15" s="103" t="s">
        <v>2361</v>
      </c>
      <c r="C15" s="103">
        <v>731000</v>
      </c>
      <c r="D15" s="103">
        <v>-13000000</v>
      </c>
      <c r="E15" s="103">
        <v>-15000000</v>
      </c>
      <c r="F15" s="104">
        <v>-18999100</v>
      </c>
      <c r="H15" s="122">
        <f t="shared" si="0"/>
        <v>233101</v>
      </c>
      <c r="I15">
        <f t="shared" si="1"/>
        <v>220</v>
      </c>
    </row>
    <row r="16" spans="1:9">
      <c r="A16" s="102">
        <v>1315501920</v>
      </c>
      <c r="B16" s="103" t="s">
        <v>2362</v>
      </c>
      <c r="C16" s="103">
        <v>815500</v>
      </c>
      <c r="D16" s="103">
        <v>-11342000</v>
      </c>
      <c r="E16" s="103">
        <v>-11615000</v>
      </c>
      <c r="F16" s="104">
        <v>-14021600</v>
      </c>
      <c r="H16" s="122">
        <f t="shared" si="0"/>
        <v>315501</v>
      </c>
      <c r="I16">
        <f t="shared" si="1"/>
        <v>920</v>
      </c>
    </row>
    <row r="17" spans="1:9">
      <c r="A17" s="102">
        <v>1273002662</v>
      </c>
      <c r="B17" s="103" t="s">
        <v>2363</v>
      </c>
      <c r="C17" s="103">
        <v>773000</v>
      </c>
      <c r="D17" s="103">
        <v>-10000000</v>
      </c>
      <c r="E17" s="103">
        <v>-20000000</v>
      </c>
      <c r="F17" s="104">
        <v>-10000000</v>
      </c>
      <c r="H17" s="122">
        <f t="shared" si="0"/>
        <v>273002</v>
      </c>
      <c r="I17">
        <f t="shared" si="1"/>
        <v>662</v>
      </c>
    </row>
    <row r="18" spans="1:9">
      <c r="A18" s="102">
        <v>1443001690</v>
      </c>
      <c r="B18" s="103" t="s">
        <v>2364</v>
      </c>
      <c r="C18" s="103">
        <v>781943</v>
      </c>
      <c r="D18" s="103">
        <v>-9700000</v>
      </c>
      <c r="E18" s="103">
        <v>-9700000</v>
      </c>
      <c r="F18" s="104">
        <v>-8509000</v>
      </c>
      <c r="H18" s="122">
        <f t="shared" si="0"/>
        <v>443001</v>
      </c>
      <c r="I18">
        <f t="shared" si="1"/>
        <v>690</v>
      </c>
    </row>
    <row r="19" spans="1:9">
      <c r="A19" s="102">
        <v>1314102920</v>
      </c>
      <c r="B19" s="103" t="s">
        <v>2365</v>
      </c>
      <c r="C19" s="103">
        <v>814000</v>
      </c>
      <c r="D19" s="103">
        <v>-9330000</v>
      </c>
      <c r="E19" s="103">
        <v>-9286000</v>
      </c>
      <c r="F19" s="104">
        <v>-9186100</v>
      </c>
      <c r="H19" s="122">
        <f t="shared" si="0"/>
        <v>314102</v>
      </c>
      <c r="I19">
        <f t="shared" si="1"/>
        <v>920</v>
      </c>
    </row>
    <row r="20" spans="1:9">
      <c r="A20" s="102">
        <v>1312204921</v>
      </c>
      <c r="B20" s="103" t="s">
        <v>2366</v>
      </c>
      <c r="C20" s="103">
        <v>812200</v>
      </c>
      <c r="D20" s="103">
        <v>-9281000</v>
      </c>
      <c r="E20" s="103">
        <v>-3375000</v>
      </c>
      <c r="F20" s="104">
        <v>0</v>
      </c>
      <c r="H20" s="122">
        <f t="shared" si="0"/>
        <v>312204</v>
      </c>
      <c r="I20">
        <f t="shared" si="1"/>
        <v>921</v>
      </c>
    </row>
    <row r="21" spans="1:9">
      <c r="A21" s="102">
        <v>1443201690</v>
      </c>
      <c r="B21" s="103" t="s">
        <v>2367</v>
      </c>
      <c r="C21" s="103">
        <v>781943</v>
      </c>
      <c r="D21" s="103">
        <v>-8700000</v>
      </c>
      <c r="E21" s="103">
        <v>-7200000</v>
      </c>
      <c r="F21" s="104">
        <v>-6293900</v>
      </c>
      <c r="H21" s="122">
        <f t="shared" si="0"/>
        <v>443201</v>
      </c>
      <c r="I21">
        <f t="shared" si="1"/>
        <v>690</v>
      </c>
    </row>
    <row r="22" spans="1:9">
      <c r="A22" s="102">
        <v>1313303920</v>
      </c>
      <c r="B22" s="103" t="s">
        <v>2368</v>
      </c>
      <c r="C22" s="103">
        <v>813200</v>
      </c>
      <c r="D22" s="103">
        <v>-8502000</v>
      </c>
      <c r="E22" s="103">
        <v>-7111000</v>
      </c>
      <c r="F22" s="104">
        <v>-5951300</v>
      </c>
      <c r="H22" s="122">
        <f t="shared" si="0"/>
        <v>313303</v>
      </c>
      <c r="I22">
        <f t="shared" si="1"/>
        <v>920</v>
      </c>
    </row>
    <row r="23" spans="1:9">
      <c r="A23" s="102">
        <v>1443004691</v>
      </c>
      <c r="B23" s="103" t="s">
        <v>2369</v>
      </c>
      <c r="C23" s="103">
        <v>623000</v>
      </c>
      <c r="D23" s="103">
        <v>-8200000</v>
      </c>
      <c r="E23" s="103">
        <v>-9000000</v>
      </c>
      <c r="F23" s="104">
        <v>-8749600</v>
      </c>
      <c r="H23" s="122">
        <f t="shared" si="0"/>
        <v>443004</v>
      </c>
      <c r="I23">
        <f t="shared" si="1"/>
        <v>691</v>
      </c>
    </row>
    <row r="24" spans="1:9">
      <c r="A24" s="102">
        <v>1341001930</v>
      </c>
      <c r="B24" s="103" t="s">
        <v>2370</v>
      </c>
      <c r="C24" s="103">
        <v>841000</v>
      </c>
      <c r="D24" s="103">
        <v>-7900000</v>
      </c>
      <c r="E24" s="103">
        <v>-7900000</v>
      </c>
      <c r="F24" s="104">
        <v>-5567700</v>
      </c>
      <c r="H24" s="122">
        <f t="shared" si="0"/>
        <v>341001</v>
      </c>
      <c r="I24">
        <f t="shared" si="1"/>
        <v>930</v>
      </c>
    </row>
    <row r="25" spans="1:9">
      <c r="A25" s="102">
        <v>1280009220</v>
      </c>
      <c r="B25" s="103" t="s">
        <v>2371</v>
      </c>
      <c r="C25" s="103">
        <v>781000</v>
      </c>
      <c r="D25" s="103">
        <v>-7500000</v>
      </c>
      <c r="E25" s="103">
        <v>-7825000</v>
      </c>
      <c r="F25" s="104">
        <v>-1131100</v>
      </c>
      <c r="H25" s="122">
        <f t="shared" si="0"/>
        <v>280009</v>
      </c>
      <c r="I25">
        <f t="shared" si="1"/>
        <v>220</v>
      </c>
    </row>
    <row r="26" spans="1:9">
      <c r="A26" s="102">
        <v>1344304930</v>
      </c>
      <c r="B26" s="103" t="s">
        <v>2372</v>
      </c>
      <c r="C26" s="103">
        <v>844000</v>
      </c>
      <c r="D26" s="103">
        <v>-7350000</v>
      </c>
      <c r="E26" s="103">
        <v>-7200000</v>
      </c>
      <c r="F26" s="104">
        <v>-7038900</v>
      </c>
      <c r="H26" s="122">
        <f t="shared" si="0"/>
        <v>344304</v>
      </c>
      <c r="I26">
        <f t="shared" si="1"/>
        <v>930</v>
      </c>
    </row>
    <row r="27" spans="1:9">
      <c r="A27" s="102">
        <v>1317811920</v>
      </c>
      <c r="B27" s="103" t="s">
        <v>2373</v>
      </c>
      <c r="C27" s="103">
        <v>817800</v>
      </c>
      <c r="D27" s="103">
        <v>-6987000</v>
      </c>
      <c r="E27" s="103">
        <v>-6109000</v>
      </c>
      <c r="F27" s="104">
        <v>-3700100</v>
      </c>
      <c r="H27" s="122">
        <f t="shared" si="0"/>
        <v>317811</v>
      </c>
      <c r="I27">
        <f t="shared" si="1"/>
        <v>920</v>
      </c>
    </row>
    <row r="28" spans="1:9">
      <c r="A28" s="102">
        <v>1317810920</v>
      </c>
      <c r="B28" s="103" t="s">
        <v>2374</v>
      </c>
      <c r="C28" s="103">
        <v>817800</v>
      </c>
      <c r="D28" s="103">
        <v>-6873000</v>
      </c>
      <c r="E28" s="103">
        <v>-6601000</v>
      </c>
      <c r="F28" s="104">
        <v>-1604400</v>
      </c>
      <c r="H28" s="122">
        <f t="shared" si="0"/>
        <v>317810</v>
      </c>
      <c r="I28">
        <f t="shared" si="1"/>
        <v>920</v>
      </c>
    </row>
    <row r="29" spans="1:9">
      <c r="A29" s="102">
        <v>1346506930</v>
      </c>
      <c r="B29" s="103" t="s">
        <v>2375</v>
      </c>
      <c r="C29" s="103">
        <v>846000</v>
      </c>
      <c r="D29" s="103">
        <v>-6750000</v>
      </c>
      <c r="E29" s="103">
        <v>-6780000</v>
      </c>
      <c r="F29" s="104">
        <v>-6348400</v>
      </c>
      <c r="H29" s="122">
        <f t="shared" si="0"/>
        <v>346506</v>
      </c>
      <c r="I29">
        <f t="shared" si="1"/>
        <v>930</v>
      </c>
    </row>
    <row r="30" spans="1:9">
      <c r="A30" s="102">
        <v>1317307920</v>
      </c>
      <c r="B30" s="103" t="s">
        <v>2376</v>
      </c>
      <c r="C30" s="103">
        <v>817300</v>
      </c>
      <c r="D30" s="103">
        <v>-6232000</v>
      </c>
      <c r="E30" s="103">
        <v>-5624000</v>
      </c>
      <c r="F30" s="104">
        <v>-5515200</v>
      </c>
      <c r="H30" s="122">
        <f t="shared" si="0"/>
        <v>317307</v>
      </c>
      <c r="I30">
        <f t="shared" si="1"/>
        <v>920</v>
      </c>
    </row>
    <row r="31" spans="1:9">
      <c r="A31" s="102">
        <v>1343805930</v>
      </c>
      <c r="B31" s="103" t="s">
        <v>2377</v>
      </c>
      <c r="C31" s="103">
        <v>843000</v>
      </c>
      <c r="D31" s="103">
        <v>-6150000</v>
      </c>
      <c r="E31" s="103">
        <v>-5700000</v>
      </c>
      <c r="F31" s="104">
        <v>-5127500</v>
      </c>
      <c r="H31" s="122">
        <f t="shared" si="0"/>
        <v>343805</v>
      </c>
      <c r="I31">
        <f t="shared" si="1"/>
        <v>930</v>
      </c>
    </row>
    <row r="32" spans="1:9">
      <c r="A32" s="102">
        <v>1313301920</v>
      </c>
      <c r="B32" s="103" t="s">
        <v>2378</v>
      </c>
      <c r="C32" s="103">
        <v>813300</v>
      </c>
      <c r="D32" s="103">
        <v>-5833000</v>
      </c>
      <c r="E32" s="103">
        <v>-5380000</v>
      </c>
      <c r="F32" s="104">
        <v>-5359200</v>
      </c>
      <c r="H32" s="122">
        <f t="shared" si="0"/>
        <v>313301</v>
      </c>
      <c r="I32">
        <f t="shared" si="1"/>
        <v>920</v>
      </c>
    </row>
    <row r="33" spans="1:9">
      <c r="A33" s="102">
        <v>1122005290</v>
      </c>
      <c r="B33" s="103" t="s">
        <v>2379</v>
      </c>
      <c r="C33" s="103">
        <v>933000</v>
      </c>
      <c r="D33" s="103">
        <v>-5700000</v>
      </c>
      <c r="E33" s="103">
        <v>-6500000</v>
      </c>
      <c r="F33" s="104">
        <v>-6841700</v>
      </c>
      <c r="H33" s="122">
        <f t="shared" si="0"/>
        <v>122005</v>
      </c>
      <c r="I33">
        <f t="shared" si="1"/>
        <v>290</v>
      </c>
    </row>
    <row r="34" spans="1:9">
      <c r="A34" s="102">
        <v>1345405930</v>
      </c>
      <c r="B34" s="103" t="s">
        <v>2380</v>
      </c>
      <c r="C34" s="103">
        <v>845000</v>
      </c>
      <c r="D34" s="103">
        <v>-4800000</v>
      </c>
      <c r="E34" s="103">
        <v>-4800000</v>
      </c>
      <c r="F34" s="104">
        <v>-4921700</v>
      </c>
      <c r="H34" s="122">
        <f t="shared" si="0"/>
        <v>345405</v>
      </c>
      <c r="I34">
        <f t="shared" si="1"/>
        <v>930</v>
      </c>
    </row>
    <row r="35" spans="1:9">
      <c r="A35" s="102">
        <v>1280008290</v>
      </c>
      <c r="B35" s="103" t="s">
        <v>2381</v>
      </c>
      <c r="C35" s="103">
        <v>781000</v>
      </c>
      <c r="D35" s="103">
        <v>-4500000</v>
      </c>
      <c r="E35" s="103">
        <v>-3570000</v>
      </c>
      <c r="F35" s="104">
        <v>-3204700</v>
      </c>
      <c r="H35" s="122">
        <f t="shared" si="0"/>
        <v>280008</v>
      </c>
      <c r="I35">
        <f t="shared" si="1"/>
        <v>290</v>
      </c>
    </row>
    <row r="36" spans="1:9">
      <c r="A36" s="102">
        <v>1315111922</v>
      </c>
      <c r="B36" s="103" t="s">
        <v>2382</v>
      </c>
      <c r="C36" s="103">
        <v>815000</v>
      </c>
      <c r="D36" s="103">
        <v>-4418000</v>
      </c>
      <c r="E36" s="103">
        <v>-3405000</v>
      </c>
      <c r="F36" s="104">
        <v>-3633700</v>
      </c>
      <c r="H36" s="122">
        <f t="shared" si="0"/>
        <v>315111</v>
      </c>
      <c r="I36">
        <f t="shared" si="1"/>
        <v>922</v>
      </c>
    </row>
    <row r="37" spans="1:9">
      <c r="A37" s="102">
        <v>1345108930</v>
      </c>
      <c r="B37" s="103" t="s">
        <v>2383</v>
      </c>
      <c r="C37" s="103">
        <v>845000</v>
      </c>
      <c r="D37" s="103">
        <v>-4350000</v>
      </c>
      <c r="E37" s="103">
        <v>-4470000</v>
      </c>
      <c r="F37" s="104">
        <v>-4414400</v>
      </c>
      <c r="H37" s="122">
        <f t="shared" si="0"/>
        <v>345108</v>
      </c>
      <c r="I37">
        <f t="shared" si="1"/>
        <v>930</v>
      </c>
    </row>
    <row r="38" spans="1:9">
      <c r="A38" s="102">
        <v>1317102994</v>
      </c>
      <c r="B38" s="103" t="s">
        <v>2384</v>
      </c>
      <c r="C38" s="103">
        <v>817100</v>
      </c>
      <c r="D38" s="103">
        <v>-4300000</v>
      </c>
      <c r="E38" s="103">
        <v>-3990000</v>
      </c>
      <c r="F38" s="104">
        <v>-3742000</v>
      </c>
      <c r="H38" s="122">
        <f t="shared" si="0"/>
        <v>317102</v>
      </c>
      <c r="I38">
        <f t="shared" si="1"/>
        <v>994</v>
      </c>
    </row>
    <row r="39" spans="1:9">
      <c r="A39" s="102">
        <v>1349009930</v>
      </c>
      <c r="B39" s="103" t="s">
        <v>2385</v>
      </c>
      <c r="C39" s="103">
        <v>849000</v>
      </c>
      <c r="D39" s="103">
        <v>-4200000</v>
      </c>
      <c r="E39" s="103">
        <v>-4350000</v>
      </c>
      <c r="F39" s="104">
        <v>-4347500</v>
      </c>
      <c r="H39" s="122">
        <f t="shared" si="0"/>
        <v>349009</v>
      </c>
      <c r="I39">
        <f t="shared" si="1"/>
        <v>930</v>
      </c>
    </row>
    <row r="40" spans="1:9">
      <c r="A40" s="102">
        <v>1124411690</v>
      </c>
      <c r="B40" s="103" t="s">
        <v>2386</v>
      </c>
      <c r="C40" s="103">
        <v>933000</v>
      </c>
      <c r="D40" s="103">
        <v>-4000000</v>
      </c>
      <c r="E40" s="103">
        <v>-4300000</v>
      </c>
      <c r="F40" s="104">
        <v>-2169800</v>
      </c>
      <c r="H40" s="122">
        <f t="shared" si="0"/>
        <v>124411</v>
      </c>
      <c r="I40">
        <f t="shared" si="1"/>
        <v>690</v>
      </c>
    </row>
    <row r="41" spans="1:9">
      <c r="A41" s="102">
        <v>1345107930</v>
      </c>
      <c r="B41" s="103" t="s">
        <v>2387</v>
      </c>
      <c r="C41" s="103">
        <v>845000</v>
      </c>
      <c r="D41" s="103">
        <v>-3900000</v>
      </c>
      <c r="E41" s="103">
        <v>-4200000</v>
      </c>
      <c r="F41" s="104">
        <v>-4161300</v>
      </c>
      <c r="H41" s="122">
        <f t="shared" si="0"/>
        <v>345107</v>
      </c>
      <c r="I41">
        <f t="shared" si="1"/>
        <v>930</v>
      </c>
    </row>
    <row r="42" spans="1:9">
      <c r="A42" s="102">
        <v>1312305410</v>
      </c>
      <c r="B42" s="103" t="s">
        <v>2388</v>
      </c>
      <c r="C42" s="103">
        <v>812300</v>
      </c>
      <c r="D42" s="103">
        <v>-3870000</v>
      </c>
      <c r="E42" s="103">
        <v>-3730000</v>
      </c>
      <c r="F42" s="104">
        <v>-4606400</v>
      </c>
      <c r="H42" s="122">
        <f t="shared" si="0"/>
        <v>312305</v>
      </c>
      <c r="I42">
        <f t="shared" si="1"/>
        <v>410</v>
      </c>
    </row>
    <row r="43" spans="1:9">
      <c r="A43" s="102">
        <v>1344001930</v>
      </c>
      <c r="B43" s="103" t="s">
        <v>2389</v>
      </c>
      <c r="C43" s="103">
        <v>844000</v>
      </c>
      <c r="D43" s="103">
        <v>-3560000</v>
      </c>
      <c r="E43" s="103">
        <v>-3560000</v>
      </c>
      <c r="F43" s="104">
        <v>-3557500</v>
      </c>
      <c r="H43" s="122">
        <f t="shared" si="0"/>
        <v>344001</v>
      </c>
      <c r="I43">
        <f t="shared" si="1"/>
        <v>930</v>
      </c>
    </row>
    <row r="44" spans="1:9">
      <c r="A44" s="102">
        <v>1443004690</v>
      </c>
      <c r="B44" s="103" t="s">
        <v>2390</v>
      </c>
      <c r="C44" s="103">
        <v>781943</v>
      </c>
      <c r="D44" s="103">
        <v>-3369000</v>
      </c>
      <c r="E44" s="103">
        <v>-3000000</v>
      </c>
      <c r="F44" s="104">
        <v>-2914300</v>
      </c>
      <c r="H44" s="122">
        <f t="shared" si="0"/>
        <v>443004</v>
      </c>
      <c r="I44">
        <f t="shared" si="1"/>
        <v>690</v>
      </c>
    </row>
    <row r="45" spans="1:9">
      <c r="A45" s="102">
        <v>1329317410</v>
      </c>
      <c r="B45" s="103" t="s">
        <v>2391</v>
      </c>
      <c r="C45" s="103">
        <v>829000</v>
      </c>
      <c r="D45" s="103">
        <v>-3200000</v>
      </c>
      <c r="E45" s="103">
        <v>-3033000</v>
      </c>
      <c r="F45" s="104">
        <v>-1167800</v>
      </c>
      <c r="H45" s="122">
        <f t="shared" si="0"/>
        <v>329317</v>
      </c>
      <c r="I45">
        <f t="shared" si="1"/>
        <v>410</v>
      </c>
    </row>
    <row r="46" spans="1:9">
      <c r="A46" s="102">
        <v>1315111921</v>
      </c>
      <c r="B46" s="103" t="s">
        <v>2392</v>
      </c>
      <c r="C46" s="103">
        <v>815000</v>
      </c>
      <c r="D46" s="103">
        <v>-2967000</v>
      </c>
      <c r="E46" s="103">
        <v>-2845000</v>
      </c>
      <c r="F46" s="104">
        <v>-2794200</v>
      </c>
      <c r="H46" s="122">
        <f t="shared" si="0"/>
        <v>315111</v>
      </c>
      <c r="I46">
        <f t="shared" si="1"/>
        <v>921</v>
      </c>
    </row>
    <row r="47" spans="1:9">
      <c r="A47" s="102">
        <v>1313308920</v>
      </c>
      <c r="B47" s="103" t="s">
        <v>2393</v>
      </c>
      <c r="C47" s="103">
        <v>813300</v>
      </c>
      <c r="D47" s="103">
        <v>-2928000</v>
      </c>
      <c r="E47" s="103">
        <v>-1623000</v>
      </c>
      <c r="F47" s="104">
        <v>-1059100</v>
      </c>
      <c r="H47" s="122">
        <f t="shared" si="0"/>
        <v>313308</v>
      </c>
      <c r="I47">
        <f t="shared" si="1"/>
        <v>920</v>
      </c>
    </row>
    <row r="48" spans="1:9">
      <c r="A48" s="102">
        <v>1282001290</v>
      </c>
      <c r="B48" s="103" t="s">
        <v>2394</v>
      </c>
      <c r="C48" s="103">
        <v>781782</v>
      </c>
      <c r="D48" s="103">
        <v>-2900000</v>
      </c>
      <c r="E48" s="103">
        <v>-2400000</v>
      </c>
      <c r="F48" s="104">
        <v>-2108600</v>
      </c>
      <c r="H48" s="122">
        <f t="shared" si="0"/>
        <v>282001</v>
      </c>
      <c r="I48">
        <f t="shared" si="1"/>
        <v>290</v>
      </c>
    </row>
    <row r="49" spans="1:9">
      <c r="A49" s="102">
        <v>1369001950</v>
      </c>
      <c r="B49" s="103" t="s">
        <v>2395</v>
      </c>
      <c r="C49" s="103">
        <v>869000</v>
      </c>
      <c r="D49" s="103">
        <v>-2850000</v>
      </c>
      <c r="E49" s="103">
        <v>-2850000</v>
      </c>
      <c r="F49" s="104">
        <v>-1923800</v>
      </c>
      <c r="H49" s="122">
        <f t="shared" si="0"/>
        <v>369001</v>
      </c>
      <c r="I49">
        <f t="shared" si="1"/>
        <v>950</v>
      </c>
    </row>
    <row r="50" spans="1:9">
      <c r="A50" s="102">
        <v>1322104690</v>
      </c>
      <c r="B50" s="103" t="s">
        <v>2396</v>
      </c>
      <c r="C50" s="103">
        <v>822100</v>
      </c>
      <c r="D50" s="103">
        <v>-2700000</v>
      </c>
      <c r="E50" s="103">
        <v>-2700000</v>
      </c>
      <c r="F50" s="104">
        <v>-2982600</v>
      </c>
      <c r="H50" s="122">
        <f t="shared" si="0"/>
        <v>322104</v>
      </c>
      <c r="I50">
        <f t="shared" si="1"/>
        <v>690</v>
      </c>
    </row>
    <row r="51" spans="1:9">
      <c r="A51" s="102">
        <v>1313204411</v>
      </c>
      <c r="B51" s="103" t="s">
        <v>2397</v>
      </c>
      <c r="C51" s="103">
        <v>811000</v>
      </c>
      <c r="D51" s="103">
        <v>-2685000</v>
      </c>
      <c r="E51" s="103">
        <v>-2434000</v>
      </c>
      <c r="F51" s="104">
        <v>-2553100</v>
      </c>
      <c r="H51" s="122">
        <f t="shared" si="0"/>
        <v>313204</v>
      </c>
      <c r="I51">
        <f t="shared" si="1"/>
        <v>411</v>
      </c>
    </row>
    <row r="52" spans="1:9">
      <c r="A52" s="102">
        <v>1321013690</v>
      </c>
      <c r="B52" s="103" t="s">
        <v>2396</v>
      </c>
      <c r="C52" s="103">
        <v>821000</v>
      </c>
      <c r="D52" s="103">
        <v>-2642100</v>
      </c>
      <c r="E52" s="103">
        <v>-2500000</v>
      </c>
      <c r="F52" s="104">
        <v>-2541500</v>
      </c>
      <c r="H52" s="122">
        <f t="shared" si="0"/>
        <v>321013</v>
      </c>
      <c r="I52">
        <f t="shared" si="1"/>
        <v>690</v>
      </c>
    </row>
    <row r="53" spans="1:9">
      <c r="A53" s="102">
        <v>1313216920</v>
      </c>
      <c r="B53" s="103" t="s">
        <v>2398</v>
      </c>
      <c r="C53" s="103">
        <v>813200</v>
      </c>
      <c r="D53" s="103">
        <v>-2610000</v>
      </c>
      <c r="E53" s="103">
        <v>-2300000</v>
      </c>
      <c r="F53" s="104">
        <v>-2892800</v>
      </c>
      <c r="H53" s="122">
        <f t="shared" si="0"/>
        <v>313216</v>
      </c>
      <c r="I53">
        <f t="shared" si="1"/>
        <v>920</v>
      </c>
    </row>
    <row r="54" spans="1:9">
      <c r="A54" s="102">
        <v>1345001930</v>
      </c>
      <c r="B54" s="103" t="s">
        <v>2399</v>
      </c>
      <c r="C54" s="103">
        <v>845000</v>
      </c>
      <c r="D54" s="103">
        <v>-2480000</v>
      </c>
      <c r="E54" s="103">
        <v>-2480000</v>
      </c>
      <c r="F54" s="104">
        <v>-2488500</v>
      </c>
      <c r="H54" s="122">
        <f t="shared" si="0"/>
        <v>345001</v>
      </c>
      <c r="I54">
        <f t="shared" si="1"/>
        <v>930</v>
      </c>
    </row>
    <row r="55" spans="1:9">
      <c r="A55" s="102">
        <v>1312204420</v>
      </c>
      <c r="B55" s="103" t="s">
        <v>2400</v>
      </c>
      <c r="C55" s="103">
        <v>812200</v>
      </c>
      <c r="D55" s="103">
        <v>-2470000</v>
      </c>
      <c r="E55" s="103">
        <v>-2263000</v>
      </c>
      <c r="F55" s="104">
        <v>-2254900</v>
      </c>
      <c r="H55" s="122">
        <f t="shared" si="0"/>
        <v>312204</v>
      </c>
      <c r="I55">
        <f t="shared" si="1"/>
        <v>420</v>
      </c>
    </row>
    <row r="56" spans="1:9">
      <c r="A56" s="102">
        <v>1315504920</v>
      </c>
      <c r="B56" s="103" t="s">
        <v>2401</v>
      </c>
      <c r="C56" s="103">
        <v>815500</v>
      </c>
      <c r="D56" s="103">
        <v>-2370000</v>
      </c>
      <c r="E56" s="103">
        <v>-2520000</v>
      </c>
      <c r="F56" s="104">
        <v>-2926600</v>
      </c>
      <c r="H56" s="122">
        <f t="shared" si="0"/>
        <v>315504</v>
      </c>
      <c r="I56">
        <f t="shared" si="1"/>
        <v>920</v>
      </c>
    </row>
    <row r="57" spans="1:9">
      <c r="A57" s="102">
        <v>1315502920</v>
      </c>
      <c r="B57" s="103" t="s">
        <v>2402</v>
      </c>
      <c r="C57" s="103">
        <v>815500</v>
      </c>
      <c r="D57" s="103">
        <v>-2338000</v>
      </c>
      <c r="E57" s="103">
        <v>-2754000</v>
      </c>
      <c r="F57" s="104">
        <v>-3189700</v>
      </c>
      <c r="H57" s="122">
        <f t="shared" si="0"/>
        <v>315502</v>
      </c>
      <c r="I57">
        <f t="shared" si="1"/>
        <v>920</v>
      </c>
    </row>
    <row r="58" spans="1:9">
      <c r="A58" s="102">
        <v>1313221920</v>
      </c>
      <c r="B58" s="103" t="s">
        <v>2403</v>
      </c>
      <c r="C58" s="103">
        <v>813200</v>
      </c>
      <c r="D58" s="103">
        <v>-2331000</v>
      </c>
      <c r="E58" s="103">
        <v>-2244000</v>
      </c>
      <c r="F58" s="104">
        <v>-2072000</v>
      </c>
      <c r="H58" s="122">
        <f t="shared" si="0"/>
        <v>313221</v>
      </c>
      <c r="I58">
        <f t="shared" si="1"/>
        <v>920</v>
      </c>
    </row>
    <row r="59" spans="1:9">
      <c r="A59" s="102">
        <v>1313203920</v>
      </c>
      <c r="B59" s="103" t="s">
        <v>2404</v>
      </c>
      <c r="C59" s="103">
        <v>811000</v>
      </c>
      <c r="D59" s="103">
        <v>-2267000</v>
      </c>
      <c r="E59" s="103">
        <v>-2267000</v>
      </c>
      <c r="F59" s="104">
        <v>-2091300</v>
      </c>
      <c r="H59" s="122">
        <f t="shared" si="0"/>
        <v>313203</v>
      </c>
      <c r="I59">
        <f t="shared" si="1"/>
        <v>920</v>
      </c>
    </row>
    <row r="60" spans="1:9">
      <c r="A60" s="102">
        <v>1347001930</v>
      </c>
      <c r="B60" s="103" t="s">
        <v>2405</v>
      </c>
      <c r="C60" s="103">
        <v>847000</v>
      </c>
      <c r="D60" s="103">
        <v>-2230000</v>
      </c>
      <c r="E60" s="103">
        <v>-2230000</v>
      </c>
      <c r="F60" s="104">
        <v>-2232400</v>
      </c>
      <c r="H60" s="122">
        <f t="shared" si="0"/>
        <v>347001</v>
      </c>
      <c r="I60">
        <f t="shared" si="1"/>
        <v>930</v>
      </c>
    </row>
    <row r="61" spans="1:9">
      <c r="A61" s="102">
        <v>1439002640</v>
      </c>
      <c r="B61" s="103" t="s">
        <v>2406</v>
      </c>
      <c r="C61" s="103">
        <v>939000</v>
      </c>
      <c r="D61" s="103">
        <v>-2135000</v>
      </c>
      <c r="E61" s="103">
        <v>-1740000</v>
      </c>
      <c r="F61" s="104">
        <v>-137800</v>
      </c>
      <c r="H61" s="122">
        <f t="shared" si="0"/>
        <v>439002</v>
      </c>
      <c r="I61">
        <f t="shared" si="1"/>
        <v>640</v>
      </c>
    </row>
    <row r="62" spans="1:9">
      <c r="A62" s="102">
        <v>1315111926</v>
      </c>
      <c r="B62" s="103" t="s">
        <v>2407</v>
      </c>
      <c r="C62" s="103">
        <v>815000</v>
      </c>
      <c r="D62" s="103">
        <v>-2013000</v>
      </c>
      <c r="E62" s="103">
        <v>-1858000</v>
      </c>
      <c r="F62" s="104">
        <v>-1935600</v>
      </c>
      <c r="H62" s="122">
        <f t="shared" si="0"/>
        <v>315111</v>
      </c>
      <c r="I62">
        <f t="shared" si="1"/>
        <v>926</v>
      </c>
    </row>
    <row r="63" spans="1:9">
      <c r="A63" s="102">
        <v>1439003620</v>
      </c>
      <c r="B63" s="103" t="s">
        <v>2408</v>
      </c>
      <c r="C63" s="103">
        <v>939000</v>
      </c>
      <c r="D63" s="103">
        <v>-2000000</v>
      </c>
      <c r="E63" s="103">
        <v>-2000000</v>
      </c>
      <c r="F63" s="104">
        <v>-2099400</v>
      </c>
      <c r="H63" s="122">
        <f t="shared" si="0"/>
        <v>439003</v>
      </c>
      <c r="I63">
        <f t="shared" si="1"/>
        <v>620</v>
      </c>
    </row>
    <row r="64" spans="1:9">
      <c r="A64" s="102">
        <v>1443001291</v>
      </c>
      <c r="B64" s="103" t="s">
        <v>2409</v>
      </c>
      <c r="C64" s="103">
        <v>781943</v>
      </c>
      <c r="D64" s="103">
        <v>-2000000</v>
      </c>
      <c r="E64" s="103">
        <v>-2000000</v>
      </c>
      <c r="F64" s="104">
        <v>-1702100</v>
      </c>
      <c r="H64" s="122">
        <f t="shared" si="0"/>
        <v>443001</v>
      </c>
      <c r="I64">
        <f t="shared" si="1"/>
        <v>291</v>
      </c>
    </row>
    <row r="65" spans="1:9">
      <c r="A65" s="102">
        <v>1520006690</v>
      </c>
      <c r="B65" s="103" t="s">
        <v>2410</v>
      </c>
      <c r="C65" s="103">
        <v>990000</v>
      </c>
      <c r="D65" s="103">
        <v>-2000000</v>
      </c>
      <c r="E65" s="103">
        <v>-2000000</v>
      </c>
      <c r="F65" s="104">
        <v>-1636400</v>
      </c>
      <c r="H65" s="122">
        <f t="shared" si="0"/>
        <v>520006</v>
      </c>
      <c r="I65">
        <f t="shared" si="1"/>
        <v>690</v>
      </c>
    </row>
    <row r="66" spans="1:9">
      <c r="A66" s="102">
        <v>1343505930</v>
      </c>
      <c r="B66" s="103" t="s">
        <v>2411</v>
      </c>
      <c r="C66" s="103">
        <v>843000</v>
      </c>
      <c r="D66" s="103">
        <v>-1890000</v>
      </c>
      <c r="E66" s="103">
        <v>-1890000</v>
      </c>
      <c r="F66" s="104">
        <v>-1660700</v>
      </c>
      <c r="H66" s="122">
        <f t="shared" si="0"/>
        <v>343505</v>
      </c>
      <c r="I66">
        <f t="shared" si="1"/>
        <v>930</v>
      </c>
    </row>
    <row r="67" spans="1:9">
      <c r="A67" s="102">
        <v>1317610921</v>
      </c>
      <c r="B67" s="103" t="s">
        <v>2412</v>
      </c>
      <c r="C67" s="103">
        <v>817600</v>
      </c>
      <c r="D67" s="103">
        <v>-1840000</v>
      </c>
      <c r="E67" s="103">
        <v>-1832000</v>
      </c>
      <c r="F67" s="104">
        <v>-1770900</v>
      </c>
      <c r="H67" s="122">
        <f t="shared" si="0"/>
        <v>317610</v>
      </c>
      <c r="I67">
        <f t="shared" si="1"/>
        <v>921</v>
      </c>
    </row>
    <row r="68" spans="1:9">
      <c r="A68" s="102">
        <v>1317901930</v>
      </c>
      <c r="B68" s="103" t="s">
        <v>2413</v>
      </c>
      <c r="C68" s="103">
        <v>817900</v>
      </c>
      <c r="D68" s="103">
        <v>-1805000</v>
      </c>
      <c r="E68" s="103">
        <v>-1805000</v>
      </c>
      <c r="F68" s="104">
        <v>-1388000</v>
      </c>
      <c r="H68" s="122">
        <f t="shared" si="0"/>
        <v>317901</v>
      </c>
      <c r="I68">
        <f t="shared" si="1"/>
        <v>930</v>
      </c>
    </row>
    <row r="69" spans="1:9">
      <c r="A69" s="102">
        <v>1317901920</v>
      </c>
      <c r="B69" s="103" t="s">
        <v>2414</v>
      </c>
      <c r="C69" s="103">
        <v>817900</v>
      </c>
      <c r="D69" s="103">
        <v>-1756000</v>
      </c>
      <c r="E69" s="103">
        <v>-1756000</v>
      </c>
      <c r="F69" s="104">
        <v>-1535800</v>
      </c>
      <c r="H69" s="122">
        <f t="shared" ref="H69:H132" si="2">ROUNDDOWN((A69-1000000000)/1000,0)</f>
        <v>317901</v>
      </c>
      <c r="I69">
        <f t="shared" ref="I69:I132" si="3">A69-1000000000-H69*1000</f>
        <v>920</v>
      </c>
    </row>
    <row r="70" spans="1:9">
      <c r="A70" s="102">
        <v>1317809920</v>
      </c>
      <c r="B70" s="103" t="s">
        <v>2415</v>
      </c>
      <c r="C70" s="103">
        <v>817800</v>
      </c>
      <c r="D70" s="103">
        <v>-1712000</v>
      </c>
      <c r="E70" s="103">
        <v>-808000</v>
      </c>
      <c r="F70" s="104">
        <v>-908600</v>
      </c>
      <c r="H70" s="122">
        <f t="shared" si="2"/>
        <v>317809</v>
      </c>
      <c r="I70">
        <f t="shared" si="3"/>
        <v>920</v>
      </c>
    </row>
    <row r="71" spans="1:9">
      <c r="A71" s="102">
        <v>1317610922</v>
      </c>
      <c r="B71" s="103" t="s">
        <v>2416</v>
      </c>
      <c r="C71" s="103">
        <v>817600</v>
      </c>
      <c r="D71" s="103">
        <v>-1700000</v>
      </c>
      <c r="E71" s="103">
        <v>-1700000</v>
      </c>
      <c r="F71" s="104">
        <v>-1661900</v>
      </c>
      <c r="H71" s="122">
        <f t="shared" si="2"/>
        <v>317610</v>
      </c>
      <c r="I71">
        <f t="shared" si="3"/>
        <v>922</v>
      </c>
    </row>
    <row r="72" spans="1:9">
      <c r="A72" s="102">
        <v>1313206920</v>
      </c>
      <c r="B72" s="103" t="s">
        <v>2417</v>
      </c>
      <c r="C72" s="103">
        <v>813200</v>
      </c>
      <c r="D72" s="103">
        <v>-1693000</v>
      </c>
      <c r="E72" s="103">
        <v>-1550000</v>
      </c>
      <c r="F72" s="104">
        <v>-1362100</v>
      </c>
      <c r="H72" s="122">
        <f t="shared" si="2"/>
        <v>313206</v>
      </c>
      <c r="I72">
        <f t="shared" si="3"/>
        <v>920</v>
      </c>
    </row>
    <row r="73" spans="1:9">
      <c r="A73" s="102">
        <v>1315701430</v>
      </c>
      <c r="B73" s="103" t="s">
        <v>2418</v>
      </c>
      <c r="C73" s="103">
        <v>815700</v>
      </c>
      <c r="D73" s="103">
        <v>-1692000</v>
      </c>
      <c r="E73" s="103">
        <v>-1724000</v>
      </c>
      <c r="F73" s="104">
        <v>-1863700</v>
      </c>
      <c r="H73" s="122">
        <f t="shared" si="2"/>
        <v>315701</v>
      </c>
      <c r="I73">
        <f t="shared" si="3"/>
        <v>430</v>
      </c>
    </row>
    <row r="74" spans="1:9">
      <c r="A74" s="102">
        <v>1344305410</v>
      </c>
      <c r="B74" s="103" t="s">
        <v>2419</v>
      </c>
      <c r="C74" s="103">
        <v>844000</v>
      </c>
      <c r="D74" s="103">
        <v>-1680000</v>
      </c>
      <c r="E74" s="103">
        <v>-1630000</v>
      </c>
      <c r="F74" s="104">
        <v>-1602200</v>
      </c>
      <c r="H74" s="122">
        <f t="shared" si="2"/>
        <v>344305</v>
      </c>
      <c r="I74">
        <f t="shared" si="3"/>
        <v>410</v>
      </c>
    </row>
    <row r="75" spans="1:9">
      <c r="A75" s="102">
        <v>1315104920</v>
      </c>
      <c r="B75" s="103" t="s">
        <v>2420</v>
      </c>
      <c r="C75" s="103">
        <v>815000</v>
      </c>
      <c r="D75" s="103">
        <v>-1649000</v>
      </c>
      <c r="E75" s="103">
        <v>-1538000</v>
      </c>
      <c r="F75" s="104">
        <v>-1454000</v>
      </c>
      <c r="H75" s="122">
        <f t="shared" si="2"/>
        <v>315104</v>
      </c>
      <c r="I75">
        <f t="shared" si="3"/>
        <v>920</v>
      </c>
    </row>
    <row r="76" spans="1:9">
      <c r="A76" s="102">
        <v>1313502920</v>
      </c>
      <c r="B76" s="103" t="s">
        <v>2421</v>
      </c>
      <c r="C76" s="103">
        <v>813500</v>
      </c>
      <c r="D76" s="103">
        <v>-1647000</v>
      </c>
      <c r="E76" s="103">
        <v>-1448000</v>
      </c>
      <c r="F76" s="104">
        <v>-1439900</v>
      </c>
      <c r="H76" s="122">
        <f t="shared" si="2"/>
        <v>313502</v>
      </c>
      <c r="I76">
        <f t="shared" si="3"/>
        <v>920</v>
      </c>
    </row>
    <row r="77" spans="1:9">
      <c r="A77" s="102">
        <v>1346509930</v>
      </c>
      <c r="B77" s="103" t="s">
        <v>2422</v>
      </c>
      <c r="C77" s="103">
        <v>846000</v>
      </c>
      <c r="D77" s="103">
        <v>-1620000</v>
      </c>
      <c r="E77" s="103">
        <v>-1620000</v>
      </c>
      <c r="F77" s="104">
        <v>-1572300</v>
      </c>
      <c r="H77" s="122">
        <f t="shared" si="2"/>
        <v>346509</v>
      </c>
      <c r="I77">
        <f t="shared" si="3"/>
        <v>930</v>
      </c>
    </row>
    <row r="78" spans="1:9">
      <c r="A78" s="102">
        <v>1317501420</v>
      </c>
      <c r="B78" s="103" t="s">
        <v>2423</v>
      </c>
      <c r="C78" s="103">
        <v>817500</v>
      </c>
      <c r="D78" s="103">
        <v>-1540000</v>
      </c>
      <c r="E78" s="103">
        <v>-1420000</v>
      </c>
      <c r="F78" s="104">
        <v>-1510100</v>
      </c>
      <c r="H78" s="122">
        <f t="shared" si="2"/>
        <v>317501</v>
      </c>
      <c r="I78">
        <f t="shared" si="3"/>
        <v>420</v>
      </c>
    </row>
    <row r="79" spans="1:9">
      <c r="A79" s="102">
        <v>1192006910</v>
      </c>
      <c r="B79" s="103" t="s">
        <v>2424</v>
      </c>
      <c r="C79" s="103">
        <v>990000</v>
      </c>
      <c r="D79" s="103">
        <v>-1500000</v>
      </c>
      <c r="E79" s="103">
        <v>-1500000</v>
      </c>
      <c r="F79" s="104">
        <v>-2492700</v>
      </c>
      <c r="H79" s="122">
        <f t="shared" si="2"/>
        <v>192006</v>
      </c>
      <c r="I79">
        <f t="shared" si="3"/>
        <v>910</v>
      </c>
    </row>
    <row r="80" spans="1:9">
      <c r="A80" s="102">
        <v>1342001930</v>
      </c>
      <c r="B80" s="103" t="s">
        <v>2425</v>
      </c>
      <c r="C80" s="103">
        <v>840000</v>
      </c>
      <c r="D80" s="103">
        <v>-1500000</v>
      </c>
      <c r="E80" s="103">
        <v>-1480000</v>
      </c>
      <c r="F80" s="104">
        <v>-1479300</v>
      </c>
      <c r="H80" s="122">
        <f t="shared" si="2"/>
        <v>342001</v>
      </c>
      <c r="I80">
        <f t="shared" si="3"/>
        <v>930</v>
      </c>
    </row>
    <row r="81" spans="1:9">
      <c r="A81" s="102">
        <v>1315105920</v>
      </c>
      <c r="B81" s="103" t="s">
        <v>2426</v>
      </c>
      <c r="C81" s="103">
        <v>815000</v>
      </c>
      <c r="D81" s="103">
        <v>-1445000</v>
      </c>
      <c r="E81" s="103">
        <v>-1399000</v>
      </c>
      <c r="F81" s="104">
        <v>-1396700</v>
      </c>
      <c r="H81" s="122">
        <f t="shared" si="2"/>
        <v>315105</v>
      </c>
      <c r="I81">
        <f t="shared" si="3"/>
        <v>920</v>
      </c>
    </row>
    <row r="82" spans="1:9">
      <c r="A82" s="102">
        <v>1342403930</v>
      </c>
      <c r="B82" s="103" t="s">
        <v>2427</v>
      </c>
      <c r="C82" s="103">
        <v>842000</v>
      </c>
      <c r="D82" s="103">
        <v>-1430000</v>
      </c>
      <c r="E82" s="103">
        <v>-1320000</v>
      </c>
      <c r="F82" s="104">
        <v>-1156300</v>
      </c>
      <c r="H82" s="122">
        <f t="shared" si="2"/>
        <v>342403</v>
      </c>
      <c r="I82">
        <f t="shared" si="3"/>
        <v>930</v>
      </c>
    </row>
    <row r="83" spans="1:9">
      <c r="A83" s="102">
        <v>1346707930</v>
      </c>
      <c r="B83" s="103" t="s">
        <v>2428</v>
      </c>
      <c r="C83" s="103">
        <v>846000</v>
      </c>
      <c r="D83" s="103">
        <v>-1425000</v>
      </c>
      <c r="E83" s="103">
        <v>-1380000</v>
      </c>
      <c r="F83" s="104">
        <v>-1376400</v>
      </c>
      <c r="H83" s="122">
        <f t="shared" si="2"/>
        <v>346707</v>
      </c>
      <c r="I83">
        <f t="shared" si="3"/>
        <v>930</v>
      </c>
    </row>
    <row r="84" spans="1:9">
      <c r="A84" s="102">
        <v>1315115920</v>
      </c>
      <c r="B84" s="103" t="s">
        <v>2429</v>
      </c>
      <c r="C84" s="103">
        <v>815000</v>
      </c>
      <c r="D84" s="103">
        <v>-1422000</v>
      </c>
      <c r="E84" s="103">
        <v>-1654000</v>
      </c>
      <c r="F84" s="104">
        <v>-1851600</v>
      </c>
      <c r="H84" s="122">
        <f t="shared" si="2"/>
        <v>315115</v>
      </c>
      <c r="I84">
        <f t="shared" si="3"/>
        <v>920</v>
      </c>
    </row>
    <row r="85" spans="1:9">
      <c r="A85" s="102">
        <v>1212301691</v>
      </c>
      <c r="B85" s="103" t="s">
        <v>2430</v>
      </c>
      <c r="C85" s="103">
        <v>711712</v>
      </c>
      <c r="D85" s="103">
        <v>-1400000</v>
      </c>
      <c r="E85" s="103">
        <v>-1000000</v>
      </c>
      <c r="F85" s="104">
        <v>-569600</v>
      </c>
      <c r="H85" s="122">
        <f t="shared" si="2"/>
        <v>212301</v>
      </c>
      <c r="I85">
        <f t="shared" si="3"/>
        <v>691</v>
      </c>
    </row>
    <row r="86" spans="1:9">
      <c r="A86" s="102">
        <v>1313304920</v>
      </c>
      <c r="B86" s="103" t="s">
        <v>2431</v>
      </c>
      <c r="C86" s="103">
        <v>813300</v>
      </c>
      <c r="D86" s="103">
        <v>-1356000</v>
      </c>
      <c r="E86" s="103">
        <v>-1438000</v>
      </c>
      <c r="F86" s="104">
        <v>-1333100</v>
      </c>
      <c r="H86" s="122">
        <f t="shared" si="2"/>
        <v>313304</v>
      </c>
      <c r="I86">
        <f t="shared" si="3"/>
        <v>920</v>
      </c>
    </row>
    <row r="87" spans="1:9">
      <c r="A87" s="102">
        <v>1313309760</v>
      </c>
      <c r="B87" s="103" t="s">
        <v>2432</v>
      </c>
      <c r="C87" s="103">
        <v>813300</v>
      </c>
      <c r="D87" s="103">
        <v>-1300000</v>
      </c>
      <c r="E87" s="103">
        <v>-1300000</v>
      </c>
      <c r="F87" s="104">
        <v>-915500</v>
      </c>
      <c r="H87" s="122">
        <f t="shared" si="2"/>
        <v>313309</v>
      </c>
      <c r="I87">
        <f t="shared" si="3"/>
        <v>760</v>
      </c>
    </row>
    <row r="88" spans="1:9">
      <c r="A88" s="102">
        <v>1345206930</v>
      </c>
      <c r="B88" s="103" t="s">
        <v>2433</v>
      </c>
      <c r="C88" s="103">
        <v>845000</v>
      </c>
      <c r="D88" s="103">
        <v>-1290000</v>
      </c>
      <c r="E88" s="103">
        <v>-1290000</v>
      </c>
      <c r="F88" s="104">
        <v>-1300100</v>
      </c>
      <c r="H88" s="122">
        <f t="shared" si="2"/>
        <v>345206</v>
      </c>
      <c r="I88">
        <f t="shared" si="3"/>
        <v>930</v>
      </c>
    </row>
    <row r="89" spans="1:9">
      <c r="A89" s="102">
        <v>1317703920</v>
      </c>
      <c r="B89" s="103" t="s">
        <v>2434</v>
      </c>
      <c r="C89" s="103">
        <v>817700</v>
      </c>
      <c r="D89" s="103">
        <v>-1282000</v>
      </c>
      <c r="E89" s="103">
        <v>-1183000</v>
      </c>
      <c r="F89" s="104">
        <v>-1115000</v>
      </c>
      <c r="H89" s="122">
        <f t="shared" si="2"/>
        <v>317703</v>
      </c>
      <c r="I89">
        <f t="shared" si="3"/>
        <v>920</v>
      </c>
    </row>
    <row r="90" spans="1:9">
      <c r="A90" s="102">
        <v>1315102920</v>
      </c>
      <c r="B90" s="103" t="s">
        <v>2435</v>
      </c>
      <c r="C90" s="103">
        <v>815000</v>
      </c>
      <c r="D90" s="103">
        <v>-1232000</v>
      </c>
      <c r="E90" s="103">
        <v>-1196000</v>
      </c>
      <c r="F90" s="104">
        <v>-1196600</v>
      </c>
      <c r="H90" s="122">
        <f t="shared" si="2"/>
        <v>315102</v>
      </c>
      <c r="I90">
        <f t="shared" si="3"/>
        <v>920</v>
      </c>
    </row>
    <row r="91" spans="1:9">
      <c r="A91" s="102">
        <v>1317610920</v>
      </c>
      <c r="B91" s="103" t="s">
        <v>2436</v>
      </c>
      <c r="C91" s="103">
        <v>817600</v>
      </c>
      <c r="D91" s="103">
        <v>-1200000</v>
      </c>
      <c r="E91" s="103">
        <v>-1200000</v>
      </c>
      <c r="F91" s="104">
        <v>-1049500</v>
      </c>
      <c r="H91" s="122">
        <f t="shared" si="2"/>
        <v>317610</v>
      </c>
      <c r="I91">
        <f t="shared" si="3"/>
        <v>920</v>
      </c>
    </row>
    <row r="92" spans="1:9">
      <c r="A92" s="102">
        <v>1313219920</v>
      </c>
      <c r="B92" s="103" t="s">
        <v>2437</v>
      </c>
      <c r="C92" s="103">
        <v>813200</v>
      </c>
      <c r="D92" s="103">
        <v>-1185000</v>
      </c>
      <c r="E92" s="103">
        <v>-1151000</v>
      </c>
      <c r="F92" s="104">
        <v>-379400</v>
      </c>
      <c r="H92" s="122">
        <f t="shared" si="2"/>
        <v>313219</v>
      </c>
      <c r="I92">
        <f t="shared" si="3"/>
        <v>920</v>
      </c>
    </row>
    <row r="93" spans="1:9">
      <c r="A93" s="102">
        <v>1313204412</v>
      </c>
      <c r="B93" s="103" t="s">
        <v>2438</v>
      </c>
      <c r="C93" s="103">
        <v>811000</v>
      </c>
      <c r="D93" s="103">
        <v>-1173000</v>
      </c>
      <c r="E93" s="103">
        <v>-1027000</v>
      </c>
      <c r="F93" s="104">
        <v>-1089200</v>
      </c>
      <c r="H93" s="122">
        <f t="shared" si="2"/>
        <v>313204</v>
      </c>
      <c r="I93">
        <f t="shared" si="3"/>
        <v>412</v>
      </c>
    </row>
    <row r="94" spans="1:9">
      <c r="A94" s="102">
        <v>1347308930</v>
      </c>
      <c r="B94" s="103" t="s">
        <v>2439</v>
      </c>
      <c r="C94" s="103">
        <v>847000</v>
      </c>
      <c r="D94" s="103">
        <v>-1125000</v>
      </c>
      <c r="E94" s="103">
        <v>-1125000</v>
      </c>
      <c r="F94" s="104">
        <v>-1257700</v>
      </c>
      <c r="H94" s="122">
        <f t="shared" si="2"/>
        <v>347308</v>
      </c>
      <c r="I94">
        <f t="shared" si="3"/>
        <v>930</v>
      </c>
    </row>
    <row r="95" spans="1:9">
      <c r="A95" s="102">
        <v>1313306920</v>
      </c>
      <c r="B95" s="103" t="s">
        <v>2440</v>
      </c>
      <c r="C95" s="103">
        <v>813300</v>
      </c>
      <c r="D95" s="103">
        <v>-1104000</v>
      </c>
      <c r="E95" s="103">
        <v>-1325000</v>
      </c>
      <c r="F95" s="104">
        <v>-1485800</v>
      </c>
      <c r="H95" s="122">
        <f t="shared" si="2"/>
        <v>313306</v>
      </c>
      <c r="I95">
        <f t="shared" si="3"/>
        <v>920</v>
      </c>
    </row>
    <row r="96" spans="1:9">
      <c r="A96" s="102">
        <v>1315139920</v>
      </c>
      <c r="B96" s="103" t="s">
        <v>2441</v>
      </c>
      <c r="C96" s="103">
        <v>815000</v>
      </c>
      <c r="D96" s="103">
        <v>-1100000</v>
      </c>
      <c r="E96" s="103">
        <v>-1100000</v>
      </c>
      <c r="F96" s="104">
        <v>-469100</v>
      </c>
      <c r="H96" s="122">
        <f t="shared" si="2"/>
        <v>315139</v>
      </c>
      <c r="I96">
        <f t="shared" si="3"/>
        <v>920</v>
      </c>
    </row>
    <row r="97" spans="1:9">
      <c r="A97" s="102">
        <v>1346710930</v>
      </c>
      <c r="B97" s="103" t="s">
        <v>2442</v>
      </c>
      <c r="C97" s="103">
        <v>846000</v>
      </c>
      <c r="D97" s="103">
        <v>-1027500</v>
      </c>
      <c r="E97" s="103">
        <v>-1027500</v>
      </c>
      <c r="F97" s="104">
        <v>-869600</v>
      </c>
      <c r="H97" s="122">
        <f t="shared" si="2"/>
        <v>346710</v>
      </c>
      <c r="I97">
        <f t="shared" si="3"/>
        <v>930</v>
      </c>
    </row>
    <row r="98" spans="1:9">
      <c r="A98" s="102">
        <v>1317602980</v>
      </c>
      <c r="B98" s="103" t="s">
        <v>2443</v>
      </c>
      <c r="C98" s="103">
        <v>817600</v>
      </c>
      <c r="D98" s="103">
        <v>-1000000</v>
      </c>
      <c r="E98" s="103">
        <v>-2300000</v>
      </c>
      <c r="F98" s="104">
        <v>-1689900</v>
      </c>
      <c r="H98" s="122">
        <f t="shared" si="2"/>
        <v>317602</v>
      </c>
      <c r="I98">
        <f t="shared" si="3"/>
        <v>980</v>
      </c>
    </row>
    <row r="99" spans="1:9">
      <c r="A99" s="102">
        <v>1117001110</v>
      </c>
      <c r="B99" s="103" t="s">
        <v>2444</v>
      </c>
      <c r="C99" s="103">
        <v>623000</v>
      </c>
      <c r="D99" s="103">
        <v>-1000000</v>
      </c>
      <c r="E99" s="103">
        <v>-1000000</v>
      </c>
      <c r="F99" s="104">
        <v>-377200</v>
      </c>
      <c r="H99" s="122">
        <f t="shared" si="2"/>
        <v>117001</v>
      </c>
      <c r="I99">
        <f t="shared" si="3"/>
        <v>110</v>
      </c>
    </row>
    <row r="100" spans="1:9">
      <c r="A100" s="102">
        <v>1214301220</v>
      </c>
      <c r="B100" s="103" t="s">
        <v>2445</v>
      </c>
      <c r="C100" s="103">
        <v>714000</v>
      </c>
      <c r="D100" s="103">
        <v>-1000000</v>
      </c>
      <c r="E100" s="103">
        <v>-850000</v>
      </c>
      <c r="F100" s="104">
        <v>-671200</v>
      </c>
      <c r="H100" s="122">
        <f t="shared" si="2"/>
        <v>214301</v>
      </c>
      <c r="I100">
        <f t="shared" si="3"/>
        <v>220</v>
      </c>
    </row>
    <row r="101" spans="1:9">
      <c r="A101" s="102">
        <v>1349001930</v>
      </c>
      <c r="B101" s="103" t="s">
        <v>2446</v>
      </c>
      <c r="C101" s="103">
        <v>849000</v>
      </c>
      <c r="D101" s="103">
        <v>-960000</v>
      </c>
      <c r="E101" s="103">
        <v>-997500</v>
      </c>
      <c r="F101" s="104">
        <v>-962900</v>
      </c>
      <c r="H101" s="122">
        <f t="shared" si="2"/>
        <v>349001</v>
      </c>
      <c r="I101">
        <f t="shared" si="3"/>
        <v>930</v>
      </c>
    </row>
    <row r="102" spans="1:9">
      <c r="A102" s="102">
        <v>1347109930</v>
      </c>
      <c r="B102" s="103" t="s">
        <v>2447</v>
      </c>
      <c r="C102" s="103">
        <v>847000</v>
      </c>
      <c r="D102" s="103">
        <v>-855000</v>
      </c>
      <c r="E102" s="103">
        <v>-855000</v>
      </c>
      <c r="F102" s="104">
        <v>-777100</v>
      </c>
      <c r="H102" s="122">
        <f t="shared" si="2"/>
        <v>347109</v>
      </c>
      <c r="I102">
        <f t="shared" si="3"/>
        <v>930</v>
      </c>
    </row>
    <row r="103" spans="1:9">
      <c r="A103" s="102">
        <v>1344405410</v>
      </c>
      <c r="B103" s="103" t="s">
        <v>2448</v>
      </c>
      <c r="C103" s="103">
        <v>844000</v>
      </c>
      <c r="D103" s="103">
        <v>-850000</v>
      </c>
      <c r="E103" s="103">
        <v>-850000</v>
      </c>
      <c r="F103" s="104">
        <v>-785700</v>
      </c>
      <c r="H103" s="122">
        <f t="shared" si="2"/>
        <v>344405</v>
      </c>
      <c r="I103">
        <f t="shared" si="3"/>
        <v>410</v>
      </c>
    </row>
    <row r="104" spans="1:9">
      <c r="A104" s="102">
        <v>1510003691</v>
      </c>
      <c r="B104" s="103" t="s">
        <v>2449</v>
      </c>
      <c r="C104" s="103">
        <v>990000</v>
      </c>
      <c r="D104" s="103">
        <v>-800000</v>
      </c>
      <c r="E104" s="103">
        <v>-550000</v>
      </c>
      <c r="F104" s="104">
        <v>-943800</v>
      </c>
      <c r="H104" s="122">
        <f t="shared" si="2"/>
        <v>510003</v>
      </c>
      <c r="I104">
        <f t="shared" si="3"/>
        <v>691</v>
      </c>
    </row>
    <row r="105" spans="1:9">
      <c r="A105" s="102">
        <v>1318101995</v>
      </c>
      <c r="B105" s="103" t="s">
        <v>2450</v>
      </c>
      <c r="C105" s="103">
        <v>818000</v>
      </c>
      <c r="D105" s="103">
        <v>-740000</v>
      </c>
      <c r="E105" s="103">
        <v>-740000</v>
      </c>
      <c r="F105" s="104">
        <v>-408200</v>
      </c>
      <c r="H105" s="122">
        <f t="shared" si="2"/>
        <v>318101</v>
      </c>
      <c r="I105">
        <f t="shared" si="3"/>
        <v>995</v>
      </c>
    </row>
    <row r="106" spans="1:9">
      <c r="A106" s="102">
        <v>1313601410</v>
      </c>
      <c r="B106" s="103" t="s">
        <v>2451</v>
      </c>
      <c r="C106" s="103">
        <v>813600</v>
      </c>
      <c r="D106" s="103">
        <v>-700000</v>
      </c>
      <c r="E106" s="103">
        <v>-700000</v>
      </c>
      <c r="F106" s="104">
        <v>-709200</v>
      </c>
      <c r="H106" s="122">
        <f t="shared" si="2"/>
        <v>313601</v>
      </c>
      <c r="I106">
        <f t="shared" si="3"/>
        <v>410</v>
      </c>
    </row>
    <row r="107" spans="1:9">
      <c r="A107" s="102">
        <v>1267000690</v>
      </c>
      <c r="B107" s="103" t="s">
        <v>2452</v>
      </c>
      <c r="C107" s="103">
        <v>767000</v>
      </c>
      <c r="D107" s="103">
        <v>-700000</v>
      </c>
      <c r="E107" s="103">
        <v>-670000</v>
      </c>
      <c r="F107" s="104">
        <v>-549200</v>
      </c>
      <c r="H107" s="122">
        <f t="shared" si="2"/>
        <v>267000</v>
      </c>
      <c r="I107">
        <f t="shared" si="3"/>
        <v>690</v>
      </c>
    </row>
    <row r="108" spans="1:9">
      <c r="A108" s="102">
        <v>1347207930</v>
      </c>
      <c r="B108" s="103" t="s">
        <v>2453</v>
      </c>
      <c r="C108" s="103">
        <v>847000</v>
      </c>
      <c r="D108" s="103">
        <v>-690000</v>
      </c>
      <c r="E108" s="103">
        <v>-690000</v>
      </c>
      <c r="F108" s="104">
        <v>-751500</v>
      </c>
      <c r="H108" s="122">
        <f t="shared" si="2"/>
        <v>347207</v>
      </c>
      <c r="I108">
        <f t="shared" si="3"/>
        <v>930</v>
      </c>
    </row>
    <row r="109" spans="1:9">
      <c r="A109" s="102">
        <v>1313207920</v>
      </c>
      <c r="B109" s="103" t="s">
        <v>2454</v>
      </c>
      <c r="C109" s="103">
        <v>813200</v>
      </c>
      <c r="D109" s="103">
        <v>-666000</v>
      </c>
      <c r="E109" s="103">
        <v>-535000</v>
      </c>
      <c r="F109" s="104">
        <v>-536800</v>
      </c>
      <c r="H109" s="122">
        <f t="shared" si="2"/>
        <v>313207</v>
      </c>
      <c r="I109">
        <f t="shared" si="3"/>
        <v>920</v>
      </c>
    </row>
    <row r="110" spans="1:9">
      <c r="A110" s="102">
        <v>1347108930</v>
      </c>
      <c r="B110" s="103" t="s">
        <v>2455</v>
      </c>
      <c r="C110" s="103">
        <v>847000</v>
      </c>
      <c r="D110" s="103">
        <v>-645000</v>
      </c>
      <c r="E110" s="103">
        <v>-570000</v>
      </c>
      <c r="F110" s="104">
        <v>-768600</v>
      </c>
      <c r="H110" s="122">
        <f t="shared" si="2"/>
        <v>347108</v>
      </c>
      <c r="I110">
        <f t="shared" si="3"/>
        <v>930</v>
      </c>
    </row>
    <row r="111" spans="1:9">
      <c r="A111" s="102">
        <v>1315147920</v>
      </c>
      <c r="B111" s="103" t="s">
        <v>2456</v>
      </c>
      <c r="C111" s="103">
        <v>815000</v>
      </c>
      <c r="D111" s="103">
        <v>-638000</v>
      </c>
      <c r="E111" s="103">
        <v>-627000</v>
      </c>
      <c r="F111" s="104">
        <v>0</v>
      </c>
      <c r="H111" s="122">
        <f t="shared" si="2"/>
        <v>315147</v>
      </c>
      <c r="I111">
        <f t="shared" si="3"/>
        <v>920</v>
      </c>
    </row>
    <row r="112" spans="1:9">
      <c r="A112" s="102">
        <v>1313503490</v>
      </c>
      <c r="B112" s="103" t="s">
        <v>2457</v>
      </c>
      <c r="C112" s="103">
        <v>813500</v>
      </c>
      <c r="D112" s="103">
        <v>-633000</v>
      </c>
      <c r="E112" s="103">
        <v>-611000</v>
      </c>
      <c r="F112" s="104">
        <v>-818400</v>
      </c>
      <c r="H112" s="122">
        <f t="shared" si="2"/>
        <v>313503</v>
      </c>
      <c r="I112">
        <f t="shared" si="3"/>
        <v>490</v>
      </c>
    </row>
    <row r="113" spans="1:9">
      <c r="A113" s="102">
        <v>1346508930</v>
      </c>
      <c r="B113" s="103" t="s">
        <v>2458</v>
      </c>
      <c r="C113" s="103">
        <v>846000</v>
      </c>
      <c r="D113" s="103">
        <v>-615000</v>
      </c>
      <c r="E113" s="103">
        <v>-615000</v>
      </c>
      <c r="F113" s="104">
        <v>-643300</v>
      </c>
      <c r="H113" s="122">
        <f t="shared" si="2"/>
        <v>346508</v>
      </c>
      <c r="I113">
        <f t="shared" si="3"/>
        <v>930</v>
      </c>
    </row>
    <row r="114" spans="1:9">
      <c r="A114" s="102">
        <v>1269007690</v>
      </c>
      <c r="B114" s="103" t="s">
        <v>2459</v>
      </c>
      <c r="C114" s="103">
        <v>623000</v>
      </c>
      <c r="D114" s="103">
        <v>-600000</v>
      </c>
      <c r="E114" s="103">
        <v>-900000</v>
      </c>
      <c r="F114" s="104">
        <v>-559400</v>
      </c>
      <c r="H114" s="122">
        <f t="shared" si="2"/>
        <v>269007</v>
      </c>
      <c r="I114">
        <f t="shared" si="3"/>
        <v>690</v>
      </c>
    </row>
    <row r="115" spans="1:9">
      <c r="A115" s="102">
        <v>1329000920</v>
      </c>
      <c r="B115" s="103" t="s">
        <v>2460</v>
      </c>
      <c r="C115" s="103">
        <v>829000</v>
      </c>
      <c r="D115" s="103">
        <v>-600000</v>
      </c>
      <c r="E115" s="103">
        <v>-730000</v>
      </c>
      <c r="F115" s="104">
        <v>-711800</v>
      </c>
      <c r="H115" s="122">
        <f t="shared" si="2"/>
        <v>329000</v>
      </c>
      <c r="I115">
        <f t="shared" si="3"/>
        <v>920</v>
      </c>
    </row>
    <row r="116" spans="1:9">
      <c r="A116" s="102">
        <v>1329317650</v>
      </c>
      <c r="B116" s="103" t="s">
        <v>2461</v>
      </c>
      <c r="C116" s="103">
        <v>829000</v>
      </c>
      <c r="D116" s="103">
        <v>-600000</v>
      </c>
      <c r="E116" s="103">
        <v>-670000</v>
      </c>
      <c r="F116" s="104">
        <v>-308000</v>
      </c>
      <c r="H116" s="122">
        <f t="shared" si="2"/>
        <v>329317</v>
      </c>
      <c r="I116">
        <f t="shared" si="3"/>
        <v>650</v>
      </c>
    </row>
    <row r="117" spans="1:9">
      <c r="A117" s="102">
        <v>1346516410</v>
      </c>
      <c r="B117" s="103" t="s">
        <v>2462</v>
      </c>
      <c r="C117" s="103">
        <v>846000</v>
      </c>
      <c r="D117" s="103">
        <v>-600000</v>
      </c>
      <c r="E117" s="103">
        <v>-600000</v>
      </c>
      <c r="F117" s="104">
        <v>-568500</v>
      </c>
      <c r="H117" s="122">
        <f t="shared" si="2"/>
        <v>346516</v>
      </c>
      <c r="I117">
        <f t="shared" si="3"/>
        <v>410</v>
      </c>
    </row>
    <row r="118" spans="1:9">
      <c r="A118" s="102">
        <v>1317705920</v>
      </c>
      <c r="B118" s="103" t="s">
        <v>2463</v>
      </c>
      <c r="C118" s="103">
        <v>817700</v>
      </c>
      <c r="D118" s="103">
        <v>-592000</v>
      </c>
      <c r="E118" s="103">
        <v>-570000</v>
      </c>
      <c r="F118" s="104">
        <v>-586100</v>
      </c>
      <c r="H118" s="122">
        <f t="shared" si="2"/>
        <v>317705</v>
      </c>
      <c r="I118">
        <f t="shared" si="3"/>
        <v>920</v>
      </c>
    </row>
    <row r="119" spans="1:9">
      <c r="A119" s="102">
        <v>1317712920</v>
      </c>
      <c r="B119" s="103" t="s">
        <v>2464</v>
      </c>
      <c r="C119" s="103">
        <v>817700</v>
      </c>
      <c r="D119" s="103">
        <v>-585000</v>
      </c>
      <c r="E119" s="103">
        <v>-562000</v>
      </c>
      <c r="F119" s="104">
        <v>-569300</v>
      </c>
      <c r="H119" s="122">
        <f t="shared" si="2"/>
        <v>317712</v>
      </c>
      <c r="I119">
        <f t="shared" si="3"/>
        <v>920</v>
      </c>
    </row>
    <row r="120" spans="1:9">
      <c r="A120" s="102">
        <v>1321012670</v>
      </c>
      <c r="B120" s="103" t="s">
        <v>2465</v>
      </c>
      <c r="C120" s="103">
        <v>821000</v>
      </c>
      <c r="D120" s="103">
        <v>-558000</v>
      </c>
      <c r="E120" s="103">
        <v>-329000</v>
      </c>
      <c r="F120" s="104">
        <v>0</v>
      </c>
      <c r="H120" s="122">
        <f t="shared" si="2"/>
        <v>321012</v>
      </c>
      <c r="I120">
        <f t="shared" si="3"/>
        <v>670</v>
      </c>
    </row>
    <row r="121" spans="1:9">
      <c r="A121" s="102">
        <v>1312204922</v>
      </c>
      <c r="B121" s="103" t="s">
        <v>2466</v>
      </c>
      <c r="C121" s="103">
        <v>811000</v>
      </c>
      <c r="D121" s="103">
        <v>-558000</v>
      </c>
      <c r="E121" s="103">
        <v>0</v>
      </c>
      <c r="F121" s="104">
        <v>0</v>
      </c>
      <c r="H121" s="122">
        <f t="shared" si="2"/>
        <v>312204</v>
      </c>
      <c r="I121">
        <f t="shared" si="3"/>
        <v>922</v>
      </c>
    </row>
    <row r="122" spans="1:9">
      <c r="A122" s="102">
        <v>1433004640</v>
      </c>
      <c r="B122" s="103" t="s">
        <v>2467</v>
      </c>
      <c r="C122" s="103">
        <v>939000</v>
      </c>
      <c r="D122" s="103">
        <v>-550000</v>
      </c>
      <c r="E122" s="103">
        <v>-550000</v>
      </c>
      <c r="F122" s="104">
        <v>-522200</v>
      </c>
      <c r="H122" s="122">
        <f t="shared" si="2"/>
        <v>433004</v>
      </c>
      <c r="I122">
        <f t="shared" si="3"/>
        <v>640</v>
      </c>
    </row>
    <row r="123" spans="1:9">
      <c r="A123" s="102">
        <v>1344405411</v>
      </c>
      <c r="B123" s="103" t="s">
        <v>2468</v>
      </c>
      <c r="C123" s="103">
        <v>844000</v>
      </c>
      <c r="D123" s="103">
        <v>-550000</v>
      </c>
      <c r="E123" s="103">
        <v>0</v>
      </c>
      <c r="F123" s="104">
        <v>0</v>
      </c>
      <c r="H123" s="122">
        <f t="shared" si="2"/>
        <v>344405</v>
      </c>
      <c r="I123">
        <f t="shared" si="3"/>
        <v>411</v>
      </c>
    </row>
    <row r="124" spans="1:9">
      <c r="A124" s="102">
        <v>1346409930</v>
      </c>
      <c r="B124" s="103" t="s">
        <v>2469</v>
      </c>
      <c r="C124" s="103">
        <v>846000</v>
      </c>
      <c r="D124" s="103">
        <v>-540000</v>
      </c>
      <c r="E124" s="103">
        <v>-502500</v>
      </c>
      <c r="F124" s="104">
        <v>-429000</v>
      </c>
      <c r="H124" s="122">
        <f t="shared" si="2"/>
        <v>346409</v>
      </c>
      <c r="I124">
        <f t="shared" si="3"/>
        <v>930</v>
      </c>
    </row>
    <row r="125" spans="1:9">
      <c r="A125" s="102">
        <v>1345206410</v>
      </c>
      <c r="B125" s="103" t="s">
        <v>2470</v>
      </c>
      <c r="C125" s="103">
        <v>845000</v>
      </c>
      <c r="D125" s="103">
        <v>-530000</v>
      </c>
      <c r="E125" s="103">
        <v>-530000</v>
      </c>
      <c r="F125" s="104">
        <v>-438700</v>
      </c>
      <c r="H125" s="122">
        <f t="shared" si="2"/>
        <v>345206</v>
      </c>
      <c r="I125">
        <f t="shared" si="3"/>
        <v>410</v>
      </c>
    </row>
    <row r="126" spans="1:9">
      <c r="A126" s="102">
        <v>1349016930</v>
      </c>
      <c r="B126" s="103" t="s">
        <v>2471</v>
      </c>
      <c r="C126" s="103">
        <v>849000</v>
      </c>
      <c r="D126" s="103">
        <v>-525000</v>
      </c>
      <c r="E126" s="103">
        <v>-525000</v>
      </c>
      <c r="F126" s="104">
        <v>-330700</v>
      </c>
      <c r="H126" s="122">
        <f t="shared" si="2"/>
        <v>349016</v>
      </c>
      <c r="I126">
        <f t="shared" si="3"/>
        <v>930</v>
      </c>
    </row>
    <row r="127" spans="1:9">
      <c r="A127" s="102">
        <v>1315136920</v>
      </c>
      <c r="B127" s="103" t="s">
        <v>2472</v>
      </c>
      <c r="C127" s="103">
        <v>815000</v>
      </c>
      <c r="D127" s="103">
        <v>-520000</v>
      </c>
      <c r="E127" s="103">
        <v>-420000</v>
      </c>
      <c r="F127" s="104">
        <v>-466700</v>
      </c>
      <c r="H127" s="122">
        <f t="shared" si="2"/>
        <v>315136</v>
      </c>
      <c r="I127">
        <f t="shared" si="3"/>
        <v>920</v>
      </c>
    </row>
    <row r="128" spans="1:9">
      <c r="A128" s="102">
        <v>1344307930</v>
      </c>
      <c r="B128" s="103" t="s">
        <v>2473</v>
      </c>
      <c r="C128" s="103">
        <v>844000</v>
      </c>
      <c r="D128" s="103">
        <v>-510000</v>
      </c>
      <c r="E128" s="103">
        <v>-600000</v>
      </c>
      <c r="F128" s="104">
        <v>-649400</v>
      </c>
      <c r="H128" s="122">
        <f t="shared" si="2"/>
        <v>344307</v>
      </c>
      <c r="I128">
        <f t="shared" si="3"/>
        <v>930</v>
      </c>
    </row>
    <row r="129" spans="1:9">
      <c r="A129" s="102">
        <v>1343806930</v>
      </c>
      <c r="B129" s="103" t="s">
        <v>2474</v>
      </c>
      <c r="C129" s="103">
        <v>843000</v>
      </c>
      <c r="D129" s="103">
        <v>-510000</v>
      </c>
      <c r="E129" s="103">
        <v>-540000</v>
      </c>
      <c r="F129" s="104">
        <v>-587200</v>
      </c>
      <c r="H129" s="122">
        <f t="shared" si="2"/>
        <v>343806</v>
      </c>
      <c r="I129">
        <f t="shared" si="3"/>
        <v>930</v>
      </c>
    </row>
    <row r="130" spans="1:9">
      <c r="A130" s="102">
        <v>1510003690</v>
      </c>
      <c r="B130" s="103" t="s">
        <v>2475</v>
      </c>
      <c r="C130" s="103">
        <v>990000</v>
      </c>
      <c r="D130" s="103">
        <v>-500000</v>
      </c>
      <c r="E130" s="103">
        <v>-600000</v>
      </c>
      <c r="F130" s="104">
        <v>-546900</v>
      </c>
      <c r="H130" s="122">
        <f t="shared" si="2"/>
        <v>510003</v>
      </c>
      <c r="I130">
        <f t="shared" si="3"/>
        <v>690</v>
      </c>
    </row>
    <row r="131" spans="1:9">
      <c r="A131" s="102">
        <v>1520002690</v>
      </c>
      <c r="B131" s="103" t="s">
        <v>2476</v>
      </c>
      <c r="C131" s="103">
        <v>990000</v>
      </c>
      <c r="D131" s="103">
        <v>-500000</v>
      </c>
      <c r="E131" s="103">
        <v>-600000</v>
      </c>
      <c r="F131" s="104">
        <v>-496400</v>
      </c>
      <c r="H131" s="122">
        <f t="shared" si="2"/>
        <v>520002</v>
      </c>
      <c r="I131">
        <f t="shared" si="3"/>
        <v>690</v>
      </c>
    </row>
    <row r="132" spans="1:9">
      <c r="A132" s="102">
        <v>1116001110</v>
      </c>
      <c r="B132" s="103" t="s">
        <v>2477</v>
      </c>
      <c r="C132" s="103">
        <v>623000</v>
      </c>
      <c r="D132" s="103">
        <v>-500000</v>
      </c>
      <c r="E132" s="103">
        <v>-500000</v>
      </c>
      <c r="F132" s="104">
        <v>-744500</v>
      </c>
      <c r="H132" s="122">
        <f t="shared" si="2"/>
        <v>116001</v>
      </c>
      <c r="I132">
        <f t="shared" si="3"/>
        <v>110</v>
      </c>
    </row>
    <row r="133" spans="1:9">
      <c r="A133" s="102">
        <v>1313201740</v>
      </c>
      <c r="B133" s="103" t="s">
        <v>2478</v>
      </c>
      <c r="C133" s="103">
        <v>811000</v>
      </c>
      <c r="D133" s="103">
        <v>-500000</v>
      </c>
      <c r="E133" s="103">
        <v>-500000</v>
      </c>
      <c r="F133" s="104">
        <v>-368600</v>
      </c>
      <c r="H133" s="122">
        <f t="shared" ref="H133:H196" si="4">ROUNDDOWN((A133-1000000000)/1000,0)</f>
        <v>313201</v>
      </c>
      <c r="I133">
        <f t="shared" ref="I133:I196" si="5">A133-1000000000-H133*1000</f>
        <v>740</v>
      </c>
    </row>
    <row r="134" spans="1:9">
      <c r="A134" s="102">
        <v>1315107740</v>
      </c>
      <c r="B134" s="103" t="s">
        <v>2478</v>
      </c>
      <c r="C134" s="103">
        <v>811000</v>
      </c>
      <c r="D134" s="103">
        <v>-500000</v>
      </c>
      <c r="E134" s="103">
        <v>-500000</v>
      </c>
      <c r="F134" s="104">
        <v>-368600</v>
      </c>
      <c r="H134" s="122">
        <f t="shared" si="4"/>
        <v>315107</v>
      </c>
      <c r="I134">
        <f t="shared" si="5"/>
        <v>740</v>
      </c>
    </row>
    <row r="135" spans="1:9">
      <c r="A135" s="102">
        <v>1520001690</v>
      </c>
      <c r="B135" s="103" t="s">
        <v>2479</v>
      </c>
      <c r="C135" s="103">
        <v>990000</v>
      </c>
      <c r="D135" s="103">
        <v>-500000</v>
      </c>
      <c r="E135" s="103">
        <v>-500000</v>
      </c>
      <c r="F135" s="104">
        <v>-286600</v>
      </c>
      <c r="H135" s="122">
        <f t="shared" si="4"/>
        <v>520001</v>
      </c>
      <c r="I135">
        <f t="shared" si="5"/>
        <v>690</v>
      </c>
    </row>
    <row r="136" spans="1:9">
      <c r="A136" s="102">
        <v>1233004290</v>
      </c>
      <c r="B136" s="103" t="s">
        <v>2480</v>
      </c>
      <c r="C136" s="103">
        <v>933000</v>
      </c>
      <c r="D136" s="103">
        <v>-500000</v>
      </c>
      <c r="E136" s="103">
        <v>-400000</v>
      </c>
      <c r="F136" s="104">
        <v>-341900</v>
      </c>
      <c r="H136" s="122">
        <f t="shared" si="4"/>
        <v>233004</v>
      </c>
      <c r="I136">
        <f t="shared" si="5"/>
        <v>290</v>
      </c>
    </row>
    <row r="137" spans="1:9">
      <c r="A137" s="102">
        <v>1313210920</v>
      </c>
      <c r="B137" s="103" t="s">
        <v>2481</v>
      </c>
      <c r="C137" s="103">
        <v>813200</v>
      </c>
      <c r="D137" s="103">
        <v>-497000</v>
      </c>
      <c r="E137" s="103">
        <v>-479000</v>
      </c>
      <c r="F137" s="104">
        <v>-219200</v>
      </c>
      <c r="H137" s="122">
        <f t="shared" si="4"/>
        <v>313210</v>
      </c>
      <c r="I137">
        <f t="shared" si="5"/>
        <v>920</v>
      </c>
    </row>
    <row r="138" spans="1:9">
      <c r="A138" s="102">
        <v>1317102920</v>
      </c>
      <c r="B138" s="103" t="s">
        <v>2376</v>
      </c>
      <c r="C138" s="103">
        <v>817100</v>
      </c>
      <c r="D138" s="103">
        <v>-488000</v>
      </c>
      <c r="E138" s="103">
        <v>-484000</v>
      </c>
      <c r="F138" s="104">
        <v>-524600</v>
      </c>
      <c r="H138" s="122">
        <f t="shared" si="4"/>
        <v>317102</v>
      </c>
      <c r="I138">
        <f t="shared" si="5"/>
        <v>920</v>
      </c>
    </row>
    <row r="139" spans="1:9">
      <c r="A139" s="102">
        <v>1343001930</v>
      </c>
      <c r="B139" s="103" t="s">
        <v>2482</v>
      </c>
      <c r="C139" s="103">
        <v>843000</v>
      </c>
      <c r="D139" s="103">
        <v>-465000</v>
      </c>
      <c r="E139" s="103">
        <v>-465000</v>
      </c>
      <c r="F139" s="104">
        <v>-464700</v>
      </c>
      <c r="H139" s="122">
        <f t="shared" si="4"/>
        <v>343001</v>
      </c>
      <c r="I139">
        <f t="shared" si="5"/>
        <v>930</v>
      </c>
    </row>
    <row r="140" spans="1:9">
      <c r="A140" s="102">
        <v>1244501990</v>
      </c>
      <c r="B140" s="103" t="s">
        <v>2483</v>
      </c>
      <c r="C140" s="103">
        <v>744500</v>
      </c>
      <c r="D140" s="103">
        <v>-460000</v>
      </c>
      <c r="E140" s="103">
        <v>-500000</v>
      </c>
      <c r="F140" s="104">
        <v>-527900</v>
      </c>
      <c r="H140" s="122">
        <f t="shared" si="4"/>
        <v>244501</v>
      </c>
      <c r="I140">
        <f t="shared" si="5"/>
        <v>990</v>
      </c>
    </row>
    <row r="141" spans="1:9">
      <c r="A141" s="102">
        <v>1342206930</v>
      </c>
      <c r="B141" s="103" t="s">
        <v>2484</v>
      </c>
      <c r="C141" s="103">
        <v>842000</v>
      </c>
      <c r="D141" s="103">
        <v>-450000</v>
      </c>
      <c r="E141" s="103">
        <v>-472500</v>
      </c>
      <c r="F141" s="104">
        <v>-233900</v>
      </c>
      <c r="H141" s="122">
        <f t="shared" si="4"/>
        <v>342206</v>
      </c>
      <c r="I141">
        <f t="shared" si="5"/>
        <v>930</v>
      </c>
    </row>
    <row r="142" spans="1:9">
      <c r="A142" s="102">
        <v>1342202930</v>
      </c>
      <c r="B142" s="103" t="s">
        <v>2485</v>
      </c>
      <c r="C142" s="103">
        <v>842000</v>
      </c>
      <c r="D142" s="103">
        <v>-450000</v>
      </c>
      <c r="E142" s="103">
        <v>-450000</v>
      </c>
      <c r="F142" s="104">
        <v>-523200</v>
      </c>
      <c r="H142" s="122">
        <f t="shared" si="4"/>
        <v>342202</v>
      </c>
      <c r="I142">
        <f t="shared" si="5"/>
        <v>930</v>
      </c>
    </row>
    <row r="143" spans="1:9">
      <c r="A143" s="102">
        <v>1343805993</v>
      </c>
      <c r="B143" s="103" t="s">
        <v>2486</v>
      </c>
      <c r="C143" s="103">
        <v>843000</v>
      </c>
      <c r="D143" s="103">
        <v>-450000</v>
      </c>
      <c r="E143" s="103">
        <v>-450000</v>
      </c>
      <c r="F143" s="104">
        <v>-313900</v>
      </c>
      <c r="H143" s="122">
        <f t="shared" si="4"/>
        <v>343805</v>
      </c>
      <c r="I143">
        <f t="shared" si="5"/>
        <v>993</v>
      </c>
    </row>
    <row r="144" spans="1:9">
      <c r="A144" s="102">
        <v>1315126411</v>
      </c>
      <c r="B144" s="103" t="s">
        <v>2487</v>
      </c>
      <c r="C144" s="103">
        <v>811000</v>
      </c>
      <c r="D144" s="103">
        <v>-450000</v>
      </c>
      <c r="E144" s="103">
        <v>-193000</v>
      </c>
      <c r="F144" s="104">
        <v>-244600</v>
      </c>
      <c r="H144" s="122">
        <f t="shared" si="4"/>
        <v>315126</v>
      </c>
      <c r="I144">
        <f t="shared" si="5"/>
        <v>411</v>
      </c>
    </row>
    <row r="145" spans="1:9">
      <c r="A145" s="102">
        <v>1344504930</v>
      </c>
      <c r="B145" s="103" t="s">
        <v>2488</v>
      </c>
      <c r="C145" s="103">
        <v>844000</v>
      </c>
      <c r="D145" s="103">
        <v>-435000</v>
      </c>
      <c r="E145" s="103">
        <v>-540000</v>
      </c>
      <c r="F145" s="104">
        <v>-380700</v>
      </c>
      <c r="H145" s="122">
        <f t="shared" si="4"/>
        <v>344504</v>
      </c>
      <c r="I145">
        <f t="shared" si="5"/>
        <v>930</v>
      </c>
    </row>
    <row r="146" spans="1:9">
      <c r="A146" s="102">
        <v>1315144920</v>
      </c>
      <c r="B146" s="103" t="s">
        <v>2489</v>
      </c>
      <c r="C146" s="103">
        <v>815000</v>
      </c>
      <c r="D146" s="103">
        <v>-413000</v>
      </c>
      <c r="E146" s="103">
        <v>-500000</v>
      </c>
      <c r="F146" s="104">
        <v>-442700</v>
      </c>
      <c r="H146" s="122">
        <f t="shared" si="4"/>
        <v>315144</v>
      </c>
      <c r="I146">
        <f t="shared" si="5"/>
        <v>920</v>
      </c>
    </row>
    <row r="147" spans="1:9">
      <c r="A147" s="102">
        <v>1345405410</v>
      </c>
      <c r="B147" s="103" t="s">
        <v>2490</v>
      </c>
      <c r="C147" s="103">
        <v>845000</v>
      </c>
      <c r="D147" s="103">
        <v>-400000</v>
      </c>
      <c r="E147" s="103">
        <v>-420000</v>
      </c>
      <c r="F147" s="104">
        <v>-336600</v>
      </c>
      <c r="H147" s="122">
        <f t="shared" si="4"/>
        <v>345405</v>
      </c>
      <c r="I147">
        <f t="shared" si="5"/>
        <v>410</v>
      </c>
    </row>
    <row r="148" spans="1:9">
      <c r="A148" s="102">
        <v>1269006690</v>
      </c>
      <c r="B148" s="103" t="s">
        <v>2491</v>
      </c>
      <c r="C148" s="103">
        <v>933000</v>
      </c>
      <c r="D148" s="103">
        <v>-400000</v>
      </c>
      <c r="E148" s="103">
        <v>-400000</v>
      </c>
      <c r="F148" s="104">
        <v>-379800</v>
      </c>
      <c r="H148" s="122">
        <f t="shared" si="4"/>
        <v>269006</v>
      </c>
      <c r="I148">
        <f t="shared" si="5"/>
        <v>690</v>
      </c>
    </row>
    <row r="149" spans="1:9">
      <c r="A149" s="102">
        <v>1195006910</v>
      </c>
      <c r="B149" s="103" t="s">
        <v>2492</v>
      </c>
      <c r="C149" s="103">
        <v>990000</v>
      </c>
      <c r="D149" s="103">
        <v>-400000</v>
      </c>
      <c r="E149" s="103">
        <v>-400000</v>
      </c>
      <c r="F149" s="104">
        <v>0</v>
      </c>
      <c r="H149" s="122">
        <f t="shared" si="4"/>
        <v>195006</v>
      </c>
      <c r="I149">
        <f t="shared" si="5"/>
        <v>910</v>
      </c>
    </row>
    <row r="150" spans="1:9">
      <c r="A150" s="102">
        <v>1329317690</v>
      </c>
      <c r="B150" s="103" t="s">
        <v>2493</v>
      </c>
      <c r="C150" s="103">
        <v>829000</v>
      </c>
      <c r="D150" s="103">
        <v>-400000</v>
      </c>
      <c r="E150" s="103">
        <v>0</v>
      </c>
      <c r="F150" s="104">
        <v>0</v>
      </c>
      <c r="H150" s="122">
        <f t="shared" si="4"/>
        <v>329317</v>
      </c>
      <c r="I150">
        <f t="shared" si="5"/>
        <v>690</v>
      </c>
    </row>
    <row r="151" spans="1:9">
      <c r="A151" s="102">
        <v>1343507930</v>
      </c>
      <c r="B151" s="103" t="s">
        <v>2494</v>
      </c>
      <c r="C151" s="103">
        <v>843000</v>
      </c>
      <c r="D151" s="103">
        <v>-390000</v>
      </c>
      <c r="E151" s="103">
        <v>-390000</v>
      </c>
      <c r="F151" s="104">
        <v>-431000</v>
      </c>
      <c r="H151" s="122">
        <f t="shared" si="4"/>
        <v>343507</v>
      </c>
      <c r="I151">
        <f t="shared" si="5"/>
        <v>930</v>
      </c>
    </row>
    <row r="152" spans="1:9">
      <c r="A152" s="102">
        <v>1342201930</v>
      </c>
      <c r="B152" s="103" t="s">
        <v>2495</v>
      </c>
      <c r="C152" s="103">
        <v>842000</v>
      </c>
      <c r="D152" s="103">
        <v>-390000</v>
      </c>
      <c r="E152" s="103">
        <v>-390000</v>
      </c>
      <c r="F152" s="104">
        <v>-357000</v>
      </c>
      <c r="H152" s="122">
        <f t="shared" si="4"/>
        <v>342201</v>
      </c>
      <c r="I152">
        <f t="shared" si="5"/>
        <v>930</v>
      </c>
    </row>
    <row r="153" spans="1:9">
      <c r="A153" s="102">
        <v>1346607930</v>
      </c>
      <c r="B153" s="103" t="s">
        <v>2496</v>
      </c>
      <c r="C153" s="103">
        <v>846000</v>
      </c>
      <c r="D153" s="103">
        <v>-390000</v>
      </c>
      <c r="E153" s="103">
        <v>-390000</v>
      </c>
      <c r="F153" s="104">
        <v>-337400</v>
      </c>
      <c r="H153" s="122">
        <f t="shared" si="4"/>
        <v>346607</v>
      </c>
      <c r="I153">
        <f t="shared" si="5"/>
        <v>930</v>
      </c>
    </row>
    <row r="154" spans="1:9">
      <c r="A154" s="102">
        <v>1346408930</v>
      </c>
      <c r="B154" s="103" t="s">
        <v>2497</v>
      </c>
      <c r="C154" s="103">
        <v>846000</v>
      </c>
      <c r="D154" s="103">
        <v>-390000</v>
      </c>
      <c r="E154" s="103">
        <v>-277500</v>
      </c>
      <c r="F154" s="104">
        <v>-193700</v>
      </c>
      <c r="H154" s="122">
        <f t="shared" si="4"/>
        <v>346408</v>
      </c>
      <c r="I154">
        <f t="shared" si="5"/>
        <v>930</v>
      </c>
    </row>
    <row r="155" spans="1:9">
      <c r="A155" s="102">
        <v>1313202920</v>
      </c>
      <c r="B155" s="103" t="s">
        <v>2498</v>
      </c>
      <c r="C155" s="103">
        <v>811000</v>
      </c>
      <c r="D155" s="103">
        <v>-380000</v>
      </c>
      <c r="E155" s="103">
        <v>-760000</v>
      </c>
      <c r="F155" s="104">
        <v>-113900</v>
      </c>
      <c r="H155" s="122">
        <f t="shared" si="4"/>
        <v>313202</v>
      </c>
      <c r="I155">
        <f t="shared" si="5"/>
        <v>920</v>
      </c>
    </row>
    <row r="156" spans="1:9">
      <c r="A156" s="102">
        <v>1329012920</v>
      </c>
      <c r="B156" s="103" t="s">
        <v>2499</v>
      </c>
      <c r="C156" s="103">
        <v>829000</v>
      </c>
      <c r="D156" s="103">
        <v>-376500</v>
      </c>
      <c r="E156" s="103">
        <v>-526500</v>
      </c>
      <c r="F156" s="104">
        <v>0</v>
      </c>
      <c r="H156" s="122">
        <f t="shared" si="4"/>
        <v>329012</v>
      </c>
      <c r="I156">
        <f t="shared" si="5"/>
        <v>920</v>
      </c>
    </row>
    <row r="157" spans="1:9">
      <c r="A157" s="102">
        <v>1315145920</v>
      </c>
      <c r="B157" s="103" t="s">
        <v>2500</v>
      </c>
      <c r="C157" s="103">
        <v>815000</v>
      </c>
      <c r="D157" s="103">
        <v>-375000</v>
      </c>
      <c r="E157" s="103">
        <v>-505000</v>
      </c>
      <c r="F157" s="104">
        <v>-750300</v>
      </c>
      <c r="H157" s="122">
        <f t="shared" si="4"/>
        <v>315145</v>
      </c>
      <c r="I157">
        <f t="shared" si="5"/>
        <v>920</v>
      </c>
    </row>
    <row r="158" spans="1:9">
      <c r="A158" s="102">
        <v>1344405930</v>
      </c>
      <c r="B158" s="103" t="s">
        <v>2501</v>
      </c>
      <c r="C158" s="103">
        <v>844000</v>
      </c>
      <c r="D158" s="103">
        <v>-375000</v>
      </c>
      <c r="E158" s="103">
        <v>-187500</v>
      </c>
      <c r="F158" s="104">
        <v>0</v>
      </c>
      <c r="H158" s="122">
        <f t="shared" si="4"/>
        <v>344405</v>
      </c>
      <c r="I158">
        <f t="shared" si="5"/>
        <v>930</v>
      </c>
    </row>
    <row r="159" spans="1:9">
      <c r="A159" s="102">
        <v>1315402921</v>
      </c>
      <c r="B159" s="103" t="s">
        <v>2502</v>
      </c>
      <c r="C159" s="103">
        <v>815400</v>
      </c>
      <c r="D159" s="103">
        <v>-363000</v>
      </c>
      <c r="E159" s="103">
        <v>-374000</v>
      </c>
      <c r="F159" s="104">
        <v>-376000</v>
      </c>
      <c r="H159" s="122">
        <f t="shared" si="4"/>
        <v>315402</v>
      </c>
      <c r="I159">
        <f t="shared" si="5"/>
        <v>921</v>
      </c>
    </row>
    <row r="160" spans="1:9">
      <c r="A160" s="102">
        <v>1313302920</v>
      </c>
      <c r="B160" s="103" t="s">
        <v>2503</v>
      </c>
      <c r="C160" s="103">
        <v>813300</v>
      </c>
      <c r="D160" s="103">
        <v>-362000</v>
      </c>
      <c r="E160" s="103">
        <v>-371000</v>
      </c>
      <c r="F160" s="104">
        <v>-360700</v>
      </c>
      <c r="H160" s="122">
        <f t="shared" si="4"/>
        <v>313302</v>
      </c>
      <c r="I160">
        <f t="shared" si="5"/>
        <v>920</v>
      </c>
    </row>
    <row r="161" spans="1:9">
      <c r="A161" s="102">
        <v>1316301920</v>
      </c>
      <c r="B161" s="103" t="s">
        <v>2504</v>
      </c>
      <c r="C161" s="103">
        <v>816300</v>
      </c>
      <c r="D161" s="103">
        <v>-353000</v>
      </c>
      <c r="E161" s="103">
        <v>-354000</v>
      </c>
      <c r="F161" s="104">
        <v>-310500</v>
      </c>
      <c r="H161" s="122">
        <f t="shared" si="4"/>
        <v>316301</v>
      </c>
      <c r="I161">
        <f t="shared" si="5"/>
        <v>920</v>
      </c>
    </row>
    <row r="162" spans="1:9">
      <c r="A162" s="102">
        <v>1369001750</v>
      </c>
      <c r="B162" s="103" t="s">
        <v>2505</v>
      </c>
      <c r="C162" s="103">
        <v>869000</v>
      </c>
      <c r="D162" s="103">
        <v>-350000</v>
      </c>
      <c r="E162" s="103">
        <v>-350000</v>
      </c>
      <c r="F162" s="104">
        <v>-592600</v>
      </c>
      <c r="H162" s="122">
        <f t="shared" si="4"/>
        <v>369001</v>
      </c>
      <c r="I162">
        <f t="shared" si="5"/>
        <v>750</v>
      </c>
    </row>
    <row r="163" spans="1:9">
      <c r="A163" s="102">
        <v>1379000991</v>
      </c>
      <c r="B163" s="103" t="s">
        <v>2506</v>
      </c>
      <c r="C163" s="103">
        <v>711760</v>
      </c>
      <c r="D163" s="103">
        <v>-350000</v>
      </c>
      <c r="E163" s="103">
        <v>-300000</v>
      </c>
      <c r="F163" s="104">
        <v>-390000</v>
      </c>
      <c r="H163" s="122">
        <f t="shared" si="4"/>
        <v>379000</v>
      </c>
      <c r="I163">
        <f t="shared" si="5"/>
        <v>991</v>
      </c>
    </row>
    <row r="164" spans="1:9">
      <c r="A164" s="102">
        <v>1280004640</v>
      </c>
      <c r="B164" s="103" t="s">
        <v>2507</v>
      </c>
      <c r="C164" s="103">
        <v>781000</v>
      </c>
      <c r="D164" s="103">
        <v>-350000</v>
      </c>
      <c r="E164" s="103">
        <v>-300000</v>
      </c>
      <c r="F164" s="104">
        <v>-288500</v>
      </c>
      <c r="H164" s="122">
        <f t="shared" si="4"/>
        <v>280004</v>
      </c>
      <c r="I164">
        <f t="shared" si="5"/>
        <v>640</v>
      </c>
    </row>
    <row r="165" spans="1:9">
      <c r="A165" s="102">
        <v>1346106930</v>
      </c>
      <c r="B165" s="103" t="s">
        <v>2508</v>
      </c>
      <c r="C165" s="103">
        <v>846000</v>
      </c>
      <c r="D165" s="103">
        <v>-340500</v>
      </c>
      <c r="E165" s="103">
        <v>-340500</v>
      </c>
      <c r="F165" s="104">
        <v>-341400</v>
      </c>
      <c r="H165" s="122">
        <f t="shared" si="4"/>
        <v>346106</v>
      </c>
      <c r="I165">
        <f t="shared" si="5"/>
        <v>930</v>
      </c>
    </row>
    <row r="166" spans="1:9">
      <c r="A166" s="102">
        <v>1345113930</v>
      </c>
      <c r="B166" s="103" t="s">
        <v>2509</v>
      </c>
      <c r="C166" s="103">
        <v>845000</v>
      </c>
      <c r="D166" s="103">
        <v>-330000</v>
      </c>
      <c r="E166" s="103">
        <v>-330000</v>
      </c>
      <c r="F166" s="104">
        <v>-287400</v>
      </c>
      <c r="H166" s="122">
        <f t="shared" si="4"/>
        <v>345113</v>
      </c>
      <c r="I166">
        <f t="shared" si="5"/>
        <v>930</v>
      </c>
    </row>
    <row r="167" spans="1:9">
      <c r="A167" s="102">
        <v>1349020930</v>
      </c>
      <c r="B167" s="103" t="s">
        <v>2510</v>
      </c>
      <c r="C167" s="103">
        <v>849000</v>
      </c>
      <c r="D167" s="103">
        <v>-330000</v>
      </c>
      <c r="E167" s="103">
        <v>-330000</v>
      </c>
      <c r="F167" s="104">
        <v>-196200</v>
      </c>
      <c r="H167" s="122">
        <f t="shared" si="4"/>
        <v>349020</v>
      </c>
      <c r="I167">
        <f t="shared" si="5"/>
        <v>930</v>
      </c>
    </row>
    <row r="168" spans="1:9">
      <c r="A168" s="102">
        <v>1313225410</v>
      </c>
      <c r="B168" s="103" t="s">
        <v>2511</v>
      </c>
      <c r="C168" s="103">
        <v>813200</v>
      </c>
      <c r="D168" s="103">
        <v>-330000</v>
      </c>
      <c r="E168" s="103">
        <v>-295000</v>
      </c>
      <c r="F168" s="104">
        <v>-215200</v>
      </c>
      <c r="H168" s="122">
        <f t="shared" si="4"/>
        <v>313225</v>
      </c>
      <c r="I168">
        <f t="shared" si="5"/>
        <v>410</v>
      </c>
    </row>
    <row r="169" spans="1:9">
      <c r="A169" s="102">
        <v>1315137920</v>
      </c>
      <c r="B169" s="103" t="s">
        <v>2512</v>
      </c>
      <c r="C169" s="103">
        <v>815000</v>
      </c>
      <c r="D169" s="103">
        <v>-330000</v>
      </c>
      <c r="E169" s="103">
        <v>-170000</v>
      </c>
      <c r="F169" s="104">
        <v>-35700</v>
      </c>
      <c r="H169" s="122">
        <f t="shared" si="4"/>
        <v>315137</v>
      </c>
      <c r="I169">
        <f t="shared" si="5"/>
        <v>920</v>
      </c>
    </row>
    <row r="170" spans="1:9">
      <c r="A170" s="102">
        <v>1317901940</v>
      </c>
      <c r="B170" s="103" t="s">
        <v>2513</v>
      </c>
      <c r="C170" s="103">
        <v>817900</v>
      </c>
      <c r="D170" s="103">
        <v>-327000</v>
      </c>
      <c r="E170" s="103">
        <v>-327000</v>
      </c>
      <c r="F170" s="104">
        <v>-452200</v>
      </c>
      <c r="H170" s="122">
        <f t="shared" si="4"/>
        <v>317901</v>
      </c>
      <c r="I170">
        <f t="shared" si="5"/>
        <v>940</v>
      </c>
    </row>
    <row r="171" spans="1:9">
      <c r="A171" s="102">
        <v>1315130921</v>
      </c>
      <c r="B171" s="103" t="s">
        <v>2514</v>
      </c>
      <c r="C171" s="103">
        <v>815000</v>
      </c>
      <c r="D171" s="103">
        <v>-324000</v>
      </c>
      <c r="E171" s="103">
        <v>-680000</v>
      </c>
      <c r="F171" s="104">
        <v>-703400</v>
      </c>
      <c r="H171" s="122">
        <f t="shared" si="4"/>
        <v>315130</v>
      </c>
      <c r="I171">
        <f t="shared" si="5"/>
        <v>921</v>
      </c>
    </row>
    <row r="172" spans="1:9">
      <c r="A172" s="102">
        <v>1315142920</v>
      </c>
      <c r="B172" s="103" t="s">
        <v>2515</v>
      </c>
      <c r="C172" s="103">
        <v>815000</v>
      </c>
      <c r="D172" s="103">
        <v>-320000</v>
      </c>
      <c r="E172" s="103">
        <v>-204000</v>
      </c>
      <c r="F172" s="104">
        <v>-342300</v>
      </c>
      <c r="H172" s="122">
        <f t="shared" si="4"/>
        <v>315142</v>
      </c>
      <c r="I172">
        <f t="shared" si="5"/>
        <v>920</v>
      </c>
    </row>
    <row r="173" spans="1:9">
      <c r="A173" s="102">
        <v>1342203930</v>
      </c>
      <c r="B173" s="103" t="s">
        <v>2516</v>
      </c>
      <c r="C173" s="103">
        <v>842000</v>
      </c>
      <c r="D173" s="103">
        <v>-320000</v>
      </c>
      <c r="E173" s="103">
        <v>0</v>
      </c>
      <c r="F173" s="104">
        <v>0</v>
      </c>
      <c r="H173" s="122">
        <f t="shared" si="4"/>
        <v>342203</v>
      </c>
      <c r="I173">
        <f t="shared" si="5"/>
        <v>930</v>
      </c>
    </row>
    <row r="174" spans="1:9">
      <c r="A174" s="102">
        <v>1349015930</v>
      </c>
      <c r="B174" s="103" t="s">
        <v>2517</v>
      </c>
      <c r="C174" s="103">
        <v>849000</v>
      </c>
      <c r="D174" s="103">
        <v>-315000</v>
      </c>
      <c r="E174" s="103">
        <v>-315000</v>
      </c>
      <c r="F174" s="104">
        <v>-103500</v>
      </c>
      <c r="H174" s="122">
        <f t="shared" si="4"/>
        <v>349015</v>
      </c>
      <c r="I174">
        <f t="shared" si="5"/>
        <v>930</v>
      </c>
    </row>
    <row r="175" spans="1:9">
      <c r="A175" s="102">
        <v>1313307920</v>
      </c>
      <c r="B175" s="103" t="s">
        <v>2518</v>
      </c>
      <c r="C175" s="103">
        <v>813300</v>
      </c>
      <c r="D175" s="103">
        <v>-309000</v>
      </c>
      <c r="E175" s="103">
        <v>-196000</v>
      </c>
      <c r="F175" s="104">
        <v>-231300</v>
      </c>
      <c r="H175" s="122">
        <f t="shared" si="4"/>
        <v>313307</v>
      </c>
      <c r="I175">
        <f t="shared" si="5"/>
        <v>920</v>
      </c>
    </row>
    <row r="176" spans="1:9">
      <c r="A176" s="102">
        <v>1433003640</v>
      </c>
      <c r="B176" s="103" t="s">
        <v>2519</v>
      </c>
      <c r="C176" s="103">
        <v>939000</v>
      </c>
      <c r="D176" s="103">
        <v>-305000</v>
      </c>
      <c r="E176" s="103">
        <v>-450000</v>
      </c>
      <c r="F176" s="104">
        <v>-530900</v>
      </c>
      <c r="H176" s="122">
        <f t="shared" si="4"/>
        <v>433003</v>
      </c>
      <c r="I176">
        <f t="shared" si="5"/>
        <v>640</v>
      </c>
    </row>
    <row r="177" spans="1:9">
      <c r="A177" s="102">
        <v>1313227921</v>
      </c>
      <c r="B177" s="103" t="s">
        <v>2520</v>
      </c>
      <c r="C177" s="103">
        <v>811000</v>
      </c>
      <c r="D177" s="103">
        <v>-300000</v>
      </c>
      <c r="E177" s="103">
        <v>-364000</v>
      </c>
      <c r="F177" s="104">
        <v>-461900</v>
      </c>
      <c r="H177" s="122">
        <f t="shared" si="4"/>
        <v>313227</v>
      </c>
      <c r="I177">
        <f t="shared" si="5"/>
        <v>921</v>
      </c>
    </row>
    <row r="178" spans="1:9">
      <c r="A178" s="102">
        <v>1322103920</v>
      </c>
      <c r="B178" s="103" t="s">
        <v>2521</v>
      </c>
      <c r="C178" s="103">
        <v>822100</v>
      </c>
      <c r="D178" s="103">
        <v>-300000</v>
      </c>
      <c r="E178" s="103">
        <v>-300000</v>
      </c>
      <c r="F178" s="104">
        <v>-466600</v>
      </c>
      <c r="H178" s="122">
        <f t="shared" si="4"/>
        <v>322103</v>
      </c>
      <c r="I178">
        <f t="shared" si="5"/>
        <v>920</v>
      </c>
    </row>
    <row r="179" spans="1:9">
      <c r="A179" s="102">
        <v>1280003690</v>
      </c>
      <c r="B179" s="103" t="s">
        <v>2522</v>
      </c>
      <c r="C179" s="103">
        <v>781000</v>
      </c>
      <c r="D179" s="103">
        <v>-300000</v>
      </c>
      <c r="E179" s="103">
        <v>-300000</v>
      </c>
      <c r="F179" s="104">
        <v>-300000</v>
      </c>
      <c r="H179" s="122">
        <f t="shared" si="4"/>
        <v>280003</v>
      </c>
      <c r="I179">
        <f t="shared" si="5"/>
        <v>690</v>
      </c>
    </row>
    <row r="180" spans="1:9">
      <c r="A180" s="102">
        <v>1313213920</v>
      </c>
      <c r="B180" s="103" t="s">
        <v>2523</v>
      </c>
      <c r="C180" s="103">
        <v>813200</v>
      </c>
      <c r="D180" s="103">
        <v>-300000</v>
      </c>
      <c r="E180" s="103">
        <v>-300000</v>
      </c>
      <c r="F180" s="104">
        <v>-217800</v>
      </c>
      <c r="H180" s="122">
        <f t="shared" si="4"/>
        <v>313213</v>
      </c>
      <c r="I180">
        <f t="shared" si="5"/>
        <v>920</v>
      </c>
    </row>
    <row r="181" spans="1:9">
      <c r="A181" s="102">
        <v>1349028930</v>
      </c>
      <c r="B181" s="103" t="s">
        <v>2524</v>
      </c>
      <c r="C181" s="103">
        <v>849000</v>
      </c>
      <c r="D181" s="103">
        <v>-286500</v>
      </c>
      <c r="E181" s="103">
        <v>-286500</v>
      </c>
      <c r="F181" s="104">
        <v>-621100</v>
      </c>
      <c r="H181" s="122">
        <f t="shared" si="4"/>
        <v>349028</v>
      </c>
      <c r="I181">
        <f t="shared" si="5"/>
        <v>930</v>
      </c>
    </row>
    <row r="182" spans="1:9">
      <c r="A182" s="102">
        <v>1346308930</v>
      </c>
      <c r="B182" s="103" t="s">
        <v>2525</v>
      </c>
      <c r="C182" s="103">
        <v>846000</v>
      </c>
      <c r="D182" s="103">
        <v>-270000</v>
      </c>
      <c r="E182" s="103">
        <v>-286500</v>
      </c>
      <c r="F182" s="104">
        <v>-216200</v>
      </c>
      <c r="H182" s="122">
        <f t="shared" si="4"/>
        <v>346308</v>
      </c>
      <c r="I182">
        <f t="shared" si="5"/>
        <v>930</v>
      </c>
    </row>
    <row r="183" spans="1:9">
      <c r="A183" s="102">
        <v>1349014930</v>
      </c>
      <c r="B183" s="103" t="s">
        <v>2526</v>
      </c>
      <c r="C183" s="103">
        <v>849000</v>
      </c>
      <c r="D183" s="103">
        <v>-264000</v>
      </c>
      <c r="E183" s="103">
        <v>-264000</v>
      </c>
      <c r="F183" s="104">
        <v>-348900</v>
      </c>
      <c r="H183" s="122">
        <f t="shared" si="4"/>
        <v>349014</v>
      </c>
      <c r="I183">
        <f t="shared" si="5"/>
        <v>930</v>
      </c>
    </row>
    <row r="184" spans="1:9">
      <c r="A184" s="102">
        <v>1343803410</v>
      </c>
      <c r="B184" s="103" t="s">
        <v>2527</v>
      </c>
      <c r="C184" s="103">
        <v>843000</v>
      </c>
      <c r="D184" s="103">
        <v>-250000</v>
      </c>
      <c r="E184" s="103">
        <v>-256000</v>
      </c>
      <c r="F184" s="104">
        <v>-279200</v>
      </c>
      <c r="H184" s="122">
        <f t="shared" si="4"/>
        <v>343803</v>
      </c>
      <c r="I184">
        <f t="shared" si="5"/>
        <v>410</v>
      </c>
    </row>
    <row r="185" spans="1:9">
      <c r="A185" s="102">
        <v>1343503410</v>
      </c>
      <c r="B185" s="103" t="s">
        <v>2528</v>
      </c>
      <c r="C185" s="103">
        <v>843000</v>
      </c>
      <c r="D185" s="103">
        <v>-250000</v>
      </c>
      <c r="E185" s="103">
        <v>-250000</v>
      </c>
      <c r="F185" s="104">
        <v>-214600</v>
      </c>
      <c r="H185" s="122">
        <f t="shared" si="4"/>
        <v>343503</v>
      </c>
      <c r="I185">
        <f t="shared" si="5"/>
        <v>410</v>
      </c>
    </row>
    <row r="186" spans="1:9">
      <c r="A186" s="102">
        <v>1247201670</v>
      </c>
      <c r="B186" s="103" t="s">
        <v>2529</v>
      </c>
      <c r="C186" s="103">
        <v>747200</v>
      </c>
      <c r="D186" s="103">
        <v>-250000</v>
      </c>
      <c r="E186" s="103">
        <v>-250000</v>
      </c>
      <c r="F186" s="104">
        <v>-167500</v>
      </c>
      <c r="H186" s="122">
        <f t="shared" si="4"/>
        <v>247201</v>
      </c>
      <c r="I186">
        <f t="shared" si="5"/>
        <v>670</v>
      </c>
    </row>
    <row r="187" spans="1:9">
      <c r="A187" s="102">
        <v>1282003290</v>
      </c>
      <c r="B187" s="103" t="s">
        <v>2530</v>
      </c>
      <c r="C187" s="103">
        <v>623000</v>
      </c>
      <c r="D187" s="103">
        <v>-250000</v>
      </c>
      <c r="E187" s="103">
        <v>-230000</v>
      </c>
      <c r="F187" s="104">
        <v>-67000</v>
      </c>
      <c r="H187" s="122">
        <f t="shared" si="4"/>
        <v>282003</v>
      </c>
      <c r="I187">
        <f t="shared" si="5"/>
        <v>290</v>
      </c>
    </row>
    <row r="188" spans="1:9">
      <c r="A188" s="102">
        <v>1315101920</v>
      </c>
      <c r="B188" s="103" t="s">
        <v>2531</v>
      </c>
      <c r="C188" s="103">
        <v>815000</v>
      </c>
      <c r="D188" s="103">
        <v>-243000</v>
      </c>
      <c r="E188" s="103">
        <v>-543000</v>
      </c>
      <c r="F188" s="104">
        <v>-122800</v>
      </c>
      <c r="H188" s="122">
        <f t="shared" si="4"/>
        <v>315101</v>
      </c>
      <c r="I188">
        <f t="shared" si="5"/>
        <v>920</v>
      </c>
    </row>
    <row r="189" spans="1:9">
      <c r="A189" s="102">
        <v>1315113920</v>
      </c>
      <c r="B189" s="103" t="s">
        <v>2532</v>
      </c>
      <c r="C189" s="103">
        <v>815000</v>
      </c>
      <c r="D189" s="103">
        <v>-243000</v>
      </c>
      <c r="E189" s="103">
        <v>-316000</v>
      </c>
      <c r="F189" s="104">
        <v>-295400</v>
      </c>
      <c r="H189" s="122">
        <f t="shared" si="4"/>
        <v>315113</v>
      </c>
      <c r="I189">
        <f t="shared" si="5"/>
        <v>920</v>
      </c>
    </row>
    <row r="190" spans="1:9">
      <c r="A190" s="102">
        <v>1315128920</v>
      </c>
      <c r="B190" s="103" t="s">
        <v>2533</v>
      </c>
      <c r="C190" s="103">
        <v>815000</v>
      </c>
      <c r="D190" s="103">
        <v>-242000</v>
      </c>
      <c r="E190" s="103">
        <v>-356000</v>
      </c>
      <c r="F190" s="104">
        <v>-196600</v>
      </c>
      <c r="H190" s="122">
        <f t="shared" si="4"/>
        <v>315128</v>
      </c>
      <c r="I190">
        <f t="shared" si="5"/>
        <v>920</v>
      </c>
    </row>
    <row r="191" spans="1:9">
      <c r="A191" s="102">
        <v>1344404930</v>
      </c>
      <c r="B191" s="103" t="s">
        <v>2534</v>
      </c>
      <c r="C191" s="103">
        <v>844000</v>
      </c>
      <c r="D191" s="103">
        <v>-240000</v>
      </c>
      <c r="E191" s="103">
        <v>-240000</v>
      </c>
      <c r="F191" s="104">
        <v>-464000</v>
      </c>
      <c r="H191" s="122">
        <f t="shared" si="4"/>
        <v>344404</v>
      </c>
      <c r="I191">
        <f t="shared" si="5"/>
        <v>930</v>
      </c>
    </row>
    <row r="192" spans="1:9">
      <c r="A192" s="102">
        <v>1346708930</v>
      </c>
      <c r="B192" s="103" t="s">
        <v>2535</v>
      </c>
      <c r="C192" s="103">
        <v>846000</v>
      </c>
      <c r="D192" s="103">
        <v>-240000</v>
      </c>
      <c r="E192" s="103">
        <v>-240000</v>
      </c>
      <c r="F192" s="104">
        <v>-276200</v>
      </c>
      <c r="H192" s="122">
        <f t="shared" si="4"/>
        <v>346708</v>
      </c>
      <c r="I192">
        <f t="shared" si="5"/>
        <v>930</v>
      </c>
    </row>
    <row r="193" spans="1:9">
      <c r="A193" s="102">
        <v>1342404930</v>
      </c>
      <c r="B193" s="103" t="s">
        <v>2536</v>
      </c>
      <c r="C193" s="103">
        <v>842000</v>
      </c>
      <c r="D193" s="103">
        <v>-240000</v>
      </c>
      <c r="E193" s="103">
        <v>-240000</v>
      </c>
      <c r="F193" s="104">
        <v>-76700</v>
      </c>
      <c r="H193" s="122">
        <f t="shared" si="4"/>
        <v>342404</v>
      </c>
      <c r="I193">
        <f t="shared" si="5"/>
        <v>930</v>
      </c>
    </row>
    <row r="194" spans="1:9">
      <c r="A194" s="102">
        <v>1312602920</v>
      </c>
      <c r="B194" s="103" t="s">
        <v>2537</v>
      </c>
      <c r="C194" s="103">
        <v>812600</v>
      </c>
      <c r="D194" s="103">
        <v>-238000</v>
      </c>
      <c r="E194" s="103">
        <v>-182000</v>
      </c>
      <c r="F194" s="104">
        <v>-211500</v>
      </c>
      <c r="H194" s="122">
        <f t="shared" si="4"/>
        <v>312602</v>
      </c>
      <c r="I194">
        <f t="shared" si="5"/>
        <v>920</v>
      </c>
    </row>
    <row r="195" spans="1:9">
      <c r="A195" s="102">
        <v>1315111927</v>
      </c>
      <c r="B195" s="103" t="s">
        <v>2401</v>
      </c>
      <c r="C195" s="103">
        <v>811000</v>
      </c>
      <c r="D195" s="103">
        <v>-236000</v>
      </c>
      <c r="E195" s="103">
        <v>-236000</v>
      </c>
      <c r="F195" s="104">
        <v>-210700</v>
      </c>
      <c r="H195" s="122">
        <f t="shared" si="4"/>
        <v>315111</v>
      </c>
      <c r="I195">
        <f t="shared" si="5"/>
        <v>927</v>
      </c>
    </row>
    <row r="196" spans="1:9">
      <c r="A196" s="102">
        <v>1315111925</v>
      </c>
      <c r="B196" s="103" t="s">
        <v>2538</v>
      </c>
      <c r="C196" s="103">
        <v>815000</v>
      </c>
      <c r="D196" s="103">
        <v>-230000</v>
      </c>
      <c r="E196" s="103">
        <v>-215000</v>
      </c>
      <c r="F196" s="104">
        <v>-211400</v>
      </c>
      <c r="H196" s="122">
        <f t="shared" si="4"/>
        <v>315111</v>
      </c>
      <c r="I196">
        <f t="shared" si="5"/>
        <v>925</v>
      </c>
    </row>
    <row r="197" spans="1:9">
      <c r="A197" s="102">
        <v>1214205290</v>
      </c>
      <c r="B197" s="103" t="s">
        <v>2539</v>
      </c>
      <c r="C197" s="103">
        <v>714000</v>
      </c>
      <c r="D197" s="103">
        <v>-230000</v>
      </c>
      <c r="E197" s="103">
        <v>-160000</v>
      </c>
      <c r="F197" s="104">
        <v>-246300</v>
      </c>
      <c r="H197" s="122">
        <f t="shared" ref="H197:H260" si="6">ROUNDDOWN((A197-1000000000)/1000,0)</f>
        <v>214205</v>
      </c>
      <c r="I197">
        <f t="shared" ref="I197:I260" si="7">A197-1000000000-H197*1000</f>
        <v>290</v>
      </c>
    </row>
    <row r="198" spans="1:9">
      <c r="A198" s="102">
        <v>1347207931</v>
      </c>
      <c r="B198" s="103" t="s">
        <v>2540</v>
      </c>
      <c r="C198" s="103">
        <v>847000</v>
      </c>
      <c r="D198" s="103">
        <v>-225000</v>
      </c>
      <c r="E198" s="103">
        <v>0</v>
      </c>
      <c r="F198" s="104">
        <v>0</v>
      </c>
      <c r="H198" s="122">
        <f t="shared" si="6"/>
        <v>347207</v>
      </c>
      <c r="I198">
        <f t="shared" si="7"/>
        <v>931</v>
      </c>
    </row>
    <row r="199" spans="1:9">
      <c r="A199" s="102">
        <v>1345305930</v>
      </c>
      <c r="B199" s="103" t="s">
        <v>2541</v>
      </c>
      <c r="C199" s="103">
        <v>845000</v>
      </c>
      <c r="D199" s="103">
        <v>-210000</v>
      </c>
      <c r="E199" s="103">
        <v>-210000</v>
      </c>
      <c r="F199" s="104">
        <v>-209000</v>
      </c>
      <c r="H199" s="122">
        <f t="shared" si="6"/>
        <v>345305</v>
      </c>
      <c r="I199">
        <f t="shared" si="7"/>
        <v>930</v>
      </c>
    </row>
    <row r="200" spans="1:9">
      <c r="A200" s="102">
        <v>1345205930</v>
      </c>
      <c r="B200" s="103" t="s">
        <v>2542</v>
      </c>
      <c r="C200" s="103">
        <v>845000</v>
      </c>
      <c r="D200" s="103">
        <v>-210000</v>
      </c>
      <c r="E200" s="103">
        <v>-210000</v>
      </c>
      <c r="F200" s="104">
        <v>-205300</v>
      </c>
      <c r="H200" s="122">
        <f t="shared" si="6"/>
        <v>345205</v>
      </c>
      <c r="I200">
        <f t="shared" si="7"/>
        <v>930</v>
      </c>
    </row>
    <row r="201" spans="1:9">
      <c r="A201" s="102">
        <v>1315108920</v>
      </c>
      <c r="B201" s="103" t="s">
        <v>2543</v>
      </c>
      <c r="C201" s="103">
        <v>815000</v>
      </c>
      <c r="D201" s="103">
        <v>-206000</v>
      </c>
      <c r="E201" s="103">
        <v>-188000</v>
      </c>
      <c r="F201" s="104">
        <v>-188200</v>
      </c>
      <c r="H201" s="122">
        <f t="shared" si="6"/>
        <v>315108</v>
      </c>
      <c r="I201">
        <f t="shared" si="7"/>
        <v>920</v>
      </c>
    </row>
    <row r="202" spans="1:9">
      <c r="A202" s="102">
        <v>1312604920</v>
      </c>
      <c r="B202" s="103" t="s">
        <v>2544</v>
      </c>
      <c r="C202" s="103">
        <v>812200</v>
      </c>
      <c r="D202" s="103">
        <v>-205000</v>
      </c>
      <c r="E202" s="103">
        <v>-227000</v>
      </c>
      <c r="F202" s="104">
        <v>-208200</v>
      </c>
      <c r="H202" s="122">
        <f t="shared" si="6"/>
        <v>312604</v>
      </c>
      <c r="I202">
        <f t="shared" si="7"/>
        <v>920</v>
      </c>
    </row>
    <row r="203" spans="1:9">
      <c r="A203" s="102">
        <v>1317000790</v>
      </c>
      <c r="B203" s="103" t="s">
        <v>2545</v>
      </c>
      <c r="C203" s="103">
        <v>817000</v>
      </c>
      <c r="D203" s="103">
        <v>-200000</v>
      </c>
      <c r="E203" s="103">
        <v>-536000</v>
      </c>
      <c r="F203" s="104">
        <v>-357300</v>
      </c>
      <c r="H203" s="122">
        <f t="shared" si="6"/>
        <v>317000</v>
      </c>
      <c r="I203">
        <f t="shared" si="7"/>
        <v>790</v>
      </c>
    </row>
    <row r="204" spans="1:9">
      <c r="A204" s="102">
        <v>1413002210</v>
      </c>
      <c r="B204" s="103" t="s">
        <v>2546</v>
      </c>
      <c r="C204" s="103">
        <v>623000</v>
      </c>
      <c r="D204" s="103">
        <v>-200000</v>
      </c>
      <c r="E204" s="103">
        <v>-350000</v>
      </c>
      <c r="F204" s="104">
        <v>-361900</v>
      </c>
      <c r="H204" s="122">
        <f t="shared" si="6"/>
        <v>413002</v>
      </c>
      <c r="I204">
        <f t="shared" si="7"/>
        <v>210</v>
      </c>
    </row>
    <row r="205" spans="1:9">
      <c r="A205" s="102">
        <v>1280001690</v>
      </c>
      <c r="B205" s="103" t="s">
        <v>2547</v>
      </c>
      <c r="C205" s="103">
        <v>781000</v>
      </c>
      <c r="D205" s="103">
        <v>-200000</v>
      </c>
      <c r="E205" s="103">
        <v>-200000</v>
      </c>
      <c r="F205" s="104">
        <v>-174000</v>
      </c>
      <c r="H205" s="122">
        <f t="shared" si="6"/>
        <v>280001</v>
      </c>
      <c r="I205">
        <f t="shared" si="7"/>
        <v>690</v>
      </c>
    </row>
    <row r="206" spans="1:9">
      <c r="A206" s="102">
        <v>1349026930</v>
      </c>
      <c r="B206" s="103" t="s">
        <v>2548</v>
      </c>
      <c r="C206" s="103">
        <v>849000</v>
      </c>
      <c r="D206" s="103">
        <v>-195000</v>
      </c>
      <c r="E206" s="103">
        <v>-195000</v>
      </c>
      <c r="F206" s="104">
        <v>-193900</v>
      </c>
      <c r="H206" s="122">
        <f t="shared" si="6"/>
        <v>349026</v>
      </c>
      <c r="I206">
        <f t="shared" si="7"/>
        <v>930</v>
      </c>
    </row>
    <row r="207" spans="1:9">
      <c r="A207" s="102">
        <v>1312603920</v>
      </c>
      <c r="B207" s="103" t="s">
        <v>2549</v>
      </c>
      <c r="C207" s="103">
        <v>812600</v>
      </c>
      <c r="D207" s="103">
        <v>-193000</v>
      </c>
      <c r="E207" s="103">
        <v>-180000</v>
      </c>
      <c r="F207" s="104">
        <v>-180200</v>
      </c>
      <c r="H207" s="122">
        <f t="shared" si="6"/>
        <v>312603</v>
      </c>
      <c r="I207">
        <f t="shared" si="7"/>
        <v>920</v>
      </c>
    </row>
    <row r="208" spans="1:9">
      <c r="A208" s="102">
        <v>1315503920</v>
      </c>
      <c r="B208" s="103" t="s">
        <v>2429</v>
      </c>
      <c r="C208" s="103">
        <v>815500</v>
      </c>
      <c r="D208" s="103">
        <v>-189000</v>
      </c>
      <c r="E208" s="103">
        <v>-297000</v>
      </c>
      <c r="F208" s="104">
        <v>-301700</v>
      </c>
      <c r="H208" s="122">
        <f t="shared" si="6"/>
        <v>315503</v>
      </c>
      <c r="I208">
        <f t="shared" si="7"/>
        <v>920</v>
      </c>
    </row>
    <row r="209" spans="1:9">
      <c r="A209" s="102">
        <v>1315133920</v>
      </c>
      <c r="B209" s="103" t="s">
        <v>2550</v>
      </c>
      <c r="C209" s="103">
        <v>815000</v>
      </c>
      <c r="D209" s="103">
        <v>-189000</v>
      </c>
      <c r="E209" s="103">
        <v>-190000</v>
      </c>
      <c r="F209" s="104">
        <v>-188100</v>
      </c>
      <c r="H209" s="122">
        <f t="shared" si="6"/>
        <v>315133</v>
      </c>
      <c r="I209">
        <f t="shared" si="7"/>
        <v>920</v>
      </c>
    </row>
    <row r="210" spans="1:9">
      <c r="A210" s="102">
        <v>1313211920</v>
      </c>
      <c r="B210" s="103" t="s">
        <v>2551</v>
      </c>
      <c r="C210" s="103">
        <v>813200</v>
      </c>
      <c r="D210" s="103">
        <v>-181000</v>
      </c>
      <c r="E210" s="103">
        <v>-109000</v>
      </c>
      <c r="F210" s="104">
        <v>-186300</v>
      </c>
      <c r="H210" s="122">
        <f t="shared" si="6"/>
        <v>313211</v>
      </c>
      <c r="I210">
        <f t="shared" si="7"/>
        <v>920</v>
      </c>
    </row>
    <row r="211" spans="1:9">
      <c r="A211" s="102">
        <v>1346606930</v>
      </c>
      <c r="B211" s="103" t="s">
        <v>2552</v>
      </c>
      <c r="C211" s="103">
        <v>846000</v>
      </c>
      <c r="D211" s="103">
        <v>-180000</v>
      </c>
      <c r="E211" s="103">
        <v>-180000</v>
      </c>
      <c r="F211" s="104">
        <v>-182800</v>
      </c>
      <c r="H211" s="122">
        <f t="shared" si="6"/>
        <v>346606</v>
      </c>
      <c r="I211">
        <f t="shared" si="7"/>
        <v>930</v>
      </c>
    </row>
    <row r="212" spans="1:9">
      <c r="A212" s="102">
        <v>1346515410</v>
      </c>
      <c r="B212" s="103" t="s">
        <v>2553</v>
      </c>
      <c r="C212" s="103">
        <v>846000</v>
      </c>
      <c r="D212" s="103">
        <v>-180000</v>
      </c>
      <c r="E212" s="103">
        <v>-180000</v>
      </c>
      <c r="F212" s="104">
        <v>-146300</v>
      </c>
      <c r="H212" s="122">
        <f t="shared" si="6"/>
        <v>346515</v>
      </c>
      <c r="I212">
        <f t="shared" si="7"/>
        <v>410</v>
      </c>
    </row>
    <row r="213" spans="1:9">
      <c r="A213" s="102">
        <v>1315134920</v>
      </c>
      <c r="B213" s="103" t="s">
        <v>2554</v>
      </c>
      <c r="C213" s="103">
        <v>815000</v>
      </c>
      <c r="D213" s="103">
        <v>-180000</v>
      </c>
      <c r="E213" s="103">
        <v>-178000</v>
      </c>
      <c r="F213" s="104">
        <v>-178500</v>
      </c>
      <c r="H213" s="122">
        <f t="shared" si="6"/>
        <v>315134</v>
      </c>
      <c r="I213">
        <f t="shared" si="7"/>
        <v>920</v>
      </c>
    </row>
    <row r="214" spans="1:9">
      <c r="A214" s="102">
        <v>1269008690</v>
      </c>
      <c r="B214" s="103" t="s">
        <v>2555</v>
      </c>
      <c r="C214" s="103">
        <v>617000</v>
      </c>
      <c r="D214" s="103">
        <v>-170000</v>
      </c>
      <c r="E214" s="103">
        <v>-170000</v>
      </c>
      <c r="F214" s="104">
        <v>-42600</v>
      </c>
      <c r="H214" s="122">
        <f t="shared" si="6"/>
        <v>269008</v>
      </c>
      <c r="I214">
        <f t="shared" si="7"/>
        <v>690</v>
      </c>
    </row>
    <row r="215" spans="1:9">
      <c r="A215" s="102">
        <v>1313218920</v>
      </c>
      <c r="B215" s="103" t="s">
        <v>2556</v>
      </c>
      <c r="C215" s="103">
        <v>813200</v>
      </c>
      <c r="D215" s="103">
        <v>-168000</v>
      </c>
      <c r="E215" s="103">
        <v>-168000</v>
      </c>
      <c r="F215" s="104">
        <v>-125100</v>
      </c>
      <c r="H215" s="122">
        <f t="shared" si="6"/>
        <v>313218</v>
      </c>
      <c r="I215">
        <f t="shared" si="7"/>
        <v>920</v>
      </c>
    </row>
    <row r="216" spans="1:9">
      <c r="A216" s="102">
        <v>1317102921</v>
      </c>
      <c r="B216" s="103" t="s">
        <v>2404</v>
      </c>
      <c r="C216" s="103">
        <v>811000</v>
      </c>
      <c r="D216" s="103">
        <v>-161000</v>
      </c>
      <c r="E216" s="103">
        <v>-161000</v>
      </c>
      <c r="F216" s="104">
        <v>-168200</v>
      </c>
      <c r="H216" s="122">
        <f t="shared" si="6"/>
        <v>317102</v>
      </c>
      <c r="I216">
        <f t="shared" si="7"/>
        <v>921</v>
      </c>
    </row>
    <row r="217" spans="1:9">
      <c r="A217" s="102">
        <v>1348001930</v>
      </c>
      <c r="B217" s="103" t="s">
        <v>2557</v>
      </c>
      <c r="C217" s="103">
        <v>848500</v>
      </c>
      <c r="D217" s="103">
        <v>-160000</v>
      </c>
      <c r="E217" s="103">
        <v>-160000</v>
      </c>
      <c r="F217" s="104">
        <v>-164900</v>
      </c>
      <c r="H217" s="122">
        <f t="shared" si="6"/>
        <v>348001</v>
      </c>
      <c r="I217">
        <f t="shared" si="7"/>
        <v>930</v>
      </c>
    </row>
    <row r="218" spans="1:9">
      <c r="A218" s="102">
        <v>1317401940</v>
      </c>
      <c r="B218" s="103" t="s">
        <v>2558</v>
      </c>
      <c r="C218" s="103">
        <v>817400</v>
      </c>
      <c r="D218" s="103">
        <v>-160000</v>
      </c>
      <c r="E218" s="103">
        <v>-160000</v>
      </c>
      <c r="F218" s="104">
        <v>-158900</v>
      </c>
      <c r="H218" s="122">
        <f t="shared" si="6"/>
        <v>317401</v>
      </c>
      <c r="I218">
        <f t="shared" si="7"/>
        <v>940</v>
      </c>
    </row>
    <row r="219" spans="1:9">
      <c r="A219" s="102">
        <v>1233007290</v>
      </c>
      <c r="B219" s="103" t="s">
        <v>2559</v>
      </c>
      <c r="C219" s="103">
        <v>933000</v>
      </c>
      <c r="D219" s="103">
        <v>-160000</v>
      </c>
      <c r="E219" s="103">
        <v>-160000</v>
      </c>
      <c r="F219" s="104">
        <v>-134400</v>
      </c>
      <c r="H219" s="122">
        <f t="shared" si="6"/>
        <v>233007</v>
      </c>
      <c r="I219">
        <f t="shared" si="7"/>
        <v>290</v>
      </c>
    </row>
    <row r="220" spans="1:9">
      <c r="A220" s="102">
        <v>1344404410</v>
      </c>
      <c r="B220" s="103" t="s">
        <v>2560</v>
      </c>
      <c r="C220" s="103">
        <v>844000</v>
      </c>
      <c r="D220" s="103">
        <v>-160000</v>
      </c>
      <c r="E220" s="103">
        <v>-160000</v>
      </c>
      <c r="F220" s="104">
        <v>-105600</v>
      </c>
      <c r="H220" s="122">
        <f t="shared" si="6"/>
        <v>344404</v>
      </c>
      <c r="I220">
        <f t="shared" si="7"/>
        <v>410</v>
      </c>
    </row>
    <row r="221" spans="1:9">
      <c r="A221" s="102">
        <v>1315127410</v>
      </c>
      <c r="B221" s="103" t="s">
        <v>2561</v>
      </c>
      <c r="C221" s="103">
        <v>815000</v>
      </c>
      <c r="D221" s="103">
        <v>-160000</v>
      </c>
      <c r="E221" s="103">
        <v>-51000</v>
      </c>
      <c r="F221" s="104">
        <v>-26900</v>
      </c>
      <c r="H221" s="122">
        <f t="shared" si="6"/>
        <v>315127</v>
      </c>
      <c r="I221">
        <f t="shared" si="7"/>
        <v>410</v>
      </c>
    </row>
    <row r="222" spans="1:9">
      <c r="A222" s="102">
        <v>1313208920</v>
      </c>
      <c r="B222" s="103" t="s">
        <v>2562</v>
      </c>
      <c r="C222" s="103">
        <v>813200</v>
      </c>
      <c r="D222" s="103">
        <v>-157000</v>
      </c>
      <c r="E222" s="103">
        <v>-174000</v>
      </c>
      <c r="F222" s="104">
        <v>-174600</v>
      </c>
      <c r="H222" s="122">
        <f t="shared" si="6"/>
        <v>313208</v>
      </c>
      <c r="I222">
        <f t="shared" si="7"/>
        <v>920</v>
      </c>
    </row>
    <row r="223" spans="1:9">
      <c r="A223" s="102">
        <v>1349021930</v>
      </c>
      <c r="B223" s="103" t="s">
        <v>2563</v>
      </c>
      <c r="C223" s="103">
        <v>849000</v>
      </c>
      <c r="D223" s="103">
        <v>-150000</v>
      </c>
      <c r="E223" s="103">
        <v>-225000</v>
      </c>
      <c r="F223" s="104">
        <v>-317300</v>
      </c>
      <c r="H223" s="122">
        <f t="shared" si="6"/>
        <v>349021</v>
      </c>
      <c r="I223">
        <f t="shared" si="7"/>
        <v>930</v>
      </c>
    </row>
    <row r="224" spans="1:9">
      <c r="A224" s="102">
        <v>1313214920</v>
      </c>
      <c r="B224" s="103" t="s">
        <v>2564</v>
      </c>
      <c r="C224" s="103">
        <v>813200</v>
      </c>
      <c r="D224" s="103">
        <v>-150000</v>
      </c>
      <c r="E224" s="103">
        <v>-144000</v>
      </c>
      <c r="F224" s="104">
        <v>-148900</v>
      </c>
      <c r="H224" s="122">
        <f t="shared" si="6"/>
        <v>313214</v>
      </c>
      <c r="I224">
        <f t="shared" si="7"/>
        <v>920</v>
      </c>
    </row>
    <row r="225" spans="1:9">
      <c r="A225" s="102">
        <v>1317303410</v>
      </c>
      <c r="B225" s="103" t="s">
        <v>2565</v>
      </c>
      <c r="C225" s="103">
        <v>811000</v>
      </c>
      <c r="D225" s="103">
        <v>-150000</v>
      </c>
      <c r="E225" s="103">
        <v>-132000</v>
      </c>
      <c r="F225" s="104">
        <v>-160500</v>
      </c>
      <c r="H225" s="122">
        <f t="shared" si="6"/>
        <v>317303</v>
      </c>
      <c r="I225">
        <f t="shared" si="7"/>
        <v>410</v>
      </c>
    </row>
    <row r="226" spans="1:9">
      <c r="A226" s="102">
        <v>1313217920</v>
      </c>
      <c r="B226" s="103" t="s">
        <v>2566</v>
      </c>
      <c r="C226" s="103">
        <v>813200</v>
      </c>
      <c r="D226" s="103">
        <v>-147000</v>
      </c>
      <c r="E226" s="103">
        <v>-168000</v>
      </c>
      <c r="F226" s="104">
        <v>-145300</v>
      </c>
      <c r="H226" s="122">
        <f t="shared" si="6"/>
        <v>313217</v>
      </c>
      <c r="I226">
        <f t="shared" si="7"/>
        <v>920</v>
      </c>
    </row>
    <row r="227" spans="1:9">
      <c r="A227" s="102">
        <v>1214204290</v>
      </c>
      <c r="B227" s="103" t="s">
        <v>2567</v>
      </c>
      <c r="C227" s="103">
        <v>714000</v>
      </c>
      <c r="D227" s="103">
        <v>-140000</v>
      </c>
      <c r="E227" s="103">
        <v>-110000</v>
      </c>
      <c r="F227" s="104">
        <v>-134500</v>
      </c>
      <c r="H227" s="122">
        <f t="shared" si="6"/>
        <v>214204</v>
      </c>
      <c r="I227">
        <f t="shared" si="7"/>
        <v>290</v>
      </c>
    </row>
    <row r="228" spans="1:9">
      <c r="A228" s="102">
        <v>1317704920</v>
      </c>
      <c r="B228" s="103" t="s">
        <v>2568</v>
      </c>
      <c r="C228" s="103">
        <v>817700</v>
      </c>
      <c r="D228" s="103">
        <v>-138000</v>
      </c>
      <c r="E228" s="103">
        <v>-129000</v>
      </c>
      <c r="F228" s="104">
        <v>-69800</v>
      </c>
      <c r="H228" s="122">
        <f t="shared" si="6"/>
        <v>317704</v>
      </c>
      <c r="I228">
        <f t="shared" si="7"/>
        <v>920</v>
      </c>
    </row>
    <row r="229" spans="1:9">
      <c r="A229" s="102">
        <v>1315116920</v>
      </c>
      <c r="B229" s="103" t="s">
        <v>2569</v>
      </c>
      <c r="C229" s="103">
        <v>815000</v>
      </c>
      <c r="D229" s="103">
        <v>-133000</v>
      </c>
      <c r="E229" s="103">
        <v>-178000</v>
      </c>
      <c r="F229" s="104">
        <v>-177500</v>
      </c>
      <c r="H229" s="122">
        <f t="shared" si="6"/>
        <v>315116</v>
      </c>
      <c r="I229">
        <f t="shared" si="7"/>
        <v>920</v>
      </c>
    </row>
    <row r="230" spans="1:9">
      <c r="A230" s="102">
        <v>1317306920</v>
      </c>
      <c r="B230" s="103" t="s">
        <v>2570</v>
      </c>
      <c r="C230" s="103">
        <v>817300</v>
      </c>
      <c r="D230" s="103">
        <v>-130000</v>
      </c>
      <c r="E230" s="103">
        <v>-122000</v>
      </c>
      <c r="F230" s="104">
        <v>-181600</v>
      </c>
      <c r="H230" s="122">
        <f t="shared" si="6"/>
        <v>317306</v>
      </c>
      <c r="I230">
        <f t="shared" si="7"/>
        <v>920</v>
      </c>
    </row>
    <row r="231" spans="1:9">
      <c r="A231" s="102">
        <v>1315121920</v>
      </c>
      <c r="B231" s="103" t="s">
        <v>2571</v>
      </c>
      <c r="C231" s="103">
        <v>815000</v>
      </c>
      <c r="D231" s="103">
        <v>-122000</v>
      </c>
      <c r="E231" s="103">
        <v>-115000</v>
      </c>
      <c r="F231" s="104">
        <v>-116700</v>
      </c>
      <c r="H231" s="122">
        <f t="shared" si="6"/>
        <v>315121</v>
      </c>
      <c r="I231">
        <f t="shared" si="7"/>
        <v>920</v>
      </c>
    </row>
    <row r="232" spans="1:9">
      <c r="A232" s="102">
        <v>1232001220</v>
      </c>
      <c r="B232" s="103" t="s">
        <v>2572</v>
      </c>
      <c r="C232" s="103">
        <v>731000</v>
      </c>
      <c r="D232" s="103">
        <v>-120000</v>
      </c>
      <c r="E232" s="103">
        <v>-150000</v>
      </c>
      <c r="F232" s="104">
        <v>-99900</v>
      </c>
      <c r="H232" s="122">
        <f t="shared" si="6"/>
        <v>232001</v>
      </c>
      <c r="I232">
        <f t="shared" si="7"/>
        <v>220</v>
      </c>
    </row>
    <row r="233" spans="1:9">
      <c r="A233" s="102">
        <v>1520005690</v>
      </c>
      <c r="B233" s="103" t="s">
        <v>2573</v>
      </c>
      <c r="C233" s="103">
        <v>990000</v>
      </c>
      <c r="D233" s="103">
        <v>-120000</v>
      </c>
      <c r="E233" s="103">
        <v>-120000</v>
      </c>
      <c r="F233" s="104">
        <v>-226500</v>
      </c>
      <c r="H233" s="122">
        <f t="shared" si="6"/>
        <v>520005</v>
      </c>
      <c r="I233">
        <f t="shared" si="7"/>
        <v>690</v>
      </c>
    </row>
    <row r="234" spans="1:9">
      <c r="A234" s="102">
        <v>1344411930</v>
      </c>
      <c r="B234" s="103" t="s">
        <v>2574</v>
      </c>
      <c r="C234" s="103">
        <v>844000</v>
      </c>
      <c r="D234" s="103">
        <v>-120000</v>
      </c>
      <c r="E234" s="103">
        <v>-120000</v>
      </c>
      <c r="F234" s="104">
        <v>-144400</v>
      </c>
      <c r="H234" s="122">
        <f t="shared" si="6"/>
        <v>344411</v>
      </c>
      <c r="I234">
        <f t="shared" si="7"/>
        <v>930</v>
      </c>
    </row>
    <row r="235" spans="1:9">
      <c r="A235" s="102">
        <v>1342403410</v>
      </c>
      <c r="B235" s="103" t="s">
        <v>2575</v>
      </c>
      <c r="C235" s="103">
        <v>842000</v>
      </c>
      <c r="D235" s="103">
        <v>-120000</v>
      </c>
      <c r="E235" s="103">
        <v>-106000</v>
      </c>
      <c r="F235" s="104">
        <v>-71600</v>
      </c>
      <c r="H235" s="122">
        <f t="shared" si="6"/>
        <v>342403</v>
      </c>
      <c r="I235">
        <f t="shared" si="7"/>
        <v>410</v>
      </c>
    </row>
    <row r="236" spans="1:9">
      <c r="A236" s="102">
        <v>1329001920</v>
      </c>
      <c r="B236" s="103" t="s">
        <v>2576</v>
      </c>
      <c r="C236" s="103">
        <v>829900</v>
      </c>
      <c r="D236" s="103">
        <v>-116000</v>
      </c>
      <c r="E236" s="103">
        <v>-116600</v>
      </c>
      <c r="F236" s="104">
        <v>-101000</v>
      </c>
      <c r="H236" s="122">
        <f t="shared" si="6"/>
        <v>329001</v>
      </c>
      <c r="I236">
        <f t="shared" si="7"/>
        <v>920</v>
      </c>
    </row>
    <row r="237" spans="1:9">
      <c r="A237" s="102">
        <v>1317901950</v>
      </c>
      <c r="B237" s="103" t="s">
        <v>2577</v>
      </c>
      <c r="C237" s="103">
        <v>817900</v>
      </c>
      <c r="D237" s="103">
        <v>-112500</v>
      </c>
      <c r="E237" s="103">
        <v>-112500</v>
      </c>
      <c r="F237" s="104">
        <v>-99600</v>
      </c>
      <c r="H237" s="122">
        <f t="shared" si="6"/>
        <v>317901</v>
      </c>
      <c r="I237">
        <f t="shared" si="7"/>
        <v>950</v>
      </c>
    </row>
    <row r="238" spans="1:9">
      <c r="A238" s="102">
        <v>1312604430</v>
      </c>
      <c r="B238" s="103" t="s">
        <v>2578</v>
      </c>
      <c r="C238" s="103">
        <v>812600</v>
      </c>
      <c r="D238" s="103">
        <v>-108000</v>
      </c>
      <c r="E238" s="103">
        <v>-108000</v>
      </c>
      <c r="F238" s="104">
        <v>-91600</v>
      </c>
      <c r="H238" s="122">
        <f t="shared" si="6"/>
        <v>312604</v>
      </c>
      <c r="I238">
        <f t="shared" si="7"/>
        <v>430</v>
      </c>
    </row>
    <row r="239" spans="1:9">
      <c r="A239" s="102">
        <v>1347408930</v>
      </c>
      <c r="B239" s="103" t="s">
        <v>2579</v>
      </c>
      <c r="C239" s="103">
        <v>847000</v>
      </c>
      <c r="D239" s="103">
        <v>-105000</v>
      </c>
      <c r="E239" s="103">
        <v>-150000</v>
      </c>
      <c r="F239" s="104">
        <v>-149600</v>
      </c>
      <c r="H239" s="122">
        <f t="shared" si="6"/>
        <v>347408</v>
      </c>
      <c r="I239">
        <f t="shared" si="7"/>
        <v>930</v>
      </c>
    </row>
    <row r="240" spans="1:9">
      <c r="A240" s="102">
        <v>1472010210</v>
      </c>
      <c r="B240" s="103" t="s">
        <v>2580</v>
      </c>
      <c r="C240" s="103">
        <v>623000</v>
      </c>
      <c r="D240" s="103">
        <v>-100000</v>
      </c>
      <c r="E240" s="103">
        <v>-150000</v>
      </c>
      <c r="F240" s="104">
        <v>-110800</v>
      </c>
      <c r="H240" s="122">
        <f t="shared" si="6"/>
        <v>472010</v>
      </c>
      <c r="I240">
        <f t="shared" si="7"/>
        <v>210</v>
      </c>
    </row>
    <row r="241" spans="1:9">
      <c r="A241" s="102">
        <v>1280008291</v>
      </c>
      <c r="B241" s="103" t="s">
        <v>2581</v>
      </c>
      <c r="C241" s="103">
        <v>781000</v>
      </c>
      <c r="D241" s="103">
        <v>-100000</v>
      </c>
      <c r="E241" s="103">
        <v>-100000</v>
      </c>
      <c r="F241" s="104">
        <v>-108800</v>
      </c>
      <c r="H241" s="122">
        <f t="shared" si="6"/>
        <v>280008</v>
      </c>
      <c r="I241">
        <f t="shared" si="7"/>
        <v>291</v>
      </c>
    </row>
    <row r="242" spans="1:9">
      <c r="A242" s="102">
        <v>1315119920</v>
      </c>
      <c r="B242" s="103" t="s">
        <v>2582</v>
      </c>
      <c r="C242" s="103">
        <v>815000</v>
      </c>
      <c r="D242" s="103">
        <v>-100000</v>
      </c>
      <c r="E242" s="103">
        <v>-100000</v>
      </c>
      <c r="F242" s="104">
        <v>-96000</v>
      </c>
      <c r="H242" s="122">
        <f t="shared" si="6"/>
        <v>315119</v>
      </c>
      <c r="I242">
        <f t="shared" si="7"/>
        <v>920</v>
      </c>
    </row>
    <row r="243" spans="1:9">
      <c r="A243" s="102">
        <v>1317201920</v>
      </c>
      <c r="B243" s="103" t="s">
        <v>2583</v>
      </c>
      <c r="C243" s="103">
        <v>817200</v>
      </c>
      <c r="D243" s="103">
        <v>-99000</v>
      </c>
      <c r="E243" s="103">
        <v>-99000</v>
      </c>
      <c r="F243" s="104">
        <v>0</v>
      </c>
      <c r="H243" s="122">
        <f t="shared" si="6"/>
        <v>317201</v>
      </c>
      <c r="I243">
        <f t="shared" si="7"/>
        <v>920</v>
      </c>
    </row>
    <row r="244" spans="1:9">
      <c r="A244" s="102">
        <v>1315122920</v>
      </c>
      <c r="B244" s="103" t="s">
        <v>2584</v>
      </c>
      <c r="C244" s="103">
        <v>815000</v>
      </c>
      <c r="D244" s="103">
        <v>-99000</v>
      </c>
      <c r="E244" s="103">
        <v>-42000</v>
      </c>
      <c r="F244" s="104">
        <v>-60500</v>
      </c>
      <c r="H244" s="122">
        <f t="shared" si="6"/>
        <v>315122</v>
      </c>
      <c r="I244">
        <f t="shared" si="7"/>
        <v>920</v>
      </c>
    </row>
    <row r="245" spans="1:9">
      <c r="A245" s="102">
        <v>1315146920</v>
      </c>
      <c r="B245" s="103" t="s">
        <v>2585</v>
      </c>
      <c r="C245" s="103">
        <v>811000</v>
      </c>
      <c r="D245" s="103">
        <v>-98000</v>
      </c>
      <c r="E245" s="103">
        <v>-87000</v>
      </c>
      <c r="F245" s="104">
        <v>-144400</v>
      </c>
      <c r="H245" s="122">
        <f t="shared" si="6"/>
        <v>315146</v>
      </c>
      <c r="I245">
        <f t="shared" si="7"/>
        <v>920</v>
      </c>
    </row>
    <row r="246" spans="1:9">
      <c r="A246" s="102">
        <v>1343507410</v>
      </c>
      <c r="B246" s="103" t="s">
        <v>2586</v>
      </c>
      <c r="C246" s="103">
        <v>843000</v>
      </c>
      <c r="D246" s="103">
        <v>-90000</v>
      </c>
      <c r="E246" s="103">
        <v>-110000</v>
      </c>
      <c r="F246" s="104">
        <v>-51500</v>
      </c>
      <c r="H246" s="122">
        <f t="shared" si="6"/>
        <v>343507</v>
      </c>
      <c r="I246">
        <f t="shared" si="7"/>
        <v>410</v>
      </c>
    </row>
    <row r="247" spans="1:9">
      <c r="A247" s="102">
        <v>1349019930</v>
      </c>
      <c r="B247" s="103" t="s">
        <v>2587</v>
      </c>
      <c r="C247" s="103">
        <v>849000</v>
      </c>
      <c r="D247" s="103">
        <v>-90000</v>
      </c>
      <c r="E247" s="103">
        <v>-90000</v>
      </c>
      <c r="F247" s="104">
        <v>-294400</v>
      </c>
      <c r="H247" s="122">
        <f t="shared" si="6"/>
        <v>349019</v>
      </c>
      <c r="I247">
        <f t="shared" si="7"/>
        <v>930</v>
      </c>
    </row>
    <row r="248" spans="1:9">
      <c r="A248" s="102">
        <v>1344304410</v>
      </c>
      <c r="B248" s="103" t="s">
        <v>2588</v>
      </c>
      <c r="C248" s="103">
        <v>844000</v>
      </c>
      <c r="D248" s="103">
        <v>-90000</v>
      </c>
      <c r="E248" s="103">
        <v>-90000</v>
      </c>
      <c r="F248" s="104">
        <v>-172300</v>
      </c>
      <c r="H248" s="122">
        <f t="shared" si="6"/>
        <v>344304</v>
      </c>
      <c r="I248">
        <f t="shared" si="7"/>
        <v>410</v>
      </c>
    </row>
    <row r="249" spans="1:9">
      <c r="A249" s="102">
        <v>1212301690</v>
      </c>
      <c r="B249" s="103" t="s">
        <v>2589</v>
      </c>
      <c r="C249" s="103">
        <v>711712</v>
      </c>
      <c r="D249" s="103">
        <v>-90000</v>
      </c>
      <c r="E249" s="103">
        <v>-90000</v>
      </c>
      <c r="F249" s="104">
        <v>-81500</v>
      </c>
      <c r="H249" s="122">
        <f t="shared" si="6"/>
        <v>212301</v>
      </c>
      <c r="I249">
        <f t="shared" si="7"/>
        <v>690</v>
      </c>
    </row>
    <row r="250" spans="1:9">
      <c r="A250" s="102">
        <v>1346507930</v>
      </c>
      <c r="B250" s="103" t="s">
        <v>2590</v>
      </c>
      <c r="C250" s="103">
        <v>846000</v>
      </c>
      <c r="D250" s="103">
        <v>-90000</v>
      </c>
      <c r="E250" s="103">
        <v>-90000</v>
      </c>
      <c r="F250" s="104">
        <v>-64800</v>
      </c>
      <c r="H250" s="122">
        <f t="shared" si="6"/>
        <v>346507</v>
      </c>
      <c r="I250">
        <f t="shared" si="7"/>
        <v>930</v>
      </c>
    </row>
    <row r="251" spans="1:9">
      <c r="A251" s="102">
        <v>1315112920</v>
      </c>
      <c r="B251" s="103" t="s">
        <v>2591</v>
      </c>
      <c r="C251" s="103">
        <v>815000</v>
      </c>
      <c r="D251" s="103">
        <v>-89000</v>
      </c>
      <c r="E251" s="103">
        <v>-89000</v>
      </c>
      <c r="F251" s="104">
        <v>-23700</v>
      </c>
      <c r="H251" s="122">
        <f t="shared" si="6"/>
        <v>315112</v>
      </c>
      <c r="I251">
        <f t="shared" si="7"/>
        <v>920</v>
      </c>
    </row>
    <row r="252" spans="1:9">
      <c r="A252" s="102">
        <v>1247204690</v>
      </c>
      <c r="B252" s="103" t="s">
        <v>2592</v>
      </c>
      <c r="C252" s="103">
        <v>747200</v>
      </c>
      <c r="D252" s="103">
        <v>-85000</v>
      </c>
      <c r="E252" s="103">
        <v>-85000</v>
      </c>
      <c r="F252" s="104">
        <v>0</v>
      </c>
      <c r="H252" s="122">
        <f t="shared" si="6"/>
        <v>247204</v>
      </c>
      <c r="I252">
        <f t="shared" si="7"/>
        <v>690</v>
      </c>
    </row>
    <row r="253" spans="1:9">
      <c r="A253" s="102">
        <v>1315132920</v>
      </c>
      <c r="B253" s="103" t="s">
        <v>2593</v>
      </c>
      <c r="C253" s="103">
        <v>815000</v>
      </c>
      <c r="D253" s="103">
        <v>-78000</v>
      </c>
      <c r="E253" s="103">
        <v>-94000</v>
      </c>
      <c r="F253" s="104">
        <v>-65500</v>
      </c>
      <c r="H253" s="122">
        <f t="shared" si="6"/>
        <v>315132</v>
      </c>
      <c r="I253">
        <f t="shared" si="7"/>
        <v>920</v>
      </c>
    </row>
    <row r="254" spans="1:9">
      <c r="A254" s="102">
        <v>1346709930</v>
      </c>
      <c r="B254" s="103" t="s">
        <v>2594</v>
      </c>
      <c r="C254" s="103">
        <v>846000</v>
      </c>
      <c r="D254" s="103">
        <v>-76500</v>
      </c>
      <c r="E254" s="103">
        <v>-76500</v>
      </c>
      <c r="F254" s="104">
        <v>-58000</v>
      </c>
      <c r="H254" s="122">
        <f t="shared" si="6"/>
        <v>346709</v>
      </c>
      <c r="I254">
        <f t="shared" si="7"/>
        <v>930</v>
      </c>
    </row>
    <row r="255" spans="1:9">
      <c r="A255" s="102">
        <v>1313212920</v>
      </c>
      <c r="B255" s="103" t="s">
        <v>2595</v>
      </c>
      <c r="C255" s="103">
        <v>813200</v>
      </c>
      <c r="D255" s="103">
        <v>-75000</v>
      </c>
      <c r="E255" s="103">
        <v>-71000</v>
      </c>
      <c r="F255" s="104">
        <v>-74100</v>
      </c>
      <c r="H255" s="122">
        <f t="shared" si="6"/>
        <v>313212</v>
      </c>
      <c r="I255">
        <f t="shared" si="7"/>
        <v>920</v>
      </c>
    </row>
    <row r="256" spans="1:9">
      <c r="A256" s="102">
        <v>1317006990</v>
      </c>
      <c r="B256" s="103" t="s">
        <v>2596</v>
      </c>
      <c r="C256" s="103">
        <v>817000</v>
      </c>
      <c r="D256" s="103">
        <v>-75000</v>
      </c>
      <c r="E256" s="103">
        <v>-60000</v>
      </c>
      <c r="F256" s="104">
        <v>-92500</v>
      </c>
      <c r="H256" s="122">
        <f t="shared" si="6"/>
        <v>317006</v>
      </c>
      <c r="I256">
        <f t="shared" si="7"/>
        <v>990</v>
      </c>
    </row>
    <row r="257" spans="1:9">
      <c r="A257" s="102">
        <v>1314103920</v>
      </c>
      <c r="B257" s="103" t="s">
        <v>2597</v>
      </c>
      <c r="C257" s="103">
        <v>814000</v>
      </c>
      <c r="D257" s="103">
        <v>-73000</v>
      </c>
      <c r="E257" s="103">
        <v>-59000</v>
      </c>
      <c r="F257" s="104">
        <v>-67600</v>
      </c>
      <c r="H257" s="122">
        <f t="shared" si="6"/>
        <v>314103</v>
      </c>
      <c r="I257">
        <f t="shared" si="7"/>
        <v>920</v>
      </c>
    </row>
    <row r="258" spans="1:9">
      <c r="A258" s="102">
        <v>1315120920</v>
      </c>
      <c r="B258" s="103" t="s">
        <v>2598</v>
      </c>
      <c r="C258" s="103">
        <v>815000</v>
      </c>
      <c r="D258" s="103">
        <v>-72000</v>
      </c>
      <c r="E258" s="103">
        <v>-54000</v>
      </c>
      <c r="F258" s="104">
        <v>-72300</v>
      </c>
      <c r="H258" s="122">
        <f t="shared" si="6"/>
        <v>315120</v>
      </c>
      <c r="I258">
        <f t="shared" si="7"/>
        <v>920</v>
      </c>
    </row>
    <row r="259" spans="1:9">
      <c r="A259" s="102">
        <v>1317305920</v>
      </c>
      <c r="B259" s="103" t="s">
        <v>2599</v>
      </c>
      <c r="C259" s="103">
        <v>817300</v>
      </c>
      <c r="D259" s="103">
        <v>-72000</v>
      </c>
      <c r="E259" s="103">
        <v>-40000</v>
      </c>
      <c r="F259" s="104">
        <v>-27500</v>
      </c>
      <c r="H259" s="122">
        <f t="shared" si="6"/>
        <v>317305</v>
      </c>
      <c r="I259">
        <f t="shared" si="7"/>
        <v>920</v>
      </c>
    </row>
    <row r="260" spans="1:9">
      <c r="A260" s="102">
        <v>1214203690</v>
      </c>
      <c r="B260" s="103" t="s">
        <v>2600</v>
      </c>
      <c r="C260" s="103">
        <v>714000</v>
      </c>
      <c r="D260" s="103">
        <v>-70000</v>
      </c>
      <c r="E260" s="103">
        <v>-150000</v>
      </c>
      <c r="F260" s="104">
        <v>0</v>
      </c>
      <c r="H260" s="122">
        <f t="shared" si="6"/>
        <v>214203</v>
      </c>
      <c r="I260">
        <f t="shared" si="7"/>
        <v>690</v>
      </c>
    </row>
    <row r="261" spans="1:9">
      <c r="A261" s="102">
        <v>1244501410</v>
      </c>
      <c r="B261" s="103" t="s">
        <v>2601</v>
      </c>
      <c r="C261" s="103">
        <v>744500</v>
      </c>
      <c r="D261" s="103">
        <v>-70000</v>
      </c>
      <c r="E261" s="103">
        <v>-90000</v>
      </c>
      <c r="F261" s="104">
        <v>-100000</v>
      </c>
      <c r="H261" s="122">
        <f t="shared" ref="H261:H324" si="8">ROUNDDOWN((A261-1000000000)/1000,0)</f>
        <v>244501</v>
      </c>
      <c r="I261">
        <f t="shared" ref="I261:I324" si="9">A261-1000000000-H261*1000</f>
        <v>410</v>
      </c>
    </row>
    <row r="262" spans="1:9">
      <c r="A262" s="102">
        <v>1277101690</v>
      </c>
      <c r="B262" s="103" t="s">
        <v>2602</v>
      </c>
      <c r="C262" s="103">
        <v>771000</v>
      </c>
      <c r="D262" s="103">
        <v>-70000</v>
      </c>
      <c r="E262" s="103">
        <v>-35000</v>
      </c>
      <c r="F262" s="104">
        <v>0</v>
      </c>
      <c r="H262" s="122">
        <f t="shared" si="8"/>
        <v>277101</v>
      </c>
      <c r="I262">
        <f t="shared" si="9"/>
        <v>690</v>
      </c>
    </row>
    <row r="263" spans="1:9">
      <c r="A263" s="102">
        <v>1317809410</v>
      </c>
      <c r="B263" s="103" t="s">
        <v>2603</v>
      </c>
      <c r="C263" s="103">
        <v>817800</v>
      </c>
      <c r="D263" s="103">
        <v>-70000</v>
      </c>
      <c r="E263" s="103">
        <v>-10000</v>
      </c>
      <c r="F263" s="104">
        <v>-14500</v>
      </c>
      <c r="H263" s="122">
        <f t="shared" si="8"/>
        <v>317809</v>
      </c>
      <c r="I263">
        <f t="shared" si="9"/>
        <v>410</v>
      </c>
    </row>
    <row r="264" spans="1:9">
      <c r="A264" s="102">
        <v>1316301411</v>
      </c>
      <c r="B264" s="103" t="s">
        <v>2604</v>
      </c>
      <c r="C264" s="103">
        <v>816300</v>
      </c>
      <c r="D264" s="103">
        <v>-64000</v>
      </c>
      <c r="E264" s="103">
        <v>-64000</v>
      </c>
      <c r="F264" s="104">
        <v>-94100</v>
      </c>
      <c r="H264" s="122">
        <f t="shared" si="8"/>
        <v>316301</v>
      </c>
      <c r="I264">
        <f t="shared" si="9"/>
        <v>411</v>
      </c>
    </row>
    <row r="265" spans="1:9">
      <c r="A265" s="102">
        <v>1315127420</v>
      </c>
      <c r="B265" s="103" t="s">
        <v>2605</v>
      </c>
      <c r="C265" s="103">
        <v>811000</v>
      </c>
      <c r="D265" s="103">
        <v>-62000</v>
      </c>
      <c r="E265" s="103">
        <v>-62000</v>
      </c>
      <c r="F265" s="104">
        <v>-38600</v>
      </c>
      <c r="H265" s="122">
        <f t="shared" si="8"/>
        <v>315127</v>
      </c>
      <c r="I265">
        <f t="shared" si="9"/>
        <v>420</v>
      </c>
    </row>
    <row r="266" spans="1:9">
      <c r="A266" s="102">
        <v>1443003690</v>
      </c>
      <c r="B266" s="103" t="s">
        <v>2606</v>
      </c>
      <c r="C266" s="103">
        <v>781943</v>
      </c>
      <c r="D266" s="103">
        <v>-60000</v>
      </c>
      <c r="E266" s="103">
        <v>-100000</v>
      </c>
      <c r="F266" s="104">
        <v>-169600</v>
      </c>
      <c r="H266" s="122">
        <f t="shared" si="8"/>
        <v>443003</v>
      </c>
      <c r="I266">
        <f t="shared" si="9"/>
        <v>690</v>
      </c>
    </row>
    <row r="267" spans="1:9">
      <c r="A267" s="102">
        <v>1344306930</v>
      </c>
      <c r="B267" s="103" t="s">
        <v>2607</v>
      </c>
      <c r="C267" s="103">
        <v>844000</v>
      </c>
      <c r="D267" s="103">
        <v>-60000</v>
      </c>
      <c r="E267" s="103">
        <v>-45000</v>
      </c>
      <c r="F267" s="104">
        <v>-25400</v>
      </c>
      <c r="H267" s="122">
        <f t="shared" si="8"/>
        <v>344306</v>
      </c>
      <c r="I267">
        <f t="shared" si="9"/>
        <v>930</v>
      </c>
    </row>
    <row r="268" spans="1:9">
      <c r="A268" s="102">
        <v>1346406930</v>
      </c>
      <c r="B268" s="103" t="s">
        <v>2608</v>
      </c>
      <c r="C268" s="103">
        <v>846000</v>
      </c>
      <c r="D268" s="103">
        <v>-57000</v>
      </c>
      <c r="E268" s="103">
        <v>-67500</v>
      </c>
      <c r="F268" s="104">
        <v>-287700</v>
      </c>
      <c r="H268" s="122">
        <f t="shared" si="8"/>
        <v>346406</v>
      </c>
      <c r="I268">
        <f t="shared" si="9"/>
        <v>930</v>
      </c>
    </row>
    <row r="269" spans="1:9">
      <c r="A269" s="102">
        <v>1349012930</v>
      </c>
      <c r="B269" s="103" t="s">
        <v>2609</v>
      </c>
      <c r="C269" s="103">
        <v>849000</v>
      </c>
      <c r="D269" s="103">
        <v>-57000</v>
      </c>
      <c r="E269" s="103">
        <v>-67500</v>
      </c>
      <c r="F269" s="104">
        <v>-115300</v>
      </c>
      <c r="H269" s="122">
        <f t="shared" si="8"/>
        <v>349012</v>
      </c>
      <c r="I269">
        <f t="shared" si="9"/>
        <v>930</v>
      </c>
    </row>
    <row r="270" spans="1:9">
      <c r="A270" s="102">
        <v>1315143920</v>
      </c>
      <c r="B270" s="103" t="s">
        <v>2610</v>
      </c>
      <c r="C270" s="103">
        <v>815000</v>
      </c>
      <c r="D270" s="103">
        <v>-54000</v>
      </c>
      <c r="E270" s="103">
        <v>-56000</v>
      </c>
      <c r="F270" s="104">
        <v>-28900</v>
      </c>
      <c r="H270" s="122">
        <f t="shared" si="8"/>
        <v>315143</v>
      </c>
      <c r="I270">
        <f t="shared" si="9"/>
        <v>920</v>
      </c>
    </row>
    <row r="271" spans="1:9">
      <c r="A271" s="102">
        <v>1313209920</v>
      </c>
      <c r="B271" s="103" t="s">
        <v>2611</v>
      </c>
      <c r="C271" s="103">
        <v>813200</v>
      </c>
      <c r="D271" s="103">
        <v>-50000</v>
      </c>
      <c r="E271" s="103">
        <v>-56000</v>
      </c>
      <c r="F271" s="104">
        <v>-55600</v>
      </c>
      <c r="H271" s="122">
        <f t="shared" si="8"/>
        <v>313209</v>
      </c>
      <c r="I271">
        <f t="shared" si="9"/>
        <v>920</v>
      </c>
    </row>
    <row r="272" spans="1:9">
      <c r="A272" s="102">
        <v>1315124920</v>
      </c>
      <c r="B272" s="103" t="s">
        <v>2612</v>
      </c>
      <c r="C272" s="103">
        <v>815000</v>
      </c>
      <c r="D272" s="103">
        <v>-50000</v>
      </c>
      <c r="E272" s="103">
        <v>-53000</v>
      </c>
      <c r="F272" s="104">
        <v>-57900</v>
      </c>
      <c r="H272" s="122">
        <f t="shared" si="8"/>
        <v>315124</v>
      </c>
      <c r="I272">
        <f t="shared" si="9"/>
        <v>920</v>
      </c>
    </row>
    <row r="273" spans="1:9">
      <c r="A273" s="102">
        <v>1322102920</v>
      </c>
      <c r="B273" s="103" t="s">
        <v>2613</v>
      </c>
      <c r="C273" s="103">
        <v>822100</v>
      </c>
      <c r="D273" s="103">
        <v>-50000</v>
      </c>
      <c r="E273" s="103">
        <v>-50000</v>
      </c>
      <c r="F273" s="104">
        <v>-273100</v>
      </c>
      <c r="H273" s="122">
        <f t="shared" si="8"/>
        <v>322102</v>
      </c>
      <c r="I273">
        <f t="shared" si="9"/>
        <v>920</v>
      </c>
    </row>
    <row r="274" spans="1:9">
      <c r="A274" s="102">
        <v>1322101920</v>
      </c>
      <c r="B274" s="103" t="s">
        <v>2614</v>
      </c>
      <c r="C274" s="103">
        <v>822100</v>
      </c>
      <c r="D274" s="103">
        <v>-50000</v>
      </c>
      <c r="E274" s="103">
        <v>-50000</v>
      </c>
      <c r="F274" s="104">
        <v>-82200</v>
      </c>
      <c r="H274" s="122">
        <f t="shared" si="8"/>
        <v>322101</v>
      </c>
      <c r="I274">
        <f t="shared" si="9"/>
        <v>920</v>
      </c>
    </row>
    <row r="275" spans="1:9">
      <c r="A275" s="102">
        <v>1342403411</v>
      </c>
      <c r="B275" s="103" t="s">
        <v>2615</v>
      </c>
      <c r="C275" s="103">
        <v>842000</v>
      </c>
      <c r="D275" s="103">
        <v>-50000</v>
      </c>
      <c r="E275" s="103">
        <v>-50000</v>
      </c>
      <c r="F275" s="104">
        <v>-47000</v>
      </c>
      <c r="H275" s="122">
        <f t="shared" si="8"/>
        <v>342403</v>
      </c>
      <c r="I275">
        <f t="shared" si="9"/>
        <v>411</v>
      </c>
    </row>
    <row r="276" spans="1:9">
      <c r="A276" s="102">
        <v>1247202290</v>
      </c>
      <c r="B276" s="103" t="s">
        <v>2616</v>
      </c>
      <c r="C276" s="103">
        <v>747200</v>
      </c>
      <c r="D276" s="103">
        <v>-50000</v>
      </c>
      <c r="E276" s="103">
        <v>-10000</v>
      </c>
      <c r="F276" s="104">
        <v>-109800</v>
      </c>
      <c r="H276" s="122">
        <f t="shared" si="8"/>
        <v>247202</v>
      </c>
      <c r="I276">
        <f t="shared" si="9"/>
        <v>290</v>
      </c>
    </row>
    <row r="277" spans="1:9">
      <c r="A277" s="102">
        <v>1315135920</v>
      </c>
      <c r="B277" s="103" t="s">
        <v>2617</v>
      </c>
      <c r="C277" s="103">
        <v>815000</v>
      </c>
      <c r="D277" s="103">
        <v>-45000</v>
      </c>
      <c r="E277" s="103">
        <v>-45000</v>
      </c>
      <c r="F277" s="104">
        <v>-44800</v>
      </c>
      <c r="H277" s="122">
        <f t="shared" si="8"/>
        <v>315135</v>
      </c>
      <c r="I277">
        <f t="shared" si="9"/>
        <v>920</v>
      </c>
    </row>
    <row r="278" spans="1:9">
      <c r="A278" s="102">
        <v>1315114920</v>
      </c>
      <c r="B278" s="103" t="s">
        <v>2618</v>
      </c>
      <c r="C278" s="103">
        <v>815000</v>
      </c>
      <c r="D278" s="103">
        <v>-43000</v>
      </c>
      <c r="E278" s="103">
        <v>-61000</v>
      </c>
      <c r="F278" s="104">
        <v>-55800</v>
      </c>
      <c r="H278" s="122">
        <f t="shared" si="8"/>
        <v>315114</v>
      </c>
      <c r="I278">
        <f t="shared" si="9"/>
        <v>920</v>
      </c>
    </row>
    <row r="279" spans="1:9">
      <c r="A279" s="102">
        <v>1313222920</v>
      </c>
      <c r="B279" s="103" t="s">
        <v>2619</v>
      </c>
      <c r="C279" s="103">
        <v>813200</v>
      </c>
      <c r="D279" s="103">
        <v>-43000</v>
      </c>
      <c r="E279" s="103">
        <v>-43000</v>
      </c>
      <c r="F279" s="104">
        <v>-57100</v>
      </c>
      <c r="H279" s="122">
        <f t="shared" si="8"/>
        <v>313222</v>
      </c>
      <c r="I279">
        <f t="shared" si="9"/>
        <v>920</v>
      </c>
    </row>
    <row r="280" spans="1:9">
      <c r="A280" s="102">
        <v>1317702920</v>
      </c>
      <c r="B280" s="103" t="s">
        <v>2620</v>
      </c>
      <c r="C280" s="103">
        <v>817700</v>
      </c>
      <c r="D280" s="103">
        <v>-41000</v>
      </c>
      <c r="E280" s="103">
        <v>-41000</v>
      </c>
      <c r="F280" s="104">
        <v>-50900</v>
      </c>
      <c r="H280" s="122">
        <f t="shared" si="8"/>
        <v>317702</v>
      </c>
      <c r="I280">
        <f t="shared" si="9"/>
        <v>920</v>
      </c>
    </row>
    <row r="281" spans="1:9">
      <c r="A281" s="102">
        <v>1313204410</v>
      </c>
      <c r="B281" s="103" t="s">
        <v>2621</v>
      </c>
      <c r="C281" s="103">
        <v>813200</v>
      </c>
      <c r="D281" s="103">
        <v>-41000</v>
      </c>
      <c r="E281" s="103">
        <v>-41000</v>
      </c>
      <c r="F281" s="104">
        <v>0</v>
      </c>
      <c r="H281" s="122">
        <f t="shared" si="8"/>
        <v>313204</v>
      </c>
      <c r="I281">
        <f t="shared" si="9"/>
        <v>410</v>
      </c>
    </row>
    <row r="282" spans="1:9">
      <c r="A282" s="102">
        <v>1269009690</v>
      </c>
      <c r="B282" s="103" t="s">
        <v>2622</v>
      </c>
      <c r="C282" s="103">
        <v>933000</v>
      </c>
      <c r="D282" s="103">
        <v>-40000</v>
      </c>
      <c r="E282" s="103">
        <v>-60000</v>
      </c>
      <c r="F282" s="104">
        <v>-59400</v>
      </c>
      <c r="H282" s="122">
        <f t="shared" si="8"/>
        <v>269009</v>
      </c>
      <c r="I282">
        <f t="shared" si="9"/>
        <v>690</v>
      </c>
    </row>
    <row r="283" spans="1:9">
      <c r="A283" s="102">
        <v>1247203690</v>
      </c>
      <c r="B283" s="103" t="s">
        <v>2623</v>
      </c>
      <c r="C283" s="103">
        <v>747200</v>
      </c>
      <c r="D283" s="103">
        <v>-40000</v>
      </c>
      <c r="E283" s="103">
        <v>-40000</v>
      </c>
      <c r="F283" s="104">
        <v>-19000</v>
      </c>
      <c r="H283" s="122">
        <f t="shared" si="8"/>
        <v>247203</v>
      </c>
      <c r="I283">
        <f t="shared" si="9"/>
        <v>690</v>
      </c>
    </row>
    <row r="284" spans="1:9">
      <c r="A284" s="102">
        <v>1321011690</v>
      </c>
      <c r="B284" s="103" t="s">
        <v>2624</v>
      </c>
      <c r="C284" s="103">
        <v>821000</v>
      </c>
      <c r="D284" s="103">
        <v>-40000</v>
      </c>
      <c r="E284" s="103">
        <v>0</v>
      </c>
      <c r="F284" s="104">
        <v>0</v>
      </c>
      <c r="H284" s="122">
        <f t="shared" si="8"/>
        <v>321011</v>
      </c>
      <c r="I284">
        <f t="shared" si="9"/>
        <v>690</v>
      </c>
    </row>
    <row r="285" spans="1:9">
      <c r="A285" s="102">
        <v>1315125920</v>
      </c>
      <c r="B285" s="103" t="s">
        <v>2551</v>
      </c>
      <c r="C285" s="103">
        <v>815000</v>
      </c>
      <c r="D285" s="103">
        <v>-38000</v>
      </c>
      <c r="E285" s="103">
        <v>-34000</v>
      </c>
      <c r="F285" s="104">
        <v>-38500</v>
      </c>
      <c r="H285" s="122">
        <f t="shared" si="8"/>
        <v>315125</v>
      </c>
      <c r="I285">
        <f t="shared" si="9"/>
        <v>920</v>
      </c>
    </row>
    <row r="286" spans="1:9">
      <c r="A286" s="102">
        <v>1342209930</v>
      </c>
      <c r="B286" s="103" t="s">
        <v>2625</v>
      </c>
      <c r="C286" s="103">
        <v>842000</v>
      </c>
      <c r="D286" s="103">
        <v>-37500</v>
      </c>
      <c r="E286" s="103">
        <v>-37500</v>
      </c>
      <c r="F286" s="104">
        <v>-73100</v>
      </c>
      <c r="H286" s="122">
        <f t="shared" si="8"/>
        <v>342209</v>
      </c>
      <c r="I286">
        <f t="shared" si="9"/>
        <v>930</v>
      </c>
    </row>
    <row r="287" spans="1:9">
      <c r="A287" s="102">
        <v>1346306930</v>
      </c>
      <c r="B287" s="103" t="s">
        <v>2626</v>
      </c>
      <c r="C287" s="103">
        <v>846000</v>
      </c>
      <c r="D287" s="103">
        <v>-36000</v>
      </c>
      <c r="E287" s="103">
        <v>-36000</v>
      </c>
      <c r="F287" s="104">
        <v>-55400</v>
      </c>
      <c r="H287" s="122">
        <f t="shared" si="8"/>
        <v>346306</v>
      </c>
      <c r="I287">
        <f t="shared" si="9"/>
        <v>930</v>
      </c>
    </row>
    <row r="288" spans="1:9">
      <c r="A288" s="102">
        <v>1349013930</v>
      </c>
      <c r="B288" s="103" t="s">
        <v>2627</v>
      </c>
      <c r="C288" s="103">
        <v>849000</v>
      </c>
      <c r="D288" s="103">
        <v>-36000</v>
      </c>
      <c r="E288" s="103">
        <v>-36000</v>
      </c>
      <c r="F288" s="104">
        <v>-35100</v>
      </c>
      <c r="H288" s="122">
        <f t="shared" si="8"/>
        <v>349013</v>
      </c>
      <c r="I288">
        <f t="shared" si="9"/>
        <v>930</v>
      </c>
    </row>
    <row r="289" spans="1:9">
      <c r="A289" s="102">
        <v>1315131920</v>
      </c>
      <c r="B289" s="103" t="s">
        <v>2628</v>
      </c>
      <c r="C289" s="103">
        <v>815000</v>
      </c>
      <c r="D289" s="103">
        <v>-30000</v>
      </c>
      <c r="E289" s="103">
        <v>-30000</v>
      </c>
      <c r="F289" s="104">
        <v>-66500</v>
      </c>
      <c r="H289" s="122">
        <f t="shared" si="8"/>
        <v>315131</v>
      </c>
      <c r="I289">
        <f t="shared" si="9"/>
        <v>920</v>
      </c>
    </row>
    <row r="290" spans="1:9">
      <c r="A290" s="102">
        <v>1124006290</v>
      </c>
      <c r="B290" s="103" t="s">
        <v>2629</v>
      </c>
      <c r="C290" s="103">
        <v>933000</v>
      </c>
      <c r="D290" s="103">
        <v>-30000</v>
      </c>
      <c r="E290" s="103">
        <v>-30000</v>
      </c>
      <c r="F290" s="104">
        <v>-19700</v>
      </c>
      <c r="H290" s="122">
        <f t="shared" si="8"/>
        <v>124006</v>
      </c>
      <c r="I290">
        <f t="shared" si="9"/>
        <v>290</v>
      </c>
    </row>
    <row r="291" spans="1:9">
      <c r="A291" s="102">
        <v>1439001620</v>
      </c>
      <c r="B291" s="103" t="s">
        <v>2630</v>
      </c>
      <c r="C291" s="103">
        <v>960000</v>
      </c>
      <c r="D291" s="103">
        <v>-30000</v>
      </c>
      <c r="E291" s="103">
        <v>-30000</v>
      </c>
      <c r="F291" s="104">
        <v>-3000</v>
      </c>
      <c r="H291" s="122">
        <f t="shared" si="8"/>
        <v>439001</v>
      </c>
      <c r="I291">
        <f t="shared" si="9"/>
        <v>620</v>
      </c>
    </row>
    <row r="292" spans="1:9">
      <c r="A292" s="102">
        <v>1315141920</v>
      </c>
      <c r="B292" s="103" t="s">
        <v>2631</v>
      </c>
      <c r="C292" s="103">
        <v>815000</v>
      </c>
      <c r="D292" s="103">
        <v>-30000</v>
      </c>
      <c r="E292" s="103">
        <v>-14000</v>
      </c>
      <c r="F292" s="104">
        <v>-19300</v>
      </c>
      <c r="H292" s="122">
        <f t="shared" si="8"/>
        <v>315141</v>
      </c>
      <c r="I292">
        <f t="shared" si="9"/>
        <v>920</v>
      </c>
    </row>
    <row r="293" spans="1:9">
      <c r="A293" s="102">
        <v>1348308930</v>
      </c>
      <c r="B293" s="103" t="s">
        <v>2632</v>
      </c>
      <c r="C293" s="103">
        <v>848500</v>
      </c>
      <c r="D293" s="103">
        <v>-28500</v>
      </c>
      <c r="E293" s="103">
        <v>-28500</v>
      </c>
      <c r="F293" s="104">
        <v>-21000</v>
      </c>
      <c r="H293" s="122">
        <f t="shared" si="8"/>
        <v>348308</v>
      </c>
      <c r="I293">
        <f t="shared" si="9"/>
        <v>930</v>
      </c>
    </row>
    <row r="294" spans="1:9">
      <c r="A294" s="102">
        <v>1315123920</v>
      </c>
      <c r="B294" s="103" t="s">
        <v>2633</v>
      </c>
      <c r="C294" s="103">
        <v>815000</v>
      </c>
      <c r="D294" s="103">
        <v>-28000</v>
      </c>
      <c r="E294" s="103">
        <v>-23000</v>
      </c>
      <c r="F294" s="104">
        <v>-23000</v>
      </c>
      <c r="H294" s="122">
        <f t="shared" si="8"/>
        <v>315123</v>
      </c>
      <c r="I294">
        <f t="shared" si="9"/>
        <v>920</v>
      </c>
    </row>
    <row r="295" spans="1:9">
      <c r="A295" s="102">
        <v>1317601940</v>
      </c>
      <c r="B295" s="103" t="s">
        <v>2634</v>
      </c>
      <c r="C295" s="103">
        <v>817600</v>
      </c>
      <c r="D295" s="103">
        <v>-27000</v>
      </c>
      <c r="E295" s="103">
        <v>-27000</v>
      </c>
      <c r="F295" s="104">
        <v>-13900</v>
      </c>
      <c r="H295" s="122">
        <f t="shared" si="8"/>
        <v>317601</v>
      </c>
      <c r="I295">
        <f t="shared" si="9"/>
        <v>940</v>
      </c>
    </row>
    <row r="296" spans="1:9">
      <c r="A296" s="102">
        <v>1222101910</v>
      </c>
      <c r="B296" s="103" t="s">
        <v>2635</v>
      </c>
      <c r="C296" s="103">
        <v>722100</v>
      </c>
      <c r="D296" s="103">
        <v>-25000</v>
      </c>
      <c r="E296" s="103">
        <v>-25000</v>
      </c>
      <c r="F296" s="104">
        <v>-20100</v>
      </c>
      <c r="H296" s="122">
        <f t="shared" si="8"/>
        <v>222101</v>
      </c>
      <c r="I296">
        <f t="shared" si="9"/>
        <v>910</v>
      </c>
    </row>
    <row r="297" spans="1:9">
      <c r="A297" s="102">
        <v>1218201910</v>
      </c>
      <c r="B297" s="103" t="s">
        <v>2636</v>
      </c>
      <c r="C297" s="103">
        <v>618200</v>
      </c>
      <c r="D297" s="103">
        <v>-25000</v>
      </c>
      <c r="E297" s="103">
        <v>-25000</v>
      </c>
      <c r="F297" s="104">
        <v>0</v>
      </c>
      <c r="H297" s="122">
        <f t="shared" si="8"/>
        <v>218201</v>
      </c>
      <c r="I297">
        <f t="shared" si="9"/>
        <v>910</v>
      </c>
    </row>
    <row r="298" spans="1:9">
      <c r="A298" s="102">
        <v>1214206290</v>
      </c>
      <c r="B298" s="103" t="s">
        <v>2637</v>
      </c>
      <c r="C298" s="103">
        <v>714000</v>
      </c>
      <c r="D298" s="103">
        <v>-24000</v>
      </c>
      <c r="E298" s="103">
        <v>-180000</v>
      </c>
      <c r="F298" s="104">
        <v>-127300</v>
      </c>
      <c r="H298" s="122">
        <f t="shared" si="8"/>
        <v>214206</v>
      </c>
      <c r="I298">
        <f t="shared" si="9"/>
        <v>290</v>
      </c>
    </row>
    <row r="299" spans="1:9">
      <c r="A299" s="102">
        <v>1315139921</v>
      </c>
      <c r="B299" s="103" t="s">
        <v>2638</v>
      </c>
      <c r="C299" s="103">
        <v>815000</v>
      </c>
      <c r="D299" s="103">
        <v>-24000</v>
      </c>
      <c r="E299" s="103">
        <v>-24000</v>
      </c>
      <c r="F299" s="104">
        <v>-19500</v>
      </c>
      <c r="H299" s="122">
        <f t="shared" si="8"/>
        <v>315139</v>
      </c>
      <c r="I299">
        <f t="shared" si="9"/>
        <v>921</v>
      </c>
    </row>
    <row r="300" spans="1:9">
      <c r="A300" s="102">
        <v>1343503930</v>
      </c>
      <c r="B300" s="103" t="s">
        <v>2639</v>
      </c>
      <c r="C300" s="103">
        <v>843000</v>
      </c>
      <c r="D300" s="103">
        <v>-24000</v>
      </c>
      <c r="E300" s="103">
        <v>-15000</v>
      </c>
      <c r="F300" s="104">
        <v>-18200</v>
      </c>
      <c r="H300" s="122">
        <f t="shared" si="8"/>
        <v>343503</v>
      </c>
      <c r="I300">
        <f t="shared" si="9"/>
        <v>930</v>
      </c>
    </row>
    <row r="301" spans="1:9">
      <c r="A301" s="102">
        <v>1313223920</v>
      </c>
      <c r="B301" s="103" t="s">
        <v>2640</v>
      </c>
      <c r="C301" s="103">
        <v>813200</v>
      </c>
      <c r="D301" s="103">
        <v>-22000</v>
      </c>
      <c r="E301" s="103">
        <v>-23000</v>
      </c>
      <c r="F301" s="104">
        <v>-27200</v>
      </c>
      <c r="H301" s="122">
        <f t="shared" si="8"/>
        <v>313223</v>
      </c>
      <c r="I301">
        <f t="shared" si="9"/>
        <v>920</v>
      </c>
    </row>
    <row r="302" spans="1:9">
      <c r="A302" s="102">
        <v>1348208930</v>
      </c>
      <c r="B302" s="103" t="s">
        <v>2641</v>
      </c>
      <c r="C302" s="103">
        <v>848500</v>
      </c>
      <c r="D302" s="103">
        <v>-21000</v>
      </c>
      <c r="E302" s="103">
        <v>-21000</v>
      </c>
      <c r="F302" s="104">
        <v>-16400</v>
      </c>
      <c r="H302" s="122">
        <f t="shared" si="8"/>
        <v>348208</v>
      </c>
      <c r="I302">
        <f t="shared" si="9"/>
        <v>930</v>
      </c>
    </row>
    <row r="303" spans="1:9">
      <c r="A303" s="102">
        <v>1341002930</v>
      </c>
      <c r="B303" s="103" t="s">
        <v>2642</v>
      </c>
      <c r="C303" s="103">
        <v>841000</v>
      </c>
      <c r="D303" s="103">
        <v>-20000</v>
      </c>
      <c r="E303" s="103">
        <v>-199200</v>
      </c>
      <c r="F303" s="104">
        <v>-19000</v>
      </c>
      <c r="H303" s="122">
        <f t="shared" si="8"/>
        <v>341002</v>
      </c>
      <c r="I303">
        <f t="shared" si="9"/>
        <v>930</v>
      </c>
    </row>
    <row r="304" spans="1:9">
      <c r="A304" s="102">
        <v>1315118920</v>
      </c>
      <c r="B304" s="103" t="s">
        <v>2643</v>
      </c>
      <c r="C304" s="103">
        <v>815000</v>
      </c>
      <c r="D304" s="103">
        <v>-20000</v>
      </c>
      <c r="E304" s="103">
        <v>-147000</v>
      </c>
      <c r="F304" s="104">
        <v>-135000</v>
      </c>
      <c r="H304" s="122">
        <f t="shared" si="8"/>
        <v>315118</v>
      </c>
      <c r="I304">
        <f t="shared" si="9"/>
        <v>920</v>
      </c>
    </row>
    <row r="305" spans="1:9">
      <c r="A305" s="102">
        <v>1511005661</v>
      </c>
      <c r="B305" s="103" t="s">
        <v>2644</v>
      </c>
      <c r="C305" s="103">
        <v>990000</v>
      </c>
      <c r="D305" s="103">
        <v>-20000</v>
      </c>
      <c r="E305" s="103">
        <v>-100000</v>
      </c>
      <c r="F305" s="104">
        <v>-285100</v>
      </c>
      <c r="H305" s="122">
        <f t="shared" si="8"/>
        <v>511005</v>
      </c>
      <c r="I305">
        <f t="shared" si="9"/>
        <v>661</v>
      </c>
    </row>
    <row r="306" spans="1:9">
      <c r="A306" s="102">
        <v>1315140920</v>
      </c>
      <c r="B306" s="103" t="s">
        <v>2645</v>
      </c>
      <c r="C306" s="103">
        <v>815000</v>
      </c>
      <c r="D306" s="103">
        <v>-20000</v>
      </c>
      <c r="E306" s="103">
        <v>-58000</v>
      </c>
      <c r="F306" s="104">
        <v>-254000</v>
      </c>
      <c r="H306" s="122">
        <f t="shared" si="8"/>
        <v>315140</v>
      </c>
      <c r="I306">
        <f t="shared" si="9"/>
        <v>920</v>
      </c>
    </row>
    <row r="307" spans="1:9">
      <c r="A307" s="102">
        <v>1315402920</v>
      </c>
      <c r="B307" s="103" t="s">
        <v>2646</v>
      </c>
      <c r="C307" s="103">
        <v>815400</v>
      </c>
      <c r="D307" s="103">
        <v>-20000</v>
      </c>
      <c r="E307" s="103">
        <v>-50000</v>
      </c>
      <c r="F307" s="104">
        <v>-19800</v>
      </c>
      <c r="H307" s="122">
        <f t="shared" si="8"/>
        <v>315402</v>
      </c>
      <c r="I307">
        <f t="shared" si="9"/>
        <v>920</v>
      </c>
    </row>
    <row r="308" spans="1:9">
      <c r="A308" s="102">
        <v>1214307290</v>
      </c>
      <c r="B308" s="103" t="s">
        <v>2647</v>
      </c>
      <c r="C308" s="103">
        <v>714000</v>
      </c>
      <c r="D308" s="103">
        <v>-20000</v>
      </c>
      <c r="E308" s="103">
        <v>-40000</v>
      </c>
      <c r="F308" s="104">
        <v>-37100</v>
      </c>
      <c r="H308" s="122">
        <f t="shared" si="8"/>
        <v>214307</v>
      </c>
      <c r="I308">
        <f t="shared" si="9"/>
        <v>290</v>
      </c>
    </row>
    <row r="309" spans="1:9">
      <c r="A309" s="102">
        <v>1326401410</v>
      </c>
      <c r="B309" s="103" t="s">
        <v>2648</v>
      </c>
      <c r="C309" s="103">
        <v>826400</v>
      </c>
      <c r="D309" s="103">
        <v>-20000</v>
      </c>
      <c r="E309" s="103">
        <v>-30000</v>
      </c>
      <c r="F309" s="104">
        <v>-27900</v>
      </c>
      <c r="H309" s="122">
        <f t="shared" si="8"/>
        <v>326401</v>
      </c>
      <c r="I309">
        <f t="shared" si="9"/>
        <v>410</v>
      </c>
    </row>
    <row r="310" spans="1:9">
      <c r="A310" s="102">
        <v>1343805410</v>
      </c>
      <c r="B310" s="103" t="s">
        <v>2649</v>
      </c>
      <c r="C310" s="103">
        <v>843000</v>
      </c>
      <c r="D310" s="103">
        <v>-20000</v>
      </c>
      <c r="E310" s="103">
        <v>-25000</v>
      </c>
      <c r="F310" s="104">
        <v>-17700</v>
      </c>
      <c r="H310" s="122">
        <f t="shared" si="8"/>
        <v>343805</v>
      </c>
      <c r="I310">
        <f t="shared" si="9"/>
        <v>410</v>
      </c>
    </row>
    <row r="311" spans="1:9">
      <c r="A311" s="102">
        <v>1342203410</v>
      </c>
      <c r="B311" s="103" t="s">
        <v>2650</v>
      </c>
      <c r="C311" s="103">
        <v>842000</v>
      </c>
      <c r="D311" s="103">
        <v>-15000</v>
      </c>
      <c r="E311" s="103">
        <v>-15000</v>
      </c>
      <c r="F311" s="104">
        <v>-14100</v>
      </c>
      <c r="H311" s="122">
        <f t="shared" si="8"/>
        <v>342203</v>
      </c>
      <c r="I311">
        <f t="shared" si="9"/>
        <v>410</v>
      </c>
    </row>
    <row r="312" spans="1:9">
      <c r="A312" s="102">
        <v>1342202411</v>
      </c>
      <c r="B312" s="103" t="s">
        <v>2651</v>
      </c>
      <c r="C312" s="103">
        <v>842000</v>
      </c>
      <c r="D312" s="103">
        <v>-15000</v>
      </c>
      <c r="E312" s="103">
        <v>-15000</v>
      </c>
      <c r="F312" s="104">
        <v>-13600</v>
      </c>
      <c r="H312" s="122">
        <f t="shared" si="8"/>
        <v>342202</v>
      </c>
      <c r="I312">
        <f t="shared" si="9"/>
        <v>411</v>
      </c>
    </row>
    <row r="313" spans="1:9">
      <c r="A313" s="102">
        <v>1346407930</v>
      </c>
      <c r="B313" s="103" t="s">
        <v>2652</v>
      </c>
      <c r="C313" s="103">
        <v>846000</v>
      </c>
      <c r="D313" s="103">
        <v>-15000</v>
      </c>
      <c r="E313" s="103">
        <v>-3000</v>
      </c>
      <c r="F313" s="104">
        <v>-500</v>
      </c>
      <c r="H313" s="122">
        <f t="shared" si="8"/>
        <v>346407</v>
      </c>
      <c r="I313">
        <f t="shared" si="9"/>
        <v>930</v>
      </c>
    </row>
    <row r="314" spans="1:9">
      <c r="A314" s="102">
        <v>1317809921</v>
      </c>
      <c r="B314" s="103" t="s">
        <v>2653</v>
      </c>
      <c r="C314" s="103">
        <v>811000</v>
      </c>
      <c r="D314" s="103">
        <v>-14000</v>
      </c>
      <c r="E314" s="103">
        <v>-14000</v>
      </c>
      <c r="F314" s="104">
        <v>-2200</v>
      </c>
      <c r="H314" s="122">
        <f t="shared" si="8"/>
        <v>317809</v>
      </c>
      <c r="I314">
        <f t="shared" si="9"/>
        <v>921</v>
      </c>
    </row>
    <row r="315" spans="1:9">
      <c r="A315" s="102">
        <v>1346814930</v>
      </c>
      <c r="B315" s="103" t="s">
        <v>2654</v>
      </c>
      <c r="C315" s="103">
        <v>846000</v>
      </c>
      <c r="D315" s="103">
        <v>-12000</v>
      </c>
      <c r="E315" s="103">
        <v>-24000</v>
      </c>
      <c r="F315" s="104">
        <v>-24500</v>
      </c>
      <c r="H315" s="122">
        <f t="shared" si="8"/>
        <v>346814</v>
      </c>
      <c r="I315">
        <f t="shared" si="9"/>
        <v>930</v>
      </c>
    </row>
    <row r="316" spans="1:9">
      <c r="A316" s="102">
        <v>1349010930</v>
      </c>
      <c r="B316" s="103" t="s">
        <v>2655</v>
      </c>
      <c r="C316" s="103">
        <v>849000</v>
      </c>
      <c r="D316" s="103">
        <v>-12000</v>
      </c>
      <c r="E316" s="103">
        <v>-12000</v>
      </c>
      <c r="F316" s="104">
        <v>-12700</v>
      </c>
      <c r="H316" s="122">
        <f t="shared" si="8"/>
        <v>349010</v>
      </c>
      <c r="I316">
        <f t="shared" si="9"/>
        <v>930</v>
      </c>
    </row>
    <row r="317" spans="1:9">
      <c r="A317" s="102">
        <v>1349011930</v>
      </c>
      <c r="B317" s="103" t="s">
        <v>2656</v>
      </c>
      <c r="C317" s="103">
        <v>849000</v>
      </c>
      <c r="D317" s="103">
        <v>-12000</v>
      </c>
      <c r="E317" s="103">
        <v>-12000</v>
      </c>
      <c r="F317" s="104">
        <v>0</v>
      </c>
      <c r="H317" s="122">
        <f t="shared" si="8"/>
        <v>349011</v>
      </c>
      <c r="I317">
        <f t="shared" si="9"/>
        <v>930</v>
      </c>
    </row>
    <row r="318" spans="1:9">
      <c r="A318" s="102">
        <v>1443201691</v>
      </c>
      <c r="B318" s="103" t="s">
        <v>2657</v>
      </c>
      <c r="C318" s="103">
        <v>781943</v>
      </c>
      <c r="D318" s="103">
        <v>-10000</v>
      </c>
      <c r="E318" s="103">
        <v>-30000</v>
      </c>
      <c r="F318" s="104">
        <v>-40400</v>
      </c>
      <c r="H318" s="122">
        <f t="shared" si="8"/>
        <v>443201</v>
      </c>
      <c r="I318">
        <f t="shared" si="9"/>
        <v>691</v>
      </c>
    </row>
    <row r="319" spans="1:9">
      <c r="A319" s="102">
        <v>1443002690</v>
      </c>
      <c r="B319" s="103" t="s">
        <v>2658</v>
      </c>
      <c r="C319" s="103">
        <v>781943</v>
      </c>
      <c r="D319" s="103">
        <v>-10000</v>
      </c>
      <c r="E319" s="103">
        <v>-10000</v>
      </c>
      <c r="F319" s="104">
        <v>-8700</v>
      </c>
      <c r="H319" s="122">
        <f t="shared" si="8"/>
        <v>443002</v>
      </c>
      <c r="I319">
        <f t="shared" si="9"/>
        <v>690</v>
      </c>
    </row>
    <row r="320" spans="1:9">
      <c r="A320" s="102">
        <v>1280008690</v>
      </c>
      <c r="B320" s="103" t="s">
        <v>2459</v>
      </c>
      <c r="C320" s="103">
        <v>781000</v>
      </c>
      <c r="D320" s="103">
        <v>-10000</v>
      </c>
      <c r="E320" s="103">
        <v>-10000</v>
      </c>
      <c r="F320" s="104">
        <v>-7300</v>
      </c>
      <c r="H320" s="122">
        <f t="shared" si="8"/>
        <v>280008</v>
      </c>
      <c r="I320">
        <f t="shared" si="9"/>
        <v>690</v>
      </c>
    </row>
    <row r="321" spans="1:9">
      <c r="A321" s="102">
        <v>1212301410</v>
      </c>
      <c r="B321" s="103" t="s">
        <v>2659</v>
      </c>
      <c r="C321" s="103">
        <v>711712</v>
      </c>
      <c r="D321" s="103">
        <v>-10000</v>
      </c>
      <c r="E321" s="103">
        <v>-10000</v>
      </c>
      <c r="F321" s="104">
        <v>-500</v>
      </c>
      <c r="H321" s="122">
        <f t="shared" si="8"/>
        <v>212301</v>
      </c>
      <c r="I321">
        <f t="shared" si="9"/>
        <v>410</v>
      </c>
    </row>
    <row r="322" spans="1:9">
      <c r="A322" s="102">
        <v>1313205920</v>
      </c>
      <c r="B322" s="103" t="s">
        <v>2660</v>
      </c>
      <c r="C322" s="103">
        <v>813300</v>
      </c>
      <c r="D322" s="103">
        <v>-9000</v>
      </c>
      <c r="E322" s="103">
        <v>-7000</v>
      </c>
      <c r="F322" s="104">
        <v>-6900</v>
      </c>
      <c r="H322" s="122">
        <f t="shared" si="8"/>
        <v>313205</v>
      </c>
      <c r="I322">
        <f t="shared" si="9"/>
        <v>920</v>
      </c>
    </row>
    <row r="323" spans="1:9">
      <c r="A323" s="102">
        <v>1347407930</v>
      </c>
      <c r="B323" s="103" t="s">
        <v>2661</v>
      </c>
      <c r="C323" s="103">
        <v>847000</v>
      </c>
      <c r="D323" s="103">
        <v>-6000</v>
      </c>
      <c r="E323" s="103">
        <v>-6000</v>
      </c>
      <c r="F323" s="104">
        <v>0</v>
      </c>
      <c r="H323" s="122">
        <f t="shared" si="8"/>
        <v>347407</v>
      </c>
      <c r="I323">
        <f t="shared" si="9"/>
        <v>930</v>
      </c>
    </row>
    <row r="324" spans="1:9">
      <c r="A324" s="102">
        <v>1315129920</v>
      </c>
      <c r="B324" s="103" t="s">
        <v>2662</v>
      </c>
      <c r="C324" s="103">
        <v>815000</v>
      </c>
      <c r="D324" s="103">
        <v>-6000</v>
      </c>
      <c r="E324" s="103">
        <v>-4000</v>
      </c>
      <c r="F324" s="104">
        <v>-2000</v>
      </c>
      <c r="H324" s="122">
        <f t="shared" si="8"/>
        <v>315129</v>
      </c>
      <c r="I324">
        <f t="shared" si="9"/>
        <v>920</v>
      </c>
    </row>
    <row r="325" spans="1:9">
      <c r="A325" s="102">
        <v>1262001290</v>
      </c>
      <c r="B325" s="103" t="s">
        <v>2663</v>
      </c>
      <c r="C325" s="103">
        <v>762000</v>
      </c>
      <c r="D325" s="103">
        <v>-2000</v>
      </c>
      <c r="E325" s="103">
        <v>-5000</v>
      </c>
      <c r="F325" s="104">
        <v>-2600</v>
      </c>
      <c r="H325" s="122">
        <f t="shared" ref="H325:H384" si="10">ROUNDDOWN((A325-1000000000)/1000,0)</f>
        <v>262001</v>
      </c>
      <c r="I325">
        <f t="shared" ref="I325:I384" si="11">A325-1000000000-H325*1000</f>
        <v>290</v>
      </c>
    </row>
    <row r="326" spans="1:9">
      <c r="A326" s="102">
        <v>1233005290</v>
      </c>
      <c r="B326" s="103" t="s">
        <v>2664</v>
      </c>
      <c r="C326" s="103">
        <v>933000</v>
      </c>
      <c r="D326" s="103">
        <v>-1000</v>
      </c>
      <c r="E326" s="103">
        <v>-20000</v>
      </c>
      <c r="F326" s="104">
        <v>-4400</v>
      </c>
      <c r="H326" s="122">
        <f t="shared" si="10"/>
        <v>233005</v>
      </c>
      <c r="I326">
        <f t="shared" si="11"/>
        <v>290</v>
      </c>
    </row>
    <row r="327" spans="1:9">
      <c r="A327" s="102">
        <v>1280008691</v>
      </c>
      <c r="B327" s="103" t="s">
        <v>2665</v>
      </c>
      <c r="C327" s="103">
        <v>781000</v>
      </c>
      <c r="D327" s="103">
        <v>-1000</v>
      </c>
      <c r="E327" s="103">
        <v>-10000</v>
      </c>
      <c r="F327" s="104">
        <v>-9600</v>
      </c>
      <c r="H327" s="122">
        <f t="shared" si="10"/>
        <v>280008</v>
      </c>
      <c r="I327">
        <f t="shared" si="11"/>
        <v>691</v>
      </c>
    </row>
    <row r="328" spans="1:9">
      <c r="A328" s="102">
        <v>1315130920</v>
      </c>
      <c r="B328" s="103" t="s">
        <v>2666</v>
      </c>
      <c r="C328" s="103">
        <v>815000</v>
      </c>
      <c r="D328" s="103">
        <v>0</v>
      </c>
      <c r="E328" s="103">
        <v>-323000</v>
      </c>
      <c r="F328" s="104">
        <v>-399800</v>
      </c>
      <c r="H328" s="122">
        <f t="shared" si="10"/>
        <v>315130</v>
      </c>
      <c r="I328">
        <f t="shared" si="11"/>
        <v>920</v>
      </c>
    </row>
    <row r="329" spans="1:9">
      <c r="A329" s="102">
        <v>1315117921</v>
      </c>
      <c r="B329" s="103" t="s">
        <v>2520</v>
      </c>
      <c r="C329" s="103">
        <v>815000</v>
      </c>
      <c r="D329" s="103">
        <v>0</v>
      </c>
      <c r="E329" s="103">
        <v>-234000</v>
      </c>
      <c r="F329" s="104">
        <v>-11900</v>
      </c>
      <c r="H329" s="122">
        <f t="shared" si="10"/>
        <v>315117</v>
      </c>
      <c r="I329">
        <f t="shared" si="11"/>
        <v>921</v>
      </c>
    </row>
    <row r="330" spans="1:9">
      <c r="A330" s="102">
        <v>1273001650</v>
      </c>
      <c r="B330" s="103" t="s">
        <v>2667</v>
      </c>
      <c r="C330" s="103">
        <v>773000</v>
      </c>
      <c r="D330" s="103">
        <v>0</v>
      </c>
      <c r="E330" s="103">
        <v>-203000</v>
      </c>
      <c r="F330" s="104">
        <v>-924200</v>
      </c>
      <c r="H330" s="122">
        <f t="shared" si="10"/>
        <v>273001</v>
      </c>
      <c r="I330">
        <f t="shared" si="11"/>
        <v>650</v>
      </c>
    </row>
    <row r="331" spans="1:9">
      <c r="A331" s="102">
        <v>1252001691</v>
      </c>
      <c r="B331" s="103" t="s">
        <v>2668</v>
      </c>
      <c r="C331" s="103">
        <v>752000</v>
      </c>
      <c r="D331" s="103">
        <v>0</v>
      </c>
      <c r="E331" s="103">
        <v>-200000</v>
      </c>
      <c r="F331" s="104">
        <v>0</v>
      </c>
      <c r="H331" s="122">
        <f t="shared" si="10"/>
        <v>252001</v>
      </c>
      <c r="I331">
        <f t="shared" si="11"/>
        <v>691</v>
      </c>
    </row>
    <row r="332" spans="1:9">
      <c r="A332" s="102">
        <v>1247201991</v>
      </c>
      <c r="B332" s="103" t="s">
        <v>2669</v>
      </c>
      <c r="C332" s="103">
        <v>747200</v>
      </c>
      <c r="D332" s="103">
        <v>0</v>
      </c>
      <c r="E332" s="103">
        <v>-110000</v>
      </c>
      <c r="F332" s="104">
        <v>-117500</v>
      </c>
      <c r="H332" s="122">
        <f t="shared" si="10"/>
        <v>247201</v>
      </c>
      <c r="I332">
        <f t="shared" si="11"/>
        <v>991</v>
      </c>
    </row>
    <row r="333" spans="1:9">
      <c r="A333" s="102">
        <v>1317202790</v>
      </c>
      <c r="B333" s="103" t="s">
        <v>2670</v>
      </c>
      <c r="C333" s="103">
        <v>817200</v>
      </c>
      <c r="D333" s="103">
        <v>0</v>
      </c>
      <c r="E333" s="103">
        <v>-70000</v>
      </c>
      <c r="F333" s="104">
        <v>0</v>
      </c>
      <c r="H333" s="122">
        <f t="shared" si="10"/>
        <v>317202</v>
      </c>
      <c r="I333">
        <f t="shared" si="11"/>
        <v>790</v>
      </c>
    </row>
    <row r="334" spans="1:9">
      <c r="A334" s="102">
        <v>1591912590</v>
      </c>
      <c r="B334" s="103" t="s">
        <v>2671</v>
      </c>
      <c r="C334" s="103">
        <v>990000</v>
      </c>
      <c r="D334" s="103">
        <v>0</v>
      </c>
      <c r="E334" s="103">
        <v>0</v>
      </c>
      <c r="F334" s="104">
        <v>-131842900</v>
      </c>
      <c r="H334" s="122">
        <f t="shared" si="10"/>
        <v>591912</v>
      </c>
      <c r="I334">
        <f t="shared" si="11"/>
        <v>590</v>
      </c>
    </row>
    <row r="335" spans="1:9">
      <c r="A335" s="102">
        <v>1591911590</v>
      </c>
      <c r="B335" s="103" t="s">
        <v>2672</v>
      </c>
      <c r="C335" s="103">
        <v>990000</v>
      </c>
      <c r="D335" s="103">
        <v>0</v>
      </c>
      <c r="E335" s="103">
        <v>0</v>
      </c>
      <c r="F335" s="104">
        <v>-112990300</v>
      </c>
      <c r="H335" s="122">
        <f t="shared" si="10"/>
        <v>591911</v>
      </c>
      <c r="I335">
        <f t="shared" si="11"/>
        <v>590</v>
      </c>
    </row>
    <row r="336" spans="1:9">
      <c r="A336" s="102">
        <v>1591910590</v>
      </c>
      <c r="B336" s="103" t="s">
        <v>2673</v>
      </c>
      <c r="C336" s="103">
        <v>990000</v>
      </c>
      <c r="D336" s="103">
        <v>0</v>
      </c>
      <c r="E336" s="103">
        <v>0</v>
      </c>
      <c r="F336" s="104">
        <v>-50719500</v>
      </c>
      <c r="H336" s="122">
        <f t="shared" si="10"/>
        <v>591910</v>
      </c>
      <c r="I336">
        <f t="shared" si="11"/>
        <v>590</v>
      </c>
    </row>
    <row r="337" spans="1:9">
      <c r="A337" s="102">
        <v>1267000691</v>
      </c>
      <c r="B337" s="103" t="s">
        <v>2674</v>
      </c>
      <c r="C337" s="103">
        <v>767000</v>
      </c>
      <c r="D337" s="103">
        <v>0</v>
      </c>
      <c r="E337" s="103">
        <v>0</v>
      </c>
      <c r="F337" s="104">
        <v>-1900000</v>
      </c>
      <c r="H337" s="122">
        <f t="shared" si="10"/>
        <v>267000</v>
      </c>
      <c r="I337">
        <f t="shared" si="11"/>
        <v>691</v>
      </c>
    </row>
    <row r="338" spans="1:9">
      <c r="A338" s="102">
        <v>1313213921</v>
      </c>
      <c r="B338" s="103" t="s">
        <v>2675</v>
      </c>
      <c r="C338" s="103">
        <v>813200</v>
      </c>
      <c r="D338" s="103">
        <v>0</v>
      </c>
      <c r="E338" s="103">
        <v>0</v>
      </c>
      <c r="F338" s="104">
        <v>-383500</v>
      </c>
      <c r="H338" s="122">
        <f t="shared" si="10"/>
        <v>313213</v>
      </c>
      <c r="I338">
        <f t="shared" si="11"/>
        <v>921</v>
      </c>
    </row>
    <row r="339" spans="1:9">
      <c r="A339" s="102">
        <v>1315111924</v>
      </c>
      <c r="B339" s="103" t="s">
        <v>2676</v>
      </c>
      <c r="C339" s="103">
        <v>815000</v>
      </c>
      <c r="D339" s="103">
        <v>0</v>
      </c>
      <c r="E339" s="103">
        <v>0</v>
      </c>
      <c r="F339" s="104">
        <v>-378800</v>
      </c>
      <c r="H339" s="122">
        <f t="shared" si="10"/>
        <v>315111</v>
      </c>
      <c r="I339">
        <f t="shared" si="11"/>
        <v>924</v>
      </c>
    </row>
    <row r="340" spans="1:9">
      <c r="A340" s="102">
        <v>1214008992</v>
      </c>
      <c r="B340" s="103" t="s">
        <v>2677</v>
      </c>
      <c r="C340" s="103">
        <v>714000</v>
      </c>
      <c r="D340" s="103">
        <v>0</v>
      </c>
      <c r="E340" s="103">
        <v>0</v>
      </c>
      <c r="F340" s="104">
        <v>-350000</v>
      </c>
      <c r="H340" s="122">
        <f t="shared" si="10"/>
        <v>214008</v>
      </c>
      <c r="I340">
        <f t="shared" si="11"/>
        <v>992</v>
      </c>
    </row>
    <row r="341" spans="1:9">
      <c r="A341" s="102">
        <v>1315103920</v>
      </c>
      <c r="B341" s="103" t="s">
        <v>2678</v>
      </c>
      <c r="C341" s="103">
        <v>815000</v>
      </c>
      <c r="D341" s="103">
        <v>0</v>
      </c>
      <c r="E341" s="103">
        <v>0</v>
      </c>
      <c r="F341" s="104">
        <v>-129700</v>
      </c>
      <c r="H341" s="122">
        <f t="shared" si="10"/>
        <v>315103</v>
      </c>
      <c r="I341">
        <f t="shared" si="11"/>
        <v>920</v>
      </c>
    </row>
    <row r="342" spans="1:9">
      <c r="A342" s="102">
        <v>1520004690</v>
      </c>
      <c r="B342" s="103" t="s">
        <v>2679</v>
      </c>
      <c r="C342" s="103">
        <v>990000</v>
      </c>
      <c r="D342" s="103">
        <v>0</v>
      </c>
      <c r="E342" s="103">
        <v>0</v>
      </c>
      <c r="F342" s="104">
        <v>-89100</v>
      </c>
      <c r="H342" s="122">
        <f t="shared" si="10"/>
        <v>520004</v>
      </c>
      <c r="I342">
        <f t="shared" si="11"/>
        <v>690</v>
      </c>
    </row>
    <row r="343" spans="1:9">
      <c r="A343" s="102">
        <v>1317901410</v>
      </c>
      <c r="B343" s="103" t="s">
        <v>2680</v>
      </c>
      <c r="C343" s="103">
        <v>817900</v>
      </c>
      <c r="D343" s="103">
        <v>0</v>
      </c>
      <c r="E343" s="103">
        <v>0</v>
      </c>
      <c r="F343" s="104">
        <v>-23100</v>
      </c>
      <c r="H343" s="122">
        <f t="shared" si="10"/>
        <v>317901</v>
      </c>
      <c r="I343">
        <f t="shared" si="11"/>
        <v>410</v>
      </c>
    </row>
    <row r="344" spans="1:9">
      <c r="A344" s="102">
        <v>1317601980</v>
      </c>
      <c r="B344" s="103" t="s">
        <v>2681</v>
      </c>
      <c r="C344" s="103">
        <v>817600</v>
      </c>
      <c r="D344" s="103">
        <v>0</v>
      </c>
      <c r="E344" s="103">
        <v>0</v>
      </c>
      <c r="F344" s="104">
        <v>-21000</v>
      </c>
      <c r="H344" s="122">
        <f t="shared" si="10"/>
        <v>317601</v>
      </c>
      <c r="I344">
        <f t="shared" si="11"/>
        <v>980</v>
      </c>
    </row>
    <row r="345" spans="1:9">
      <c r="A345" s="102">
        <v>1315127920</v>
      </c>
      <c r="B345" s="103" t="s">
        <v>2401</v>
      </c>
      <c r="C345" s="103">
        <v>815000</v>
      </c>
      <c r="D345" s="103">
        <v>0</v>
      </c>
      <c r="E345" s="103">
        <v>0</v>
      </c>
      <c r="F345" s="104">
        <v>-11600</v>
      </c>
      <c r="H345" s="122">
        <f t="shared" si="10"/>
        <v>315127</v>
      </c>
      <c r="I345">
        <f t="shared" si="11"/>
        <v>920</v>
      </c>
    </row>
    <row r="346" spans="1:9">
      <c r="A346" s="102">
        <v>1214301290</v>
      </c>
      <c r="B346" s="103" t="s">
        <v>2682</v>
      </c>
      <c r="C346" s="103">
        <v>714000</v>
      </c>
      <c r="D346" s="103">
        <v>0</v>
      </c>
      <c r="E346" s="103">
        <v>0</v>
      </c>
      <c r="F346" s="104">
        <v>-2100</v>
      </c>
      <c r="H346" s="122">
        <f t="shared" si="10"/>
        <v>214301</v>
      </c>
      <c r="I346">
        <f t="shared" si="11"/>
        <v>290</v>
      </c>
    </row>
    <row r="347" spans="1:9">
      <c r="A347" s="102">
        <v>1422003670</v>
      </c>
      <c r="B347" s="103" t="s">
        <v>2683</v>
      </c>
      <c r="C347" s="103">
        <v>714000</v>
      </c>
      <c r="D347" s="103">
        <v>0</v>
      </c>
      <c r="E347" s="103">
        <v>0</v>
      </c>
      <c r="F347" s="104">
        <v>-200</v>
      </c>
      <c r="H347" s="122">
        <f t="shared" si="10"/>
        <v>422003</v>
      </c>
      <c r="I347">
        <f t="shared" si="11"/>
        <v>670</v>
      </c>
    </row>
    <row r="348" spans="1:9">
      <c r="A348" s="102">
        <v>1443001694</v>
      </c>
      <c r="B348" s="103" t="s">
        <v>2684</v>
      </c>
      <c r="C348" s="103">
        <v>781943</v>
      </c>
      <c r="D348" s="103">
        <v>0</v>
      </c>
      <c r="E348" s="103">
        <v>0</v>
      </c>
      <c r="F348" s="104">
        <v>-100</v>
      </c>
      <c r="H348" s="122">
        <f t="shared" si="10"/>
        <v>443001</v>
      </c>
      <c r="I348">
        <f t="shared" si="11"/>
        <v>694</v>
      </c>
    </row>
    <row r="349" spans="1:9">
      <c r="A349" s="102">
        <v>1473001210</v>
      </c>
      <c r="B349" s="103" t="s">
        <v>2685</v>
      </c>
      <c r="C349" s="103">
        <v>910000</v>
      </c>
      <c r="D349" s="103">
        <v>0</v>
      </c>
      <c r="E349" s="103">
        <v>0</v>
      </c>
      <c r="F349" s="104">
        <v>-100</v>
      </c>
      <c r="H349" s="122">
        <f t="shared" si="10"/>
        <v>473001</v>
      </c>
      <c r="I349">
        <f t="shared" si="11"/>
        <v>210</v>
      </c>
    </row>
    <row r="350" spans="1:9">
      <c r="A350" s="102">
        <v>1233101221</v>
      </c>
      <c r="B350" s="103" t="s">
        <v>2686</v>
      </c>
      <c r="C350" s="103">
        <v>731000</v>
      </c>
      <c r="D350" s="103">
        <v>0</v>
      </c>
      <c r="E350" s="103">
        <v>0</v>
      </c>
      <c r="F350" s="104">
        <v>6100</v>
      </c>
      <c r="H350" s="122">
        <f t="shared" si="10"/>
        <v>233101</v>
      </c>
      <c r="I350">
        <f t="shared" si="11"/>
        <v>221</v>
      </c>
    </row>
    <row r="351" spans="1:9">
      <c r="A351" s="102">
        <v>1313222980</v>
      </c>
      <c r="B351" s="103" t="s">
        <v>2687</v>
      </c>
      <c r="C351" s="103">
        <v>813200</v>
      </c>
      <c r="D351" s="103">
        <v>0</v>
      </c>
      <c r="E351" s="103">
        <v>0</v>
      </c>
      <c r="F351" s="104">
        <v>75400</v>
      </c>
      <c r="H351" s="122">
        <f t="shared" si="10"/>
        <v>313222</v>
      </c>
      <c r="I351">
        <f t="shared" si="11"/>
        <v>980</v>
      </c>
    </row>
    <row r="352" spans="1:9" ht="13.5" thickBot="1">
      <c r="A352" s="105">
        <v>1313223980</v>
      </c>
      <c r="B352" s="106" t="s">
        <v>2687</v>
      </c>
      <c r="C352" s="106">
        <v>813200</v>
      </c>
      <c r="D352" s="106">
        <v>0</v>
      </c>
      <c r="E352" s="106">
        <v>0</v>
      </c>
      <c r="F352" s="107">
        <v>140500</v>
      </c>
      <c r="H352" s="122">
        <f t="shared" si="10"/>
        <v>313223</v>
      </c>
      <c r="I352">
        <f t="shared" si="11"/>
        <v>980</v>
      </c>
    </row>
    <row r="353" spans="1:9">
      <c r="A353" s="108">
        <v>1611000110</v>
      </c>
      <c r="B353" s="109" t="s">
        <v>2689</v>
      </c>
      <c r="C353" s="109">
        <v>611000</v>
      </c>
      <c r="D353" s="110">
        <v>7667000</v>
      </c>
      <c r="E353" s="110">
        <v>7729000</v>
      </c>
      <c r="F353" s="111">
        <v>6837400</v>
      </c>
      <c r="H353" s="122">
        <f t="shared" si="10"/>
        <v>611000</v>
      </c>
      <c r="I353">
        <f t="shared" si="11"/>
        <v>110</v>
      </c>
    </row>
    <row r="354" spans="1:9">
      <c r="A354" s="112">
        <v>1611000120</v>
      </c>
      <c r="B354" s="11" t="s">
        <v>2690</v>
      </c>
      <c r="C354" s="11">
        <v>611000</v>
      </c>
      <c r="D354" s="10">
        <v>588000</v>
      </c>
      <c r="E354" s="10">
        <v>594000</v>
      </c>
      <c r="F354" s="113">
        <v>525400</v>
      </c>
      <c r="H354" s="122">
        <f t="shared" si="10"/>
        <v>611000</v>
      </c>
      <c r="I354">
        <f t="shared" si="11"/>
        <v>120</v>
      </c>
    </row>
    <row r="355" spans="1:9">
      <c r="A355" s="112">
        <v>1611000130</v>
      </c>
      <c r="B355" s="11" t="s">
        <v>2691</v>
      </c>
      <c r="C355" s="11">
        <v>611000</v>
      </c>
      <c r="D355" s="10">
        <v>71000</v>
      </c>
      <c r="E355" s="10">
        <v>26000</v>
      </c>
      <c r="F355" s="113">
        <v>52900</v>
      </c>
      <c r="H355" s="122">
        <f t="shared" si="10"/>
        <v>611000</v>
      </c>
      <c r="I355">
        <f t="shared" si="11"/>
        <v>130</v>
      </c>
    </row>
    <row r="356" spans="1:9">
      <c r="A356" s="112">
        <v>1611000131</v>
      </c>
      <c r="B356" s="11" t="s">
        <v>2692</v>
      </c>
      <c r="C356" s="11">
        <v>611000</v>
      </c>
      <c r="D356" s="10">
        <v>66000</v>
      </c>
      <c r="E356" s="10">
        <v>48000</v>
      </c>
      <c r="F356" s="113">
        <v>42400</v>
      </c>
      <c r="H356" s="122">
        <f t="shared" si="10"/>
        <v>611000</v>
      </c>
      <c r="I356">
        <f t="shared" si="11"/>
        <v>131</v>
      </c>
    </row>
    <row r="357" spans="1:9">
      <c r="A357" s="112">
        <v>1611000133</v>
      </c>
      <c r="B357" s="11" t="s">
        <v>2693</v>
      </c>
      <c r="C357" s="11">
        <v>611000</v>
      </c>
      <c r="D357" s="10">
        <v>22000</v>
      </c>
      <c r="E357" s="10">
        <v>15000</v>
      </c>
      <c r="F357" s="113">
        <v>13800</v>
      </c>
      <c r="H357" s="122">
        <f t="shared" si="10"/>
        <v>611000</v>
      </c>
      <c r="I357">
        <f t="shared" si="11"/>
        <v>133</v>
      </c>
    </row>
    <row r="358" spans="1:9">
      <c r="A358" s="112">
        <v>1611000140</v>
      </c>
      <c r="B358" s="11" t="s">
        <v>2694</v>
      </c>
      <c r="C358" s="11">
        <v>611000</v>
      </c>
      <c r="D358" s="10">
        <v>1008000</v>
      </c>
      <c r="E358" s="10">
        <v>1072000</v>
      </c>
      <c r="F358" s="113">
        <v>987300</v>
      </c>
      <c r="H358" s="122">
        <f t="shared" si="10"/>
        <v>611000</v>
      </c>
      <c r="I358">
        <f t="shared" si="11"/>
        <v>140</v>
      </c>
    </row>
    <row r="359" spans="1:9">
      <c r="A359" s="112">
        <v>1611000181</v>
      </c>
      <c r="B359" s="11" t="s">
        <v>2695</v>
      </c>
      <c r="C359" s="11">
        <v>611000</v>
      </c>
      <c r="D359" s="10">
        <v>1347000</v>
      </c>
      <c r="E359" s="10">
        <v>1309000</v>
      </c>
      <c r="F359" s="113">
        <v>1142900</v>
      </c>
      <c r="H359" s="122">
        <f t="shared" si="10"/>
        <v>611000</v>
      </c>
      <c r="I359">
        <f t="shared" si="11"/>
        <v>181</v>
      </c>
    </row>
    <row r="360" spans="1:9">
      <c r="A360" s="112">
        <v>1611000182</v>
      </c>
      <c r="B360" s="11" t="s">
        <v>2696</v>
      </c>
      <c r="C360" s="11">
        <v>611000</v>
      </c>
      <c r="D360" s="10">
        <v>1389000</v>
      </c>
      <c r="E360" s="10">
        <v>1382000</v>
      </c>
      <c r="F360" s="113">
        <v>1202700</v>
      </c>
      <c r="H360" s="122">
        <f t="shared" si="10"/>
        <v>611000</v>
      </c>
      <c r="I360">
        <f t="shared" si="11"/>
        <v>182</v>
      </c>
    </row>
    <row r="361" spans="1:9">
      <c r="A361" s="112">
        <v>1611000210</v>
      </c>
      <c r="B361" s="11" t="s">
        <v>2689</v>
      </c>
      <c r="C361" s="11">
        <v>611000</v>
      </c>
      <c r="D361" s="10">
        <v>0</v>
      </c>
      <c r="E361" s="10">
        <v>57000</v>
      </c>
      <c r="F361" s="113">
        <v>51900</v>
      </c>
      <c r="H361" s="122">
        <f t="shared" si="10"/>
        <v>611000</v>
      </c>
      <c r="I361">
        <f t="shared" si="11"/>
        <v>210</v>
      </c>
    </row>
    <row r="362" spans="1:9">
      <c r="A362" s="112">
        <v>1611000220</v>
      </c>
      <c r="B362" s="11" t="s">
        <v>2690</v>
      </c>
      <c r="C362" s="11">
        <v>611000</v>
      </c>
      <c r="D362" s="10">
        <v>0</v>
      </c>
      <c r="E362" s="10">
        <v>4000</v>
      </c>
      <c r="F362" s="113">
        <v>3600</v>
      </c>
      <c r="H362" s="122">
        <f t="shared" si="10"/>
        <v>611000</v>
      </c>
      <c r="I362">
        <f t="shared" si="11"/>
        <v>220</v>
      </c>
    </row>
    <row r="363" spans="1:9">
      <c r="A363" s="112">
        <v>1611000230</v>
      </c>
      <c r="B363" s="11" t="s">
        <v>2691</v>
      </c>
      <c r="C363" s="11">
        <v>611000</v>
      </c>
      <c r="D363" s="10">
        <v>0</v>
      </c>
      <c r="E363" s="10">
        <v>1000</v>
      </c>
      <c r="F363" s="113">
        <v>4100</v>
      </c>
      <c r="H363" s="122">
        <f t="shared" si="10"/>
        <v>611000</v>
      </c>
      <c r="I363">
        <f t="shared" si="11"/>
        <v>230</v>
      </c>
    </row>
    <row r="364" spans="1:9">
      <c r="A364" s="112">
        <v>1611000233</v>
      </c>
      <c r="B364" s="11" t="s">
        <v>2693</v>
      </c>
      <c r="C364" s="11">
        <v>611000</v>
      </c>
      <c r="D364" s="10">
        <v>0</v>
      </c>
      <c r="E364" s="10">
        <v>8000</v>
      </c>
      <c r="F364" s="113">
        <v>6800</v>
      </c>
      <c r="H364" s="122">
        <f t="shared" si="10"/>
        <v>611000</v>
      </c>
      <c r="I364">
        <f t="shared" si="11"/>
        <v>233</v>
      </c>
    </row>
    <row r="365" spans="1:9">
      <c r="A365" s="112">
        <v>1611000240</v>
      </c>
      <c r="B365" s="11" t="s">
        <v>2694</v>
      </c>
      <c r="C365" s="11">
        <v>611000</v>
      </c>
      <c r="D365" s="10">
        <v>0</v>
      </c>
      <c r="E365" s="10">
        <v>3000</v>
      </c>
      <c r="F365" s="113">
        <v>3400</v>
      </c>
      <c r="H365" s="122">
        <f t="shared" si="10"/>
        <v>611000</v>
      </c>
      <c r="I365">
        <f t="shared" si="11"/>
        <v>240</v>
      </c>
    </row>
    <row r="366" spans="1:9">
      <c r="A366" s="112">
        <v>1611000281</v>
      </c>
      <c r="B366" s="11" t="s">
        <v>2695</v>
      </c>
      <c r="C366" s="11">
        <v>611000</v>
      </c>
      <c r="D366" s="10">
        <v>0</v>
      </c>
      <c r="E366" s="10">
        <v>9000</v>
      </c>
      <c r="F366" s="113">
        <v>7700</v>
      </c>
      <c r="H366" s="122">
        <f t="shared" si="10"/>
        <v>611000</v>
      </c>
      <c r="I366">
        <f t="shared" si="11"/>
        <v>281</v>
      </c>
    </row>
    <row r="367" spans="1:9">
      <c r="A367" s="112">
        <v>1611000282</v>
      </c>
      <c r="B367" s="11" t="s">
        <v>2696</v>
      </c>
      <c r="C367" s="11">
        <v>611000</v>
      </c>
      <c r="D367" s="10">
        <v>0</v>
      </c>
      <c r="E367" s="10">
        <v>13000</v>
      </c>
      <c r="F367" s="113">
        <v>11800</v>
      </c>
      <c r="H367" s="122">
        <f t="shared" si="10"/>
        <v>611000</v>
      </c>
      <c r="I367">
        <f t="shared" si="11"/>
        <v>282</v>
      </c>
    </row>
    <row r="368" spans="1:9">
      <c r="A368" s="112">
        <v>1611001470</v>
      </c>
      <c r="B368" s="11" t="s">
        <v>2697</v>
      </c>
      <c r="C368" s="11">
        <v>611000</v>
      </c>
      <c r="D368" s="10">
        <v>91800</v>
      </c>
      <c r="E368" s="10">
        <v>91800</v>
      </c>
      <c r="F368" s="113">
        <v>77500</v>
      </c>
      <c r="H368" s="122">
        <f t="shared" si="10"/>
        <v>611001</v>
      </c>
      <c r="I368">
        <f t="shared" si="11"/>
        <v>470</v>
      </c>
    </row>
    <row r="369" spans="1:9">
      <c r="A369" s="112">
        <v>1611001511</v>
      </c>
      <c r="B369" s="11" t="s">
        <v>2698</v>
      </c>
      <c r="C369" s="11">
        <v>611000</v>
      </c>
      <c r="D369" s="10">
        <v>130000</v>
      </c>
      <c r="E369" s="10">
        <v>114800</v>
      </c>
      <c r="F369" s="113">
        <v>107900</v>
      </c>
      <c r="H369" s="122">
        <f t="shared" si="10"/>
        <v>611001</v>
      </c>
      <c r="I369">
        <f t="shared" si="11"/>
        <v>511</v>
      </c>
    </row>
    <row r="370" spans="1:9">
      <c r="A370" s="112">
        <v>1611001514</v>
      </c>
      <c r="B370" s="11" t="s">
        <v>2699</v>
      </c>
      <c r="C370" s="11">
        <v>611000</v>
      </c>
      <c r="D370" s="10">
        <v>23000</v>
      </c>
      <c r="E370" s="10">
        <v>23000</v>
      </c>
      <c r="F370" s="113">
        <v>10700</v>
      </c>
      <c r="H370" s="122">
        <f t="shared" si="10"/>
        <v>611001</v>
      </c>
      <c r="I370">
        <f t="shared" si="11"/>
        <v>514</v>
      </c>
    </row>
    <row r="371" spans="1:9">
      <c r="A371" s="112">
        <v>1611001515</v>
      </c>
      <c r="B371" s="11" t="s">
        <v>2700</v>
      </c>
      <c r="C371" s="11">
        <v>611000</v>
      </c>
      <c r="D371" s="10">
        <v>22500</v>
      </c>
      <c r="E371" s="10">
        <v>22500</v>
      </c>
      <c r="F371" s="113">
        <v>18900</v>
      </c>
      <c r="H371" s="122">
        <f t="shared" si="10"/>
        <v>611001</v>
      </c>
      <c r="I371">
        <f t="shared" si="11"/>
        <v>515</v>
      </c>
    </row>
    <row r="372" spans="1:9">
      <c r="A372" s="112">
        <v>1611001521</v>
      </c>
      <c r="B372" s="11" t="s">
        <v>2701</v>
      </c>
      <c r="C372" s="11">
        <v>611000</v>
      </c>
      <c r="D372" s="10">
        <v>15000</v>
      </c>
      <c r="E372" s="10">
        <v>11500</v>
      </c>
      <c r="F372" s="113">
        <v>12200</v>
      </c>
      <c r="H372" s="122">
        <f t="shared" si="10"/>
        <v>611001</v>
      </c>
      <c r="I372">
        <f t="shared" si="11"/>
        <v>521</v>
      </c>
    </row>
    <row r="373" spans="1:9">
      <c r="A373" s="112">
        <v>1611001522</v>
      </c>
      <c r="B373" s="11" t="s">
        <v>2702</v>
      </c>
      <c r="C373" s="11">
        <v>611000</v>
      </c>
      <c r="D373" s="10">
        <v>34500</v>
      </c>
      <c r="E373" s="10">
        <v>34400</v>
      </c>
      <c r="F373" s="113">
        <v>37700</v>
      </c>
      <c r="H373" s="122">
        <f t="shared" si="10"/>
        <v>611001</v>
      </c>
      <c r="I373">
        <f t="shared" si="11"/>
        <v>522</v>
      </c>
    </row>
    <row r="374" spans="1:9">
      <c r="A374" s="112">
        <v>1611001560</v>
      </c>
      <c r="B374" s="11" t="s">
        <v>2703</v>
      </c>
      <c r="C374" s="11">
        <v>611000</v>
      </c>
      <c r="D374" s="10">
        <v>11500</v>
      </c>
      <c r="E374" s="10">
        <v>11500</v>
      </c>
      <c r="F374" s="113">
        <v>6100</v>
      </c>
      <c r="H374" s="122">
        <f t="shared" si="10"/>
        <v>611001</v>
      </c>
      <c r="I374">
        <f t="shared" si="11"/>
        <v>560</v>
      </c>
    </row>
    <row r="375" spans="1:9">
      <c r="A375" s="112">
        <v>1611001740</v>
      </c>
      <c r="B375" s="11" t="s">
        <v>2704</v>
      </c>
      <c r="C375" s="11">
        <v>611000</v>
      </c>
      <c r="D375" s="10">
        <v>4000</v>
      </c>
      <c r="E375" s="10">
        <v>3900</v>
      </c>
      <c r="F375" s="113">
        <v>3100</v>
      </c>
      <c r="H375" s="122">
        <f t="shared" si="10"/>
        <v>611001</v>
      </c>
      <c r="I375">
        <f t="shared" si="11"/>
        <v>740</v>
      </c>
    </row>
    <row r="376" spans="1:9">
      <c r="A376" s="112">
        <v>1611001750</v>
      </c>
      <c r="B376" s="11" t="s">
        <v>2705</v>
      </c>
      <c r="C376" s="11">
        <v>611000</v>
      </c>
      <c r="D376" s="10">
        <v>123000</v>
      </c>
      <c r="E376" s="10">
        <v>122400</v>
      </c>
      <c r="F376" s="113">
        <v>72700</v>
      </c>
      <c r="H376" s="122">
        <f t="shared" si="10"/>
        <v>611001</v>
      </c>
      <c r="I376">
        <f t="shared" si="11"/>
        <v>750</v>
      </c>
    </row>
    <row r="377" spans="1:9">
      <c r="A377" s="112">
        <v>1611001780</v>
      </c>
      <c r="B377" s="11" t="s">
        <v>2706</v>
      </c>
      <c r="C377" s="11">
        <v>611000</v>
      </c>
      <c r="D377" s="10">
        <v>520000</v>
      </c>
      <c r="E377" s="10">
        <v>500000</v>
      </c>
      <c r="F377" s="113">
        <v>779900</v>
      </c>
      <c r="H377" s="122">
        <f t="shared" si="10"/>
        <v>611001</v>
      </c>
      <c r="I377">
        <f t="shared" si="11"/>
        <v>780</v>
      </c>
    </row>
    <row r="378" spans="1:9">
      <c r="A378" s="112">
        <v>1611300110</v>
      </c>
      <c r="B378" s="11" t="s">
        <v>2689</v>
      </c>
      <c r="C378" s="11">
        <v>611300</v>
      </c>
      <c r="D378" s="10">
        <v>2027000</v>
      </c>
      <c r="E378" s="10">
        <v>1931000</v>
      </c>
      <c r="F378" s="113">
        <v>1929100</v>
      </c>
      <c r="H378" s="122">
        <f t="shared" si="10"/>
        <v>611300</v>
      </c>
      <c r="I378">
        <f t="shared" si="11"/>
        <v>110</v>
      </c>
    </row>
    <row r="379" spans="1:9">
      <c r="A379" s="112">
        <v>1611300120</v>
      </c>
      <c r="B379" s="11" t="s">
        <v>2690</v>
      </c>
      <c r="C379" s="11">
        <v>611300</v>
      </c>
      <c r="D379" s="10">
        <v>240000</v>
      </c>
      <c r="E379" s="10">
        <v>258000</v>
      </c>
      <c r="F379" s="113">
        <v>261200</v>
      </c>
      <c r="H379" s="122">
        <f t="shared" si="10"/>
        <v>611300</v>
      </c>
      <c r="I379">
        <f t="shared" si="11"/>
        <v>120</v>
      </c>
    </row>
    <row r="380" spans="1:9">
      <c r="A380" s="112">
        <v>1611300130</v>
      </c>
      <c r="B380" s="11" t="s">
        <v>2691</v>
      </c>
      <c r="C380" s="11">
        <v>611300</v>
      </c>
      <c r="D380" s="10">
        <v>149000</v>
      </c>
      <c r="E380" s="10">
        <v>54000</v>
      </c>
      <c r="F380" s="113">
        <v>83200</v>
      </c>
      <c r="H380" s="122">
        <f t="shared" si="10"/>
        <v>611300</v>
      </c>
      <c r="I380">
        <f t="shared" si="11"/>
        <v>130</v>
      </c>
    </row>
    <row r="381" spans="1:9">
      <c r="A381" s="112">
        <v>1611300131</v>
      </c>
      <c r="B381" s="11" t="s">
        <v>2692</v>
      </c>
      <c r="C381" s="11">
        <v>611300</v>
      </c>
      <c r="D381" s="10">
        <v>27000</v>
      </c>
      <c r="E381" s="10">
        <v>39000</v>
      </c>
      <c r="F381" s="113">
        <v>40200</v>
      </c>
      <c r="H381" s="122">
        <f t="shared" si="10"/>
        <v>611300</v>
      </c>
      <c r="I381">
        <f t="shared" si="11"/>
        <v>131</v>
      </c>
    </row>
    <row r="382" spans="1:9">
      <c r="A382" s="112">
        <v>1611300133</v>
      </c>
      <c r="B382" s="11" t="s">
        <v>2693</v>
      </c>
      <c r="C382" s="11">
        <v>611300</v>
      </c>
      <c r="D382" s="10">
        <v>96000</v>
      </c>
      <c r="E382" s="10">
        <v>191000</v>
      </c>
      <c r="F382" s="113">
        <v>195200</v>
      </c>
      <c r="H382" s="122">
        <f t="shared" si="10"/>
        <v>611300</v>
      </c>
      <c r="I382">
        <f t="shared" si="11"/>
        <v>133</v>
      </c>
    </row>
    <row r="383" spans="1:9">
      <c r="A383" s="112">
        <v>1611300140</v>
      </c>
      <c r="B383" s="11" t="s">
        <v>2694</v>
      </c>
      <c r="C383" s="11">
        <v>611300</v>
      </c>
      <c r="D383" s="10">
        <v>440000</v>
      </c>
      <c r="E383" s="10">
        <v>466000</v>
      </c>
      <c r="F383" s="113">
        <v>496100</v>
      </c>
      <c r="H383" s="122">
        <f t="shared" si="10"/>
        <v>611300</v>
      </c>
      <c r="I383">
        <f t="shared" si="11"/>
        <v>140</v>
      </c>
    </row>
    <row r="384" spans="1:9">
      <c r="A384" s="112">
        <v>1611300181</v>
      </c>
      <c r="B384" s="11" t="s">
        <v>2695</v>
      </c>
      <c r="C384" s="11">
        <v>611300</v>
      </c>
      <c r="D384" s="10">
        <v>408000</v>
      </c>
      <c r="E384" s="10">
        <v>391000</v>
      </c>
      <c r="F384" s="113">
        <v>384300</v>
      </c>
      <c r="H384" s="122">
        <f t="shared" si="10"/>
        <v>611300</v>
      </c>
      <c r="I384">
        <f t="shared" si="11"/>
        <v>181</v>
      </c>
    </row>
    <row r="385" spans="1:9">
      <c r="A385" s="112">
        <v>1611300182</v>
      </c>
      <c r="B385" s="11" t="s">
        <v>2696</v>
      </c>
      <c r="C385" s="11">
        <v>611300</v>
      </c>
      <c r="D385" s="10">
        <v>324000</v>
      </c>
      <c r="E385" s="10">
        <v>317000</v>
      </c>
      <c r="F385" s="113">
        <v>306300</v>
      </c>
      <c r="H385" s="122">
        <f t="shared" ref="H385:H448" si="12">ROUNDDOWN((A385-1000000000)/1000,0)</f>
        <v>611300</v>
      </c>
      <c r="I385">
        <f t="shared" ref="I385:I448" si="13">A385-1000000000-H385*1000</f>
        <v>182</v>
      </c>
    </row>
    <row r="386" spans="1:9">
      <c r="A386" s="112">
        <v>1611301470</v>
      </c>
      <c r="B386" s="11" t="s">
        <v>2697</v>
      </c>
      <c r="C386" s="11">
        <v>611300</v>
      </c>
      <c r="D386" s="10">
        <v>26000</v>
      </c>
      <c r="E386" s="10">
        <v>23000</v>
      </c>
      <c r="F386" s="113">
        <v>22000</v>
      </c>
      <c r="H386" s="122">
        <f t="shared" si="12"/>
        <v>611301</v>
      </c>
      <c r="I386">
        <f t="shared" si="13"/>
        <v>470</v>
      </c>
    </row>
    <row r="387" spans="1:9">
      <c r="A387" s="112">
        <v>1611301560</v>
      </c>
      <c r="B387" s="11" t="s">
        <v>2703</v>
      </c>
      <c r="C387" s="11">
        <v>611300</v>
      </c>
      <c r="D387" s="10">
        <v>5000</v>
      </c>
      <c r="E387" s="10">
        <v>5000</v>
      </c>
      <c r="F387" s="113">
        <v>4100</v>
      </c>
      <c r="H387" s="122">
        <f t="shared" si="12"/>
        <v>611301</v>
      </c>
      <c r="I387">
        <f t="shared" si="13"/>
        <v>560</v>
      </c>
    </row>
    <row r="388" spans="1:9">
      <c r="A388" s="112">
        <v>1611301750</v>
      </c>
      <c r="B388" s="11" t="s">
        <v>2705</v>
      </c>
      <c r="C388" s="11">
        <v>611300</v>
      </c>
      <c r="D388" s="10">
        <v>12000</v>
      </c>
      <c r="E388" s="10">
        <v>10700</v>
      </c>
      <c r="F388" s="113">
        <v>11000</v>
      </c>
      <c r="H388" s="122">
        <f t="shared" si="12"/>
        <v>611301</v>
      </c>
      <c r="I388">
        <f t="shared" si="13"/>
        <v>750</v>
      </c>
    </row>
    <row r="389" spans="1:9">
      <c r="A389" s="112">
        <v>1611400110</v>
      </c>
      <c r="B389" s="11" t="s">
        <v>2689</v>
      </c>
      <c r="C389" s="11">
        <v>611400</v>
      </c>
      <c r="D389" s="10">
        <v>0</v>
      </c>
      <c r="E389" s="10">
        <v>0</v>
      </c>
      <c r="F389" s="113">
        <v>88300</v>
      </c>
      <c r="H389" s="122">
        <f t="shared" si="12"/>
        <v>611400</v>
      </c>
      <c r="I389">
        <f t="shared" si="13"/>
        <v>110</v>
      </c>
    </row>
    <row r="390" spans="1:9">
      <c r="A390" s="112">
        <v>1611400120</v>
      </c>
      <c r="B390" s="11" t="s">
        <v>2690</v>
      </c>
      <c r="C390" s="11">
        <v>611400</v>
      </c>
      <c r="D390" s="10">
        <v>0</v>
      </c>
      <c r="E390" s="10">
        <v>0</v>
      </c>
      <c r="F390" s="113">
        <v>200</v>
      </c>
      <c r="H390" s="122">
        <f t="shared" si="12"/>
        <v>611400</v>
      </c>
      <c r="I390">
        <f t="shared" si="13"/>
        <v>120</v>
      </c>
    </row>
    <row r="391" spans="1:9">
      <c r="A391" s="112">
        <v>1611400140</v>
      </c>
      <c r="B391" s="11" t="s">
        <v>2694</v>
      </c>
      <c r="C391" s="11">
        <v>611400</v>
      </c>
      <c r="D391" s="10">
        <v>0</v>
      </c>
      <c r="E391" s="10">
        <v>0</v>
      </c>
      <c r="F391" s="113">
        <v>9700</v>
      </c>
      <c r="H391" s="122">
        <f t="shared" si="12"/>
        <v>611400</v>
      </c>
      <c r="I391">
        <f t="shared" si="13"/>
        <v>140</v>
      </c>
    </row>
    <row r="392" spans="1:9">
      <c r="A392" s="112">
        <v>1611400181</v>
      </c>
      <c r="B392" s="11" t="s">
        <v>2695</v>
      </c>
      <c r="C392" s="11">
        <v>611400</v>
      </c>
      <c r="D392" s="10">
        <v>0</v>
      </c>
      <c r="E392" s="10">
        <v>0</v>
      </c>
      <c r="F392" s="113">
        <v>13600</v>
      </c>
      <c r="H392" s="122">
        <f t="shared" si="12"/>
        <v>611400</v>
      </c>
      <c r="I392">
        <f t="shared" si="13"/>
        <v>181</v>
      </c>
    </row>
    <row r="393" spans="1:9">
      <c r="A393" s="112">
        <v>1611400182</v>
      </c>
      <c r="B393" s="11" t="s">
        <v>2707</v>
      </c>
      <c r="C393" s="11">
        <v>611400</v>
      </c>
      <c r="D393" s="10">
        <v>0</v>
      </c>
      <c r="E393" s="10">
        <v>0</v>
      </c>
      <c r="F393" s="113">
        <v>8500</v>
      </c>
      <c r="H393" s="122">
        <f t="shared" si="12"/>
        <v>611400</v>
      </c>
      <c r="I393">
        <f t="shared" si="13"/>
        <v>182</v>
      </c>
    </row>
    <row r="394" spans="1:9">
      <c r="A394" s="112">
        <v>1612000110</v>
      </c>
      <c r="B394" s="11" t="s">
        <v>2689</v>
      </c>
      <c r="C394" s="11">
        <v>612000</v>
      </c>
      <c r="D394" s="10">
        <v>809000</v>
      </c>
      <c r="E394" s="10">
        <v>791000</v>
      </c>
      <c r="F394" s="113">
        <v>751700</v>
      </c>
      <c r="H394" s="122">
        <f t="shared" si="12"/>
        <v>612000</v>
      </c>
      <c r="I394">
        <f t="shared" si="13"/>
        <v>110</v>
      </c>
    </row>
    <row r="395" spans="1:9">
      <c r="A395" s="112">
        <v>1612000120</v>
      </c>
      <c r="B395" s="11" t="s">
        <v>2690</v>
      </c>
      <c r="C395" s="11">
        <v>612000</v>
      </c>
      <c r="D395" s="10">
        <v>48000</v>
      </c>
      <c r="E395" s="10">
        <v>48000</v>
      </c>
      <c r="F395" s="113">
        <v>45500</v>
      </c>
      <c r="H395" s="122">
        <f t="shared" si="12"/>
        <v>612000</v>
      </c>
      <c r="I395">
        <f t="shared" si="13"/>
        <v>120</v>
      </c>
    </row>
    <row r="396" spans="1:9">
      <c r="A396" s="112">
        <v>1612000140</v>
      </c>
      <c r="B396" s="11" t="s">
        <v>2694</v>
      </c>
      <c r="C396" s="11">
        <v>612000</v>
      </c>
      <c r="D396" s="10">
        <v>101000</v>
      </c>
      <c r="E396" s="10">
        <v>95000</v>
      </c>
      <c r="F396" s="113">
        <v>99400</v>
      </c>
      <c r="H396" s="122">
        <f t="shared" si="12"/>
        <v>612000</v>
      </c>
      <c r="I396">
        <f t="shared" si="13"/>
        <v>140</v>
      </c>
    </row>
    <row r="397" spans="1:9">
      <c r="A397" s="112">
        <v>1612000181</v>
      </c>
      <c r="B397" s="11" t="s">
        <v>2695</v>
      </c>
      <c r="C397" s="11">
        <v>612000</v>
      </c>
      <c r="D397" s="10">
        <v>138000</v>
      </c>
      <c r="E397" s="10">
        <v>132000</v>
      </c>
      <c r="F397" s="113">
        <v>126800</v>
      </c>
      <c r="H397" s="122">
        <f t="shared" si="12"/>
        <v>612000</v>
      </c>
      <c r="I397">
        <f t="shared" si="13"/>
        <v>181</v>
      </c>
    </row>
    <row r="398" spans="1:9">
      <c r="A398" s="112">
        <v>1612000182</v>
      </c>
      <c r="B398" s="11" t="s">
        <v>2696</v>
      </c>
      <c r="C398" s="11">
        <v>612000</v>
      </c>
      <c r="D398" s="10">
        <v>165000</v>
      </c>
      <c r="E398" s="10">
        <v>161000</v>
      </c>
      <c r="F398" s="113">
        <v>154700</v>
      </c>
      <c r="H398" s="122">
        <f t="shared" si="12"/>
        <v>612000</v>
      </c>
      <c r="I398">
        <f t="shared" si="13"/>
        <v>182</v>
      </c>
    </row>
    <row r="399" spans="1:9">
      <c r="A399" s="112">
        <v>1612000210</v>
      </c>
      <c r="B399" s="11" t="s">
        <v>2689</v>
      </c>
      <c r="C399" s="11">
        <v>612000</v>
      </c>
      <c r="D399" s="10">
        <v>0</v>
      </c>
      <c r="E399" s="10">
        <v>0</v>
      </c>
      <c r="F399" s="113">
        <v>13300</v>
      </c>
      <c r="H399" s="122">
        <f t="shared" si="12"/>
        <v>612000</v>
      </c>
      <c r="I399">
        <f t="shared" si="13"/>
        <v>210</v>
      </c>
    </row>
    <row r="400" spans="1:9">
      <c r="A400" s="112">
        <v>1612000230</v>
      </c>
      <c r="B400" s="11" t="s">
        <v>2691</v>
      </c>
      <c r="C400" s="11">
        <v>612000</v>
      </c>
      <c r="D400" s="10">
        <v>0</v>
      </c>
      <c r="E400" s="10">
        <v>0</v>
      </c>
      <c r="F400" s="113">
        <v>700</v>
      </c>
      <c r="H400" s="122">
        <f t="shared" si="12"/>
        <v>612000</v>
      </c>
      <c r="I400">
        <f t="shared" si="13"/>
        <v>230</v>
      </c>
    </row>
    <row r="401" spans="1:9">
      <c r="A401" s="112">
        <v>1612000240</v>
      </c>
      <c r="B401" s="11" t="s">
        <v>2694</v>
      </c>
      <c r="C401" s="11">
        <v>612000</v>
      </c>
      <c r="D401" s="10">
        <v>0</v>
      </c>
      <c r="E401" s="10">
        <v>0</v>
      </c>
      <c r="F401" s="113">
        <v>400</v>
      </c>
      <c r="H401" s="122">
        <f t="shared" si="12"/>
        <v>612000</v>
      </c>
      <c r="I401">
        <f t="shared" si="13"/>
        <v>240</v>
      </c>
    </row>
    <row r="402" spans="1:9">
      <c r="A402" s="112">
        <v>1612000281</v>
      </c>
      <c r="B402" s="11" t="s">
        <v>2695</v>
      </c>
      <c r="C402" s="11">
        <v>612000</v>
      </c>
      <c r="D402" s="10">
        <v>0</v>
      </c>
      <c r="E402" s="10">
        <v>0</v>
      </c>
      <c r="F402" s="113">
        <v>1600</v>
      </c>
      <c r="H402" s="122">
        <f t="shared" si="12"/>
        <v>612000</v>
      </c>
      <c r="I402">
        <f t="shared" si="13"/>
        <v>281</v>
      </c>
    </row>
    <row r="403" spans="1:9">
      <c r="A403" s="112">
        <v>1612000282</v>
      </c>
      <c r="B403" s="11" t="s">
        <v>2696</v>
      </c>
      <c r="C403" s="11">
        <v>612000</v>
      </c>
      <c r="D403" s="10">
        <v>0</v>
      </c>
      <c r="E403" s="10">
        <v>0</v>
      </c>
      <c r="F403" s="113">
        <v>1800</v>
      </c>
      <c r="H403" s="122">
        <f t="shared" si="12"/>
        <v>612000</v>
      </c>
      <c r="I403">
        <f t="shared" si="13"/>
        <v>282</v>
      </c>
    </row>
    <row r="404" spans="1:9">
      <c r="A404" s="112">
        <v>1612001470</v>
      </c>
      <c r="B404" s="11" t="s">
        <v>2697</v>
      </c>
      <c r="C404" s="11">
        <v>612000</v>
      </c>
      <c r="D404" s="10">
        <v>16000</v>
      </c>
      <c r="E404" s="10">
        <v>15000</v>
      </c>
      <c r="F404" s="113">
        <v>11500</v>
      </c>
      <c r="H404" s="122">
        <f t="shared" si="12"/>
        <v>612001</v>
      </c>
      <c r="I404">
        <f t="shared" si="13"/>
        <v>470</v>
      </c>
    </row>
    <row r="405" spans="1:9">
      <c r="A405" s="112">
        <v>1612001522</v>
      </c>
      <c r="B405" s="11" t="s">
        <v>2702</v>
      </c>
      <c r="C405" s="11">
        <v>612000</v>
      </c>
      <c r="D405" s="10">
        <v>8000</v>
      </c>
      <c r="E405" s="10">
        <v>5000</v>
      </c>
      <c r="F405" s="113">
        <v>3000</v>
      </c>
      <c r="H405" s="122">
        <f t="shared" si="12"/>
        <v>612001</v>
      </c>
      <c r="I405">
        <f t="shared" si="13"/>
        <v>522</v>
      </c>
    </row>
    <row r="406" spans="1:9">
      <c r="A406" s="112">
        <v>1612001560</v>
      </c>
      <c r="B406" s="11" t="s">
        <v>2703</v>
      </c>
      <c r="C406" s="11">
        <v>612000</v>
      </c>
      <c r="D406" s="10">
        <v>5000</v>
      </c>
      <c r="E406" s="10">
        <v>1000</v>
      </c>
      <c r="F406" s="113">
        <v>400</v>
      </c>
      <c r="H406" s="122">
        <f t="shared" si="12"/>
        <v>612001</v>
      </c>
      <c r="I406">
        <f t="shared" si="13"/>
        <v>560</v>
      </c>
    </row>
    <row r="407" spans="1:9">
      <c r="A407" s="112">
        <v>1612001740</v>
      </c>
      <c r="B407" s="11" t="s">
        <v>2704</v>
      </c>
      <c r="C407" s="11">
        <v>612000</v>
      </c>
      <c r="D407" s="10">
        <v>0</v>
      </c>
      <c r="E407" s="10">
        <v>0</v>
      </c>
      <c r="F407" s="113">
        <v>200</v>
      </c>
      <c r="H407" s="122">
        <f t="shared" si="12"/>
        <v>612001</v>
      </c>
      <c r="I407">
        <f t="shared" si="13"/>
        <v>740</v>
      </c>
    </row>
    <row r="408" spans="1:9">
      <c r="A408" s="112">
        <v>1612002750</v>
      </c>
      <c r="B408" s="11" t="s">
        <v>2705</v>
      </c>
      <c r="C408" s="11">
        <v>612000</v>
      </c>
      <c r="D408" s="10">
        <v>500000</v>
      </c>
      <c r="E408" s="10">
        <v>640000</v>
      </c>
      <c r="F408" s="113">
        <v>524300</v>
      </c>
      <c r="H408" s="122">
        <f t="shared" si="12"/>
        <v>612002</v>
      </c>
      <c r="I408">
        <f t="shared" si="13"/>
        <v>750</v>
      </c>
    </row>
    <row r="409" spans="1:9">
      <c r="A409" s="112">
        <v>1613000110</v>
      </c>
      <c r="B409" s="11" t="s">
        <v>2689</v>
      </c>
      <c r="C409" s="11">
        <v>613000</v>
      </c>
      <c r="D409" s="10">
        <v>922000</v>
      </c>
      <c r="E409" s="10">
        <v>810000</v>
      </c>
      <c r="F409" s="113">
        <v>538400</v>
      </c>
      <c r="H409" s="122">
        <f t="shared" si="12"/>
        <v>613000</v>
      </c>
      <c r="I409">
        <f t="shared" si="13"/>
        <v>110</v>
      </c>
    </row>
    <row r="410" spans="1:9">
      <c r="A410" s="112">
        <v>1613000120</v>
      </c>
      <c r="B410" s="11" t="s">
        <v>2690</v>
      </c>
      <c r="C410" s="11">
        <v>613000</v>
      </c>
      <c r="D410" s="10">
        <v>106000</v>
      </c>
      <c r="E410" s="10">
        <v>108000</v>
      </c>
      <c r="F410" s="113">
        <v>73100</v>
      </c>
      <c r="H410" s="122">
        <f t="shared" si="12"/>
        <v>613000</v>
      </c>
      <c r="I410">
        <f t="shared" si="13"/>
        <v>120</v>
      </c>
    </row>
    <row r="411" spans="1:9">
      <c r="A411" s="112">
        <v>1613000130</v>
      </c>
      <c r="B411" s="11" t="s">
        <v>2691</v>
      </c>
      <c r="C411" s="11">
        <v>613000</v>
      </c>
      <c r="D411" s="10">
        <v>76000</v>
      </c>
      <c r="E411" s="10">
        <v>87000</v>
      </c>
      <c r="F411" s="113">
        <v>58100</v>
      </c>
      <c r="H411" s="122">
        <f t="shared" si="12"/>
        <v>613000</v>
      </c>
      <c r="I411">
        <f t="shared" si="13"/>
        <v>130</v>
      </c>
    </row>
    <row r="412" spans="1:9">
      <c r="A412" s="112">
        <v>1613000131</v>
      </c>
      <c r="B412" s="11" t="s">
        <v>2692</v>
      </c>
      <c r="C412" s="11">
        <v>613000</v>
      </c>
      <c r="D412" s="10">
        <v>71000</v>
      </c>
      <c r="E412" s="10">
        <v>31000</v>
      </c>
      <c r="F412" s="113">
        <v>27000</v>
      </c>
      <c r="H412" s="122">
        <f t="shared" si="12"/>
        <v>613000</v>
      </c>
      <c r="I412">
        <f t="shared" si="13"/>
        <v>131</v>
      </c>
    </row>
    <row r="413" spans="1:9">
      <c r="A413" s="112">
        <v>1613000140</v>
      </c>
      <c r="B413" s="11" t="s">
        <v>2694</v>
      </c>
      <c r="C413" s="11">
        <v>613000</v>
      </c>
      <c r="D413" s="10">
        <v>277000</v>
      </c>
      <c r="E413" s="10">
        <v>234000</v>
      </c>
      <c r="F413" s="113">
        <v>177200</v>
      </c>
      <c r="H413" s="122">
        <f t="shared" si="12"/>
        <v>613000</v>
      </c>
      <c r="I413">
        <f t="shared" si="13"/>
        <v>140</v>
      </c>
    </row>
    <row r="414" spans="1:9">
      <c r="A414" s="112">
        <v>1613000181</v>
      </c>
      <c r="B414" s="11" t="s">
        <v>2695</v>
      </c>
      <c r="C414" s="11">
        <v>613000</v>
      </c>
      <c r="D414" s="10">
        <v>205000</v>
      </c>
      <c r="E414" s="10">
        <v>157000</v>
      </c>
      <c r="F414" s="113">
        <v>112000</v>
      </c>
      <c r="H414" s="122">
        <f t="shared" si="12"/>
        <v>613000</v>
      </c>
      <c r="I414">
        <f t="shared" si="13"/>
        <v>181</v>
      </c>
    </row>
    <row r="415" spans="1:9">
      <c r="A415" s="112">
        <v>1613000182</v>
      </c>
      <c r="B415" s="11" t="s">
        <v>2696</v>
      </c>
      <c r="C415" s="11">
        <v>613000</v>
      </c>
      <c r="D415" s="10">
        <v>124000</v>
      </c>
      <c r="E415" s="10">
        <v>115000</v>
      </c>
      <c r="F415" s="113">
        <v>79200</v>
      </c>
      <c r="H415" s="122">
        <f t="shared" si="12"/>
        <v>613000</v>
      </c>
      <c r="I415">
        <f t="shared" si="13"/>
        <v>182</v>
      </c>
    </row>
    <row r="416" spans="1:9">
      <c r="A416" s="112">
        <v>1613001470</v>
      </c>
      <c r="B416" s="11" t="s">
        <v>2697</v>
      </c>
      <c r="C416" s="11">
        <v>613000</v>
      </c>
      <c r="D416" s="10">
        <v>23000</v>
      </c>
      <c r="E416" s="10">
        <v>23000</v>
      </c>
      <c r="F416" s="113">
        <v>15300</v>
      </c>
      <c r="H416" s="122">
        <f t="shared" si="12"/>
        <v>613001</v>
      </c>
      <c r="I416">
        <f t="shared" si="13"/>
        <v>470</v>
      </c>
    </row>
    <row r="417" spans="1:9">
      <c r="A417" s="112">
        <v>1613001560</v>
      </c>
      <c r="B417" s="11" t="s">
        <v>2703</v>
      </c>
      <c r="C417" s="11">
        <v>613000</v>
      </c>
      <c r="D417" s="10">
        <v>17000</v>
      </c>
      <c r="E417" s="10">
        <v>15500</v>
      </c>
      <c r="F417" s="113">
        <v>10600</v>
      </c>
      <c r="H417" s="122">
        <f t="shared" si="12"/>
        <v>613001</v>
      </c>
      <c r="I417">
        <f t="shared" si="13"/>
        <v>560</v>
      </c>
    </row>
    <row r="418" spans="1:9">
      <c r="A418" s="112">
        <v>1613001580</v>
      </c>
      <c r="B418" s="11" t="s">
        <v>2708</v>
      </c>
      <c r="C418" s="11">
        <v>613000</v>
      </c>
      <c r="D418" s="10">
        <v>900000</v>
      </c>
      <c r="E418" s="10">
        <v>850000</v>
      </c>
      <c r="F418" s="113">
        <v>739600</v>
      </c>
      <c r="H418" s="122">
        <f t="shared" si="12"/>
        <v>613001</v>
      </c>
      <c r="I418">
        <f t="shared" si="13"/>
        <v>580</v>
      </c>
    </row>
    <row r="419" spans="1:9">
      <c r="A419" s="112">
        <v>1613001740</v>
      </c>
      <c r="B419" s="11" t="s">
        <v>2704</v>
      </c>
      <c r="C419" s="11">
        <v>613000</v>
      </c>
      <c r="D419" s="10">
        <v>4000</v>
      </c>
      <c r="E419" s="10">
        <v>4000</v>
      </c>
      <c r="F419" s="113">
        <v>3300</v>
      </c>
      <c r="H419" s="122">
        <f t="shared" si="12"/>
        <v>613001</v>
      </c>
      <c r="I419">
        <f t="shared" si="13"/>
        <v>740</v>
      </c>
    </row>
    <row r="420" spans="1:9">
      <c r="A420" s="112">
        <v>1613001750</v>
      </c>
      <c r="B420" s="11" t="s">
        <v>2705</v>
      </c>
      <c r="C420" s="11">
        <v>613000</v>
      </c>
      <c r="D420" s="10">
        <v>25000</v>
      </c>
      <c r="E420" s="10">
        <v>25000</v>
      </c>
      <c r="F420" s="113">
        <v>19200</v>
      </c>
      <c r="H420" s="122">
        <f t="shared" si="12"/>
        <v>613001</v>
      </c>
      <c r="I420">
        <f t="shared" si="13"/>
        <v>750</v>
      </c>
    </row>
    <row r="421" spans="1:9">
      <c r="A421" s="112">
        <v>1613003750</v>
      </c>
      <c r="B421" s="11" t="s">
        <v>2709</v>
      </c>
      <c r="C421" s="11">
        <v>613000</v>
      </c>
      <c r="D421" s="10">
        <v>74500</v>
      </c>
      <c r="E421" s="10">
        <v>70000</v>
      </c>
      <c r="F421" s="113">
        <v>71700</v>
      </c>
      <c r="H421" s="122">
        <f t="shared" si="12"/>
        <v>613003</v>
      </c>
      <c r="I421">
        <f t="shared" si="13"/>
        <v>750</v>
      </c>
    </row>
    <row r="422" spans="1:9">
      <c r="A422" s="112">
        <v>1613100110</v>
      </c>
      <c r="B422" s="11" t="s">
        <v>2689</v>
      </c>
      <c r="C422" s="11">
        <v>613100</v>
      </c>
      <c r="D422" s="10">
        <v>405000</v>
      </c>
      <c r="E422" s="10">
        <v>270000</v>
      </c>
      <c r="F422" s="113">
        <v>263800</v>
      </c>
      <c r="H422" s="122">
        <f t="shared" si="12"/>
        <v>613100</v>
      </c>
      <c r="I422">
        <f t="shared" si="13"/>
        <v>110</v>
      </c>
    </row>
    <row r="423" spans="1:9">
      <c r="A423" s="112">
        <v>1613100120</v>
      </c>
      <c r="B423" s="11" t="s">
        <v>2690</v>
      </c>
      <c r="C423" s="11">
        <v>613100</v>
      </c>
      <c r="D423" s="10">
        <v>66000</v>
      </c>
      <c r="E423" s="10">
        <v>44000</v>
      </c>
      <c r="F423" s="113">
        <v>43500</v>
      </c>
      <c r="H423" s="122">
        <f t="shared" si="12"/>
        <v>613100</v>
      </c>
      <c r="I423">
        <f t="shared" si="13"/>
        <v>120</v>
      </c>
    </row>
    <row r="424" spans="1:9">
      <c r="A424" s="112">
        <v>1613100130</v>
      </c>
      <c r="B424" s="11" t="s">
        <v>2691</v>
      </c>
      <c r="C424" s="11">
        <v>613100</v>
      </c>
      <c r="D424" s="10">
        <v>1000</v>
      </c>
      <c r="E424" s="10">
        <v>2000</v>
      </c>
      <c r="F424" s="113">
        <v>1500</v>
      </c>
      <c r="H424" s="122">
        <f t="shared" si="12"/>
        <v>613100</v>
      </c>
      <c r="I424">
        <f t="shared" si="13"/>
        <v>130</v>
      </c>
    </row>
    <row r="425" spans="1:9">
      <c r="A425" s="112">
        <v>1613100140</v>
      </c>
      <c r="B425" s="11" t="s">
        <v>2694</v>
      </c>
      <c r="C425" s="11">
        <v>613100</v>
      </c>
      <c r="D425" s="10">
        <v>73000</v>
      </c>
      <c r="E425" s="10">
        <v>46000</v>
      </c>
      <c r="F425" s="113">
        <v>41200</v>
      </c>
      <c r="H425" s="122">
        <f t="shared" si="12"/>
        <v>613100</v>
      </c>
      <c r="I425">
        <f t="shared" si="13"/>
        <v>140</v>
      </c>
    </row>
    <row r="426" spans="1:9">
      <c r="A426" s="112">
        <v>1613100181</v>
      </c>
      <c r="B426" s="11" t="s">
        <v>2695</v>
      </c>
      <c r="C426" s="11">
        <v>613100</v>
      </c>
      <c r="D426" s="10">
        <v>74000</v>
      </c>
      <c r="E426" s="10">
        <v>46000</v>
      </c>
      <c r="F426" s="113">
        <v>42600</v>
      </c>
      <c r="H426" s="122">
        <f t="shared" si="12"/>
        <v>613100</v>
      </c>
      <c r="I426">
        <f t="shared" si="13"/>
        <v>181</v>
      </c>
    </row>
    <row r="427" spans="1:9">
      <c r="A427" s="112">
        <v>1613100182</v>
      </c>
      <c r="B427" s="11" t="s">
        <v>2696</v>
      </c>
      <c r="C427" s="11">
        <v>613100</v>
      </c>
      <c r="D427" s="10">
        <v>58000</v>
      </c>
      <c r="E427" s="10">
        <v>37000</v>
      </c>
      <c r="F427" s="113">
        <v>34400</v>
      </c>
      <c r="H427" s="122">
        <f t="shared" si="12"/>
        <v>613100</v>
      </c>
      <c r="I427">
        <f t="shared" si="13"/>
        <v>182</v>
      </c>
    </row>
    <row r="428" spans="1:9">
      <c r="A428" s="112">
        <v>1613102470</v>
      </c>
      <c r="B428" s="11" t="s">
        <v>2697</v>
      </c>
      <c r="C428" s="11">
        <v>613100</v>
      </c>
      <c r="D428" s="10">
        <v>7000</v>
      </c>
      <c r="E428" s="10">
        <v>10000</v>
      </c>
      <c r="F428" s="113">
        <v>5200</v>
      </c>
      <c r="H428" s="122">
        <f t="shared" si="12"/>
        <v>613102</v>
      </c>
      <c r="I428">
        <f t="shared" si="13"/>
        <v>470</v>
      </c>
    </row>
    <row r="429" spans="1:9">
      <c r="A429" s="112">
        <v>1613102750</v>
      </c>
      <c r="B429" s="11" t="s">
        <v>2705</v>
      </c>
      <c r="C429" s="11">
        <v>613100</v>
      </c>
      <c r="D429" s="10">
        <v>98000</v>
      </c>
      <c r="E429" s="10">
        <v>98000</v>
      </c>
      <c r="F429" s="113">
        <v>93000</v>
      </c>
      <c r="H429" s="122">
        <f t="shared" si="12"/>
        <v>613102</v>
      </c>
      <c r="I429">
        <f t="shared" si="13"/>
        <v>750</v>
      </c>
    </row>
    <row r="430" spans="1:9">
      <c r="A430" s="112">
        <v>1613102780</v>
      </c>
      <c r="B430" s="11" t="s">
        <v>2710</v>
      </c>
      <c r="C430" s="11">
        <v>613100</v>
      </c>
      <c r="D430" s="10">
        <v>44000</v>
      </c>
      <c r="E430" s="10">
        <v>70000</v>
      </c>
      <c r="F430" s="113">
        <v>44800</v>
      </c>
      <c r="H430" s="122">
        <f t="shared" si="12"/>
        <v>613102</v>
      </c>
      <c r="I430">
        <f t="shared" si="13"/>
        <v>780</v>
      </c>
    </row>
    <row r="431" spans="1:9">
      <c r="A431" s="112">
        <v>1614000110</v>
      </c>
      <c r="B431" s="11" t="s">
        <v>2689</v>
      </c>
      <c r="C431" s="11">
        <v>614000</v>
      </c>
      <c r="D431" s="10">
        <v>694000</v>
      </c>
      <c r="E431" s="10">
        <v>614000</v>
      </c>
      <c r="F431" s="113">
        <v>508800</v>
      </c>
      <c r="H431" s="122">
        <f t="shared" si="12"/>
        <v>614000</v>
      </c>
      <c r="I431">
        <f t="shared" si="13"/>
        <v>110</v>
      </c>
    </row>
    <row r="432" spans="1:9">
      <c r="A432" s="112">
        <v>1614000120</v>
      </c>
      <c r="B432" s="11" t="s">
        <v>2690</v>
      </c>
      <c r="C432" s="11">
        <v>614000</v>
      </c>
      <c r="D432" s="10">
        <v>44000</v>
      </c>
      <c r="E432" s="10">
        <v>46000</v>
      </c>
      <c r="F432" s="113">
        <v>38900</v>
      </c>
      <c r="H432" s="122">
        <f t="shared" si="12"/>
        <v>614000</v>
      </c>
      <c r="I432">
        <f t="shared" si="13"/>
        <v>120</v>
      </c>
    </row>
    <row r="433" spans="1:9">
      <c r="A433" s="112">
        <v>1614000130</v>
      </c>
      <c r="B433" s="11" t="s">
        <v>2691</v>
      </c>
      <c r="C433" s="11">
        <v>614000</v>
      </c>
      <c r="D433" s="10">
        <v>10000</v>
      </c>
      <c r="E433" s="10">
        <v>5000</v>
      </c>
      <c r="F433" s="113">
        <v>5900</v>
      </c>
      <c r="H433" s="122">
        <f t="shared" si="12"/>
        <v>614000</v>
      </c>
      <c r="I433">
        <f t="shared" si="13"/>
        <v>130</v>
      </c>
    </row>
    <row r="434" spans="1:9">
      <c r="A434" s="112">
        <v>1614000131</v>
      </c>
      <c r="B434" s="11" t="s">
        <v>2692</v>
      </c>
      <c r="C434" s="11">
        <v>614000</v>
      </c>
      <c r="D434" s="10">
        <v>10000</v>
      </c>
      <c r="E434" s="10">
        <v>6000</v>
      </c>
      <c r="F434" s="113">
        <v>5300</v>
      </c>
      <c r="H434" s="122">
        <f t="shared" si="12"/>
        <v>614000</v>
      </c>
      <c r="I434">
        <f t="shared" si="13"/>
        <v>131</v>
      </c>
    </row>
    <row r="435" spans="1:9">
      <c r="A435" s="112">
        <v>1614000133</v>
      </c>
      <c r="B435" s="11" t="s">
        <v>2693</v>
      </c>
      <c r="C435" s="11">
        <v>614000</v>
      </c>
      <c r="D435" s="10">
        <v>2000</v>
      </c>
      <c r="E435" s="10">
        <v>1000</v>
      </c>
      <c r="F435" s="113">
        <v>1100</v>
      </c>
      <c r="H435" s="122">
        <f t="shared" si="12"/>
        <v>614000</v>
      </c>
      <c r="I435">
        <f t="shared" si="13"/>
        <v>133</v>
      </c>
    </row>
    <row r="436" spans="1:9">
      <c r="A436" s="112">
        <v>1614000140</v>
      </c>
      <c r="B436" s="11" t="s">
        <v>2694</v>
      </c>
      <c r="C436" s="11">
        <v>614000</v>
      </c>
      <c r="D436" s="10">
        <v>105000</v>
      </c>
      <c r="E436" s="10">
        <v>117000</v>
      </c>
      <c r="F436" s="113">
        <v>101200</v>
      </c>
      <c r="H436" s="122">
        <f t="shared" si="12"/>
        <v>614000</v>
      </c>
      <c r="I436">
        <f t="shared" si="13"/>
        <v>140</v>
      </c>
    </row>
    <row r="437" spans="1:9">
      <c r="A437" s="112">
        <v>1614000181</v>
      </c>
      <c r="B437" s="11" t="s">
        <v>2695</v>
      </c>
      <c r="C437" s="11">
        <v>614000</v>
      </c>
      <c r="D437" s="10">
        <v>123000</v>
      </c>
      <c r="E437" s="10">
        <v>108000</v>
      </c>
      <c r="F437" s="113">
        <v>89100</v>
      </c>
      <c r="H437" s="122">
        <f t="shared" si="12"/>
        <v>614000</v>
      </c>
      <c r="I437">
        <f t="shared" si="13"/>
        <v>181</v>
      </c>
    </row>
    <row r="438" spans="1:9">
      <c r="A438" s="112">
        <v>1614000182</v>
      </c>
      <c r="B438" s="11" t="s">
        <v>2696</v>
      </c>
      <c r="C438" s="11">
        <v>614000</v>
      </c>
      <c r="D438" s="10">
        <v>154000</v>
      </c>
      <c r="E438" s="10">
        <v>163000</v>
      </c>
      <c r="F438" s="113">
        <v>131700</v>
      </c>
      <c r="H438" s="122">
        <f t="shared" si="12"/>
        <v>614000</v>
      </c>
      <c r="I438">
        <f t="shared" si="13"/>
        <v>182</v>
      </c>
    </row>
    <row r="439" spans="1:9">
      <c r="A439" s="112">
        <v>1614000210</v>
      </c>
      <c r="B439" s="11" t="s">
        <v>2689</v>
      </c>
      <c r="C439" s="11">
        <v>614000</v>
      </c>
      <c r="D439" s="10">
        <v>0</v>
      </c>
      <c r="E439" s="10">
        <v>0</v>
      </c>
      <c r="F439" s="113">
        <v>24100</v>
      </c>
      <c r="H439" s="122">
        <f t="shared" si="12"/>
        <v>614000</v>
      </c>
      <c r="I439">
        <f t="shared" si="13"/>
        <v>210</v>
      </c>
    </row>
    <row r="440" spans="1:9">
      <c r="A440" s="112">
        <v>1614000220</v>
      </c>
      <c r="B440" s="11" t="s">
        <v>2711</v>
      </c>
      <c r="C440" s="11">
        <v>614000</v>
      </c>
      <c r="D440" s="10">
        <v>0</v>
      </c>
      <c r="E440" s="10">
        <v>0</v>
      </c>
      <c r="F440" s="113">
        <v>5400</v>
      </c>
      <c r="H440" s="122">
        <f t="shared" si="12"/>
        <v>614000</v>
      </c>
      <c r="I440">
        <f t="shared" si="13"/>
        <v>220</v>
      </c>
    </row>
    <row r="441" spans="1:9">
      <c r="A441" s="112">
        <v>1614000230</v>
      </c>
      <c r="B441" s="11" t="s">
        <v>2691</v>
      </c>
      <c r="C441" s="11">
        <v>614000</v>
      </c>
      <c r="D441" s="10">
        <v>0</v>
      </c>
      <c r="E441" s="10">
        <v>0</v>
      </c>
      <c r="F441" s="113">
        <v>200</v>
      </c>
      <c r="H441" s="122">
        <f t="shared" si="12"/>
        <v>614000</v>
      </c>
      <c r="I441">
        <f t="shared" si="13"/>
        <v>230</v>
      </c>
    </row>
    <row r="442" spans="1:9">
      <c r="A442" s="112">
        <v>1614000240</v>
      </c>
      <c r="B442" s="11" t="s">
        <v>2694</v>
      </c>
      <c r="C442" s="11">
        <v>614000</v>
      </c>
      <c r="D442" s="10">
        <v>0</v>
      </c>
      <c r="E442" s="10">
        <v>0</v>
      </c>
      <c r="F442" s="113">
        <v>5900</v>
      </c>
      <c r="H442" s="122">
        <f t="shared" si="12"/>
        <v>614000</v>
      </c>
      <c r="I442">
        <f t="shared" si="13"/>
        <v>240</v>
      </c>
    </row>
    <row r="443" spans="1:9">
      <c r="A443" s="112">
        <v>1614000281</v>
      </c>
      <c r="B443" s="11" t="s">
        <v>2695</v>
      </c>
      <c r="C443" s="11">
        <v>614000</v>
      </c>
      <c r="D443" s="10">
        <v>0</v>
      </c>
      <c r="E443" s="10">
        <v>0</v>
      </c>
      <c r="F443" s="113">
        <v>4100</v>
      </c>
      <c r="H443" s="122">
        <f t="shared" si="12"/>
        <v>614000</v>
      </c>
      <c r="I443">
        <f t="shared" si="13"/>
        <v>281</v>
      </c>
    </row>
    <row r="444" spans="1:9">
      <c r="A444" s="112">
        <v>1614000282</v>
      </c>
      <c r="B444" s="11" t="s">
        <v>2696</v>
      </c>
      <c r="C444" s="11">
        <v>614000</v>
      </c>
      <c r="D444" s="10">
        <v>0</v>
      </c>
      <c r="E444" s="10">
        <v>0</v>
      </c>
      <c r="F444" s="113">
        <v>5700</v>
      </c>
      <c r="H444" s="122">
        <f t="shared" si="12"/>
        <v>614000</v>
      </c>
      <c r="I444">
        <f t="shared" si="13"/>
        <v>282</v>
      </c>
    </row>
    <row r="445" spans="1:9">
      <c r="A445" s="112">
        <v>1614000320</v>
      </c>
      <c r="B445" s="11" t="s">
        <v>2712</v>
      </c>
      <c r="C445" s="11">
        <v>614000</v>
      </c>
      <c r="D445" s="10">
        <v>0</v>
      </c>
      <c r="E445" s="10">
        <v>0</v>
      </c>
      <c r="F445" s="113">
        <v>5500</v>
      </c>
      <c r="H445" s="122">
        <f t="shared" si="12"/>
        <v>614000</v>
      </c>
      <c r="I445">
        <f t="shared" si="13"/>
        <v>320</v>
      </c>
    </row>
    <row r="446" spans="1:9">
      <c r="A446" s="112">
        <v>1614001470</v>
      </c>
      <c r="B446" s="11" t="s">
        <v>2697</v>
      </c>
      <c r="C446" s="11">
        <v>614000</v>
      </c>
      <c r="D446" s="10">
        <v>10000</v>
      </c>
      <c r="E446" s="10">
        <v>10000</v>
      </c>
      <c r="F446" s="113">
        <v>8300</v>
      </c>
      <c r="H446" s="122">
        <f t="shared" si="12"/>
        <v>614001</v>
      </c>
      <c r="I446">
        <f t="shared" si="13"/>
        <v>470</v>
      </c>
    </row>
    <row r="447" spans="1:9">
      <c r="A447" s="112">
        <v>1614001750</v>
      </c>
      <c r="B447" s="11" t="s">
        <v>2705</v>
      </c>
      <c r="C447" s="11">
        <v>614000</v>
      </c>
      <c r="D447" s="10">
        <v>283000</v>
      </c>
      <c r="E447" s="10">
        <v>333000</v>
      </c>
      <c r="F447" s="113">
        <v>264700</v>
      </c>
      <c r="H447" s="122">
        <f t="shared" si="12"/>
        <v>614001</v>
      </c>
      <c r="I447">
        <f t="shared" si="13"/>
        <v>750</v>
      </c>
    </row>
    <row r="448" spans="1:9">
      <c r="A448" s="112">
        <v>1614025550</v>
      </c>
      <c r="B448" s="11" t="s">
        <v>2713</v>
      </c>
      <c r="C448" s="11">
        <v>614000</v>
      </c>
      <c r="D448" s="10">
        <v>135000</v>
      </c>
      <c r="E448" s="10">
        <v>135000</v>
      </c>
      <c r="F448" s="113">
        <v>131000</v>
      </c>
      <c r="H448" s="122">
        <f t="shared" si="12"/>
        <v>614025</v>
      </c>
      <c r="I448">
        <f t="shared" si="13"/>
        <v>550</v>
      </c>
    </row>
    <row r="449" spans="1:9">
      <c r="A449" s="112">
        <v>1614026550</v>
      </c>
      <c r="B449" s="11" t="s">
        <v>2714</v>
      </c>
      <c r="C449" s="11">
        <v>614000</v>
      </c>
      <c r="D449" s="10">
        <v>55000</v>
      </c>
      <c r="E449" s="10">
        <v>55000</v>
      </c>
      <c r="F449" s="113">
        <v>48000</v>
      </c>
      <c r="H449" s="122">
        <f t="shared" ref="H449:H512" si="14">ROUNDDOWN((A449-1000000000)/1000,0)</f>
        <v>614026</v>
      </c>
      <c r="I449">
        <f t="shared" ref="I449:I512" si="15">A449-1000000000-H449*1000</f>
        <v>550</v>
      </c>
    </row>
    <row r="450" spans="1:9">
      <c r="A450" s="112">
        <v>1614027550</v>
      </c>
      <c r="B450" s="11" t="s">
        <v>2715</v>
      </c>
      <c r="C450" s="11">
        <v>614000</v>
      </c>
      <c r="D450" s="10">
        <v>150000</v>
      </c>
      <c r="E450" s="10">
        <v>180000</v>
      </c>
      <c r="F450" s="113">
        <v>184300</v>
      </c>
      <c r="H450" s="122">
        <f t="shared" si="14"/>
        <v>614027</v>
      </c>
      <c r="I450">
        <f t="shared" si="15"/>
        <v>550</v>
      </c>
    </row>
    <row r="451" spans="1:9">
      <c r="A451" s="112">
        <v>1614028550</v>
      </c>
      <c r="B451" s="11" t="s">
        <v>2716</v>
      </c>
      <c r="C451" s="11">
        <v>614000</v>
      </c>
      <c r="D451" s="10">
        <v>200000</v>
      </c>
      <c r="E451" s="10">
        <v>200000</v>
      </c>
      <c r="F451" s="113">
        <v>0</v>
      </c>
      <c r="H451" s="122">
        <f t="shared" si="14"/>
        <v>614028</v>
      </c>
      <c r="I451">
        <f t="shared" si="15"/>
        <v>550</v>
      </c>
    </row>
    <row r="452" spans="1:9">
      <c r="A452" s="112">
        <v>1614029550</v>
      </c>
      <c r="B452" s="11" t="s">
        <v>2717</v>
      </c>
      <c r="C452" s="11">
        <v>614000</v>
      </c>
      <c r="D452" s="10">
        <v>369000</v>
      </c>
      <c r="E452" s="10">
        <v>459000</v>
      </c>
      <c r="F452" s="113">
        <v>463000</v>
      </c>
      <c r="H452" s="122">
        <f t="shared" si="14"/>
        <v>614029</v>
      </c>
      <c r="I452">
        <f t="shared" si="15"/>
        <v>550</v>
      </c>
    </row>
    <row r="453" spans="1:9">
      <c r="A453" s="112">
        <v>1614029750</v>
      </c>
      <c r="B453" s="11" t="s">
        <v>2718</v>
      </c>
      <c r="C453" s="11">
        <v>614000</v>
      </c>
      <c r="D453" s="10">
        <v>0</v>
      </c>
      <c r="E453" s="10">
        <v>0</v>
      </c>
      <c r="F453" s="113">
        <v>191300</v>
      </c>
      <c r="H453" s="122">
        <f t="shared" si="14"/>
        <v>614029</v>
      </c>
      <c r="I453">
        <f t="shared" si="15"/>
        <v>750</v>
      </c>
    </row>
    <row r="454" spans="1:9">
      <c r="A454" s="112">
        <v>1614030550</v>
      </c>
      <c r="B454" s="11" t="s">
        <v>2719</v>
      </c>
      <c r="C454" s="11">
        <v>614000</v>
      </c>
      <c r="D454" s="10">
        <v>200000</v>
      </c>
      <c r="E454" s="10">
        <v>200000</v>
      </c>
      <c r="F454" s="113">
        <v>181800</v>
      </c>
      <c r="H454" s="122">
        <f t="shared" si="14"/>
        <v>614030</v>
      </c>
      <c r="I454">
        <f t="shared" si="15"/>
        <v>550</v>
      </c>
    </row>
    <row r="455" spans="1:9">
      <c r="A455" s="112">
        <v>1615000110</v>
      </c>
      <c r="B455" s="11" t="s">
        <v>2689</v>
      </c>
      <c r="C455" s="11">
        <v>615000</v>
      </c>
      <c r="D455" s="10">
        <v>1618000</v>
      </c>
      <c r="E455" s="10">
        <v>1440000</v>
      </c>
      <c r="F455" s="113">
        <v>1352200</v>
      </c>
      <c r="H455" s="122">
        <f t="shared" si="14"/>
        <v>615000</v>
      </c>
      <c r="I455">
        <f t="shared" si="15"/>
        <v>110</v>
      </c>
    </row>
    <row r="456" spans="1:9">
      <c r="A456" s="112">
        <v>1615000120</v>
      </c>
      <c r="B456" s="11" t="s">
        <v>2690</v>
      </c>
      <c r="C456" s="11">
        <v>615000</v>
      </c>
      <c r="D456" s="10">
        <v>165000</v>
      </c>
      <c r="E456" s="10">
        <v>146000</v>
      </c>
      <c r="F456" s="113">
        <v>139800</v>
      </c>
      <c r="H456" s="122">
        <f t="shared" si="14"/>
        <v>615000</v>
      </c>
      <c r="I456">
        <f t="shared" si="15"/>
        <v>120</v>
      </c>
    </row>
    <row r="457" spans="1:9">
      <c r="A457" s="112">
        <v>1615000130</v>
      </c>
      <c r="B457" s="11" t="s">
        <v>2691</v>
      </c>
      <c r="C457" s="11">
        <v>615000</v>
      </c>
      <c r="D457" s="10">
        <v>15000</v>
      </c>
      <c r="E457" s="10">
        <v>5000</v>
      </c>
      <c r="F457" s="113">
        <v>5700</v>
      </c>
      <c r="H457" s="122">
        <f t="shared" si="14"/>
        <v>615000</v>
      </c>
      <c r="I457">
        <f t="shared" si="15"/>
        <v>130</v>
      </c>
    </row>
    <row r="458" spans="1:9">
      <c r="A458" s="112">
        <v>1615000140</v>
      </c>
      <c r="B458" s="11" t="s">
        <v>2694</v>
      </c>
      <c r="C458" s="11">
        <v>615000</v>
      </c>
      <c r="D458" s="10">
        <v>265000</v>
      </c>
      <c r="E458" s="10">
        <v>239000</v>
      </c>
      <c r="F458" s="113">
        <v>227900</v>
      </c>
      <c r="H458" s="122">
        <f t="shared" si="14"/>
        <v>615000</v>
      </c>
      <c r="I458">
        <f t="shared" si="15"/>
        <v>140</v>
      </c>
    </row>
    <row r="459" spans="1:9">
      <c r="A459" s="112">
        <v>1615000181</v>
      </c>
      <c r="B459" s="11" t="s">
        <v>2695</v>
      </c>
      <c r="C459" s="11">
        <v>615000</v>
      </c>
      <c r="D459" s="10">
        <v>302000</v>
      </c>
      <c r="E459" s="10">
        <v>251000</v>
      </c>
      <c r="F459" s="113">
        <v>230400</v>
      </c>
      <c r="H459" s="122">
        <f t="shared" si="14"/>
        <v>615000</v>
      </c>
      <c r="I459">
        <f t="shared" si="15"/>
        <v>181</v>
      </c>
    </row>
    <row r="460" spans="1:9">
      <c r="A460" s="112">
        <v>1615000182</v>
      </c>
      <c r="B460" s="11" t="s">
        <v>2696</v>
      </c>
      <c r="C460" s="11">
        <v>615000</v>
      </c>
      <c r="D460" s="10">
        <v>201000</v>
      </c>
      <c r="E460" s="10">
        <v>179000</v>
      </c>
      <c r="F460" s="113">
        <v>161100</v>
      </c>
      <c r="H460" s="122">
        <f t="shared" si="14"/>
        <v>615000</v>
      </c>
      <c r="I460">
        <f t="shared" si="15"/>
        <v>182</v>
      </c>
    </row>
    <row r="461" spans="1:9">
      <c r="A461" s="112">
        <v>1615000210</v>
      </c>
      <c r="B461" s="11" t="s">
        <v>2689</v>
      </c>
      <c r="C461" s="11">
        <v>615000</v>
      </c>
      <c r="D461" s="10">
        <v>0</v>
      </c>
      <c r="E461" s="10">
        <v>0</v>
      </c>
      <c r="F461" s="113">
        <v>18300</v>
      </c>
      <c r="H461" s="122">
        <f t="shared" si="14"/>
        <v>615000</v>
      </c>
      <c r="I461">
        <f t="shared" si="15"/>
        <v>210</v>
      </c>
    </row>
    <row r="462" spans="1:9">
      <c r="A462" s="112">
        <v>1615000220</v>
      </c>
      <c r="B462" s="11" t="s">
        <v>2690</v>
      </c>
      <c r="C462" s="11">
        <v>615000</v>
      </c>
      <c r="D462" s="10">
        <v>0</v>
      </c>
      <c r="E462" s="10">
        <v>0</v>
      </c>
      <c r="F462" s="113">
        <v>1200</v>
      </c>
      <c r="H462" s="122">
        <f t="shared" si="14"/>
        <v>615000</v>
      </c>
      <c r="I462">
        <f t="shared" si="15"/>
        <v>220</v>
      </c>
    </row>
    <row r="463" spans="1:9">
      <c r="A463" s="112">
        <v>1615000230</v>
      </c>
      <c r="B463" s="11" t="s">
        <v>2691</v>
      </c>
      <c r="C463" s="11">
        <v>615000</v>
      </c>
      <c r="D463" s="10">
        <v>0</v>
      </c>
      <c r="E463" s="10">
        <v>0</v>
      </c>
      <c r="F463" s="113">
        <v>700</v>
      </c>
      <c r="H463" s="122">
        <f t="shared" si="14"/>
        <v>615000</v>
      </c>
      <c r="I463">
        <f t="shared" si="15"/>
        <v>230</v>
      </c>
    </row>
    <row r="464" spans="1:9">
      <c r="A464" s="112">
        <v>1615000233</v>
      </c>
      <c r="B464" s="11" t="s">
        <v>2693</v>
      </c>
      <c r="C464" s="11">
        <v>615000</v>
      </c>
      <c r="D464" s="10">
        <v>0</v>
      </c>
      <c r="E464" s="10">
        <v>0</v>
      </c>
      <c r="F464" s="113">
        <v>400</v>
      </c>
      <c r="H464" s="122">
        <f t="shared" si="14"/>
        <v>615000</v>
      </c>
      <c r="I464">
        <f t="shared" si="15"/>
        <v>233</v>
      </c>
    </row>
    <row r="465" spans="1:9">
      <c r="A465" s="112">
        <v>1615000240</v>
      </c>
      <c r="B465" s="11" t="s">
        <v>2694</v>
      </c>
      <c r="C465" s="11">
        <v>615000</v>
      </c>
      <c r="D465" s="10">
        <v>0</v>
      </c>
      <c r="E465" s="10">
        <v>0</v>
      </c>
      <c r="F465" s="113">
        <v>500</v>
      </c>
      <c r="H465" s="122">
        <f t="shared" si="14"/>
        <v>615000</v>
      </c>
      <c r="I465">
        <f t="shared" si="15"/>
        <v>240</v>
      </c>
    </row>
    <row r="466" spans="1:9">
      <c r="A466" s="112">
        <v>1615000281</v>
      </c>
      <c r="B466" s="11" t="s">
        <v>2695</v>
      </c>
      <c r="C466" s="11">
        <v>615000</v>
      </c>
      <c r="D466" s="10">
        <v>0</v>
      </c>
      <c r="E466" s="10">
        <v>0</v>
      </c>
      <c r="F466" s="113">
        <v>2100</v>
      </c>
      <c r="H466" s="122">
        <f t="shared" si="14"/>
        <v>615000</v>
      </c>
      <c r="I466">
        <f t="shared" si="15"/>
        <v>281</v>
      </c>
    </row>
    <row r="467" spans="1:9">
      <c r="A467" s="112">
        <v>1615000282</v>
      </c>
      <c r="B467" s="11" t="s">
        <v>2696</v>
      </c>
      <c r="C467" s="11">
        <v>615000</v>
      </c>
      <c r="D467" s="10">
        <v>0</v>
      </c>
      <c r="E467" s="10">
        <v>0</v>
      </c>
      <c r="F467" s="113">
        <v>2400</v>
      </c>
      <c r="H467" s="122">
        <f t="shared" si="14"/>
        <v>615000</v>
      </c>
      <c r="I467">
        <f t="shared" si="15"/>
        <v>282</v>
      </c>
    </row>
    <row r="468" spans="1:9">
      <c r="A468" s="112">
        <v>1615001470</v>
      </c>
      <c r="B468" s="11" t="s">
        <v>2697</v>
      </c>
      <c r="C468" s="11">
        <v>615000</v>
      </c>
      <c r="D468" s="10">
        <v>50000</v>
      </c>
      <c r="E468" s="10">
        <v>50000</v>
      </c>
      <c r="F468" s="113">
        <v>35600</v>
      </c>
      <c r="H468" s="122">
        <f t="shared" si="14"/>
        <v>615001</v>
      </c>
      <c r="I468">
        <f t="shared" si="15"/>
        <v>470</v>
      </c>
    </row>
    <row r="469" spans="1:9">
      <c r="A469" s="112">
        <v>1615001522</v>
      </c>
      <c r="B469" s="11" t="s">
        <v>2702</v>
      </c>
      <c r="C469" s="11">
        <v>615000</v>
      </c>
      <c r="D469" s="10">
        <v>8000</v>
      </c>
      <c r="E469" s="10">
        <v>8000</v>
      </c>
      <c r="F469" s="113">
        <v>9100</v>
      </c>
      <c r="H469" s="122">
        <f t="shared" si="14"/>
        <v>615001</v>
      </c>
      <c r="I469">
        <f t="shared" si="15"/>
        <v>522</v>
      </c>
    </row>
    <row r="470" spans="1:9">
      <c r="A470" s="112">
        <v>1615001560</v>
      </c>
      <c r="B470" s="11" t="s">
        <v>2703</v>
      </c>
      <c r="C470" s="11">
        <v>615000</v>
      </c>
      <c r="D470" s="10">
        <v>13000</v>
      </c>
      <c r="E470" s="10">
        <v>13000</v>
      </c>
      <c r="F470" s="113">
        <v>12000</v>
      </c>
      <c r="H470" s="122">
        <f t="shared" si="14"/>
        <v>615001</v>
      </c>
      <c r="I470">
        <f t="shared" si="15"/>
        <v>560</v>
      </c>
    </row>
    <row r="471" spans="1:9">
      <c r="A471" s="112">
        <v>1615001750</v>
      </c>
      <c r="B471" s="11" t="s">
        <v>2705</v>
      </c>
      <c r="C471" s="11">
        <v>615000</v>
      </c>
      <c r="D471" s="10">
        <v>62000</v>
      </c>
      <c r="E471" s="10">
        <v>62000</v>
      </c>
      <c r="F471" s="113">
        <v>29700</v>
      </c>
      <c r="H471" s="122">
        <f t="shared" si="14"/>
        <v>615001</v>
      </c>
      <c r="I471">
        <f t="shared" si="15"/>
        <v>750</v>
      </c>
    </row>
    <row r="472" spans="1:9">
      <c r="A472" s="112">
        <v>1615001751</v>
      </c>
      <c r="B472" s="11" t="s">
        <v>2720</v>
      </c>
      <c r="C472" s="11">
        <v>615000</v>
      </c>
      <c r="D472" s="10">
        <v>60000</v>
      </c>
      <c r="E472" s="10">
        <v>60000</v>
      </c>
      <c r="F472" s="113">
        <v>42300</v>
      </c>
      <c r="H472" s="122">
        <f t="shared" si="14"/>
        <v>615001</v>
      </c>
      <c r="I472">
        <f t="shared" si="15"/>
        <v>751</v>
      </c>
    </row>
    <row r="473" spans="1:9">
      <c r="A473" s="112">
        <v>1615001780</v>
      </c>
      <c r="B473" s="11" t="s">
        <v>2721</v>
      </c>
      <c r="C473" s="11">
        <v>615000</v>
      </c>
      <c r="D473" s="10">
        <v>43000</v>
      </c>
      <c r="E473" s="10">
        <v>43000</v>
      </c>
      <c r="F473" s="113">
        <v>0</v>
      </c>
      <c r="H473" s="122">
        <f t="shared" si="14"/>
        <v>615001</v>
      </c>
      <c r="I473">
        <f t="shared" si="15"/>
        <v>780</v>
      </c>
    </row>
    <row r="474" spans="1:9">
      <c r="A474" s="112">
        <v>1615001781</v>
      </c>
      <c r="B474" s="11" t="s">
        <v>2722</v>
      </c>
      <c r="C474" s="11">
        <v>615000</v>
      </c>
      <c r="D474" s="10">
        <v>90000</v>
      </c>
      <c r="E474" s="10">
        <v>70000</v>
      </c>
      <c r="F474" s="113">
        <v>40000</v>
      </c>
      <c r="H474" s="122">
        <f t="shared" si="14"/>
        <v>615001</v>
      </c>
      <c r="I474">
        <f t="shared" si="15"/>
        <v>781</v>
      </c>
    </row>
    <row r="475" spans="1:9">
      <c r="A475" s="112">
        <v>1615002750</v>
      </c>
      <c r="B475" s="11" t="s">
        <v>2723</v>
      </c>
      <c r="C475" s="11">
        <v>615000</v>
      </c>
      <c r="D475" s="10">
        <v>75000</v>
      </c>
      <c r="E475" s="10">
        <v>75000</v>
      </c>
      <c r="F475" s="113">
        <v>18800</v>
      </c>
      <c r="H475" s="122">
        <f t="shared" si="14"/>
        <v>615002</v>
      </c>
      <c r="I475">
        <f t="shared" si="15"/>
        <v>750</v>
      </c>
    </row>
    <row r="476" spans="1:9">
      <c r="A476" s="112">
        <v>1615003520</v>
      </c>
      <c r="B476" s="11" t="s">
        <v>2701</v>
      </c>
      <c r="C476" s="11">
        <v>615000</v>
      </c>
      <c r="D476" s="10">
        <v>1100000</v>
      </c>
      <c r="E476" s="10">
        <v>1270000</v>
      </c>
      <c r="F476" s="113">
        <v>1084500</v>
      </c>
      <c r="H476" s="122">
        <f t="shared" si="14"/>
        <v>615003</v>
      </c>
      <c r="I476">
        <f t="shared" si="15"/>
        <v>520</v>
      </c>
    </row>
    <row r="477" spans="1:9">
      <c r="A477" s="112">
        <v>1615003780</v>
      </c>
      <c r="B477" s="11" t="s">
        <v>2724</v>
      </c>
      <c r="C477" s="11">
        <v>615000</v>
      </c>
      <c r="D477" s="10">
        <v>80000</v>
      </c>
      <c r="E477" s="10">
        <v>40000</v>
      </c>
      <c r="F477" s="113">
        <v>24100</v>
      </c>
      <c r="H477" s="122">
        <f t="shared" si="14"/>
        <v>615003</v>
      </c>
      <c r="I477">
        <f t="shared" si="15"/>
        <v>780</v>
      </c>
    </row>
    <row r="478" spans="1:9">
      <c r="A478" s="112">
        <v>1615003781</v>
      </c>
      <c r="B478" s="11" t="s">
        <v>2725</v>
      </c>
      <c r="C478" s="11">
        <v>615000</v>
      </c>
      <c r="D478" s="10">
        <v>120000</v>
      </c>
      <c r="E478" s="10">
        <v>120000</v>
      </c>
      <c r="F478" s="113">
        <v>70000</v>
      </c>
      <c r="H478" s="122">
        <f t="shared" si="14"/>
        <v>615003</v>
      </c>
      <c r="I478">
        <f t="shared" si="15"/>
        <v>781</v>
      </c>
    </row>
    <row r="479" spans="1:9">
      <c r="A479" s="112">
        <v>1617000110</v>
      </c>
      <c r="B479" s="11" t="s">
        <v>2689</v>
      </c>
      <c r="C479" s="11">
        <v>617000</v>
      </c>
      <c r="D479" s="10">
        <v>2867000</v>
      </c>
      <c r="E479" s="10">
        <v>2686000</v>
      </c>
      <c r="F479" s="113">
        <v>2509000</v>
      </c>
      <c r="H479" s="122">
        <f t="shared" si="14"/>
        <v>617000</v>
      </c>
      <c r="I479">
        <f t="shared" si="15"/>
        <v>110</v>
      </c>
    </row>
    <row r="480" spans="1:9">
      <c r="A480" s="112">
        <v>1617000120</v>
      </c>
      <c r="B480" s="11" t="s">
        <v>2690</v>
      </c>
      <c r="C480" s="11">
        <v>617000</v>
      </c>
      <c r="D480" s="10">
        <v>145000</v>
      </c>
      <c r="E480" s="10">
        <v>157000</v>
      </c>
      <c r="F480" s="113">
        <v>148000</v>
      </c>
      <c r="H480" s="122">
        <f t="shared" si="14"/>
        <v>617000</v>
      </c>
      <c r="I480">
        <f t="shared" si="15"/>
        <v>120</v>
      </c>
    </row>
    <row r="481" spans="1:9">
      <c r="A481" s="112">
        <v>1617000130</v>
      </c>
      <c r="B481" s="11" t="s">
        <v>2691</v>
      </c>
      <c r="C481" s="11">
        <v>617000</v>
      </c>
      <c r="D481" s="10">
        <v>24000</v>
      </c>
      <c r="E481" s="10">
        <v>29000</v>
      </c>
      <c r="F481" s="113">
        <v>27200</v>
      </c>
      <c r="H481" s="122">
        <f t="shared" si="14"/>
        <v>617000</v>
      </c>
      <c r="I481">
        <f t="shared" si="15"/>
        <v>130</v>
      </c>
    </row>
    <row r="482" spans="1:9">
      <c r="A482" s="112">
        <v>1617000131</v>
      </c>
      <c r="B482" s="11" t="s">
        <v>2692</v>
      </c>
      <c r="C482" s="11">
        <v>617000</v>
      </c>
      <c r="D482" s="10">
        <v>31000</v>
      </c>
      <c r="E482" s="10">
        <v>29000</v>
      </c>
      <c r="F482" s="113">
        <v>27500</v>
      </c>
      <c r="H482" s="122">
        <f t="shared" si="14"/>
        <v>617000</v>
      </c>
      <c r="I482">
        <f t="shared" si="15"/>
        <v>131</v>
      </c>
    </row>
    <row r="483" spans="1:9">
      <c r="A483" s="112">
        <v>1617000133</v>
      </c>
      <c r="B483" s="11" t="s">
        <v>2693</v>
      </c>
      <c r="C483" s="11">
        <v>617000</v>
      </c>
      <c r="D483" s="10">
        <v>3000</v>
      </c>
      <c r="E483" s="10">
        <v>2000</v>
      </c>
      <c r="F483" s="113">
        <v>2300</v>
      </c>
      <c r="H483" s="122">
        <f t="shared" si="14"/>
        <v>617000</v>
      </c>
      <c r="I483">
        <f t="shared" si="15"/>
        <v>133</v>
      </c>
    </row>
    <row r="484" spans="1:9">
      <c r="A484" s="112">
        <v>1617000140</v>
      </c>
      <c r="B484" s="11" t="s">
        <v>2694</v>
      </c>
      <c r="C484" s="11">
        <v>617000</v>
      </c>
      <c r="D484" s="10">
        <v>619000</v>
      </c>
      <c r="E484" s="10">
        <v>478000</v>
      </c>
      <c r="F484" s="113">
        <v>463400</v>
      </c>
      <c r="H484" s="122">
        <f t="shared" si="14"/>
        <v>617000</v>
      </c>
      <c r="I484">
        <f t="shared" si="15"/>
        <v>140</v>
      </c>
    </row>
    <row r="485" spans="1:9">
      <c r="A485" s="112">
        <v>1617000181</v>
      </c>
      <c r="B485" s="11" t="s">
        <v>2695</v>
      </c>
      <c r="C485" s="11">
        <v>617000</v>
      </c>
      <c r="D485" s="10">
        <v>513000</v>
      </c>
      <c r="E485" s="10">
        <v>464000</v>
      </c>
      <c r="F485" s="113">
        <v>427500</v>
      </c>
      <c r="H485" s="122">
        <f t="shared" si="14"/>
        <v>617000</v>
      </c>
      <c r="I485">
        <f t="shared" si="15"/>
        <v>181</v>
      </c>
    </row>
    <row r="486" spans="1:9">
      <c r="A486" s="112">
        <v>1617000182</v>
      </c>
      <c r="B486" s="11" t="s">
        <v>2696</v>
      </c>
      <c r="C486" s="11">
        <v>617000</v>
      </c>
      <c r="D486" s="10">
        <v>425000</v>
      </c>
      <c r="E486" s="10">
        <v>403000</v>
      </c>
      <c r="F486" s="113">
        <v>366800</v>
      </c>
      <c r="H486" s="122">
        <f t="shared" si="14"/>
        <v>617000</v>
      </c>
      <c r="I486">
        <f t="shared" si="15"/>
        <v>182</v>
      </c>
    </row>
    <row r="487" spans="1:9">
      <c r="A487" s="112">
        <v>1617000210</v>
      </c>
      <c r="B487" s="11" t="s">
        <v>2689</v>
      </c>
      <c r="C487" s="11">
        <v>617000</v>
      </c>
      <c r="D487" s="10">
        <v>175000</v>
      </c>
      <c r="E487" s="10">
        <v>179000</v>
      </c>
      <c r="F487" s="113">
        <v>157300</v>
      </c>
      <c r="H487" s="122">
        <f t="shared" si="14"/>
        <v>617000</v>
      </c>
      <c r="I487">
        <f t="shared" si="15"/>
        <v>210</v>
      </c>
    </row>
    <row r="488" spans="1:9">
      <c r="A488" s="112">
        <v>1617000220</v>
      </c>
      <c r="B488" s="11" t="s">
        <v>2690</v>
      </c>
      <c r="C488" s="11">
        <v>617000</v>
      </c>
      <c r="D488" s="10">
        <v>8000</v>
      </c>
      <c r="E488" s="10">
        <v>18000</v>
      </c>
      <c r="F488" s="113">
        <v>12600</v>
      </c>
      <c r="H488" s="122">
        <f t="shared" si="14"/>
        <v>617000</v>
      </c>
      <c r="I488">
        <f t="shared" si="15"/>
        <v>220</v>
      </c>
    </row>
    <row r="489" spans="1:9">
      <c r="A489" s="112">
        <v>1617000240</v>
      </c>
      <c r="B489" s="11" t="s">
        <v>2694</v>
      </c>
      <c r="C489" s="11">
        <v>617000</v>
      </c>
      <c r="D489" s="10">
        <v>17000</v>
      </c>
      <c r="E489" s="10">
        <v>11000</v>
      </c>
      <c r="F489" s="113">
        <v>9300</v>
      </c>
      <c r="H489" s="122">
        <f t="shared" si="14"/>
        <v>617000</v>
      </c>
      <c r="I489">
        <f t="shared" si="15"/>
        <v>240</v>
      </c>
    </row>
    <row r="490" spans="1:9">
      <c r="A490" s="112">
        <v>1617000281</v>
      </c>
      <c r="B490" s="11" t="s">
        <v>2695</v>
      </c>
      <c r="C490" s="11">
        <v>617000</v>
      </c>
      <c r="D490" s="10">
        <v>23000</v>
      </c>
      <c r="E490" s="10">
        <v>25000</v>
      </c>
      <c r="F490" s="113">
        <v>19800</v>
      </c>
      <c r="H490" s="122">
        <f t="shared" si="14"/>
        <v>617000</v>
      </c>
      <c r="I490">
        <f t="shared" si="15"/>
        <v>281</v>
      </c>
    </row>
    <row r="491" spans="1:9">
      <c r="A491" s="112">
        <v>1617000282</v>
      </c>
      <c r="B491" s="11" t="s">
        <v>2696</v>
      </c>
      <c r="C491" s="11">
        <v>617000</v>
      </c>
      <c r="D491" s="10">
        <v>25000</v>
      </c>
      <c r="E491" s="10">
        <v>27000</v>
      </c>
      <c r="F491" s="113">
        <v>22000</v>
      </c>
      <c r="H491" s="122">
        <f t="shared" si="14"/>
        <v>617000</v>
      </c>
      <c r="I491">
        <f t="shared" si="15"/>
        <v>282</v>
      </c>
    </row>
    <row r="492" spans="1:9">
      <c r="A492" s="112">
        <v>1617001470</v>
      </c>
      <c r="B492" s="11" t="s">
        <v>2697</v>
      </c>
      <c r="C492" s="11">
        <v>617000</v>
      </c>
      <c r="D492" s="10">
        <v>40000</v>
      </c>
      <c r="E492" s="10">
        <v>38000</v>
      </c>
      <c r="F492" s="113">
        <v>34700</v>
      </c>
      <c r="H492" s="122">
        <f t="shared" si="14"/>
        <v>617001</v>
      </c>
      <c r="I492">
        <f t="shared" si="15"/>
        <v>470</v>
      </c>
    </row>
    <row r="493" spans="1:9">
      <c r="A493" s="112">
        <v>1617001522</v>
      </c>
      <c r="B493" s="11" t="s">
        <v>2702</v>
      </c>
      <c r="C493" s="11">
        <v>617000</v>
      </c>
      <c r="D493" s="10">
        <v>38000</v>
      </c>
      <c r="E493" s="10">
        <v>38000</v>
      </c>
      <c r="F493" s="113">
        <v>38700</v>
      </c>
      <c r="H493" s="122">
        <f t="shared" si="14"/>
        <v>617001</v>
      </c>
      <c r="I493">
        <f t="shared" si="15"/>
        <v>522</v>
      </c>
    </row>
    <row r="494" spans="1:9">
      <c r="A494" s="112">
        <v>1617001560</v>
      </c>
      <c r="B494" s="11" t="s">
        <v>2703</v>
      </c>
      <c r="C494" s="11">
        <v>617000</v>
      </c>
      <c r="D494" s="10">
        <v>7500</v>
      </c>
      <c r="E494" s="10">
        <v>7500</v>
      </c>
      <c r="F494" s="113">
        <v>5600</v>
      </c>
      <c r="H494" s="122">
        <f t="shared" si="14"/>
        <v>617001</v>
      </c>
      <c r="I494">
        <f t="shared" si="15"/>
        <v>560</v>
      </c>
    </row>
    <row r="495" spans="1:9">
      <c r="A495" s="112">
        <v>1617001581</v>
      </c>
      <c r="B495" s="11" t="s">
        <v>2726</v>
      </c>
      <c r="C495" s="11">
        <v>617000</v>
      </c>
      <c r="D495" s="10">
        <v>200000</v>
      </c>
      <c r="E495" s="10">
        <v>220000</v>
      </c>
      <c r="F495" s="113">
        <v>236100</v>
      </c>
      <c r="H495" s="122">
        <f t="shared" si="14"/>
        <v>617001</v>
      </c>
      <c r="I495">
        <f t="shared" si="15"/>
        <v>581</v>
      </c>
    </row>
    <row r="496" spans="1:9">
      <c r="A496" s="112">
        <v>1617001750</v>
      </c>
      <c r="B496" s="11" t="s">
        <v>2705</v>
      </c>
      <c r="C496" s="11">
        <v>617000</v>
      </c>
      <c r="D496" s="10">
        <v>93000</v>
      </c>
      <c r="E496" s="10">
        <v>93000</v>
      </c>
      <c r="F496" s="113">
        <v>74100</v>
      </c>
      <c r="H496" s="122">
        <f t="shared" si="14"/>
        <v>617001</v>
      </c>
      <c r="I496">
        <f t="shared" si="15"/>
        <v>750</v>
      </c>
    </row>
    <row r="497" spans="1:9">
      <c r="A497" s="112">
        <v>1618100110</v>
      </c>
      <c r="B497" s="11" t="s">
        <v>2689</v>
      </c>
      <c r="C497" s="11">
        <v>618100</v>
      </c>
      <c r="D497" s="10">
        <v>1655000</v>
      </c>
      <c r="E497" s="10">
        <v>1211000</v>
      </c>
      <c r="F497" s="113">
        <v>1173700</v>
      </c>
      <c r="H497" s="122">
        <f t="shared" si="14"/>
        <v>618100</v>
      </c>
      <c r="I497">
        <f t="shared" si="15"/>
        <v>110</v>
      </c>
    </row>
    <row r="498" spans="1:9">
      <c r="A498" s="112">
        <v>1618100120</v>
      </c>
      <c r="B498" s="11" t="s">
        <v>2690</v>
      </c>
      <c r="C498" s="11">
        <v>618100</v>
      </c>
      <c r="D498" s="10">
        <v>78000</v>
      </c>
      <c r="E498" s="10">
        <v>61000</v>
      </c>
      <c r="F498" s="113">
        <v>59800</v>
      </c>
      <c r="H498" s="122">
        <f t="shared" si="14"/>
        <v>618100</v>
      </c>
      <c r="I498">
        <f t="shared" si="15"/>
        <v>120</v>
      </c>
    </row>
    <row r="499" spans="1:9">
      <c r="A499" s="112">
        <v>1618100130</v>
      </c>
      <c r="B499" s="11" t="s">
        <v>2691</v>
      </c>
      <c r="C499" s="11">
        <v>618100</v>
      </c>
      <c r="D499" s="10">
        <v>15000</v>
      </c>
      <c r="E499" s="10">
        <v>6000</v>
      </c>
      <c r="F499" s="113">
        <v>12900</v>
      </c>
      <c r="H499" s="122">
        <f t="shared" si="14"/>
        <v>618100</v>
      </c>
      <c r="I499">
        <f t="shared" si="15"/>
        <v>130</v>
      </c>
    </row>
    <row r="500" spans="1:9">
      <c r="A500" s="112">
        <v>1618100131</v>
      </c>
      <c r="B500" s="11" t="s">
        <v>2692</v>
      </c>
      <c r="C500" s="11">
        <v>618100</v>
      </c>
      <c r="D500" s="10">
        <v>0</v>
      </c>
      <c r="E500" s="10">
        <v>1000</v>
      </c>
      <c r="F500" s="113">
        <v>400</v>
      </c>
      <c r="H500" s="122">
        <f t="shared" si="14"/>
        <v>618100</v>
      </c>
      <c r="I500">
        <f t="shared" si="15"/>
        <v>131</v>
      </c>
    </row>
    <row r="501" spans="1:9">
      <c r="A501" s="112">
        <v>1618100140</v>
      </c>
      <c r="B501" s="11" t="s">
        <v>2694</v>
      </c>
      <c r="C501" s="11">
        <v>618100</v>
      </c>
      <c r="D501" s="10">
        <v>335000</v>
      </c>
      <c r="E501" s="10">
        <v>216000</v>
      </c>
      <c r="F501" s="113">
        <v>220700</v>
      </c>
      <c r="H501" s="122">
        <f t="shared" si="14"/>
        <v>618100</v>
      </c>
      <c r="I501">
        <f t="shared" si="15"/>
        <v>140</v>
      </c>
    </row>
    <row r="502" spans="1:9">
      <c r="A502" s="112">
        <v>1618100181</v>
      </c>
      <c r="B502" s="11" t="s">
        <v>2695</v>
      </c>
      <c r="C502" s="11">
        <v>618100</v>
      </c>
      <c r="D502" s="10">
        <v>294000</v>
      </c>
      <c r="E502" s="10">
        <v>205000</v>
      </c>
      <c r="F502" s="113">
        <v>197400</v>
      </c>
      <c r="H502" s="122">
        <f t="shared" si="14"/>
        <v>618100</v>
      </c>
      <c r="I502">
        <f t="shared" si="15"/>
        <v>181</v>
      </c>
    </row>
    <row r="503" spans="1:9">
      <c r="A503" s="112">
        <v>1618100182</v>
      </c>
      <c r="B503" s="11" t="s">
        <v>2696</v>
      </c>
      <c r="C503" s="11">
        <v>618100</v>
      </c>
      <c r="D503" s="10">
        <v>371000</v>
      </c>
      <c r="E503" s="10">
        <v>257000</v>
      </c>
      <c r="F503" s="113">
        <v>247500</v>
      </c>
      <c r="H503" s="122">
        <f t="shared" si="14"/>
        <v>618100</v>
      </c>
      <c r="I503">
        <f t="shared" si="15"/>
        <v>182</v>
      </c>
    </row>
    <row r="504" spans="1:9">
      <c r="A504" s="112">
        <v>1618101470</v>
      </c>
      <c r="B504" s="11" t="s">
        <v>2697</v>
      </c>
      <c r="C504" s="11">
        <v>618100</v>
      </c>
      <c r="D504" s="10">
        <v>4600</v>
      </c>
      <c r="E504" s="10">
        <v>4600</v>
      </c>
      <c r="F504" s="113">
        <v>3200</v>
      </c>
      <c r="H504" s="122">
        <f t="shared" si="14"/>
        <v>618101</v>
      </c>
      <c r="I504">
        <f t="shared" si="15"/>
        <v>470</v>
      </c>
    </row>
    <row r="505" spans="1:9">
      <c r="A505" s="112">
        <v>1618101740</v>
      </c>
      <c r="B505" s="11" t="s">
        <v>2727</v>
      </c>
      <c r="C505" s="11">
        <v>618100</v>
      </c>
      <c r="D505" s="10">
        <v>100000</v>
      </c>
      <c r="E505" s="10">
        <v>600000</v>
      </c>
      <c r="F505" s="113">
        <v>62100</v>
      </c>
      <c r="H505" s="122">
        <f t="shared" si="14"/>
        <v>618101</v>
      </c>
      <c r="I505">
        <f t="shared" si="15"/>
        <v>740</v>
      </c>
    </row>
    <row r="506" spans="1:9">
      <c r="A506" s="112">
        <v>1618101750</v>
      </c>
      <c r="B506" s="11" t="s">
        <v>2728</v>
      </c>
      <c r="C506" s="11">
        <v>618100</v>
      </c>
      <c r="D506" s="10">
        <v>3537000</v>
      </c>
      <c r="E506" s="10">
        <v>3460000</v>
      </c>
      <c r="F506" s="113">
        <v>2786500</v>
      </c>
      <c r="H506" s="122">
        <f t="shared" si="14"/>
        <v>618101</v>
      </c>
      <c r="I506">
        <f t="shared" si="15"/>
        <v>750</v>
      </c>
    </row>
    <row r="507" spans="1:9">
      <c r="A507" s="112">
        <v>1618102750</v>
      </c>
      <c r="B507" s="11" t="s">
        <v>2729</v>
      </c>
      <c r="C507" s="11">
        <v>618100</v>
      </c>
      <c r="D507" s="10">
        <v>1100000</v>
      </c>
      <c r="E507" s="10">
        <v>1000000</v>
      </c>
      <c r="F507" s="113">
        <v>999400</v>
      </c>
      <c r="H507" s="122">
        <f t="shared" si="14"/>
        <v>618102</v>
      </c>
      <c r="I507">
        <f t="shared" si="15"/>
        <v>750</v>
      </c>
    </row>
    <row r="508" spans="1:9">
      <c r="A508" s="112">
        <v>1618103750</v>
      </c>
      <c r="B508" s="11" t="s">
        <v>2730</v>
      </c>
      <c r="C508" s="11">
        <v>618100</v>
      </c>
      <c r="D508" s="10">
        <v>450000</v>
      </c>
      <c r="E508" s="10">
        <v>230000</v>
      </c>
      <c r="F508" s="113">
        <v>0</v>
      </c>
      <c r="H508" s="122">
        <f t="shared" si="14"/>
        <v>618103</v>
      </c>
      <c r="I508">
        <f t="shared" si="15"/>
        <v>750</v>
      </c>
    </row>
    <row r="509" spans="1:9">
      <c r="A509" s="112">
        <v>1618104750</v>
      </c>
      <c r="B509" s="11" t="s">
        <v>2731</v>
      </c>
      <c r="C509" s="11">
        <v>618100</v>
      </c>
      <c r="D509" s="10">
        <v>800000</v>
      </c>
      <c r="E509" s="10">
        <v>830000</v>
      </c>
      <c r="F509" s="113">
        <v>844900</v>
      </c>
      <c r="H509" s="122">
        <f t="shared" si="14"/>
        <v>618104</v>
      </c>
      <c r="I509">
        <f t="shared" si="15"/>
        <v>750</v>
      </c>
    </row>
    <row r="510" spans="1:9">
      <c r="A510" s="112">
        <v>1618201470</v>
      </c>
      <c r="B510" s="11" t="s">
        <v>2697</v>
      </c>
      <c r="C510" s="11">
        <v>618200</v>
      </c>
      <c r="D510" s="10">
        <v>10000</v>
      </c>
      <c r="E510" s="10">
        <v>10000</v>
      </c>
      <c r="F510" s="113">
        <v>5100</v>
      </c>
      <c r="H510" s="122">
        <f t="shared" si="14"/>
        <v>618201</v>
      </c>
      <c r="I510">
        <f t="shared" si="15"/>
        <v>470</v>
      </c>
    </row>
    <row r="511" spans="1:9">
      <c r="A511" s="112">
        <v>1618201520</v>
      </c>
      <c r="B511" s="11" t="s">
        <v>2732</v>
      </c>
      <c r="C511" s="11">
        <v>618200</v>
      </c>
      <c r="D511" s="10">
        <v>33000</v>
      </c>
      <c r="E511" s="10">
        <v>33000</v>
      </c>
      <c r="F511" s="113">
        <v>2600</v>
      </c>
      <c r="H511" s="122">
        <f t="shared" si="14"/>
        <v>618201</v>
      </c>
      <c r="I511">
        <f t="shared" si="15"/>
        <v>520</v>
      </c>
    </row>
    <row r="512" spans="1:9">
      <c r="A512" s="112">
        <v>1618201750</v>
      </c>
      <c r="B512" s="11" t="s">
        <v>2705</v>
      </c>
      <c r="C512" s="11">
        <v>618200</v>
      </c>
      <c r="D512" s="10">
        <v>160000</v>
      </c>
      <c r="E512" s="10">
        <v>240000</v>
      </c>
      <c r="F512" s="113">
        <v>244900</v>
      </c>
      <c r="H512" s="122">
        <f t="shared" si="14"/>
        <v>618201</v>
      </c>
      <c r="I512">
        <f t="shared" si="15"/>
        <v>750</v>
      </c>
    </row>
    <row r="513" spans="1:9">
      <c r="A513" s="112">
        <v>1621000110</v>
      </c>
      <c r="B513" s="11" t="s">
        <v>2689</v>
      </c>
      <c r="C513" s="11">
        <v>621000</v>
      </c>
      <c r="D513" s="10">
        <v>5386000</v>
      </c>
      <c r="E513" s="10">
        <v>5365000</v>
      </c>
      <c r="F513" s="113">
        <v>4969300</v>
      </c>
      <c r="H513" s="122">
        <f t="shared" ref="H513:H576" si="16">ROUNDDOWN((A513-1000000000)/1000,0)</f>
        <v>621000</v>
      </c>
      <c r="I513">
        <f t="shared" ref="I513:I576" si="17">A513-1000000000-H513*1000</f>
        <v>110</v>
      </c>
    </row>
    <row r="514" spans="1:9">
      <c r="A514" s="112">
        <v>1621000120</v>
      </c>
      <c r="B514" s="11" t="s">
        <v>2690</v>
      </c>
      <c r="C514" s="11">
        <v>621000</v>
      </c>
      <c r="D514" s="10">
        <v>498000</v>
      </c>
      <c r="E514" s="10">
        <v>517000</v>
      </c>
      <c r="F514" s="113">
        <v>479000</v>
      </c>
      <c r="H514" s="122">
        <f t="shared" si="16"/>
        <v>621000</v>
      </c>
      <c r="I514">
        <f t="shared" si="17"/>
        <v>120</v>
      </c>
    </row>
    <row r="515" spans="1:9">
      <c r="A515" s="112">
        <v>1621000130</v>
      </c>
      <c r="B515" s="11" t="s">
        <v>2691</v>
      </c>
      <c r="C515" s="11">
        <v>621000</v>
      </c>
      <c r="D515" s="10">
        <v>69000</v>
      </c>
      <c r="E515" s="10">
        <v>21000</v>
      </c>
      <c r="F515" s="113">
        <v>33800</v>
      </c>
      <c r="H515" s="122">
        <f t="shared" si="16"/>
        <v>621000</v>
      </c>
      <c r="I515">
        <f t="shared" si="17"/>
        <v>130</v>
      </c>
    </row>
    <row r="516" spans="1:9">
      <c r="A516" s="112">
        <v>1621000140</v>
      </c>
      <c r="B516" s="11" t="s">
        <v>2694</v>
      </c>
      <c r="C516" s="11">
        <v>621000</v>
      </c>
      <c r="D516" s="10">
        <v>958000</v>
      </c>
      <c r="E516" s="10">
        <v>936000</v>
      </c>
      <c r="F516" s="113">
        <v>898000</v>
      </c>
      <c r="H516" s="122">
        <f t="shared" si="16"/>
        <v>621000</v>
      </c>
      <c r="I516">
        <f t="shared" si="17"/>
        <v>140</v>
      </c>
    </row>
    <row r="517" spans="1:9">
      <c r="A517" s="112">
        <v>1621000181</v>
      </c>
      <c r="B517" s="11" t="s">
        <v>2695</v>
      </c>
      <c r="C517" s="11">
        <v>621000</v>
      </c>
      <c r="D517" s="10">
        <v>972000</v>
      </c>
      <c r="E517" s="10">
        <v>915000</v>
      </c>
      <c r="F517" s="113">
        <v>833900</v>
      </c>
      <c r="H517" s="122">
        <f t="shared" si="16"/>
        <v>621000</v>
      </c>
      <c r="I517">
        <f t="shared" si="17"/>
        <v>181</v>
      </c>
    </row>
    <row r="518" spans="1:9">
      <c r="A518" s="112">
        <v>1621000182</v>
      </c>
      <c r="B518" s="11" t="s">
        <v>2696</v>
      </c>
      <c r="C518" s="11">
        <v>621000</v>
      </c>
      <c r="D518" s="10">
        <v>946000</v>
      </c>
      <c r="E518" s="10">
        <v>896000</v>
      </c>
      <c r="F518" s="113">
        <v>808200</v>
      </c>
      <c r="H518" s="122">
        <f t="shared" si="16"/>
        <v>621000</v>
      </c>
      <c r="I518">
        <f t="shared" si="17"/>
        <v>182</v>
      </c>
    </row>
    <row r="519" spans="1:9">
      <c r="A519" s="112">
        <v>1621000210</v>
      </c>
      <c r="B519" s="11" t="s">
        <v>2689</v>
      </c>
      <c r="C519" s="11">
        <v>621000</v>
      </c>
      <c r="D519" s="10">
        <v>0</v>
      </c>
      <c r="E519" s="10">
        <v>0</v>
      </c>
      <c r="F519" s="113">
        <v>82500</v>
      </c>
      <c r="H519" s="122">
        <f t="shared" si="16"/>
        <v>621000</v>
      </c>
      <c r="I519">
        <f t="shared" si="17"/>
        <v>210</v>
      </c>
    </row>
    <row r="520" spans="1:9">
      <c r="A520" s="112">
        <v>1621000220</v>
      </c>
      <c r="B520" s="11" t="s">
        <v>2733</v>
      </c>
      <c r="C520" s="11">
        <v>621000</v>
      </c>
      <c r="D520" s="10">
        <v>0</v>
      </c>
      <c r="E520" s="10">
        <v>0</v>
      </c>
      <c r="F520" s="113">
        <v>9200</v>
      </c>
      <c r="H520" s="122">
        <f t="shared" si="16"/>
        <v>621000</v>
      </c>
      <c r="I520">
        <f t="shared" si="17"/>
        <v>220</v>
      </c>
    </row>
    <row r="521" spans="1:9">
      <c r="A521" s="112">
        <v>1621000233</v>
      </c>
      <c r="B521" s="11" t="s">
        <v>2693</v>
      </c>
      <c r="C521" s="11">
        <v>621000</v>
      </c>
      <c r="D521" s="10">
        <v>0</v>
      </c>
      <c r="E521" s="10">
        <v>0</v>
      </c>
      <c r="F521" s="113">
        <v>700</v>
      </c>
      <c r="H521" s="122">
        <f t="shared" si="16"/>
        <v>621000</v>
      </c>
      <c r="I521">
        <f t="shared" si="17"/>
        <v>233</v>
      </c>
    </row>
    <row r="522" spans="1:9">
      <c r="A522" s="112">
        <v>1621000240</v>
      </c>
      <c r="B522" s="11" t="s">
        <v>2694</v>
      </c>
      <c r="C522" s="11">
        <v>621000</v>
      </c>
      <c r="D522" s="10">
        <v>0</v>
      </c>
      <c r="E522" s="10">
        <v>0</v>
      </c>
      <c r="F522" s="113">
        <v>19500</v>
      </c>
      <c r="H522" s="122">
        <f t="shared" si="16"/>
        <v>621000</v>
      </c>
      <c r="I522">
        <f t="shared" si="17"/>
        <v>240</v>
      </c>
    </row>
    <row r="523" spans="1:9">
      <c r="A523" s="112">
        <v>1621000281</v>
      </c>
      <c r="B523" s="11" t="s">
        <v>2695</v>
      </c>
      <c r="C523" s="11">
        <v>621000</v>
      </c>
      <c r="D523" s="10">
        <v>0</v>
      </c>
      <c r="E523" s="10">
        <v>0</v>
      </c>
      <c r="F523" s="113">
        <v>12900</v>
      </c>
      <c r="H523" s="122">
        <f t="shared" si="16"/>
        <v>621000</v>
      </c>
      <c r="I523">
        <f t="shared" si="17"/>
        <v>281</v>
      </c>
    </row>
    <row r="524" spans="1:9">
      <c r="A524" s="112">
        <v>1621000282</v>
      </c>
      <c r="B524" s="11" t="s">
        <v>2696</v>
      </c>
      <c r="C524" s="11">
        <v>621000</v>
      </c>
      <c r="D524" s="10">
        <v>0</v>
      </c>
      <c r="E524" s="10">
        <v>0</v>
      </c>
      <c r="F524" s="113">
        <v>16100</v>
      </c>
      <c r="H524" s="122">
        <f t="shared" si="16"/>
        <v>621000</v>
      </c>
      <c r="I524">
        <f t="shared" si="17"/>
        <v>282</v>
      </c>
    </row>
    <row r="525" spans="1:9">
      <c r="A525" s="112">
        <v>1621001470</v>
      </c>
      <c r="B525" s="11" t="s">
        <v>2697</v>
      </c>
      <c r="C525" s="11">
        <v>621000</v>
      </c>
      <c r="D525" s="10">
        <v>103000</v>
      </c>
      <c r="E525" s="10">
        <v>103000</v>
      </c>
      <c r="F525" s="113">
        <v>76400</v>
      </c>
      <c r="H525" s="122">
        <f t="shared" si="16"/>
        <v>621001</v>
      </c>
      <c r="I525">
        <f t="shared" si="17"/>
        <v>470</v>
      </c>
    </row>
    <row r="526" spans="1:9">
      <c r="A526" s="112">
        <v>1621001522</v>
      </c>
      <c r="B526" s="11" t="s">
        <v>2702</v>
      </c>
      <c r="C526" s="11">
        <v>621000</v>
      </c>
      <c r="D526" s="10">
        <v>11500</v>
      </c>
      <c r="E526" s="10">
        <v>11500</v>
      </c>
      <c r="F526" s="113">
        <v>13100</v>
      </c>
      <c r="H526" s="122">
        <f t="shared" si="16"/>
        <v>621001</v>
      </c>
      <c r="I526">
        <f t="shared" si="17"/>
        <v>522</v>
      </c>
    </row>
    <row r="527" spans="1:9">
      <c r="A527" s="112">
        <v>1621001560</v>
      </c>
      <c r="B527" s="11" t="s">
        <v>2703</v>
      </c>
      <c r="C527" s="11">
        <v>621000</v>
      </c>
      <c r="D527" s="10">
        <v>7700</v>
      </c>
      <c r="E527" s="10">
        <v>7700</v>
      </c>
      <c r="F527" s="113">
        <v>7000</v>
      </c>
      <c r="H527" s="122">
        <f t="shared" si="16"/>
        <v>621001</v>
      </c>
      <c r="I527">
        <f t="shared" si="17"/>
        <v>560</v>
      </c>
    </row>
    <row r="528" spans="1:9">
      <c r="A528" s="112">
        <v>1621001750</v>
      </c>
      <c r="B528" s="11" t="s">
        <v>2705</v>
      </c>
      <c r="C528" s="11">
        <v>621000</v>
      </c>
      <c r="D528" s="10">
        <v>130000</v>
      </c>
      <c r="E528" s="10">
        <v>130000</v>
      </c>
      <c r="F528" s="113">
        <v>162200</v>
      </c>
      <c r="H528" s="122">
        <f t="shared" si="16"/>
        <v>621001</v>
      </c>
      <c r="I528">
        <f t="shared" si="17"/>
        <v>750</v>
      </c>
    </row>
    <row r="529" spans="1:9">
      <c r="A529" s="112">
        <v>1621002759</v>
      </c>
      <c r="B529" s="11" t="s">
        <v>2734</v>
      </c>
      <c r="C529" s="11">
        <v>621000</v>
      </c>
      <c r="D529" s="10">
        <v>300000</v>
      </c>
      <c r="E529" s="10">
        <v>330000</v>
      </c>
      <c r="F529" s="113">
        <v>300000</v>
      </c>
      <c r="H529" s="122">
        <f t="shared" si="16"/>
        <v>621002</v>
      </c>
      <c r="I529">
        <f t="shared" si="17"/>
        <v>759</v>
      </c>
    </row>
    <row r="530" spans="1:9">
      <c r="A530" s="112">
        <v>1623000110</v>
      </c>
      <c r="B530" s="11" t="s">
        <v>2689</v>
      </c>
      <c r="C530" s="11">
        <v>623000</v>
      </c>
      <c r="D530" s="10">
        <v>6472000</v>
      </c>
      <c r="E530" s="10">
        <v>6274000</v>
      </c>
      <c r="F530" s="113">
        <v>5984400</v>
      </c>
      <c r="H530" s="122">
        <f t="shared" si="16"/>
        <v>623000</v>
      </c>
      <c r="I530">
        <f t="shared" si="17"/>
        <v>110</v>
      </c>
    </row>
    <row r="531" spans="1:9">
      <c r="A531" s="112">
        <v>1623000120</v>
      </c>
      <c r="B531" s="11" t="s">
        <v>2690</v>
      </c>
      <c r="C531" s="11">
        <v>623000</v>
      </c>
      <c r="D531" s="10">
        <v>793000</v>
      </c>
      <c r="E531" s="10">
        <v>753000</v>
      </c>
      <c r="F531" s="113">
        <v>728100</v>
      </c>
      <c r="H531" s="122">
        <f t="shared" si="16"/>
        <v>623000</v>
      </c>
      <c r="I531">
        <f t="shared" si="17"/>
        <v>120</v>
      </c>
    </row>
    <row r="532" spans="1:9">
      <c r="A532" s="112">
        <v>1623000130</v>
      </c>
      <c r="B532" s="11" t="s">
        <v>2691</v>
      </c>
      <c r="C532" s="11">
        <v>623000</v>
      </c>
      <c r="D532" s="10">
        <v>6000</v>
      </c>
      <c r="E532" s="10">
        <v>159000</v>
      </c>
      <c r="F532" s="113">
        <v>199400</v>
      </c>
      <c r="H532" s="122">
        <f t="shared" si="16"/>
        <v>623000</v>
      </c>
      <c r="I532">
        <f t="shared" si="17"/>
        <v>130</v>
      </c>
    </row>
    <row r="533" spans="1:9">
      <c r="A533" s="112">
        <v>1623000140</v>
      </c>
      <c r="B533" s="11" t="s">
        <v>2694</v>
      </c>
      <c r="C533" s="11">
        <v>623000</v>
      </c>
      <c r="D533" s="10">
        <v>852000</v>
      </c>
      <c r="E533" s="10">
        <v>868000</v>
      </c>
      <c r="F533" s="113">
        <v>834600</v>
      </c>
      <c r="H533" s="122">
        <f t="shared" si="16"/>
        <v>623000</v>
      </c>
      <c r="I533">
        <f t="shared" si="17"/>
        <v>140</v>
      </c>
    </row>
    <row r="534" spans="1:9">
      <c r="A534" s="112">
        <v>1623000181</v>
      </c>
      <c r="B534" s="11" t="s">
        <v>2695</v>
      </c>
      <c r="C534" s="11">
        <v>623000</v>
      </c>
      <c r="D534" s="10">
        <v>1084000</v>
      </c>
      <c r="E534" s="10">
        <v>1037000</v>
      </c>
      <c r="F534" s="113">
        <v>957600</v>
      </c>
      <c r="H534" s="122">
        <f t="shared" si="16"/>
        <v>623000</v>
      </c>
      <c r="I534">
        <f t="shared" si="17"/>
        <v>181</v>
      </c>
    </row>
    <row r="535" spans="1:9">
      <c r="A535" s="112">
        <v>1623000182</v>
      </c>
      <c r="B535" s="11" t="s">
        <v>2696</v>
      </c>
      <c r="C535" s="11">
        <v>623000</v>
      </c>
      <c r="D535" s="10">
        <v>1163000</v>
      </c>
      <c r="E535" s="10">
        <v>1128000</v>
      </c>
      <c r="F535" s="113">
        <v>1052500</v>
      </c>
      <c r="H535" s="122">
        <f t="shared" si="16"/>
        <v>623000</v>
      </c>
      <c r="I535">
        <f t="shared" si="17"/>
        <v>182</v>
      </c>
    </row>
    <row r="536" spans="1:9">
      <c r="A536" s="112">
        <v>1623000210</v>
      </c>
      <c r="B536" s="11" t="s">
        <v>2689</v>
      </c>
      <c r="C536" s="11">
        <v>623000</v>
      </c>
      <c r="D536" s="10">
        <v>174000</v>
      </c>
      <c r="E536" s="10">
        <v>89000</v>
      </c>
      <c r="F536" s="113">
        <v>151500</v>
      </c>
      <c r="H536" s="122">
        <f t="shared" si="16"/>
        <v>623000</v>
      </c>
      <c r="I536">
        <f t="shared" si="17"/>
        <v>210</v>
      </c>
    </row>
    <row r="537" spans="1:9">
      <c r="A537" s="112">
        <v>1623000220</v>
      </c>
      <c r="B537" s="11" t="s">
        <v>2733</v>
      </c>
      <c r="C537" s="11">
        <v>623000</v>
      </c>
      <c r="D537" s="10">
        <v>14000</v>
      </c>
      <c r="E537" s="10">
        <v>1000</v>
      </c>
      <c r="F537" s="113">
        <v>3000</v>
      </c>
      <c r="H537" s="122">
        <f t="shared" si="16"/>
        <v>623000</v>
      </c>
      <c r="I537">
        <f t="shared" si="17"/>
        <v>220</v>
      </c>
    </row>
    <row r="538" spans="1:9">
      <c r="A538" s="112">
        <v>1623000230</v>
      </c>
      <c r="B538" s="11" t="s">
        <v>2691</v>
      </c>
      <c r="C538" s="11">
        <v>623000</v>
      </c>
      <c r="D538" s="10">
        <v>1000</v>
      </c>
      <c r="E538" s="10">
        <v>12000</v>
      </c>
      <c r="F538" s="113">
        <v>10500</v>
      </c>
      <c r="H538" s="122">
        <f t="shared" si="16"/>
        <v>623000</v>
      </c>
      <c r="I538">
        <f t="shared" si="17"/>
        <v>230</v>
      </c>
    </row>
    <row r="539" spans="1:9">
      <c r="A539" s="112">
        <v>1623000233</v>
      </c>
      <c r="B539" s="11" t="s">
        <v>2735</v>
      </c>
      <c r="C539" s="11">
        <v>623000</v>
      </c>
      <c r="D539" s="10">
        <v>8000</v>
      </c>
      <c r="E539" s="10">
        <v>1000</v>
      </c>
      <c r="F539" s="113">
        <v>1300</v>
      </c>
      <c r="H539" s="122">
        <f t="shared" si="16"/>
        <v>623000</v>
      </c>
      <c r="I539">
        <f t="shared" si="17"/>
        <v>233</v>
      </c>
    </row>
    <row r="540" spans="1:9">
      <c r="A540" s="112">
        <v>1623000240</v>
      </c>
      <c r="B540" s="11" t="s">
        <v>2694</v>
      </c>
      <c r="C540" s="11">
        <v>623000</v>
      </c>
      <c r="D540" s="10">
        <v>5000</v>
      </c>
      <c r="E540" s="10">
        <v>3000</v>
      </c>
      <c r="F540" s="113">
        <v>5000</v>
      </c>
      <c r="H540" s="122">
        <f t="shared" si="16"/>
        <v>623000</v>
      </c>
      <c r="I540">
        <f t="shared" si="17"/>
        <v>240</v>
      </c>
    </row>
    <row r="541" spans="1:9">
      <c r="A541" s="112">
        <v>1623000281</v>
      </c>
      <c r="B541" s="11" t="s">
        <v>2695</v>
      </c>
      <c r="C541" s="11">
        <v>623000</v>
      </c>
      <c r="D541" s="10">
        <v>23000</v>
      </c>
      <c r="E541" s="10">
        <v>12000</v>
      </c>
      <c r="F541" s="113">
        <v>18700</v>
      </c>
      <c r="H541" s="122">
        <f t="shared" si="16"/>
        <v>623000</v>
      </c>
      <c r="I541">
        <f t="shared" si="17"/>
        <v>281</v>
      </c>
    </row>
    <row r="542" spans="1:9">
      <c r="A542" s="112">
        <v>1623000282</v>
      </c>
      <c r="B542" s="11" t="s">
        <v>2696</v>
      </c>
      <c r="C542" s="11">
        <v>623000</v>
      </c>
      <c r="D542" s="10">
        <v>28000</v>
      </c>
      <c r="E542" s="10">
        <v>10000</v>
      </c>
      <c r="F542" s="113">
        <v>16400</v>
      </c>
      <c r="H542" s="122">
        <f t="shared" si="16"/>
        <v>623000</v>
      </c>
      <c r="I542">
        <f t="shared" si="17"/>
        <v>282</v>
      </c>
    </row>
    <row r="543" spans="1:9">
      <c r="A543" s="112">
        <v>1623001470</v>
      </c>
      <c r="B543" s="11" t="s">
        <v>2697</v>
      </c>
      <c r="C543" s="11">
        <v>623000</v>
      </c>
      <c r="D543" s="10">
        <v>200000</v>
      </c>
      <c r="E543" s="10">
        <v>150000</v>
      </c>
      <c r="F543" s="113">
        <v>149100</v>
      </c>
      <c r="H543" s="122">
        <f t="shared" si="16"/>
        <v>623001</v>
      </c>
      <c r="I543">
        <f t="shared" si="17"/>
        <v>470</v>
      </c>
    </row>
    <row r="544" spans="1:9">
      <c r="A544" s="112">
        <v>1623001522</v>
      </c>
      <c r="B544" s="11" t="s">
        <v>2702</v>
      </c>
      <c r="C544" s="11">
        <v>623000</v>
      </c>
      <c r="D544" s="10">
        <v>6600</v>
      </c>
      <c r="E544" s="10">
        <v>6600</v>
      </c>
      <c r="F544" s="113">
        <v>7000</v>
      </c>
      <c r="H544" s="122">
        <f t="shared" si="16"/>
        <v>623001</v>
      </c>
      <c r="I544">
        <f t="shared" si="17"/>
        <v>522</v>
      </c>
    </row>
    <row r="545" spans="1:9">
      <c r="A545" s="112">
        <v>1623001560</v>
      </c>
      <c r="B545" s="11" t="s">
        <v>2703</v>
      </c>
      <c r="C545" s="11">
        <v>623000</v>
      </c>
      <c r="D545" s="10">
        <v>50000</v>
      </c>
      <c r="E545" s="10">
        <v>30000</v>
      </c>
      <c r="F545" s="113">
        <v>29800</v>
      </c>
      <c r="H545" s="122">
        <f t="shared" si="16"/>
        <v>623001</v>
      </c>
      <c r="I545">
        <f t="shared" si="17"/>
        <v>560</v>
      </c>
    </row>
    <row r="546" spans="1:9">
      <c r="A546" s="112">
        <v>1623001750</v>
      </c>
      <c r="B546" s="11" t="s">
        <v>2705</v>
      </c>
      <c r="C546" s="11">
        <v>623000</v>
      </c>
      <c r="D546" s="10">
        <v>105000</v>
      </c>
      <c r="E546" s="10">
        <v>95000</v>
      </c>
      <c r="F546" s="113">
        <v>93600</v>
      </c>
      <c r="H546" s="122">
        <f t="shared" si="16"/>
        <v>623001</v>
      </c>
      <c r="I546">
        <f t="shared" si="17"/>
        <v>750</v>
      </c>
    </row>
    <row r="547" spans="1:9">
      <c r="A547" s="112">
        <v>1623102750</v>
      </c>
      <c r="B547" s="11" t="s">
        <v>2736</v>
      </c>
      <c r="C547" s="11">
        <v>623000</v>
      </c>
      <c r="D547" s="10">
        <v>2000000</v>
      </c>
      <c r="E547" s="10">
        <v>1800000</v>
      </c>
      <c r="F547" s="113">
        <v>1778400</v>
      </c>
      <c r="H547" s="122">
        <f t="shared" si="16"/>
        <v>623102</v>
      </c>
      <c r="I547">
        <f t="shared" si="17"/>
        <v>750</v>
      </c>
    </row>
    <row r="548" spans="1:9">
      <c r="A548" s="112">
        <v>1623102758</v>
      </c>
      <c r="B548" s="11" t="s">
        <v>2737</v>
      </c>
      <c r="C548" s="11">
        <v>623000</v>
      </c>
      <c r="D548" s="10">
        <v>1000000</v>
      </c>
      <c r="E548" s="10">
        <v>0</v>
      </c>
      <c r="F548" s="113">
        <v>0</v>
      </c>
      <c r="H548" s="122">
        <f t="shared" si="16"/>
        <v>623102</v>
      </c>
      <c r="I548">
        <f t="shared" si="17"/>
        <v>758</v>
      </c>
    </row>
    <row r="549" spans="1:9">
      <c r="A549" s="112">
        <v>1623102759</v>
      </c>
      <c r="B549" s="11" t="s">
        <v>2738</v>
      </c>
      <c r="C549" s="11">
        <v>623000</v>
      </c>
      <c r="D549" s="10">
        <v>1500000</v>
      </c>
      <c r="E549" s="10">
        <v>1920000</v>
      </c>
      <c r="F549" s="113">
        <v>5915900</v>
      </c>
      <c r="H549" s="122">
        <f t="shared" si="16"/>
        <v>623102</v>
      </c>
      <c r="I549">
        <f t="shared" si="17"/>
        <v>759</v>
      </c>
    </row>
    <row r="550" spans="1:9">
      <c r="A550" s="112">
        <v>1623103580</v>
      </c>
      <c r="B550" s="11" t="s">
        <v>2739</v>
      </c>
      <c r="C550" s="11">
        <v>623000</v>
      </c>
      <c r="D550" s="10">
        <v>300000</v>
      </c>
      <c r="E550" s="10">
        <v>300000</v>
      </c>
      <c r="F550" s="113">
        <v>203400</v>
      </c>
      <c r="H550" s="122">
        <f t="shared" si="16"/>
        <v>623103</v>
      </c>
      <c r="I550">
        <f t="shared" si="17"/>
        <v>580</v>
      </c>
    </row>
    <row r="551" spans="1:9">
      <c r="A551" s="112">
        <v>1623103750</v>
      </c>
      <c r="B551" s="11" t="s">
        <v>2740</v>
      </c>
      <c r="C551" s="11">
        <v>623000</v>
      </c>
      <c r="D551" s="10">
        <v>150000</v>
      </c>
      <c r="E551" s="10">
        <v>150000</v>
      </c>
      <c r="F551" s="113">
        <v>99900</v>
      </c>
      <c r="H551" s="122">
        <f t="shared" si="16"/>
        <v>623103</v>
      </c>
      <c r="I551">
        <f t="shared" si="17"/>
        <v>750</v>
      </c>
    </row>
    <row r="552" spans="1:9">
      <c r="A552" s="112">
        <v>1623104750</v>
      </c>
      <c r="B552" s="11" t="s">
        <v>2741</v>
      </c>
      <c r="C552" s="11">
        <v>623000</v>
      </c>
      <c r="D552" s="10">
        <v>260000</v>
      </c>
      <c r="E552" s="10">
        <v>0</v>
      </c>
      <c r="F552" s="113">
        <v>0</v>
      </c>
      <c r="H552" s="122">
        <f t="shared" si="16"/>
        <v>623104</v>
      </c>
      <c r="I552">
        <f t="shared" si="17"/>
        <v>750</v>
      </c>
    </row>
    <row r="553" spans="1:9">
      <c r="A553" s="112">
        <v>1623105750</v>
      </c>
      <c r="B553" s="11" t="s">
        <v>2742</v>
      </c>
      <c r="C553" s="11">
        <v>623000</v>
      </c>
      <c r="D553" s="10">
        <v>250000</v>
      </c>
      <c r="E553" s="10">
        <v>225000</v>
      </c>
      <c r="F553" s="113">
        <v>143200</v>
      </c>
      <c r="H553" s="122">
        <f t="shared" si="16"/>
        <v>623105</v>
      </c>
      <c r="I553">
        <f t="shared" si="17"/>
        <v>750</v>
      </c>
    </row>
    <row r="554" spans="1:9">
      <c r="A554" s="112">
        <v>1623106580</v>
      </c>
      <c r="B554" s="11" t="s">
        <v>2743</v>
      </c>
      <c r="C554" s="11">
        <v>623000</v>
      </c>
      <c r="D554" s="10">
        <v>585000</v>
      </c>
      <c r="E554" s="10">
        <v>585000</v>
      </c>
      <c r="F554" s="113">
        <v>454500</v>
      </c>
      <c r="H554" s="122">
        <f t="shared" si="16"/>
        <v>623106</v>
      </c>
      <c r="I554">
        <f t="shared" si="17"/>
        <v>580</v>
      </c>
    </row>
    <row r="555" spans="1:9">
      <c r="A555" s="112">
        <v>1623108581</v>
      </c>
      <c r="B555" s="11" t="s">
        <v>2744</v>
      </c>
      <c r="C555" s="11">
        <v>623000</v>
      </c>
      <c r="D555" s="10">
        <v>810000</v>
      </c>
      <c r="E555" s="10">
        <v>810000</v>
      </c>
      <c r="F555" s="113">
        <v>729500</v>
      </c>
      <c r="H555" s="122">
        <f t="shared" si="16"/>
        <v>623108</v>
      </c>
      <c r="I555">
        <f t="shared" si="17"/>
        <v>581</v>
      </c>
    </row>
    <row r="556" spans="1:9">
      <c r="A556" s="112">
        <v>1623109750</v>
      </c>
      <c r="B556" s="11" t="s">
        <v>2745</v>
      </c>
      <c r="C556" s="11">
        <v>623000</v>
      </c>
      <c r="D556" s="10">
        <v>800000</v>
      </c>
      <c r="E556" s="10">
        <v>630000</v>
      </c>
      <c r="F556" s="113">
        <v>701900</v>
      </c>
      <c r="H556" s="122">
        <f t="shared" si="16"/>
        <v>623109</v>
      </c>
      <c r="I556">
        <f t="shared" si="17"/>
        <v>750</v>
      </c>
    </row>
    <row r="557" spans="1:9">
      <c r="A557" s="112">
        <v>1623110750</v>
      </c>
      <c r="B557" s="11" t="s">
        <v>2746</v>
      </c>
      <c r="C557" s="11">
        <v>623000</v>
      </c>
      <c r="D557" s="10">
        <v>120000</v>
      </c>
      <c r="E557" s="10">
        <v>120000</v>
      </c>
      <c r="F557" s="113">
        <v>101700</v>
      </c>
      <c r="H557" s="122">
        <f t="shared" si="16"/>
        <v>623110</v>
      </c>
      <c r="I557">
        <f t="shared" si="17"/>
        <v>750</v>
      </c>
    </row>
    <row r="558" spans="1:9">
      <c r="A558" s="112">
        <v>1623111750</v>
      </c>
      <c r="B558" s="11" t="s">
        <v>2747</v>
      </c>
      <c r="C558" s="11">
        <v>623000</v>
      </c>
      <c r="D558" s="10">
        <v>650000</v>
      </c>
      <c r="E558" s="10">
        <v>750000</v>
      </c>
      <c r="F558" s="113">
        <v>737700</v>
      </c>
      <c r="H558" s="122">
        <f t="shared" si="16"/>
        <v>623111</v>
      </c>
      <c r="I558">
        <f t="shared" si="17"/>
        <v>750</v>
      </c>
    </row>
    <row r="559" spans="1:9">
      <c r="A559" s="112">
        <v>1631001610</v>
      </c>
      <c r="B559" s="11" t="s">
        <v>2748</v>
      </c>
      <c r="C559" s="11">
        <v>631000</v>
      </c>
      <c r="D559" s="10">
        <v>3500000</v>
      </c>
      <c r="E559" s="10">
        <v>3500000</v>
      </c>
      <c r="F559" s="113">
        <v>3795100</v>
      </c>
      <c r="H559" s="122">
        <f t="shared" si="16"/>
        <v>631001</v>
      </c>
      <c r="I559">
        <f t="shared" si="17"/>
        <v>610</v>
      </c>
    </row>
    <row r="560" spans="1:9">
      <c r="A560" s="112">
        <v>1632001620</v>
      </c>
      <c r="B560" s="11" t="s">
        <v>2749</v>
      </c>
      <c r="C560" s="11">
        <v>632000</v>
      </c>
      <c r="D560" s="10">
        <v>100000</v>
      </c>
      <c r="E560" s="10">
        <v>200000</v>
      </c>
      <c r="F560" s="113">
        <v>10900</v>
      </c>
      <c r="H560" s="122">
        <f t="shared" si="16"/>
        <v>632001</v>
      </c>
      <c r="I560">
        <f t="shared" si="17"/>
        <v>620</v>
      </c>
    </row>
    <row r="561" spans="1:9">
      <c r="A561" s="112">
        <v>1632001862</v>
      </c>
      <c r="B561" s="11" t="s">
        <v>2750</v>
      </c>
      <c r="C561" s="11">
        <v>632000</v>
      </c>
      <c r="D561" s="10">
        <v>1000000</v>
      </c>
      <c r="E561" s="10">
        <v>1000000</v>
      </c>
      <c r="F561" s="113">
        <v>377200</v>
      </c>
      <c r="H561" s="122">
        <f t="shared" si="16"/>
        <v>632001</v>
      </c>
      <c r="I561">
        <f t="shared" si="17"/>
        <v>862</v>
      </c>
    </row>
    <row r="562" spans="1:9">
      <c r="A562" s="112">
        <v>1649000691</v>
      </c>
      <c r="B562" s="11" t="s">
        <v>2751</v>
      </c>
      <c r="C562" s="11">
        <v>649000</v>
      </c>
      <c r="D562" s="10">
        <v>2265000</v>
      </c>
      <c r="E562" s="10">
        <v>2264000</v>
      </c>
      <c r="F562" s="113">
        <v>8600500</v>
      </c>
      <c r="H562" s="122">
        <f t="shared" si="16"/>
        <v>649000</v>
      </c>
      <c r="I562">
        <f t="shared" si="17"/>
        <v>691</v>
      </c>
    </row>
    <row r="563" spans="1:9">
      <c r="A563" s="112">
        <v>1649000692</v>
      </c>
      <c r="B563" s="11" t="s">
        <v>2752</v>
      </c>
      <c r="C563" s="11">
        <v>649000</v>
      </c>
      <c r="D563" s="10">
        <v>652000</v>
      </c>
      <c r="E563" s="10">
        <v>716000</v>
      </c>
      <c r="F563" s="113">
        <v>2125900</v>
      </c>
      <c r="H563" s="122">
        <f t="shared" si="16"/>
        <v>649000</v>
      </c>
      <c r="I563">
        <f t="shared" si="17"/>
        <v>692</v>
      </c>
    </row>
    <row r="564" spans="1:9">
      <c r="A564" s="112">
        <v>1649000693</v>
      </c>
      <c r="B564" s="11" t="s">
        <v>2753</v>
      </c>
      <c r="C564" s="11">
        <v>649000</v>
      </c>
      <c r="D564" s="10">
        <v>2000</v>
      </c>
      <c r="E564" s="10">
        <v>226000</v>
      </c>
      <c r="F564" s="113">
        <v>2779100</v>
      </c>
      <c r="H564" s="122">
        <f t="shared" si="16"/>
        <v>649000</v>
      </c>
      <c r="I564">
        <f t="shared" si="17"/>
        <v>693</v>
      </c>
    </row>
    <row r="565" spans="1:9">
      <c r="A565" s="112">
        <v>1649001691</v>
      </c>
      <c r="B565" s="11" t="s">
        <v>2754</v>
      </c>
      <c r="C565" s="11">
        <v>649000</v>
      </c>
      <c r="D565" s="10">
        <v>44661000</v>
      </c>
      <c r="E565" s="10">
        <v>38902000</v>
      </c>
      <c r="F565" s="113">
        <v>93399800</v>
      </c>
      <c r="H565" s="122">
        <f t="shared" si="16"/>
        <v>649001</v>
      </c>
      <c r="I565">
        <f t="shared" si="17"/>
        <v>691</v>
      </c>
    </row>
    <row r="566" spans="1:9">
      <c r="A566" s="112">
        <v>1649001692</v>
      </c>
      <c r="B566" s="11" t="s">
        <v>2755</v>
      </c>
      <c r="C566" s="11">
        <v>649000</v>
      </c>
      <c r="D566" s="10">
        <v>12976000</v>
      </c>
      <c r="E566" s="10">
        <v>12075000</v>
      </c>
      <c r="F566" s="113">
        <v>16556200</v>
      </c>
      <c r="H566" s="122">
        <f t="shared" si="16"/>
        <v>649001</v>
      </c>
      <c r="I566">
        <f t="shared" si="17"/>
        <v>692</v>
      </c>
    </row>
    <row r="567" spans="1:9">
      <c r="A567" s="112">
        <v>1649001693</v>
      </c>
      <c r="B567" s="11" t="s">
        <v>2756</v>
      </c>
      <c r="C567" s="11">
        <v>649000</v>
      </c>
      <c r="D567" s="10">
        <v>1351000</v>
      </c>
      <c r="E567" s="10">
        <v>1399000</v>
      </c>
      <c r="F567" s="113">
        <v>6366600</v>
      </c>
      <c r="H567" s="122">
        <f t="shared" si="16"/>
        <v>649001</v>
      </c>
      <c r="I567">
        <f t="shared" si="17"/>
        <v>693</v>
      </c>
    </row>
    <row r="568" spans="1:9">
      <c r="A568" s="112">
        <v>1649002691</v>
      </c>
      <c r="B568" s="11" t="s">
        <v>2757</v>
      </c>
      <c r="C568" s="11">
        <v>649000</v>
      </c>
      <c r="D568" s="10">
        <v>1301000</v>
      </c>
      <c r="E568" s="10">
        <v>1301000</v>
      </c>
      <c r="F568" s="113">
        <v>208600</v>
      </c>
      <c r="H568" s="122">
        <f t="shared" si="16"/>
        <v>649002</v>
      </c>
      <c r="I568">
        <f t="shared" si="17"/>
        <v>691</v>
      </c>
    </row>
    <row r="569" spans="1:9">
      <c r="A569" s="112">
        <v>1649002692</v>
      </c>
      <c r="B569" s="11" t="s">
        <v>2758</v>
      </c>
      <c r="C569" s="11">
        <v>649000</v>
      </c>
      <c r="D569" s="10">
        <v>267000</v>
      </c>
      <c r="E569" s="10">
        <v>293000</v>
      </c>
      <c r="F569" s="113">
        <v>45000</v>
      </c>
      <c r="H569" s="122">
        <f t="shared" si="16"/>
        <v>649002</v>
      </c>
      <c r="I569">
        <f t="shared" si="17"/>
        <v>692</v>
      </c>
    </row>
    <row r="570" spans="1:9">
      <c r="A570" s="112">
        <v>1711000110</v>
      </c>
      <c r="B570" s="11" t="s">
        <v>2689</v>
      </c>
      <c r="C570" s="11">
        <v>711000</v>
      </c>
      <c r="D570" s="10">
        <v>743000</v>
      </c>
      <c r="E570" s="10">
        <v>959000</v>
      </c>
      <c r="F570" s="113">
        <v>809500</v>
      </c>
      <c r="H570" s="122">
        <f t="shared" si="16"/>
        <v>711000</v>
      </c>
      <c r="I570">
        <f t="shared" si="17"/>
        <v>110</v>
      </c>
    </row>
    <row r="571" spans="1:9">
      <c r="A571" s="112">
        <v>1711000120</v>
      </c>
      <c r="B571" s="11" t="s">
        <v>2690</v>
      </c>
      <c r="C571" s="11">
        <v>711000</v>
      </c>
      <c r="D571" s="10">
        <v>58000</v>
      </c>
      <c r="E571" s="10">
        <v>78000</v>
      </c>
      <c r="F571" s="113">
        <v>67400</v>
      </c>
      <c r="H571" s="122">
        <f t="shared" si="16"/>
        <v>711000</v>
      </c>
      <c r="I571">
        <f t="shared" si="17"/>
        <v>120</v>
      </c>
    </row>
    <row r="572" spans="1:9">
      <c r="A572" s="112">
        <v>1711000130</v>
      </c>
      <c r="B572" s="11" t="s">
        <v>2691</v>
      </c>
      <c r="C572" s="11">
        <v>711000</v>
      </c>
      <c r="D572" s="10">
        <v>26000</v>
      </c>
      <c r="E572" s="10">
        <v>47000</v>
      </c>
      <c r="F572" s="113">
        <v>40900</v>
      </c>
      <c r="H572" s="122">
        <f t="shared" si="16"/>
        <v>711000</v>
      </c>
      <c r="I572">
        <f t="shared" si="17"/>
        <v>130</v>
      </c>
    </row>
    <row r="573" spans="1:9">
      <c r="A573" s="112">
        <v>1711000131</v>
      </c>
      <c r="B573" s="11" t="s">
        <v>2692</v>
      </c>
      <c r="C573" s="11">
        <v>711000</v>
      </c>
      <c r="D573" s="10">
        <v>24000</v>
      </c>
      <c r="E573" s="10">
        <v>29000</v>
      </c>
      <c r="F573" s="113">
        <v>23300</v>
      </c>
      <c r="H573" s="122">
        <f t="shared" si="16"/>
        <v>711000</v>
      </c>
      <c r="I573">
        <f t="shared" si="17"/>
        <v>131</v>
      </c>
    </row>
    <row r="574" spans="1:9">
      <c r="A574" s="112">
        <v>1711000133</v>
      </c>
      <c r="B574" s="11" t="s">
        <v>2693</v>
      </c>
      <c r="C574" s="11">
        <v>711000</v>
      </c>
      <c r="D574" s="10">
        <v>0</v>
      </c>
      <c r="E574" s="10">
        <v>0</v>
      </c>
      <c r="F574" s="113">
        <v>500</v>
      </c>
      <c r="H574" s="122">
        <f t="shared" si="16"/>
        <v>711000</v>
      </c>
      <c r="I574">
        <f t="shared" si="17"/>
        <v>133</v>
      </c>
    </row>
    <row r="575" spans="1:9">
      <c r="A575" s="112">
        <v>1711000140</v>
      </c>
      <c r="B575" s="11" t="s">
        <v>2694</v>
      </c>
      <c r="C575" s="11">
        <v>711000</v>
      </c>
      <c r="D575" s="10">
        <v>82000</v>
      </c>
      <c r="E575" s="10">
        <v>124000</v>
      </c>
      <c r="F575" s="113">
        <v>93300</v>
      </c>
      <c r="H575" s="122">
        <f t="shared" si="16"/>
        <v>711000</v>
      </c>
      <c r="I575">
        <f t="shared" si="17"/>
        <v>140</v>
      </c>
    </row>
    <row r="576" spans="1:9">
      <c r="A576" s="112">
        <v>1711000181</v>
      </c>
      <c r="B576" s="11" t="s">
        <v>2695</v>
      </c>
      <c r="C576" s="11">
        <v>711000</v>
      </c>
      <c r="D576" s="10">
        <v>135000</v>
      </c>
      <c r="E576" s="10">
        <v>171000</v>
      </c>
      <c r="F576" s="113">
        <v>139000</v>
      </c>
      <c r="H576" s="122">
        <f t="shared" si="16"/>
        <v>711000</v>
      </c>
      <c r="I576">
        <f t="shared" si="17"/>
        <v>181</v>
      </c>
    </row>
    <row r="577" spans="1:9">
      <c r="A577" s="112">
        <v>1711000182</v>
      </c>
      <c r="B577" s="11" t="s">
        <v>2696</v>
      </c>
      <c r="C577" s="11">
        <v>711000</v>
      </c>
      <c r="D577" s="10">
        <v>125000</v>
      </c>
      <c r="E577" s="10">
        <v>160000</v>
      </c>
      <c r="F577" s="113">
        <v>131800</v>
      </c>
      <c r="H577" s="122">
        <f t="shared" ref="H577:H640" si="18">ROUNDDOWN((A577-1000000000)/1000,0)</f>
        <v>711000</v>
      </c>
      <c r="I577">
        <f t="shared" ref="I577:I640" si="19">A577-1000000000-H577*1000</f>
        <v>182</v>
      </c>
    </row>
    <row r="578" spans="1:9">
      <c r="A578" s="112">
        <v>1711001470</v>
      </c>
      <c r="B578" s="11" t="s">
        <v>2697</v>
      </c>
      <c r="C578" s="11">
        <v>711000</v>
      </c>
      <c r="D578" s="10">
        <v>8500</v>
      </c>
      <c r="E578" s="10">
        <v>8500</v>
      </c>
      <c r="F578" s="113">
        <v>6300</v>
      </c>
      <c r="H578" s="122">
        <f t="shared" si="18"/>
        <v>711001</v>
      </c>
      <c r="I578">
        <f t="shared" si="19"/>
        <v>470</v>
      </c>
    </row>
    <row r="579" spans="1:9">
      <c r="A579" s="112">
        <v>1711001560</v>
      </c>
      <c r="B579" s="11" t="s">
        <v>2759</v>
      </c>
      <c r="C579" s="11">
        <v>711000</v>
      </c>
      <c r="D579" s="10">
        <v>8300</v>
      </c>
      <c r="E579" s="10">
        <v>8300</v>
      </c>
      <c r="F579" s="113">
        <v>11000</v>
      </c>
      <c r="H579" s="122">
        <f t="shared" si="18"/>
        <v>711001</v>
      </c>
      <c r="I579">
        <f t="shared" si="19"/>
        <v>560</v>
      </c>
    </row>
    <row r="580" spans="1:9">
      <c r="A580" s="112">
        <v>1711001740</v>
      </c>
      <c r="B580" s="11" t="s">
        <v>2704</v>
      </c>
      <c r="C580" s="11">
        <v>711000</v>
      </c>
      <c r="D580" s="10">
        <v>6000</v>
      </c>
      <c r="E580" s="10">
        <v>6000</v>
      </c>
      <c r="F580" s="113">
        <v>6000</v>
      </c>
      <c r="H580" s="122">
        <f t="shared" si="18"/>
        <v>711001</v>
      </c>
      <c r="I580">
        <f t="shared" si="19"/>
        <v>740</v>
      </c>
    </row>
    <row r="581" spans="1:9">
      <c r="A581" s="112">
        <v>1711001750</v>
      </c>
      <c r="B581" s="11" t="s">
        <v>2705</v>
      </c>
      <c r="C581" s="11">
        <v>711000</v>
      </c>
      <c r="D581" s="10">
        <v>66000</v>
      </c>
      <c r="E581" s="10">
        <v>66000</v>
      </c>
      <c r="F581" s="113">
        <v>49400</v>
      </c>
      <c r="H581" s="122">
        <f t="shared" si="18"/>
        <v>711001</v>
      </c>
      <c r="I581">
        <f t="shared" si="19"/>
        <v>750</v>
      </c>
    </row>
    <row r="582" spans="1:9">
      <c r="A582" s="112">
        <v>1712200110</v>
      </c>
      <c r="B582" s="11" t="s">
        <v>2689</v>
      </c>
      <c r="C582" s="11">
        <v>711712</v>
      </c>
      <c r="D582" s="10">
        <v>5788000</v>
      </c>
      <c r="E582" s="10">
        <v>5567000</v>
      </c>
      <c r="F582" s="113">
        <v>5510700</v>
      </c>
      <c r="H582" s="122">
        <f t="shared" si="18"/>
        <v>712200</v>
      </c>
      <c r="I582">
        <f t="shared" si="19"/>
        <v>110</v>
      </c>
    </row>
    <row r="583" spans="1:9">
      <c r="A583" s="112">
        <v>1712200120</v>
      </c>
      <c r="B583" s="11" t="s">
        <v>2690</v>
      </c>
      <c r="C583" s="11">
        <v>711712</v>
      </c>
      <c r="D583" s="10">
        <v>640000</v>
      </c>
      <c r="E583" s="10">
        <v>643000</v>
      </c>
      <c r="F583" s="113">
        <v>630800</v>
      </c>
      <c r="H583" s="122">
        <f t="shared" si="18"/>
        <v>712200</v>
      </c>
      <c r="I583">
        <f t="shared" si="19"/>
        <v>120</v>
      </c>
    </row>
    <row r="584" spans="1:9">
      <c r="A584" s="112">
        <v>1712200130</v>
      </c>
      <c r="B584" s="11" t="s">
        <v>2691</v>
      </c>
      <c r="C584" s="11">
        <v>711712</v>
      </c>
      <c r="D584" s="10">
        <v>244000</v>
      </c>
      <c r="E584" s="10">
        <v>142000</v>
      </c>
      <c r="F584" s="113">
        <v>216300</v>
      </c>
      <c r="H584" s="122">
        <f t="shared" si="18"/>
        <v>712200</v>
      </c>
      <c r="I584">
        <f t="shared" si="19"/>
        <v>130</v>
      </c>
    </row>
    <row r="585" spans="1:9">
      <c r="A585" s="112">
        <v>1712200131</v>
      </c>
      <c r="B585" s="11" t="s">
        <v>2692</v>
      </c>
      <c r="C585" s="11">
        <v>711712</v>
      </c>
      <c r="D585" s="10">
        <v>100000</v>
      </c>
      <c r="E585" s="10">
        <v>90000</v>
      </c>
      <c r="F585" s="113">
        <v>90200</v>
      </c>
      <c r="H585" s="122">
        <f t="shared" si="18"/>
        <v>712200</v>
      </c>
      <c r="I585">
        <f t="shared" si="19"/>
        <v>131</v>
      </c>
    </row>
    <row r="586" spans="1:9">
      <c r="A586" s="112">
        <v>1712200132</v>
      </c>
      <c r="B586" s="11" t="s">
        <v>2760</v>
      </c>
      <c r="C586" s="11">
        <v>711712</v>
      </c>
      <c r="D586" s="10">
        <v>1093000</v>
      </c>
      <c r="E586" s="10">
        <v>1137000</v>
      </c>
      <c r="F586" s="113">
        <v>1105300</v>
      </c>
      <c r="H586" s="122">
        <f t="shared" si="18"/>
        <v>712200</v>
      </c>
      <c r="I586">
        <f t="shared" si="19"/>
        <v>132</v>
      </c>
    </row>
    <row r="587" spans="1:9">
      <c r="A587" s="112">
        <v>1712200133</v>
      </c>
      <c r="B587" s="11" t="s">
        <v>2761</v>
      </c>
      <c r="C587" s="11">
        <v>712000</v>
      </c>
      <c r="D587" s="10">
        <v>131000</v>
      </c>
      <c r="E587" s="10">
        <v>6000</v>
      </c>
      <c r="F587" s="113">
        <v>8500</v>
      </c>
      <c r="H587" s="122">
        <f t="shared" si="18"/>
        <v>712200</v>
      </c>
      <c r="I587">
        <f t="shared" si="19"/>
        <v>133</v>
      </c>
    </row>
    <row r="588" spans="1:9">
      <c r="A588" s="112">
        <v>1712200140</v>
      </c>
      <c r="B588" s="11" t="s">
        <v>2694</v>
      </c>
      <c r="C588" s="11">
        <v>711712</v>
      </c>
      <c r="D588" s="10">
        <v>595000</v>
      </c>
      <c r="E588" s="10">
        <v>600000</v>
      </c>
      <c r="F588" s="113">
        <v>584000</v>
      </c>
      <c r="H588" s="122">
        <f t="shared" si="18"/>
        <v>712200</v>
      </c>
      <c r="I588">
        <f t="shared" si="19"/>
        <v>140</v>
      </c>
    </row>
    <row r="589" spans="1:9">
      <c r="A589" s="112">
        <v>1712200181</v>
      </c>
      <c r="B589" s="11" t="s">
        <v>2695</v>
      </c>
      <c r="C589" s="11">
        <v>711712</v>
      </c>
      <c r="D589" s="10">
        <v>1171000</v>
      </c>
      <c r="E589" s="10">
        <v>1077000</v>
      </c>
      <c r="F589" s="113">
        <v>1037500</v>
      </c>
      <c r="H589" s="122">
        <f t="shared" si="18"/>
        <v>712200</v>
      </c>
      <c r="I589">
        <f t="shared" si="19"/>
        <v>181</v>
      </c>
    </row>
    <row r="590" spans="1:9">
      <c r="A590" s="112">
        <v>1712200182</v>
      </c>
      <c r="B590" s="11" t="s">
        <v>2696</v>
      </c>
      <c r="C590" s="11">
        <v>711712</v>
      </c>
      <c r="D590" s="10">
        <v>1043000</v>
      </c>
      <c r="E590" s="10">
        <v>983000</v>
      </c>
      <c r="F590" s="113">
        <v>939700</v>
      </c>
      <c r="H590" s="122">
        <f t="shared" si="18"/>
        <v>712200</v>
      </c>
      <c r="I590">
        <f t="shared" si="19"/>
        <v>182</v>
      </c>
    </row>
    <row r="591" spans="1:9">
      <c r="A591" s="112">
        <v>1712200210</v>
      </c>
      <c r="B591" s="11" t="s">
        <v>2689</v>
      </c>
      <c r="C591" s="11">
        <v>711712</v>
      </c>
      <c r="D591" s="10">
        <v>0</v>
      </c>
      <c r="E591" s="10">
        <v>0</v>
      </c>
      <c r="F591" s="113">
        <v>4200</v>
      </c>
      <c r="H591" s="122">
        <f t="shared" si="18"/>
        <v>712200</v>
      </c>
      <c r="I591">
        <f t="shared" si="19"/>
        <v>210</v>
      </c>
    </row>
    <row r="592" spans="1:9">
      <c r="A592" s="112">
        <v>1712200240</v>
      </c>
      <c r="B592" s="11" t="s">
        <v>2694</v>
      </c>
      <c r="C592" s="11">
        <v>711712</v>
      </c>
      <c r="D592" s="10">
        <v>0</v>
      </c>
      <c r="E592" s="10">
        <v>0</v>
      </c>
      <c r="F592" s="113">
        <v>100</v>
      </c>
      <c r="H592" s="122">
        <f t="shared" si="18"/>
        <v>712200</v>
      </c>
      <c r="I592">
        <f t="shared" si="19"/>
        <v>240</v>
      </c>
    </row>
    <row r="593" spans="1:9">
      <c r="A593" s="112">
        <v>1712200281</v>
      </c>
      <c r="B593" s="11" t="s">
        <v>2695</v>
      </c>
      <c r="C593" s="11">
        <v>711712</v>
      </c>
      <c r="D593" s="10">
        <v>0</v>
      </c>
      <c r="E593" s="10">
        <v>0</v>
      </c>
      <c r="F593" s="113">
        <v>500</v>
      </c>
      <c r="H593" s="122">
        <f t="shared" si="18"/>
        <v>712200</v>
      </c>
      <c r="I593">
        <f t="shared" si="19"/>
        <v>281</v>
      </c>
    </row>
    <row r="594" spans="1:9">
      <c r="A594" s="112">
        <v>1712200282</v>
      </c>
      <c r="B594" s="11" t="s">
        <v>2696</v>
      </c>
      <c r="C594" s="11">
        <v>711712</v>
      </c>
      <c r="D594" s="10">
        <v>0</v>
      </c>
      <c r="E594" s="10">
        <v>0</v>
      </c>
      <c r="F594" s="113">
        <v>600</v>
      </c>
      <c r="H594" s="122">
        <f t="shared" si="18"/>
        <v>712200</v>
      </c>
      <c r="I594">
        <f t="shared" si="19"/>
        <v>282</v>
      </c>
    </row>
    <row r="595" spans="1:9">
      <c r="A595" s="112">
        <v>1712202740</v>
      </c>
      <c r="B595" s="11" t="s">
        <v>2704</v>
      </c>
      <c r="C595" s="11">
        <v>711712</v>
      </c>
      <c r="D595" s="10">
        <v>27000</v>
      </c>
      <c r="E595" s="10">
        <v>27000</v>
      </c>
      <c r="F595" s="113">
        <v>24100</v>
      </c>
      <c r="H595" s="122">
        <f t="shared" si="18"/>
        <v>712202</v>
      </c>
      <c r="I595">
        <f t="shared" si="19"/>
        <v>740</v>
      </c>
    </row>
    <row r="596" spans="1:9">
      <c r="A596" s="112">
        <v>1712202750</v>
      </c>
      <c r="B596" s="11" t="s">
        <v>2762</v>
      </c>
      <c r="C596" s="11">
        <v>711712</v>
      </c>
      <c r="D596" s="10">
        <v>22000000</v>
      </c>
      <c r="E596" s="10">
        <v>22850000</v>
      </c>
      <c r="F596" s="113">
        <v>20357600</v>
      </c>
      <c r="H596" s="122">
        <f t="shared" si="18"/>
        <v>712202</v>
      </c>
      <c r="I596">
        <f t="shared" si="19"/>
        <v>750</v>
      </c>
    </row>
    <row r="597" spans="1:9">
      <c r="A597" s="112">
        <v>1712202752</v>
      </c>
      <c r="B597" s="11" t="s">
        <v>2763</v>
      </c>
      <c r="C597" s="11">
        <v>711712</v>
      </c>
      <c r="D597" s="10">
        <v>660000</v>
      </c>
      <c r="E597" s="10">
        <v>620000</v>
      </c>
      <c r="F597" s="113">
        <v>581000</v>
      </c>
      <c r="H597" s="122">
        <f t="shared" si="18"/>
        <v>712202</v>
      </c>
      <c r="I597">
        <f t="shared" si="19"/>
        <v>752</v>
      </c>
    </row>
    <row r="598" spans="1:9">
      <c r="A598" s="112">
        <v>1712304740</v>
      </c>
      <c r="B598" s="11" t="s">
        <v>2704</v>
      </c>
      <c r="C598" s="11">
        <v>711712</v>
      </c>
      <c r="D598" s="10">
        <v>30000</v>
      </c>
      <c r="E598" s="10">
        <v>30000</v>
      </c>
      <c r="F598" s="113">
        <v>25600</v>
      </c>
      <c r="H598" s="122">
        <f t="shared" si="18"/>
        <v>712304</v>
      </c>
      <c r="I598">
        <f t="shared" si="19"/>
        <v>740</v>
      </c>
    </row>
    <row r="599" spans="1:9">
      <c r="A599" s="112">
        <v>1712304744</v>
      </c>
      <c r="B599" s="11" t="s">
        <v>2764</v>
      </c>
      <c r="C599" s="11">
        <v>711000</v>
      </c>
      <c r="D599" s="10">
        <v>0</v>
      </c>
      <c r="E599" s="10">
        <v>800000</v>
      </c>
      <c r="F599" s="113">
        <v>0</v>
      </c>
      <c r="H599" s="122">
        <f t="shared" si="18"/>
        <v>712304</v>
      </c>
      <c r="I599">
        <f t="shared" si="19"/>
        <v>744</v>
      </c>
    </row>
    <row r="600" spans="1:9">
      <c r="A600" s="112">
        <v>1712304750</v>
      </c>
      <c r="B600" s="11" t="s">
        <v>2765</v>
      </c>
      <c r="C600" s="11">
        <v>711712</v>
      </c>
      <c r="D600" s="10">
        <v>12600000</v>
      </c>
      <c r="E600" s="10">
        <v>11800000</v>
      </c>
      <c r="F600" s="113">
        <v>11631800</v>
      </c>
      <c r="H600" s="122">
        <f t="shared" si="18"/>
        <v>712304</v>
      </c>
      <c r="I600">
        <f t="shared" si="19"/>
        <v>750</v>
      </c>
    </row>
    <row r="601" spans="1:9">
      <c r="A601" s="112">
        <v>1712304751</v>
      </c>
      <c r="B601" s="11" t="s">
        <v>2766</v>
      </c>
      <c r="C601" s="11">
        <v>711712</v>
      </c>
      <c r="D601" s="10">
        <v>1000000</v>
      </c>
      <c r="E601" s="10">
        <v>1050000</v>
      </c>
      <c r="F601" s="113">
        <v>1013100</v>
      </c>
      <c r="H601" s="122">
        <f t="shared" si="18"/>
        <v>712304</v>
      </c>
      <c r="I601">
        <f t="shared" si="19"/>
        <v>751</v>
      </c>
    </row>
    <row r="602" spans="1:9">
      <c r="A602" s="112">
        <v>1712304780</v>
      </c>
      <c r="B602" s="11" t="s">
        <v>2767</v>
      </c>
      <c r="C602" s="11">
        <v>711712</v>
      </c>
      <c r="D602" s="10">
        <v>14600000</v>
      </c>
      <c r="E602" s="10">
        <v>14000000</v>
      </c>
      <c r="F602" s="113">
        <v>11083700</v>
      </c>
      <c r="H602" s="122">
        <f t="shared" si="18"/>
        <v>712304</v>
      </c>
      <c r="I602">
        <f t="shared" si="19"/>
        <v>780</v>
      </c>
    </row>
    <row r="603" spans="1:9">
      <c r="A603" s="112">
        <v>1712305750</v>
      </c>
      <c r="B603" s="11" t="s">
        <v>2768</v>
      </c>
      <c r="C603" s="11">
        <v>711712</v>
      </c>
      <c r="D603" s="10">
        <v>8200000</v>
      </c>
      <c r="E603" s="10">
        <v>8050000</v>
      </c>
      <c r="F603" s="113">
        <v>7870500</v>
      </c>
      <c r="H603" s="122">
        <f t="shared" si="18"/>
        <v>712305</v>
      </c>
      <c r="I603">
        <f t="shared" si="19"/>
        <v>750</v>
      </c>
    </row>
    <row r="604" spans="1:9">
      <c r="A604" s="112">
        <v>1712305759</v>
      </c>
      <c r="B604" s="11" t="s">
        <v>2769</v>
      </c>
      <c r="C604" s="11">
        <v>711712</v>
      </c>
      <c r="D604" s="10">
        <v>1160000</v>
      </c>
      <c r="E604" s="10">
        <v>1160000</v>
      </c>
      <c r="F604" s="113">
        <v>1066500</v>
      </c>
      <c r="H604" s="122">
        <f t="shared" si="18"/>
        <v>712305</v>
      </c>
      <c r="I604">
        <f t="shared" si="19"/>
        <v>759</v>
      </c>
    </row>
    <row r="605" spans="1:9">
      <c r="A605" s="112">
        <v>1712306750</v>
      </c>
      <c r="B605" s="11" t="s">
        <v>2770</v>
      </c>
      <c r="C605" s="11">
        <v>711712</v>
      </c>
      <c r="D605" s="10">
        <v>6600000</v>
      </c>
      <c r="E605" s="10">
        <v>6330000</v>
      </c>
      <c r="F605" s="113">
        <v>5985800</v>
      </c>
      <c r="H605" s="122">
        <f t="shared" si="18"/>
        <v>712306</v>
      </c>
      <c r="I605">
        <f t="shared" si="19"/>
        <v>750</v>
      </c>
    </row>
    <row r="606" spans="1:9">
      <c r="A606" s="112">
        <v>1712307780</v>
      </c>
      <c r="B606" s="11" t="s">
        <v>2771</v>
      </c>
      <c r="C606" s="11">
        <v>711712</v>
      </c>
      <c r="D606" s="10">
        <v>22500000</v>
      </c>
      <c r="E606" s="10">
        <v>22200000</v>
      </c>
      <c r="F606" s="113">
        <v>21210400</v>
      </c>
      <c r="H606" s="122">
        <f t="shared" si="18"/>
        <v>712307</v>
      </c>
      <c r="I606">
        <f t="shared" si="19"/>
        <v>780</v>
      </c>
    </row>
    <row r="607" spans="1:9">
      <c r="A607" s="112">
        <v>1712309750</v>
      </c>
      <c r="B607" s="11" t="s">
        <v>2772</v>
      </c>
      <c r="C607" s="11">
        <v>711712</v>
      </c>
      <c r="D607" s="10">
        <v>285000</v>
      </c>
      <c r="E607" s="10">
        <v>282000</v>
      </c>
      <c r="F607" s="113">
        <v>276500</v>
      </c>
      <c r="H607" s="122">
        <f t="shared" si="18"/>
        <v>712309</v>
      </c>
      <c r="I607">
        <f t="shared" si="19"/>
        <v>750</v>
      </c>
    </row>
    <row r="608" spans="1:9">
      <c r="A608" s="112">
        <v>1713000110</v>
      </c>
      <c r="B608" s="11" t="s">
        <v>2689</v>
      </c>
      <c r="C608" s="11">
        <v>933000</v>
      </c>
      <c r="D608" s="10">
        <v>529000</v>
      </c>
      <c r="E608" s="10">
        <v>523000</v>
      </c>
      <c r="F608" s="113">
        <v>509300</v>
      </c>
      <c r="H608" s="122">
        <f t="shared" si="18"/>
        <v>713000</v>
      </c>
      <c r="I608">
        <f t="shared" si="19"/>
        <v>110</v>
      </c>
    </row>
    <row r="609" spans="1:9">
      <c r="A609" s="112">
        <v>1713000120</v>
      </c>
      <c r="B609" s="11" t="s">
        <v>2690</v>
      </c>
      <c r="C609" s="11">
        <v>933000</v>
      </c>
      <c r="D609" s="10">
        <v>61000</v>
      </c>
      <c r="E609" s="10">
        <v>60000</v>
      </c>
      <c r="F609" s="113">
        <v>60300</v>
      </c>
      <c r="H609" s="122">
        <f t="shared" si="18"/>
        <v>713000</v>
      </c>
      <c r="I609">
        <f t="shared" si="19"/>
        <v>120</v>
      </c>
    </row>
    <row r="610" spans="1:9">
      <c r="A610" s="112">
        <v>1713000130</v>
      </c>
      <c r="B610" s="11" t="s">
        <v>2691</v>
      </c>
      <c r="C610" s="11">
        <v>933000</v>
      </c>
      <c r="D610" s="10">
        <v>53000</v>
      </c>
      <c r="E610" s="10">
        <v>34000</v>
      </c>
      <c r="F610" s="113">
        <v>37200</v>
      </c>
      <c r="H610" s="122">
        <f t="shared" si="18"/>
        <v>713000</v>
      </c>
      <c r="I610">
        <f t="shared" si="19"/>
        <v>130</v>
      </c>
    </row>
    <row r="611" spans="1:9">
      <c r="A611" s="112">
        <v>1713000140</v>
      </c>
      <c r="B611" s="11" t="s">
        <v>2694</v>
      </c>
      <c r="C611" s="11">
        <v>933000</v>
      </c>
      <c r="D611" s="10">
        <v>182000</v>
      </c>
      <c r="E611" s="10">
        <v>170000</v>
      </c>
      <c r="F611" s="113">
        <v>171100</v>
      </c>
      <c r="H611" s="122">
        <f t="shared" si="18"/>
        <v>713000</v>
      </c>
      <c r="I611">
        <f t="shared" si="19"/>
        <v>140</v>
      </c>
    </row>
    <row r="612" spans="1:9">
      <c r="A612" s="112">
        <v>1713000181</v>
      </c>
      <c r="B612" s="11" t="s">
        <v>2695</v>
      </c>
      <c r="C612" s="11">
        <v>933000</v>
      </c>
      <c r="D612" s="10">
        <v>109000</v>
      </c>
      <c r="E612" s="10">
        <v>101000</v>
      </c>
      <c r="F612" s="113">
        <v>96300</v>
      </c>
      <c r="H612" s="122">
        <f t="shared" si="18"/>
        <v>713000</v>
      </c>
      <c r="I612">
        <f t="shared" si="19"/>
        <v>181</v>
      </c>
    </row>
    <row r="613" spans="1:9">
      <c r="A613" s="112">
        <v>1713000182</v>
      </c>
      <c r="B613" s="11" t="s">
        <v>2696</v>
      </c>
      <c r="C613" s="11">
        <v>933000</v>
      </c>
      <c r="D613" s="10">
        <v>123000</v>
      </c>
      <c r="E613" s="10">
        <v>116000</v>
      </c>
      <c r="F613" s="113">
        <v>111800</v>
      </c>
      <c r="H613" s="122">
        <f t="shared" si="18"/>
        <v>713000</v>
      </c>
      <c r="I613">
        <f t="shared" si="19"/>
        <v>182</v>
      </c>
    </row>
    <row r="614" spans="1:9">
      <c r="A614" s="112">
        <v>1714000110</v>
      </c>
      <c r="B614" s="11" t="s">
        <v>2689</v>
      </c>
      <c r="C614" s="11">
        <v>714000</v>
      </c>
      <c r="D614" s="10">
        <v>654000</v>
      </c>
      <c r="E614" s="10">
        <v>490000</v>
      </c>
      <c r="F614" s="113">
        <v>482700</v>
      </c>
      <c r="H614" s="122">
        <f t="shared" si="18"/>
        <v>714000</v>
      </c>
      <c r="I614">
        <f t="shared" si="19"/>
        <v>110</v>
      </c>
    </row>
    <row r="615" spans="1:9">
      <c r="A615" s="112">
        <v>1714000120</v>
      </c>
      <c r="B615" s="11" t="s">
        <v>2690</v>
      </c>
      <c r="C615" s="11">
        <v>714000</v>
      </c>
      <c r="D615" s="10">
        <v>77000</v>
      </c>
      <c r="E615" s="10">
        <v>41000</v>
      </c>
      <c r="F615" s="113">
        <v>41300</v>
      </c>
      <c r="H615" s="122">
        <f t="shared" si="18"/>
        <v>714000</v>
      </c>
      <c r="I615">
        <f t="shared" si="19"/>
        <v>120</v>
      </c>
    </row>
    <row r="616" spans="1:9">
      <c r="A616" s="112">
        <v>1714000130</v>
      </c>
      <c r="B616" s="11" t="s">
        <v>2691</v>
      </c>
      <c r="C616" s="11">
        <v>714000</v>
      </c>
      <c r="D616" s="10">
        <v>49000</v>
      </c>
      <c r="E616" s="10">
        <v>30000</v>
      </c>
      <c r="F616" s="113">
        <v>43900</v>
      </c>
      <c r="H616" s="122">
        <f t="shared" si="18"/>
        <v>714000</v>
      </c>
      <c r="I616">
        <f t="shared" si="19"/>
        <v>130</v>
      </c>
    </row>
    <row r="617" spans="1:9">
      <c r="A617" s="112">
        <v>1714000131</v>
      </c>
      <c r="B617" s="11" t="s">
        <v>2692</v>
      </c>
      <c r="C617" s="11">
        <v>714000</v>
      </c>
      <c r="D617" s="10">
        <v>402000</v>
      </c>
      <c r="E617" s="10">
        <v>339000</v>
      </c>
      <c r="F617" s="113">
        <v>341200</v>
      </c>
      <c r="H617" s="122">
        <f t="shared" si="18"/>
        <v>714000</v>
      </c>
      <c r="I617">
        <f t="shared" si="19"/>
        <v>131</v>
      </c>
    </row>
    <row r="618" spans="1:9">
      <c r="A618" s="112">
        <v>1714000133</v>
      </c>
      <c r="B618" s="11" t="s">
        <v>2693</v>
      </c>
      <c r="C618" s="11">
        <v>714000</v>
      </c>
      <c r="D618" s="10">
        <v>7000</v>
      </c>
      <c r="E618" s="10">
        <v>4000</v>
      </c>
      <c r="F618" s="113">
        <v>5400</v>
      </c>
      <c r="H618" s="122">
        <f t="shared" si="18"/>
        <v>714000</v>
      </c>
      <c r="I618">
        <f t="shared" si="19"/>
        <v>133</v>
      </c>
    </row>
    <row r="619" spans="1:9">
      <c r="A619" s="112">
        <v>1714000140</v>
      </c>
      <c r="B619" s="11" t="s">
        <v>2694</v>
      </c>
      <c r="C619" s="11">
        <v>714000</v>
      </c>
      <c r="D619" s="10">
        <v>163000</v>
      </c>
      <c r="E619" s="10">
        <v>127000</v>
      </c>
      <c r="F619" s="113">
        <v>111000</v>
      </c>
      <c r="H619" s="122">
        <f t="shared" si="18"/>
        <v>714000</v>
      </c>
      <c r="I619">
        <f t="shared" si="19"/>
        <v>140</v>
      </c>
    </row>
    <row r="620" spans="1:9">
      <c r="A620" s="112">
        <v>1714000181</v>
      </c>
      <c r="B620" s="11" t="s">
        <v>2695</v>
      </c>
      <c r="C620" s="11">
        <v>714000</v>
      </c>
      <c r="D620" s="10">
        <v>206000</v>
      </c>
      <c r="E620" s="10">
        <v>139000</v>
      </c>
      <c r="F620" s="113">
        <v>136100</v>
      </c>
      <c r="H620" s="122">
        <f t="shared" si="18"/>
        <v>714000</v>
      </c>
      <c r="I620">
        <f t="shared" si="19"/>
        <v>181</v>
      </c>
    </row>
    <row r="621" spans="1:9">
      <c r="A621" s="112">
        <v>1714000182</v>
      </c>
      <c r="B621" s="11" t="s">
        <v>2696</v>
      </c>
      <c r="C621" s="11">
        <v>714000</v>
      </c>
      <c r="D621" s="10">
        <v>203000</v>
      </c>
      <c r="E621" s="10">
        <v>139000</v>
      </c>
      <c r="F621" s="113">
        <v>137000</v>
      </c>
      <c r="H621" s="122">
        <f t="shared" si="18"/>
        <v>714000</v>
      </c>
      <c r="I621">
        <f t="shared" si="19"/>
        <v>182</v>
      </c>
    </row>
    <row r="622" spans="1:9">
      <c r="A622" s="112">
        <v>1714302750</v>
      </c>
      <c r="B622" s="11" t="s">
        <v>2773</v>
      </c>
      <c r="C622" s="11">
        <v>714000</v>
      </c>
      <c r="D622" s="10">
        <v>100000</v>
      </c>
      <c r="E622" s="10">
        <v>300000</v>
      </c>
      <c r="F622" s="113">
        <v>200000</v>
      </c>
      <c r="H622" s="122">
        <f t="shared" si="18"/>
        <v>714302</v>
      </c>
      <c r="I622">
        <f t="shared" si="19"/>
        <v>750</v>
      </c>
    </row>
    <row r="623" spans="1:9">
      <c r="A623" s="112">
        <v>1714303560</v>
      </c>
      <c r="B623" s="11" t="s">
        <v>2703</v>
      </c>
      <c r="C623" s="11">
        <v>714000</v>
      </c>
      <c r="D623" s="10">
        <v>10000</v>
      </c>
      <c r="E623" s="10">
        <v>12000</v>
      </c>
      <c r="F623" s="113">
        <v>0</v>
      </c>
      <c r="H623" s="122">
        <f t="shared" si="18"/>
        <v>714303</v>
      </c>
      <c r="I623">
        <f t="shared" si="19"/>
        <v>560</v>
      </c>
    </row>
    <row r="624" spans="1:9">
      <c r="A624" s="112">
        <v>1714303720</v>
      </c>
      <c r="B624" s="11" t="s">
        <v>2774</v>
      </c>
      <c r="C624" s="11">
        <v>714000</v>
      </c>
      <c r="D624" s="10">
        <v>120000</v>
      </c>
      <c r="E624" s="10">
        <v>120000</v>
      </c>
      <c r="F624" s="113">
        <v>93300</v>
      </c>
      <c r="H624" s="122">
        <f t="shared" si="18"/>
        <v>714303</v>
      </c>
      <c r="I624">
        <f t="shared" si="19"/>
        <v>720</v>
      </c>
    </row>
    <row r="625" spans="1:9">
      <c r="A625" s="112">
        <v>1714303740</v>
      </c>
      <c r="B625" s="11" t="s">
        <v>2704</v>
      </c>
      <c r="C625" s="11">
        <v>714000</v>
      </c>
      <c r="D625" s="10">
        <v>40000</v>
      </c>
      <c r="E625" s="10">
        <v>40000</v>
      </c>
      <c r="F625" s="113">
        <v>18200</v>
      </c>
      <c r="H625" s="122">
        <f t="shared" si="18"/>
        <v>714303</v>
      </c>
      <c r="I625">
        <f t="shared" si="19"/>
        <v>740</v>
      </c>
    </row>
    <row r="626" spans="1:9">
      <c r="A626" s="112">
        <v>1714303750</v>
      </c>
      <c r="B626" s="11" t="s">
        <v>2705</v>
      </c>
      <c r="C626" s="11">
        <v>714000</v>
      </c>
      <c r="D626" s="10">
        <v>200000</v>
      </c>
      <c r="E626" s="10">
        <v>220000</v>
      </c>
      <c r="F626" s="113">
        <v>228000</v>
      </c>
      <c r="H626" s="122">
        <f t="shared" si="18"/>
        <v>714303</v>
      </c>
      <c r="I626">
        <f t="shared" si="19"/>
        <v>750</v>
      </c>
    </row>
    <row r="627" spans="1:9">
      <c r="A627" s="112">
        <v>1715301830</v>
      </c>
      <c r="B627" s="11" t="s">
        <v>2775</v>
      </c>
      <c r="C627" s="11">
        <v>715300</v>
      </c>
      <c r="D627" s="10">
        <v>903800</v>
      </c>
      <c r="E627" s="10">
        <v>903800</v>
      </c>
      <c r="F627" s="113">
        <v>872700</v>
      </c>
      <c r="H627" s="122">
        <f t="shared" si="18"/>
        <v>715301</v>
      </c>
      <c r="I627">
        <f t="shared" si="19"/>
        <v>830</v>
      </c>
    </row>
    <row r="628" spans="1:9">
      <c r="A628" s="112">
        <v>1721000110</v>
      </c>
      <c r="B628" s="11" t="s">
        <v>2689</v>
      </c>
      <c r="C628" s="11">
        <v>721000</v>
      </c>
      <c r="D628" s="10">
        <v>1084000</v>
      </c>
      <c r="E628" s="10">
        <v>1226000</v>
      </c>
      <c r="F628" s="113">
        <v>1188500</v>
      </c>
      <c r="H628" s="122">
        <f t="shared" si="18"/>
        <v>721000</v>
      </c>
      <c r="I628">
        <f t="shared" si="19"/>
        <v>110</v>
      </c>
    </row>
    <row r="629" spans="1:9">
      <c r="A629" s="112">
        <v>1721000120</v>
      </c>
      <c r="B629" s="11" t="s">
        <v>2690</v>
      </c>
      <c r="C629" s="11">
        <v>721000</v>
      </c>
      <c r="D629" s="10">
        <v>134000</v>
      </c>
      <c r="E629" s="10">
        <v>149000</v>
      </c>
      <c r="F629" s="113">
        <v>147600</v>
      </c>
      <c r="H629" s="122">
        <f t="shared" si="18"/>
        <v>721000</v>
      </c>
      <c r="I629">
        <f t="shared" si="19"/>
        <v>120</v>
      </c>
    </row>
    <row r="630" spans="1:9">
      <c r="A630" s="112">
        <v>1721000130</v>
      </c>
      <c r="B630" s="11" t="s">
        <v>2691</v>
      </c>
      <c r="C630" s="11">
        <v>721000</v>
      </c>
      <c r="D630" s="10">
        <v>38000</v>
      </c>
      <c r="E630" s="10">
        <v>21000</v>
      </c>
      <c r="F630" s="113">
        <v>38400</v>
      </c>
      <c r="H630" s="122">
        <f t="shared" si="18"/>
        <v>721000</v>
      </c>
      <c r="I630">
        <f t="shared" si="19"/>
        <v>130</v>
      </c>
    </row>
    <row r="631" spans="1:9">
      <c r="A631" s="112">
        <v>1721000131</v>
      </c>
      <c r="B631" s="11" t="s">
        <v>2692</v>
      </c>
      <c r="C631" s="11">
        <v>721000</v>
      </c>
      <c r="D631" s="10">
        <v>61000</v>
      </c>
      <c r="E631" s="10">
        <v>55000</v>
      </c>
      <c r="F631" s="113">
        <v>55100</v>
      </c>
      <c r="H631" s="122">
        <f t="shared" si="18"/>
        <v>721000</v>
      </c>
      <c r="I631">
        <f t="shared" si="19"/>
        <v>131</v>
      </c>
    </row>
    <row r="632" spans="1:9">
      <c r="A632" s="112">
        <v>1721000133</v>
      </c>
      <c r="B632" s="11" t="s">
        <v>2761</v>
      </c>
      <c r="C632" s="11">
        <v>721000</v>
      </c>
      <c r="D632" s="10">
        <v>5000</v>
      </c>
      <c r="E632" s="10">
        <v>13000</v>
      </c>
      <c r="F632" s="113">
        <v>13900</v>
      </c>
      <c r="H632" s="122">
        <f t="shared" si="18"/>
        <v>721000</v>
      </c>
      <c r="I632">
        <f t="shared" si="19"/>
        <v>133</v>
      </c>
    </row>
    <row r="633" spans="1:9">
      <c r="A633" s="112">
        <v>1721000140</v>
      </c>
      <c r="B633" s="11" t="s">
        <v>2694</v>
      </c>
      <c r="C633" s="11">
        <v>721000</v>
      </c>
      <c r="D633" s="10">
        <v>188000</v>
      </c>
      <c r="E633" s="10">
        <v>203000</v>
      </c>
      <c r="F633" s="113">
        <v>206000</v>
      </c>
      <c r="H633" s="122">
        <f t="shared" si="18"/>
        <v>721000</v>
      </c>
      <c r="I633">
        <f t="shared" si="19"/>
        <v>140</v>
      </c>
    </row>
    <row r="634" spans="1:9">
      <c r="A634" s="112">
        <v>1721000181</v>
      </c>
      <c r="B634" s="11" t="s">
        <v>2695</v>
      </c>
      <c r="C634" s="11">
        <v>721000</v>
      </c>
      <c r="D634" s="10">
        <v>224000</v>
      </c>
      <c r="E634" s="10">
        <v>220000</v>
      </c>
      <c r="F634" s="113">
        <v>208900</v>
      </c>
      <c r="H634" s="122">
        <f t="shared" si="18"/>
        <v>721000</v>
      </c>
      <c r="I634">
        <f t="shared" si="19"/>
        <v>181</v>
      </c>
    </row>
    <row r="635" spans="1:9">
      <c r="A635" s="112">
        <v>1721000182</v>
      </c>
      <c r="B635" s="11" t="s">
        <v>2696</v>
      </c>
      <c r="C635" s="11">
        <v>721000</v>
      </c>
      <c r="D635" s="10">
        <v>207000</v>
      </c>
      <c r="E635" s="10">
        <v>217000</v>
      </c>
      <c r="F635" s="113">
        <v>203400</v>
      </c>
      <c r="H635" s="122">
        <f t="shared" si="18"/>
        <v>721000</v>
      </c>
      <c r="I635">
        <f t="shared" si="19"/>
        <v>182</v>
      </c>
    </row>
    <row r="636" spans="1:9">
      <c r="A636" s="112">
        <v>1721001470</v>
      </c>
      <c r="B636" s="11" t="s">
        <v>2697</v>
      </c>
      <c r="C636" s="11">
        <v>721000</v>
      </c>
      <c r="D636" s="10">
        <v>11000</v>
      </c>
      <c r="E636" s="10">
        <v>9700</v>
      </c>
      <c r="F636" s="113">
        <v>8400</v>
      </c>
      <c r="H636" s="122">
        <f t="shared" si="18"/>
        <v>721001</v>
      </c>
      <c r="I636">
        <f t="shared" si="19"/>
        <v>470</v>
      </c>
    </row>
    <row r="637" spans="1:9">
      <c r="A637" s="112">
        <v>1721001560</v>
      </c>
      <c r="B637" s="11" t="s">
        <v>2703</v>
      </c>
      <c r="C637" s="11">
        <v>721000</v>
      </c>
      <c r="D637" s="10">
        <v>6000</v>
      </c>
      <c r="E637" s="10">
        <v>4000</v>
      </c>
      <c r="F637" s="113">
        <v>2500</v>
      </c>
      <c r="H637" s="122">
        <f t="shared" si="18"/>
        <v>721001</v>
      </c>
      <c r="I637">
        <f t="shared" si="19"/>
        <v>560</v>
      </c>
    </row>
    <row r="638" spans="1:9">
      <c r="A638" s="112">
        <v>1722006750</v>
      </c>
      <c r="B638" s="11" t="s">
        <v>2776</v>
      </c>
      <c r="C638" s="11">
        <v>721000</v>
      </c>
      <c r="D638" s="10">
        <v>360000</v>
      </c>
      <c r="E638" s="10">
        <v>360000</v>
      </c>
      <c r="F638" s="113">
        <v>346500</v>
      </c>
      <c r="H638" s="122">
        <f t="shared" si="18"/>
        <v>722006</v>
      </c>
      <c r="I638">
        <f t="shared" si="19"/>
        <v>750</v>
      </c>
    </row>
    <row r="639" spans="1:9">
      <c r="A639" s="112">
        <v>1722007750</v>
      </c>
      <c r="B639" s="11" t="s">
        <v>2705</v>
      </c>
      <c r="C639" s="11">
        <v>721000</v>
      </c>
      <c r="D639" s="10">
        <v>100000</v>
      </c>
      <c r="E639" s="10">
        <v>85000</v>
      </c>
      <c r="F639" s="113">
        <v>73700</v>
      </c>
      <c r="H639" s="122">
        <f t="shared" si="18"/>
        <v>722007</v>
      </c>
      <c r="I639">
        <f t="shared" si="19"/>
        <v>750</v>
      </c>
    </row>
    <row r="640" spans="1:9">
      <c r="A640" s="112">
        <v>1722008750</v>
      </c>
      <c r="B640" s="11" t="s">
        <v>2777</v>
      </c>
      <c r="C640" s="11">
        <v>721000</v>
      </c>
      <c r="D640" s="10">
        <v>1250000</v>
      </c>
      <c r="E640" s="10">
        <v>1250000</v>
      </c>
      <c r="F640" s="113">
        <v>1086400</v>
      </c>
      <c r="H640" s="122">
        <f t="shared" si="18"/>
        <v>722008</v>
      </c>
      <c r="I640">
        <f t="shared" si="19"/>
        <v>750</v>
      </c>
    </row>
    <row r="641" spans="1:9">
      <c r="A641" s="112">
        <v>1722100110</v>
      </c>
      <c r="B641" s="11" t="s">
        <v>2689</v>
      </c>
      <c r="C641" s="11">
        <v>721000</v>
      </c>
      <c r="D641" s="10">
        <v>58000</v>
      </c>
      <c r="E641" s="10">
        <v>87000</v>
      </c>
      <c r="F641" s="113">
        <v>85600</v>
      </c>
      <c r="H641" s="122">
        <f t="shared" ref="H641:H704" si="20">ROUNDDOWN((A641-1000000000)/1000,0)</f>
        <v>722100</v>
      </c>
      <c r="I641">
        <f t="shared" ref="I641:I704" si="21">A641-1000000000-H641*1000</f>
        <v>110</v>
      </c>
    </row>
    <row r="642" spans="1:9">
      <c r="A642" s="112">
        <v>1722100120</v>
      </c>
      <c r="B642" s="11" t="s">
        <v>2711</v>
      </c>
      <c r="C642" s="11">
        <v>721000</v>
      </c>
      <c r="D642" s="10">
        <v>3000</v>
      </c>
      <c r="E642" s="10">
        <v>13000</v>
      </c>
      <c r="F642" s="113">
        <v>12600</v>
      </c>
      <c r="H642" s="122">
        <f t="shared" si="20"/>
        <v>722100</v>
      </c>
      <c r="I642">
        <f t="shared" si="21"/>
        <v>120</v>
      </c>
    </row>
    <row r="643" spans="1:9">
      <c r="A643" s="112">
        <v>1722100130</v>
      </c>
      <c r="B643" s="11" t="s">
        <v>2691</v>
      </c>
      <c r="C643" s="11">
        <v>721000</v>
      </c>
      <c r="D643" s="10">
        <v>9000</v>
      </c>
      <c r="E643" s="10">
        <v>1000</v>
      </c>
      <c r="F643" s="113">
        <v>8300</v>
      </c>
      <c r="H643" s="122">
        <f t="shared" si="20"/>
        <v>722100</v>
      </c>
      <c r="I643">
        <f t="shared" si="21"/>
        <v>130</v>
      </c>
    </row>
    <row r="644" spans="1:9">
      <c r="A644" s="112">
        <v>1722100140</v>
      </c>
      <c r="B644" s="11" t="s">
        <v>2694</v>
      </c>
      <c r="C644" s="11">
        <v>721000</v>
      </c>
      <c r="D644" s="10">
        <v>13000</v>
      </c>
      <c r="E644" s="10">
        <v>34000</v>
      </c>
      <c r="F644" s="113">
        <v>29600</v>
      </c>
      <c r="H644" s="122">
        <f t="shared" si="20"/>
        <v>722100</v>
      </c>
      <c r="I644">
        <f t="shared" si="21"/>
        <v>140</v>
      </c>
    </row>
    <row r="645" spans="1:9">
      <c r="A645" s="112">
        <v>1722100181</v>
      </c>
      <c r="B645" s="11" t="s">
        <v>2695</v>
      </c>
      <c r="C645" s="11">
        <v>721000</v>
      </c>
      <c r="D645" s="10">
        <v>10000</v>
      </c>
      <c r="E645" s="10">
        <v>19000</v>
      </c>
      <c r="F645" s="113">
        <v>17600</v>
      </c>
      <c r="H645" s="122">
        <f t="shared" si="20"/>
        <v>722100</v>
      </c>
      <c r="I645">
        <f t="shared" si="21"/>
        <v>181</v>
      </c>
    </row>
    <row r="646" spans="1:9">
      <c r="A646" s="112">
        <v>1722100182</v>
      </c>
      <c r="B646" s="11" t="s">
        <v>2696</v>
      </c>
      <c r="C646" s="11">
        <v>721000</v>
      </c>
      <c r="D646" s="10">
        <v>12000</v>
      </c>
      <c r="E646" s="10">
        <v>14000</v>
      </c>
      <c r="F646" s="113">
        <v>12700</v>
      </c>
      <c r="H646" s="122">
        <f t="shared" si="20"/>
        <v>722100</v>
      </c>
      <c r="I646">
        <f t="shared" si="21"/>
        <v>182</v>
      </c>
    </row>
    <row r="647" spans="1:9">
      <c r="A647" s="112">
        <v>1722102470</v>
      </c>
      <c r="B647" s="11" t="s">
        <v>2697</v>
      </c>
      <c r="C647" s="11">
        <v>721000</v>
      </c>
      <c r="D647" s="10">
        <v>8000</v>
      </c>
      <c r="E647" s="10">
        <v>7000</v>
      </c>
      <c r="F647" s="113">
        <v>5900</v>
      </c>
      <c r="H647" s="122">
        <f t="shared" si="20"/>
        <v>722102</v>
      </c>
      <c r="I647">
        <f t="shared" si="21"/>
        <v>470</v>
      </c>
    </row>
    <row r="648" spans="1:9">
      <c r="A648" s="112">
        <v>1722102511</v>
      </c>
      <c r="B648" s="11" t="s">
        <v>2778</v>
      </c>
      <c r="C648" s="11">
        <v>721000</v>
      </c>
      <c r="D648" s="10">
        <v>30000</v>
      </c>
      <c r="E648" s="10">
        <v>20000</v>
      </c>
      <c r="F648" s="113">
        <v>21700</v>
      </c>
      <c r="H648" s="122">
        <f t="shared" si="20"/>
        <v>722102</v>
      </c>
      <c r="I648">
        <f t="shared" si="21"/>
        <v>511</v>
      </c>
    </row>
    <row r="649" spans="1:9">
      <c r="A649" s="112">
        <v>1722102550</v>
      </c>
      <c r="B649" s="11" t="s">
        <v>2779</v>
      </c>
      <c r="C649" s="11">
        <v>721000</v>
      </c>
      <c r="D649" s="10">
        <v>15000</v>
      </c>
      <c r="E649" s="10">
        <v>4300</v>
      </c>
      <c r="F649" s="113">
        <v>0</v>
      </c>
      <c r="H649" s="122">
        <f t="shared" si="20"/>
        <v>722102</v>
      </c>
      <c r="I649">
        <f t="shared" si="21"/>
        <v>550</v>
      </c>
    </row>
    <row r="650" spans="1:9">
      <c r="A650" s="112">
        <v>1722102560</v>
      </c>
      <c r="B650" s="11" t="s">
        <v>2703</v>
      </c>
      <c r="C650" s="11">
        <v>721000</v>
      </c>
      <c r="D650" s="10">
        <v>900</v>
      </c>
      <c r="E650" s="10">
        <v>900</v>
      </c>
      <c r="F650" s="113">
        <v>700</v>
      </c>
      <c r="H650" s="122">
        <f t="shared" si="20"/>
        <v>722102</v>
      </c>
      <c r="I650">
        <f t="shared" si="21"/>
        <v>560</v>
      </c>
    </row>
    <row r="651" spans="1:9">
      <c r="A651" s="112">
        <v>1722102740</v>
      </c>
      <c r="B651" s="11" t="s">
        <v>2704</v>
      </c>
      <c r="C651" s="11">
        <v>721000</v>
      </c>
      <c r="D651" s="10">
        <v>10000</v>
      </c>
      <c r="E651" s="10">
        <v>3500</v>
      </c>
      <c r="F651" s="113">
        <v>500</v>
      </c>
      <c r="H651" s="122">
        <f t="shared" si="20"/>
        <v>722102</v>
      </c>
      <c r="I651">
        <f t="shared" si="21"/>
        <v>740</v>
      </c>
    </row>
    <row r="652" spans="1:9">
      <c r="A652" s="112">
        <v>1722102750</v>
      </c>
      <c r="B652" s="11" t="s">
        <v>2705</v>
      </c>
      <c r="C652" s="11">
        <v>721000</v>
      </c>
      <c r="D652" s="10">
        <v>20000</v>
      </c>
      <c r="E652" s="10">
        <v>12000</v>
      </c>
      <c r="F652" s="113">
        <v>3900</v>
      </c>
      <c r="H652" s="122">
        <f t="shared" si="20"/>
        <v>722102</v>
      </c>
      <c r="I652">
        <f t="shared" si="21"/>
        <v>750</v>
      </c>
    </row>
    <row r="653" spans="1:9">
      <c r="A653" s="112">
        <v>1723000110</v>
      </c>
      <c r="B653" s="11" t="s">
        <v>2689</v>
      </c>
      <c r="C653" s="11">
        <v>721000</v>
      </c>
      <c r="D653" s="10">
        <v>291000</v>
      </c>
      <c r="E653" s="10">
        <v>286000</v>
      </c>
      <c r="F653" s="113">
        <v>263600</v>
      </c>
      <c r="H653" s="122">
        <f t="shared" si="20"/>
        <v>723000</v>
      </c>
      <c r="I653">
        <f t="shared" si="21"/>
        <v>110</v>
      </c>
    </row>
    <row r="654" spans="1:9">
      <c r="A654" s="112">
        <v>1723000120</v>
      </c>
      <c r="B654" s="11" t="s">
        <v>2711</v>
      </c>
      <c r="C654" s="11">
        <v>721000</v>
      </c>
      <c r="D654" s="10">
        <v>37000</v>
      </c>
      <c r="E654" s="10">
        <v>48000</v>
      </c>
      <c r="F654" s="113">
        <v>44700</v>
      </c>
      <c r="H654" s="122">
        <f t="shared" si="20"/>
        <v>723000</v>
      </c>
      <c r="I654">
        <f t="shared" si="21"/>
        <v>120</v>
      </c>
    </row>
    <row r="655" spans="1:9">
      <c r="A655" s="112">
        <v>1723000130</v>
      </c>
      <c r="B655" s="11" t="s">
        <v>2691</v>
      </c>
      <c r="C655" s="11">
        <v>721000</v>
      </c>
      <c r="D655" s="10">
        <v>20000</v>
      </c>
      <c r="E655" s="10">
        <v>12000</v>
      </c>
      <c r="F655" s="113">
        <v>11500</v>
      </c>
      <c r="H655" s="122">
        <f t="shared" si="20"/>
        <v>723000</v>
      </c>
      <c r="I655">
        <f t="shared" si="21"/>
        <v>130</v>
      </c>
    </row>
    <row r="656" spans="1:9">
      <c r="A656" s="112">
        <v>1723000131</v>
      </c>
      <c r="B656" s="11" t="s">
        <v>2692</v>
      </c>
      <c r="C656" s="11">
        <v>723000</v>
      </c>
      <c r="D656" s="10">
        <v>2000</v>
      </c>
      <c r="E656" s="10">
        <v>3000</v>
      </c>
      <c r="F656" s="113">
        <v>1500</v>
      </c>
      <c r="H656" s="122">
        <f t="shared" si="20"/>
        <v>723000</v>
      </c>
      <c r="I656">
        <f t="shared" si="21"/>
        <v>131</v>
      </c>
    </row>
    <row r="657" spans="1:9">
      <c r="A657" s="112">
        <v>1723000140</v>
      </c>
      <c r="B657" s="11" t="s">
        <v>2694</v>
      </c>
      <c r="C657" s="11">
        <v>721000</v>
      </c>
      <c r="D657" s="10">
        <v>61000</v>
      </c>
      <c r="E657" s="10">
        <v>61000</v>
      </c>
      <c r="F657" s="113">
        <v>47000</v>
      </c>
      <c r="H657" s="122">
        <f t="shared" si="20"/>
        <v>723000</v>
      </c>
      <c r="I657">
        <f t="shared" si="21"/>
        <v>140</v>
      </c>
    </row>
    <row r="658" spans="1:9">
      <c r="A658" s="112">
        <v>1723000181</v>
      </c>
      <c r="B658" s="11" t="s">
        <v>2695</v>
      </c>
      <c r="C658" s="11">
        <v>721000</v>
      </c>
      <c r="D658" s="10">
        <v>52000</v>
      </c>
      <c r="E658" s="10">
        <v>52000</v>
      </c>
      <c r="F658" s="113">
        <v>45000</v>
      </c>
      <c r="H658" s="122">
        <f t="shared" si="20"/>
        <v>723000</v>
      </c>
      <c r="I658">
        <f t="shared" si="21"/>
        <v>181</v>
      </c>
    </row>
    <row r="659" spans="1:9">
      <c r="A659" s="112">
        <v>1723000182</v>
      </c>
      <c r="B659" s="11" t="s">
        <v>2696</v>
      </c>
      <c r="C659" s="11">
        <v>721000</v>
      </c>
      <c r="D659" s="10">
        <v>74000</v>
      </c>
      <c r="E659" s="10">
        <v>54000</v>
      </c>
      <c r="F659" s="113">
        <v>48700</v>
      </c>
      <c r="H659" s="122">
        <f t="shared" si="20"/>
        <v>723000</v>
      </c>
      <c r="I659">
        <f t="shared" si="21"/>
        <v>182</v>
      </c>
    </row>
    <row r="660" spans="1:9">
      <c r="A660" s="112">
        <v>1723003410</v>
      </c>
      <c r="B660" s="11" t="s">
        <v>2780</v>
      </c>
      <c r="C660" s="11">
        <v>721000</v>
      </c>
      <c r="D660" s="10">
        <v>260000</v>
      </c>
      <c r="E660" s="10">
        <v>250000</v>
      </c>
      <c r="F660" s="113">
        <v>250400</v>
      </c>
      <c r="H660" s="122">
        <f t="shared" si="20"/>
        <v>723003</v>
      </c>
      <c r="I660">
        <f t="shared" si="21"/>
        <v>410</v>
      </c>
    </row>
    <row r="661" spans="1:9">
      <c r="A661" s="112">
        <v>1723003420</v>
      </c>
      <c r="B661" s="11" t="s">
        <v>2781</v>
      </c>
      <c r="C661" s="11">
        <v>721000</v>
      </c>
      <c r="D661" s="10">
        <v>50000</v>
      </c>
      <c r="E661" s="10">
        <v>50000</v>
      </c>
      <c r="F661" s="113">
        <v>33800</v>
      </c>
      <c r="H661" s="122">
        <f t="shared" si="20"/>
        <v>723003</v>
      </c>
      <c r="I661">
        <f t="shared" si="21"/>
        <v>420</v>
      </c>
    </row>
    <row r="662" spans="1:9">
      <c r="A662" s="112">
        <v>1723003430</v>
      </c>
      <c r="B662" s="11" t="s">
        <v>2782</v>
      </c>
      <c r="C662" s="11">
        <v>721000</v>
      </c>
      <c r="D662" s="10">
        <v>160000</v>
      </c>
      <c r="E662" s="10">
        <v>160000</v>
      </c>
      <c r="F662" s="113">
        <v>134000</v>
      </c>
      <c r="H662" s="122">
        <f t="shared" si="20"/>
        <v>723003</v>
      </c>
      <c r="I662">
        <f t="shared" si="21"/>
        <v>430</v>
      </c>
    </row>
    <row r="663" spans="1:9">
      <c r="A663" s="112">
        <v>1723003470</v>
      </c>
      <c r="B663" s="11" t="s">
        <v>2697</v>
      </c>
      <c r="C663" s="11">
        <v>721000</v>
      </c>
      <c r="D663" s="10">
        <v>3000</v>
      </c>
      <c r="E663" s="10">
        <v>3000</v>
      </c>
      <c r="F663" s="113">
        <v>2400</v>
      </c>
      <c r="H663" s="122">
        <f t="shared" si="20"/>
        <v>723003</v>
      </c>
      <c r="I663">
        <f t="shared" si="21"/>
        <v>470</v>
      </c>
    </row>
    <row r="664" spans="1:9">
      <c r="A664" s="112">
        <v>1723003750</v>
      </c>
      <c r="B664" s="11" t="s">
        <v>2705</v>
      </c>
      <c r="C664" s="11">
        <v>721000</v>
      </c>
      <c r="D664" s="10">
        <v>7800</v>
      </c>
      <c r="E664" s="10">
        <v>7800</v>
      </c>
      <c r="F664" s="113">
        <v>76300</v>
      </c>
      <c r="H664" s="122">
        <f t="shared" si="20"/>
        <v>723003</v>
      </c>
      <c r="I664">
        <f t="shared" si="21"/>
        <v>750</v>
      </c>
    </row>
    <row r="665" spans="1:9">
      <c r="A665" s="112">
        <v>1723003810</v>
      </c>
      <c r="B665" s="11" t="s">
        <v>2783</v>
      </c>
      <c r="C665" s="11">
        <v>721000</v>
      </c>
      <c r="D665" s="10">
        <v>1350000</v>
      </c>
      <c r="E665" s="10">
        <v>1350000</v>
      </c>
      <c r="F665" s="113">
        <v>1307500</v>
      </c>
      <c r="H665" s="122">
        <f t="shared" si="20"/>
        <v>723003</v>
      </c>
      <c r="I665">
        <f t="shared" si="21"/>
        <v>810</v>
      </c>
    </row>
    <row r="666" spans="1:9">
      <c r="A666" s="112">
        <v>1724001750</v>
      </c>
      <c r="B666" s="11" t="s">
        <v>2784</v>
      </c>
      <c r="C666" s="11">
        <v>724000</v>
      </c>
      <c r="D666" s="10">
        <v>80000</v>
      </c>
      <c r="E666" s="10">
        <v>85000</v>
      </c>
      <c r="F666" s="113">
        <v>82000</v>
      </c>
      <c r="H666" s="122">
        <f t="shared" si="20"/>
        <v>724001</v>
      </c>
      <c r="I666">
        <f t="shared" si="21"/>
        <v>750</v>
      </c>
    </row>
    <row r="667" spans="1:9">
      <c r="A667" s="112">
        <v>1724001780</v>
      </c>
      <c r="B667" s="11" t="s">
        <v>2785</v>
      </c>
      <c r="C667" s="11">
        <v>724000</v>
      </c>
      <c r="D667" s="10">
        <v>50000</v>
      </c>
      <c r="E667" s="10">
        <v>38300</v>
      </c>
      <c r="F667" s="113">
        <v>19700</v>
      </c>
      <c r="H667" s="122">
        <f t="shared" si="20"/>
        <v>724001</v>
      </c>
      <c r="I667">
        <f t="shared" si="21"/>
        <v>780</v>
      </c>
    </row>
    <row r="668" spans="1:9">
      <c r="A668" s="112">
        <v>1724001830</v>
      </c>
      <c r="B668" s="11" t="s">
        <v>2786</v>
      </c>
      <c r="C668" s="11">
        <v>724000</v>
      </c>
      <c r="D668" s="10">
        <v>4645600</v>
      </c>
      <c r="E668" s="10">
        <v>4645600</v>
      </c>
      <c r="F668" s="113">
        <v>5403000</v>
      </c>
      <c r="H668" s="122">
        <f t="shared" si="20"/>
        <v>724001</v>
      </c>
      <c r="I668">
        <f t="shared" si="21"/>
        <v>830</v>
      </c>
    </row>
    <row r="669" spans="1:9">
      <c r="A669" s="112">
        <v>1726003750</v>
      </c>
      <c r="B669" s="11" t="s">
        <v>2787</v>
      </c>
      <c r="C669" s="11">
        <v>721000</v>
      </c>
      <c r="D669" s="10">
        <v>0</v>
      </c>
      <c r="E669" s="10">
        <v>0</v>
      </c>
      <c r="F669" s="113">
        <v>67200</v>
      </c>
      <c r="H669" s="122">
        <f t="shared" si="20"/>
        <v>726003</v>
      </c>
      <c r="I669">
        <f t="shared" si="21"/>
        <v>750</v>
      </c>
    </row>
    <row r="670" spans="1:9">
      <c r="A670" s="112">
        <v>1726004470</v>
      </c>
      <c r="B670" s="11" t="s">
        <v>2697</v>
      </c>
      <c r="C670" s="11">
        <v>721000</v>
      </c>
      <c r="D670" s="10">
        <v>5000</v>
      </c>
      <c r="E670" s="10">
        <v>3800</v>
      </c>
      <c r="F670" s="113">
        <v>2500</v>
      </c>
      <c r="H670" s="122">
        <f t="shared" si="20"/>
        <v>726004</v>
      </c>
      <c r="I670">
        <f t="shared" si="21"/>
        <v>470</v>
      </c>
    </row>
    <row r="671" spans="1:9">
      <c r="A671" s="112">
        <v>1726004740</v>
      </c>
      <c r="B671" s="11" t="s">
        <v>2704</v>
      </c>
      <c r="C671" s="11">
        <v>721000</v>
      </c>
      <c r="D671" s="10">
        <v>3000</v>
      </c>
      <c r="E671" s="10">
        <v>2000</v>
      </c>
      <c r="F671" s="113">
        <v>2000</v>
      </c>
      <c r="H671" s="122">
        <f t="shared" si="20"/>
        <v>726004</v>
      </c>
      <c r="I671">
        <f t="shared" si="21"/>
        <v>740</v>
      </c>
    </row>
    <row r="672" spans="1:9">
      <c r="A672" s="112">
        <v>1726004750</v>
      </c>
      <c r="B672" s="11" t="s">
        <v>2705</v>
      </c>
      <c r="C672" s="11">
        <v>721000</v>
      </c>
      <c r="D672" s="10">
        <v>20000</v>
      </c>
      <c r="E672" s="10">
        <v>15300</v>
      </c>
      <c r="F672" s="113">
        <v>12400</v>
      </c>
      <c r="H672" s="122">
        <f t="shared" si="20"/>
        <v>726004</v>
      </c>
      <c r="I672">
        <f t="shared" si="21"/>
        <v>750</v>
      </c>
    </row>
    <row r="673" spans="1:9">
      <c r="A673" s="112">
        <v>1726004780</v>
      </c>
      <c r="B673" s="11" t="s">
        <v>2788</v>
      </c>
      <c r="C673" s="11">
        <v>721000</v>
      </c>
      <c r="D673" s="10">
        <v>30000</v>
      </c>
      <c r="E673" s="10">
        <v>30000</v>
      </c>
      <c r="F673" s="113">
        <v>15900</v>
      </c>
      <c r="H673" s="122">
        <f t="shared" si="20"/>
        <v>726004</v>
      </c>
      <c r="I673">
        <f t="shared" si="21"/>
        <v>780</v>
      </c>
    </row>
    <row r="674" spans="1:9">
      <c r="A674" s="112">
        <v>1730000310</v>
      </c>
      <c r="B674" s="11" t="s">
        <v>2789</v>
      </c>
      <c r="C674" s="11">
        <v>731000</v>
      </c>
      <c r="D674" s="10">
        <v>4958000</v>
      </c>
      <c r="E674" s="10">
        <v>5229000</v>
      </c>
      <c r="F674" s="113">
        <v>4978000</v>
      </c>
      <c r="H674" s="122">
        <f t="shared" si="20"/>
        <v>730000</v>
      </c>
      <c r="I674">
        <f t="shared" si="21"/>
        <v>310</v>
      </c>
    </row>
    <row r="675" spans="1:9">
      <c r="A675" s="112">
        <v>1730000320</v>
      </c>
      <c r="B675" s="11" t="s">
        <v>2790</v>
      </c>
      <c r="C675" s="11">
        <v>731000</v>
      </c>
      <c r="D675" s="10">
        <v>152000</v>
      </c>
      <c r="E675" s="10">
        <v>155000</v>
      </c>
      <c r="F675" s="113">
        <v>193300</v>
      </c>
      <c r="H675" s="122">
        <f t="shared" si="20"/>
        <v>730000</v>
      </c>
      <c r="I675">
        <f t="shared" si="21"/>
        <v>320</v>
      </c>
    </row>
    <row r="676" spans="1:9">
      <c r="A676" s="112">
        <v>1731000110</v>
      </c>
      <c r="B676" s="11" t="s">
        <v>2689</v>
      </c>
      <c r="C676" s="11">
        <v>731000</v>
      </c>
      <c r="D676" s="10">
        <v>8760000</v>
      </c>
      <c r="E676" s="10">
        <v>8864000</v>
      </c>
      <c r="F676" s="113">
        <v>7948900</v>
      </c>
      <c r="H676" s="122">
        <f t="shared" si="20"/>
        <v>731000</v>
      </c>
      <c r="I676">
        <f t="shared" si="21"/>
        <v>110</v>
      </c>
    </row>
    <row r="677" spans="1:9">
      <c r="A677" s="112">
        <v>1731000120</v>
      </c>
      <c r="B677" s="11" t="s">
        <v>2690</v>
      </c>
      <c r="C677" s="11">
        <v>731000</v>
      </c>
      <c r="D677" s="10">
        <v>808000</v>
      </c>
      <c r="E677" s="10">
        <v>779000</v>
      </c>
      <c r="F677" s="113">
        <v>700700</v>
      </c>
      <c r="H677" s="122">
        <f t="shared" si="20"/>
        <v>731000</v>
      </c>
      <c r="I677">
        <f t="shared" si="21"/>
        <v>120</v>
      </c>
    </row>
    <row r="678" spans="1:9">
      <c r="A678" s="112">
        <v>1731000130</v>
      </c>
      <c r="B678" s="11" t="s">
        <v>2691</v>
      </c>
      <c r="C678" s="11">
        <v>731000</v>
      </c>
      <c r="D678" s="10">
        <v>68000</v>
      </c>
      <c r="E678" s="10">
        <v>24000</v>
      </c>
      <c r="F678" s="113">
        <v>54600</v>
      </c>
      <c r="H678" s="122">
        <f t="shared" si="20"/>
        <v>731000</v>
      </c>
      <c r="I678">
        <f t="shared" si="21"/>
        <v>130</v>
      </c>
    </row>
    <row r="679" spans="1:9">
      <c r="A679" s="112">
        <v>1731000131</v>
      </c>
      <c r="B679" s="11" t="s">
        <v>2760</v>
      </c>
      <c r="C679" s="11">
        <v>731000</v>
      </c>
      <c r="D679" s="10">
        <v>4000</v>
      </c>
      <c r="E679" s="10">
        <v>8000</v>
      </c>
      <c r="F679" s="113">
        <v>8500</v>
      </c>
      <c r="H679" s="122">
        <f t="shared" si="20"/>
        <v>731000</v>
      </c>
      <c r="I679">
        <f t="shared" si="21"/>
        <v>131</v>
      </c>
    </row>
    <row r="680" spans="1:9">
      <c r="A680" s="112">
        <v>1731000133</v>
      </c>
      <c r="B680" s="11" t="s">
        <v>2693</v>
      </c>
      <c r="C680" s="11">
        <v>731000</v>
      </c>
      <c r="D680" s="10">
        <v>0</v>
      </c>
      <c r="E680" s="10">
        <v>0</v>
      </c>
      <c r="F680" s="113">
        <v>400</v>
      </c>
      <c r="H680" s="122">
        <f t="shared" si="20"/>
        <v>731000</v>
      </c>
      <c r="I680">
        <f t="shared" si="21"/>
        <v>133</v>
      </c>
    </row>
    <row r="681" spans="1:9">
      <c r="A681" s="112">
        <v>1731000140</v>
      </c>
      <c r="B681" s="11" t="s">
        <v>2694</v>
      </c>
      <c r="C681" s="11">
        <v>731000</v>
      </c>
      <c r="D681" s="10">
        <v>1720000</v>
      </c>
      <c r="E681" s="10">
        <v>1711000</v>
      </c>
      <c r="F681" s="113">
        <v>1540100</v>
      </c>
      <c r="H681" s="122">
        <f t="shared" si="20"/>
        <v>731000</v>
      </c>
      <c r="I681">
        <f t="shared" si="21"/>
        <v>140</v>
      </c>
    </row>
    <row r="682" spans="1:9">
      <c r="A682" s="112">
        <v>1731000181</v>
      </c>
      <c r="B682" s="11" t="s">
        <v>2695</v>
      </c>
      <c r="C682" s="11">
        <v>731000</v>
      </c>
      <c r="D682" s="10">
        <v>1566000</v>
      </c>
      <c r="E682" s="10">
        <v>1515000</v>
      </c>
      <c r="F682" s="113">
        <v>1321300</v>
      </c>
      <c r="H682" s="122">
        <f t="shared" si="20"/>
        <v>731000</v>
      </c>
      <c r="I682">
        <f t="shared" si="21"/>
        <v>181</v>
      </c>
    </row>
    <row r="683" spans="1:9">
      <c r="A683" s="112">
        <v>1731000182</v>
      </c>
      <c r="B683" s="11" t="s">
        <v>2696</v>
      </c>
      <c r="C683" s="11">
        <v>731000</v>
      </c>
      <c r="D683" s="10">
        <v>1538000</v>
      </c>
      <c r="E683" s="10">
        <v>1502000</v>
      </c>
      <c r="F683" s="113">
        <v>1320500</v>
      </c>
      <c r="H683" s="122">
        <f t="shared" si="20"/>
        <v>731000</v>
      </c>
      <c r="I683">
        <f t="shared" si="21"/>
        <v>182</v>
      </c>
    </row>
    <row r="684" spans="1:9">
      <c r="A684" s="112">
        <v>1731000210</v>
      </c>
      <c r="B684" s="11" t="s">
        <v>2689</v>
      </c>
      <c r="C684" s="11">
        <v>731000</v>
      </c>
      <c r="D684" s="10">
        <v>153000</v>
      </c>
      <c r="E684" s="10">
        <v>0</v>
      </c>
      <c r="F684" s="113">
        <v>53300</v>
      </c>
      <c r="H684" s="122">
        <f t="shared" si="20"/>
        <v>731000</v>
      </c>
      <c r="I684">
        <f t="shared" si="21"/>
        <v>210</v>
      </c>
    </row>
    <row r="685" spans="1:9">
      <c r="A685" s="112">
        <v>1731000220</v>
      </c>
      <c r="B685" s="11" t="s">
        <v>2690</v>
      </c>
      <c r="C685" s="11">
        <v>731000</v>
      </c>
      <c r="D685" s="10">
        <v>3000</v>
      </c>
      <c r="E685" s="10">
        <v>0</v>
      </c>
      <c r="F685" s="113">
        <v>2000</v>
      </c>
      <c r="H685" s="122">
        <f t="shared" si="20"/>
        <v>731000</v>
      </c>
      <c r="I685">
        <f t="shared" si="21"/>
        <v>220</v>
      </c>
    </row>
    <row r="686" spans="1:9">
      <c r="A686" s="112">
        <v>1731000230</v>
      </c>
      <c r="B686" s="11" t="s">
        <v>2691</v>
      </c>
      <c r="C686" s="11">
        <v>731000</v>
      </c>
      <c r="D686" s="10">
        <v>1000</v>
      </c>
      <c r="E686" s="10">
        <v>0</v>
      </c>
      <c r="F686" s="113">
        <v>1900</v>
      </c>
      <c r="H686" s="122">
        <f t="shared" si="20"/>
        <v>731000</v>
      </c>
      <c r="I686">
        <f t="shared" si="21"/>
        <v>230</v>
      </c>
    </row>
    <row r="687" spans="1:9">
      <c r="A687" s="112">
        <v>1731000233</v>
      </c>
      <c r="B687" s="11" t="s">
        <v>2735</v>
      </c>
      <c r="C687" s="11">
        <v>731000</v>
      </c>
      <c r="D687" s="10">
        <v>5000</v>
      </c>
      <c r="E687" s="10">
        <v>0</v>
      </c>
      <c r="F687" s="113">
        <v>1100</v>
      </c>
      <c r="H687" s="122">
        <f t="shared" si="20"/>
        <v>731000</v>
      </c>
      <c r="I687">
        <f t="shared" si="21"/>
        <v>233</v>
      </c>
    </row>
    <row r="688" spans="1:9">
      <c r="A688" s="112">
        <v>1731000240</v>
      </c>
      <c r="B688" s="11" t="s">
        <v>2694</v>
      </c>
      <c r="C688" s="11">
        <v>731000</v>
      </c>
      <c r="D688" s="10">
        <v>18000</v>
      </c>
      <c r="E688" s="10">
        <v>0</v>
      </c>
      <c r="F688" s="113">
        <v>1900</v>
      </c>
      <c r="H688" s="122">
        <f t="shared" si="20"/>
        <v>731000</v>
      </c>
      <c r="I688">
        <f t="shared" si="21"/>
        <v>240</v>
      </c>
    </row>
    <row r="689" spans="1:9">
      <c r="A689" s="112">
        <v>1731000281</v>
      </c>
      <c r="B689" s="11" t="s">
        <v>2695</v>
      </c>
      <c r="C689" s="11">
        <v>731000</v>
      </c>
      <c r="D689" s="10">
        <v>20000</v>
      </c>
      <c r="E689" s="10">
        <v>0</v>
      </c>
      <c r="F689" s="113">
        <v>6600</v>
      </c>
      <c r="H689" s="122">
        <f t="shared" si="20"/>
        <v>731000</v>
      </c>
      <c r="I689">
        <f t="shared" si="21"/>
        <v>281</v>
      </c>
    </row>
    <row r="690" spans="1:9">
      <c r="A690" s="112">
        <v>1731000282</v>
      </c>
      <c r="B690" s="11" t="s">
        <v>2696</v>
      </c>
      <c r="C690" s="11">
        <v>731000</v>
      </c>
      <c r="D690" s="10">
        <v>19000</v>
      </c>
      <c r="E690" s="10">
        <v>0</v>
      </c>
      <c r="F690" s="113">
        <v>3400</v>
      </c>
      <c r="H690" s="122">
        <f t="shared" si="20"/>
        <v>731000</v>
      </c>
      <c r="I690">
        <f t="shared" si="21"/>
        <v>282</v>
      </c>
    </row>
    <row r="691" spans="1:9">
      <c r="A691" s="112">
        <v>1731001470</v>
      </c>
      <c r="B691" s="11" t="s">
        <v>2697</v>
      </c>
      <c r="C691" s="11">
        <v>731000</v>
      </c>
      <c r="D691" s="10">
        <v>176000</v>
      </c>
      <c r="E691" s="10">
        <v>206000</v>
      </c>
      <c r="F691" s="113">
        <v>168400</v>
      </c>
      <c r="H691" s="122">
        <f t="shared" si="20"/>
        <v>731001</v>
      </c>
      <c r="I691">
        <f t="shared" si="21"/>
        <v>470</v>
      </c>
    </row>
    <row r="692" spans="1:9">
      <c r="A692" s="112">
        <v>1731001522</v>
      </c>
      <c r="B692" s="11" t="s">
        <v>2702</v>
      </c>
      <c r="C692" s="11">
        <v>731000</v>
      </c>
      <c r="D692" s="10">
        <v>25000</v>
      </c>
      <c r="E692" s="10">
        <v>33000</v>
      </c>
      <c r="F692" s="113">
        <v>23100</v>
      </c>
      <c r="H692" s="122">
        <f t="shared" si="20"/>
        <v>731001</v>
      </c>
      <c r="I692">
        <f t="shared" si="21"/>
        <v>522</v>
      </c>
    </row>
    <row r="693" spans="1:9">
      <c r="A693" s="112">
        <v>1731001560</v>
      </c>
      <c r="B693" s="11" t="s">
        <v>2703</v>
      </c>
      <c r="C693" s="11">
        <v>731000</v>
      </c>
      <c r="D693" s="10">
        <v>65000</v>
      </c>
      <c r="E693" s="10">
        <v>65000</v>
      </c>
      <c r="F693" s="113">
        <v>41500</v>
      </c>
      <c r="H693" s="122">
        <f t="shared" si="20"/>
        <v>731001</v>
      </c>
      <c r="I693">
        <f t="shared" si="21"/>
        <v>560</v>
      </c>
    </row>
    <row r="694" spans="1:9">
      <c r="A694" s="112">
        <v>1731001740</v>
      </c>
      <c r="B694" s="11" t="s">
        <v>2704</v>
      </c>
      <c r="C694" s="11">
        <v>731000</v>
      </c>
      <c r="D694" s="10">
        <v>3500</v>
      </c>
      <c r="E694" s="10">
        <v>3500</v>
      </c>
      <c r="F694" s="113">
        <v>4900</v>
      </c>
      <c r="H694" s="122">
        <f t="shared" si="20"/>
        <v>731001</v>
      </c>
      <c r="I694">
        <f t="shared" si="21"/>
        <v>740</v>
      </c>
    </row>
    <row r="695" spans="1:9">
      <c r="A695" s="112">
        <v>1731001750</v>
      </c>
      <c r="B695" s="11" t="s">
        <v>2705</v>
      </c>
      <c r="C695" s="11">
        <v>731000</v>
      </c>
      <c r="D695" s="10">
        <v>50000</v>
      </c>
      <c r="E695" s="10">
        <v>32000</v>
      </c>
      <c r="F695" s="113">
        <v>26000</v>
      </c>
      <c r="H695" s="122">
        <f t="shared" si="20"/>
        <v>731001</v>
      </c>
      <c r="I695">
        <f t="shared" si="21"/>
        <v>750</v>
      </c>
    </row>
    <row r="696" spans="1:9">
      <c r="A696" s="112">
        <v>1731001950</v>
      </c>
      <c r="B696" s="11" t="s">
        <v>2791</v>
      </c>
      <c r="C696" s="11">
        <v>731000</v>
      </c>
      <c r="D696" s="10">
        <v>1500000</v>
      </c>
      <c r="E696" s="10">
        <v>1500000</v>
      </c>
      <c r="F696" s="113">
        <v>871900</v>
      </c>
      <c r="H696" s="122">
        <f t="shared" si="20"/>
        <v>731001</v>
      </c>
      <c r="I696">
        <f t="shared" si="21"/>
        <v>950</v>
      </c>
    </row>
    <row r="697" spans="1:9">
      <c r="A697" s="112">
        <v>1742000110</v>
      </c>
      <c r="B697" s="11" t="s">
        <v>2689</v>
      </c>
      <c r="C697" s="11">
        <v>742000</v>
      </c>
      <c r="D697" s="10">
        <v>2945000</v>
      </c>
      <c r="E697" s="10">
        <v>2792000</v>
      </c>
      <c r="F697" s="113">
        <v>2355700</v>
      </c>
      <c r="H697" s="122">
        <f t="shared" si="20"/>
        <v>742000</v>
      </c>
      <c r="I697">
        <f t="shared" si="21"/>
        <v>110</v>
      </c>
    </row>
    <row r="698" spans="1:9">
      <c r="A698" s="112">
        <v>1742000120</v>
      </c>
      <c r="B698" s="11" t="s">
        <v>2690</v>
      </c>
      <c r="C698" s="11">
        <v>742000</v>
      </c>
      <c r="D698" s="10">
        <v>273000</v>
      </c>
      <c r="E698" s="10">
        <v>289000</v>
      </c>
      <c r="F698" s="113">
        <v>245400</v>
      </c>
      <c r="H698" s="122">
        <f t="shared" si="20"/>
        <v>742000</v>
      </c>
      <c r="I698">
        <f t="shared" si="21"/>
        <v>120</v>
      </c>
    </row>
    <row r="699" spans="1:9">
      <c r="A699" s="112">
        <v>1742000130</v>
      </c>
      <c r="B699" s="11" t="s">
        <v>2691</v>
      </c>
      <c r="C699" s="11">
        <v>742000</v>
      </c>
      <c r="D699" s="10">
        <v>9000</v>
      </c>
      <c r="E699" s="10">
        <v>26000</v>
      </c>
      <c r="F699" s="113">
        <v>22900</v>
      </c>
      <c r="H699" s="122">
        <f t="shared" si="20"/>
        <v>742000</v>
      </c>
      <c r="I699">
        <f t="shared" si="21"/>
        <v>130</v>
      </c>
    </row>
    <row r="700" spans="1:9">
      <c r="A700" s="112">
        <v>1742000131</v>
      </c>
      <c r="B700" s="11" t="s">
        <v>2692</v>
      </c>
      <c r="C700" s="11">
        <v>742000</v>
      </c>
      <c r="D700" s="10">
        <v>4000</v>
      </c>
      <c r="E700" s="10">
        <v>27000</v>
      </c>
      <c r="F700" s="113">
        <v>31600</v>
      </c>
      <c r="H700" s="122">
        <f t="shared" si="20"/>
        <v>742000</v>
      </c>
      <c r="I700">
        <f t="shared" si="21"/>
        <v>131</v>
      </c>
    </row>
    <row r="701" spans="1:9">
      <c r="A701" s="112">
        <v>1742000140</v>
      </c>
      <c r="B701" s="11" t="s">
        <v>2694</v>
      </c>
      <c r="C701" s="11">
        <v>742000</v>
      </c>
      <c r="D701" s="10">
        <v>537000</v>
      </c>
      <c r="E701" s="10">
        <v>562000</v>
      </c>
      <c r="F701" s="113">
        <v>491300</v>
      </c>
      <c r="H701" s="122">
        <f t="shared" si="20"/>
        <v>742000</v>
      </c>
      <c r="I701">
        <f t="shared" si="21"/>
        <v>140</v>
      </c>
    </row>
    <row r="702" spans="1:9">
      <c r="A702" s="112">
        <v>1742000181</v>
      </c>
      <c r="B702" s="11" t="s">
        <v>2695</v>
      </c>
      <c r="C702" s="11">
        <v>742000</v>
      </c>
      <c r="D702" s="10">
        <v>558000</v>
      </c>
      <c r="E702" s="10">
        <v>504000</v>
      </c>
      <c r="F702" s="113">
        <v>414700</v>
      </c>
      <c r="H702" s="122">
        <f t="shared" si="20"/>
        <v>742000</v>
      </c>
      <c r="I702">
        <f t="shared" si="21"/>
        <v>181</v>
      </c>
    </row>
    <row r="703" spans="1:9">
      <c r="A703" s="112">
        <v>1742000182</v>
      </c>
      <c r="B703" s="11" t="s">
        <v>2696</v>
      </c>
      <c r="C703" s="11">
        <v>742000</v>
      </c>
      <c r="D703" s="10">
        <v>463000</v>
      </c>
      <c r="E703" s="10">
        <v>393000</v>
      </c>
      <c r="F703" s="113">
        <v>321700</v>
      </c>
      <c r="H703" s="122">
        <f t="shared" si="20"/>
        <v>742000</v>
      </c>
      <c r="I703">
        <f t="shared" si="21"/>
        <v>182</v>
      </c>
    </row>
    <row r="704" spans="1:9">
      <c r="A704" s="112">
        <v>1742000210</v>
      </c>
      <c r="B704" s="11" t="s">
        <v>2689</v>
      </c>
      <c r="C704" s="11">
        <v>742000</v>
      </c>
      <c r="D704" s="10">
        <v>0</v>
      </c>
      <c r="E704" s="10">
        <v>0</v>
      </c>
      <c r="F704" s="113">
        <v>27800</v>
      </c>
      <c r="H704" s="122">
        <f t="shared" si="20"/>
        <v>742000</v>
      </c>
      <c r="I704">
        <f t="shared" si="21"/>
        <v>210</v>
      </c>
    </row>
    <row r="705" spans="1:9">
      <c r="A705" s="112">
        <v>1742000240</v>
      </c>
      <c r="B705" s="11" t="s">
        <v>2694</v>
      </c>
      <c r="C705" s="11">
        <v>742000</v>
      </c>
      <c r="D705" s="10">
        <v>0</v>
      </c>
      <c r="E705" s="10">
        <v>0</v>
      </c>
      <c r="F705" s="113">
        <v>5000</v>
      </c>
      <c r="H705" s="122">
        <f t="shared" ref="H705:H768" si="22">ROUNDDOWN((A705-1000000000)/1000,0)</f>
        <v>742000</v>
      </c>
      <c r="I705">
        <f t="shared" ref="I705:I768" si="23">A705-1000000000-H705*1000</f>
        <v>240</v>
      </c>
    </row>
    <row r="706" spans="1:9">
      <c r="A706" s="112">
        <v>1742000281</v>
      </c>
      <c r="B706" s="11" t="s">
        <v>2695</v>
      </c>
      <c r="C706" s="11">
        <v>742000</v>
      </c>
      <c r="D706" s="10">
        <v>0</v>
      </c>
      <c r="E706" s="10">
        <v>0</v>
      </c>
      <c r="F706" s="113">
        <v>4000</v>
      </c>
      <c r="H706" s="122">
        <f t="shared" si="22"/>
        <v>742000</v>
      </c>
      <c r="I706">
        <f t="shared" si="23"/>
        <v>281</v>
      </c>
    </row>
    <row r="707" spans="1:9">
      <c r="A707" s="112">
        <v>1742000282</v>
      </c>
      <c r="B707" s="11" t="s">
        <v>2696</v>
      </c>
      <c r="C707" s="11">
        <v>742000</v>
      </c>
      <c r="D707" s="10">
        <v>0</v>
      </c>
      <c r="E707" s="10">
        <v>0</v>
      </c>
      <c r="F707" s="113">
        <v>6100</v>
      </c>
      <c r="H707" s="122">
        <f t="shared" si="22"/>
        <v>742000</v>
      </c>
      <c r="I707">
        <f t="shared" si="23"/>
        <v>282</v>
      </c>
    </row>
    <row r="708" spans="1:9">
      <c r="A708" s="112">
        <v>1742000320</v>
      </c>
      <c r="B708" s="11" t="s">
        <v>2712</v>
      </c>
      <c r="C708" s="11">
        <v>742000</v>
      </c>
      <c r="D708" s="10">
        <v>0</v>
      </c>
      <c r="E708" s="10">
        <v>0</v>
      </c>
      <c r="F708" s="113">
        <v>33500</v>
      </c>
      <c r="H708" s="122">
        <f t="shared" si="22"/>
        <v>742000</v>
      </c>
      <c r="I708">
        <f t="shared" si="23"/>
        <v>320</v>
      </c>
    </row>
    <row r="709" spans="1:9">
      <c r="A709" s="112">
        <v>1742003422</v>
      </c>
      <c r="B709" s="11" t="s">
        <v>2792</v>
      </c>
      <c r="C709" s="11">
        <v>742000</v>
      </c>
      <c r="D709" s="10">
        <v>0</v>
      </c>
      <c r="E709" s="10">
        <v>500000</v>
      </c>
      <c r="F709" s="113">
        <v>0</v>
      </c>
      <c r="H709" s="122">
        <f t="shared" si="22"/>
        <v>742003</v>
      </c>
      <c r="I709">
        <f t="shared" si="23"/>
        <v>422</v>
      </c>
    </row>
    <row r="710" spans="1:9">
      <c r="A710" s="112">
        <v>1742003470</v>
      </c>
      <c r="B710" s="11" t="s">
        <v>2697</v>
      </c>
      <c r="C710" s="11">
        <v>742000</v>
      </c>
      <c r="D710" s="10">
        <v>10000</v>
      </c>
      <c r="E710" s="10">
        <v>10000</v>
      </c>
      <c r="F710" s="113">
        <v>5500</v>
      </c>
      <c r="H710" s="122">
        <f t="shared" si="22"/>
        <v>742003</v>
      </c>
      <c r="I710">
        <f t="shared" si="23"/>
        <v>470</v>
      </c>
    </row>
    <row r="711" spans="1:9">
      <c r="A711" s="112">
        <v>1742003560</v>
      </c>
      <c r="B711" s="11" t="s">
        <v>2703</v>
      </c>
      <c r="C711" s="11">
        <v>742000</v>
      </c>
      <c r="D711" s="10">
        <v>3500</v>
      </c>
      <c r="E711" s="10">
        <v>3500</v>
      </c>
      <c r="F711" s="113">
        <v>600</v>
      </c>
      <c r="H711" s="122">
        <f t="shared" si="22"/>
        <v>742003</v>
      </c>
      <c r="I711">
        <f t="shared" si="23"/>
        <v>560</v>
      </c>
    </row>
    <row r="712" spans="1:9">
      <c r="A712" s="112">
        <v>1742003750</v>
      </c>
      <c r="B712" s="11" t="s">
        <v>2793</v>
      </c>
      <c r="C712" s="11">
        <v>742000</v>
      </c>
      <c r="D712" s="10">
        <v>900000</v>
      </c>
      <c r="E712" s="10">
        <v>1000000</v>
      </c>
      <c r="F712" s="113">
        <v>928400</v>
      </c>
      <c r="H712" s="122">
        <f t="shared" si="22"/>
        <v>742003</v>
      </c>
      <c r="I712">
        <f t="shared" si="23"/>
        <v>750</v>
      </c>
    </row>
    <row r="713" spans="1:9">
      <c r="A713" s="112">
        <v>1742003751</v>
      </c>
      <c r="B713" s="11" t="s">
        <v>2794</v>
      </c>
      <c r="C713" s="11">
        <v>742000</v>
      </c>
      <c r="D713" s="10">
        <v>200000</v>
      </c>
      <c r="E713" s="10">
        <v>200000</v>
      </c>
      <c r="F713" s="113">
        <v>0</v>
      </c>
      <c r="H713" s="122">
        <f t="shared" si="22"/>
        <v>742003</v>
      </c>
      <c r="I713">
        <f t="shared" si="23"/>
        <v>751</v>
      </c>
    </row>
    <row r="714" spans="1:9">
      <c r="A714" s="112">
        <v>1743000110</v>
      </c>
      <c r="B714" s="11" t="s">
        <v>2689</v>
      </c>
      <c r="C714" s="11">
        <v>743000</v>
      </c>
      <c r="D714" s="10">
        <v>348000</v>
      </c>
      <c r="E714" s="10">
        <v>351000</v>
      </c>
      <c r="F714" s="113">
        <v>354900</v>
      </c>
      <c r="H714" s="122">
        <f t="shared" si="22"/>
        <v>743000</v>
      </c>
      <c r="I714">
        <f t="shared" si="23"/>
        <v>110</v>
      </c>
    </row>
    <row r="715" spans="1:9">
      <c r="A715" s="112">
        <v>1743000120</v>
      </c>
      <c r="B715" s="11" t="s">
        <v>2690</v>
      </c>
      <c r="C715" s="11">
        <v>743000</v>
      </c>
      <c r="D715" s="10">
        <v>64000</v>
      </c>
      <c r="E715" s="10">
        <v>62000</v>
      </c>
      <c r="F715" s="113">
        <v>63000</v>
      </c>
      <c r="H715" s="122">
        <f t="shared" si="22"/>
        <v>743000</v>
      </c>
      <c r="I715">
        <f t="shared" si="23"/>
        <v>120</v>
      </c>
    </row>
    <row r="716" spans="1:9">
      <c r="A716" s="112">
        <v>1743000130</v>
      </c>
      <c r="B716" s="11" t="s">
        <v>2691</v>
      </c>
      <c r="C716" s="11">
        <v>743000</v>
      </c>
      <c r="D716" s="10">
        <v>50000</v>
      </c>
      <c r="E716" s="10">
        <v>58000</v>
      </c>
      <c r="F716" s="113">
        <v>64700</v>
      </c>
      <c r="H716" s="122">
        <f t="shared" si="22"/>
        <v>743000</v>
      </c>
      <c r="I716">
        <f t="shared" si="23"/>
        <v>130</v>
      </c>
    </row>
    <row r="717" spans="1:9">
      <c r="A717" s="112">
        <v>1743000131</v>
      </c>
      <c r="B717" s="11" t="s">
        <v>2692</v>
      </c>
      <c r="C717" s="11">
        <v>743000</v>
      </c>
      <c r="D717" s="10">
        <v>82000</v>
      </c>
      <c r="E717" s="10">
        <v>87000</v>
      </c>
      <c r="F717" s="113">
        <v>90200</v>
      </c>
      <c r="H717" s="122">
        <f t="shared" si="22"/>
        <v>743000</v>
      </c>
      <c r="I717">
        <f t="shared" si="23"/>
        <v>131</v>
      </c>
    </row>
    <row r="718" spans="1:9">
      <c r="A718" s="112">
        <v>1743000133</v>
      </c>
      <c r="B718" s="11" t="s">
        <v>2693</v>
      </c>
      <c r="C718" s="11">
        <v>743000</v>
      </c>
      <c r="D718" s="10">
        <v>71000</v>
      </c>
      <c r="E718" s="10">
        <v>79000</v>
      </c>
      <c r="F718" s="113">
        <v>79000</v>
      </c>
      <c r="H718" s="122">
        <f t="shared" si="22"/>
        <v>743000</v>
      </c>
      <c r="I718">
        <f t="shared" si="23"/>
        <v>133</v>
      </c>
    </row>
    <row r="719" spans="1:9">
      <c r="A719" s="112">
        <v>1743000140</v>
      </c>
      <c r="B719" s="11" t="s">
        <v>2694</v>
      </c>
      <c r="C719" s="11">
        <v>743000</v>
      </c>
      <c r="D719" s="10">
        <v>76000</v>
      </c>
      <c r="E719" s="10">
        <v>73000</v>
      </c>
      <c r="F719" s="113">
        <v>75300</v>
      </c>
      <c r="H719" s="122">
        <f t="shared" si="22"/>
        <v>743000</v>
      </c>
      <c r="I719">
        <f t="shared" si="23"/>
        <v>140</v>
      </c>
    </row>
    <row r="720" spans="1:9">
      <c r="A720" s="112">
        <v>1743000181</v>
      </c>
      <c r="B720" s="11" t="s">
        <v>2695</v>
      </c>
      <c r="C720" s="11">
        <v>743000</v>
      </c>
      <c r="D720" s="10">
        <v>99000</v>
      </c>
      <c r="E720" s="10">
        <v>95000</v>
      </c>
      <c r="F720" s="113">
        <v>95000</v>
      </c>
      <c r="H720" s="122">
        <f t="shared" si="22"/>
        <v>743000</v>
      </c>
      <c r="I720">
        <f t="shared" si="23"/>
        <v>181</v>
      </c>
    </row>
    <row r="721" spans="1:9">
      <c r="A721" s="112">
        <v>1743000182</v>
      </c>
      <c r="B721" s="11" t="s">
        <v>2696</v>
      </c>
      <c r="C721" s="11">
        <v>743000</v>
      </c>
      <c r="D721" s="10">
        <v>76000</v>
      </c>
      <c r="E721" s="10">
        <v>79000</v>
      </c>
      <c r="F721" s="113">
        <v>77900</v>
      </c>
      <c r="H721" s="122">
        <f t="shared" si="22"/>
        <v>743000</v>
      </c>
      <c r="I721">
        <f t="shared" si="23"/>
        <v>182</v>
      </c>
    </row>
    <row r="722" spans="1:9">
      <c r="A722" s="112">
        <v>1743004750</v>
      </c>
      <c r="B722" s="11" t="s">
        <v>2795</v>
      </c>
      <c r="C722" s="11">
        <v>743000</v>
      </c>
      <c r="D722" s="10">
        <v>1800000</v>
      </c>
      <c r="E722" s="10">
        <v>1900000</v>
      </c>
      <c r="F722" s="113">
        <v>1626700</v>
      </c>
      <c r="H722" s="122">
        <f t="shared" si="22"/>
        <v>743004</v>
      </c>
      <c r="I722">
        <f t="shared" si="23"/>
        <v>750</v>
      </c>
    </row>
    <row r="723" spans="1:9">
      <c r="A723" s="112">
        <v>1743004771</v>
      </c>
      <c r="B723" s="11" t="s">
        <v>2796</v>
      </c>
      <c r="C723" s="11">
        <v>743000</v>
      </c>
      <c r="D723" s="10">
        <v>9700000</v>
      </c>
      <c r="E723" s="10">
        <v>9700000</v>
      </c>
      <c r="F723" s="113">
        <v>9159100</v>
      </c>
      <c r="H723" s="122">
        <f t="shared" si="22"/>
        <v>743004</v>
      </c>
      <c r="I723">
        <f t="shared" si="23"/>
        <v>771</v>
      </c>
    </row>
    <row r="724" spans="1:9">
      <c r="A724" s="112">
        <v>1744008750</v>
      </c>
      <c r="B724" s="11" t="s">
        <v>2797</v>
      </c>
      <c r="C724" s="11">
        <v>744500</v>
      </c>
      <c r="D724" s="10">
        <v>50000</v>
      </c>
      <c r="E724" s="10">
        <v>62500</v>
      </c>
      <c r="F724" s="113">
        <v>25600</v>
      </c>
      <c r="H724" s="122">
        <f t="shared" si="22"/>
        <v>744008</v>
      </c>
      <c r="I724">
        <f t="shared" si="23"/>
        <v>750</v>
      </c>
    </row>
    <row r="725" spans="1:9">
      <c r="A725" s="112">
        <v>1744008751</v>
      </c>
      <c r="B725" s="11" t="s">
        <v>2798</v>
      </c>
      <c r="C725" s="11">
        <v>744500</v>
      </c>
      <c r="D725" s="10">
        <v>550000</v>
      </c>
      <c r="E725" s="10">
        <v>550000</v>
      </c>
      <c r="F725" s="113">
        <v>537200</v>
      </c>
      <c r="H725" s="122">
        <f t="shared" si="22"/>
        <v>744008</v>
      </c>
      <c r="I725">
        <f t="shared" si="23"/>
        <v>751</v>
      </c>
    </row>
    <row r="726" spans="1:9">
      <c r="A726" s="112">
        <v>1744105750</v>
      </c>
      <c r="B726" s="11" t="s">
        <v>2799</v>
      </c>
      <c r="C726" s="11">
        <v>742000</v>
      </c>
      <c r="D726" s="10">
        <v>1200000</v>
      </c>
      <c r="E726" s="10">
        <v>1100000</v>
      </c>
      <c r="F726" s="113">
        <v>613600</v>
      </c>
      <c r="H726" s="122">
        <f t="shared" si="22"/>
        <v>744105</v>
      </c>
      <c r="I726">
        <f t="shared" si="23"/>
        <v>750</v>
      </c>
    </row>
    <row r="727" spans="1:9">
      <c r="A727" s="112">
        <v>1744105771</v>
      </c>
      <c r="B727" s="11" t="s">
        <v>2800</v>
      </c>
      <c r="C727" s="11">
        <v>742000</v>
      </c>
      <c r="D727" s="10">
        <v>1400000</v>
      </c>
      <c r="E727" s="10">
        <v>1650000</v>
      </c>
      <c r="F727" s="113">
        <v>1363800</v>
      </c>
      <c r="H727" s="122">
        <f t="shared" si="22"/>
        <v>744105</v>
      </c>
      <c r="I727">
        <f t="shared" si="23"/>
        <v>771</v>
      </c>
    </row>
    <row r="728" spans="1:9">
      <c r="A728" s="112">
        <v>1744500110</v>
      </c>
      <c r="B728" s="11" t="s">
        <v>2689</v>
      </c>
      <c r="C728" s="11">
        <v>744500</v>
      </c>
      <c r="D728" s="10">
        <v>413000</v>
      </c>
      <c r="E728" s="10">
        <v>402000</v>
      </c>
      <c r="F728" s="113">
        <v>387900</v>
      </c>
      <c r="H728" s="122">
        <f t="shared" si="22"/>
        <v>744500</v>
      </c>
      <c r="I728">
        <f t="shared" si="23"/>
        <v>110</v>
      </c>
    </row>
    <row r="729" spans="1:9">
      <c r="A729" s="112">
        <v>1744500120</v>
      </c>
      <c r="B729" s="11" t="s">
        <v>2690</v>
      </c>
      <c r="C729" s="11">
        <v>744500</v>
      </c>
      <c r="D729" s="10">
        <v>42000</v>
      </c>
      <c r="E729" s="10">
        <v>38000</v>
      </c>
      <c r="F729" s="113">
        <v>37200</v>
      </c>
      <c r="H729" s="122">
        <f t="shared" si="22"/>
        <v>744500</v>
      </c>
      <c r="I729">
        <f t="shared" si="23"/>
        <v>120</v>
      </c>
    </row>
    <row r="730" spans="1:9">
      <c r="A730" s="112">
        <v>1744500140</v>
      </c>
      <c r="B730" s="11" t="s">
        <v>2694</v>
      </c>
      <c r="C730" s="11">
        <v>744500</v>
      </c>
      <c r="D730" s="10">
        <v>100000</v>
      </c>
      <c r="E730" s="10">
        <v>83000</v>
      </c>
      <c r="F730" s="113">
        <v>91500</v>
      </c>
      <c r="H730" s="122">
        <f t="shared" si="22"/>
        <v>744500</v>
      </c>
      <c r="I730">
        <f t="shared" si="23"/>
        <v>140</v>
      </c>
    </row>
    <row r="731" spans="1:9">
      <c r="A731" s="112">
        <v>1744500181</v>
      </c>
      <c r="B731" s="11" t="s">
        <v>2695</v>
      </c>
      <c r="C731" s="11">
        <v>744500</v>
      </c>
      <c r="D731" s="10">
        <v>82000</v>
      </c>
      <c r="E731" s="10">
        <v>72000</v>
      </c>
      <c r="F731" s="113">
        <v>68600</v>
      </c>
      <c r="H731" s="122">
        <f t="shared" si="22"/>
        <v>744500</v>
      </c>
      <c r="I731">
        <f t="shared" si="23"/>
        <v>181</v>
      </c>
    </row>
    <row r="732" spans="1:9">
      <c r="A732" s="112">
        <v>1744500182</v>
      </c>
      <c r="B732" s="11" t="s">
        <v>2696</v>
      </c>
      <c r="C732" s="11">
        <v>744500</v>
      </c>
      <c r="D732" s="10">
        <v>50000</v>
      </c>
      <c r="E732" s="10">
        <v>46000</v>
      </c>
      <c r="F732" s="113">
        <v>42700</v>
      </c>
      <c r="H732" s="122">
        <f t="shared" si="22"/>
        <v>744500</v>
      </c>
      <c r="I732">
        <f t="shared" si="23"/>
        <v>182</v>
      </c>
    </row>
    <row r="733" spans="1:9">
      <c r="A733" s="112">
        <v>1744501470</v>
      </c>
      <c r="B733" s="11" t="s">
        <v>2697</v>
      </c>
      <c r="C733" s="11">
        <v>744500</v>
      </c>
      <c r="D733" s="10">
        <v>5500</v>
      </c>
      <c r="E733" s="10">
        <v>5500</v>
      </c>
      <c r="F733" s="113">
        <v>2200</v>
      </c>
      <c r="H733" s="122">
        <f t="shared" si="22"/>
        <v>744501</v>
      </c>
      <c r="I733">
        <f t="shared" si="23"/>
        <v>470</v>
      </c>
    </row>
    <row r="734" spans="1:9">
      <c r="A734" s="112">
        <v>1744502750</v>
      </c>
      <c r="B734" s="11" t="s">
        <v>2705</v>
      </c>
      <c r="C734" s="11">
        <v>744500</v>
      </c>
      <c r="D734" s="10">
        <v>300000</v>
      </c>
      <c r="E734" s="10">
        <v>375000</v>
      </c>
      <c r="F734" s="113">
        <v>357200</v>
      </c>
      <c r="H734" s="122">
        <f t="shared" si="22"/>
        <v>744502</v>
      </c>
      <c r="I734">
        <f t="shared" si="23"/>
        <v>750</v>
      </c>
    </row>
    <row r="735" spans="1:9">
      <c r="A735" s="112">
        <v>1744506750</v>
      </c>
      <c r="B735" s="11" t="s">
        <v>2801</v>
      </c>
      <c r="C735" s="11">
        <v>744500</v>
      </c>
      <c r="D735" s="10">
        <v>150000</v>
      </c>
      <c r="E735" s="10">
        <v>125000</v>
      </c>
      <c r="F735" s="113">
        <v>122500</v>
      </c>
      <c r="H735" s="122">
        <f t="shared" si="22"/>
        <v>744506</v>
      </c>
      <c r="I735">
        <f t="shared" si="23"/>
        <v>750</v>
      </c>
    </row>
    <row r="736" spans="1:9">
      <c r="A736" s="112">
        <v>1745003750</v>
      </c>
      <c r="B736" s="11" t="s">
        <v>2802</v>
      </c>
      <c r="C736" s="11">
        <v>745000</v>
      </c>
      <c r="D736" s="10">
        <v>700000</v>
      </c>
      <c r="E736" s="10">
        <v>700000</v>
      </c>
      <c r="F736" s="113">
        <v>603300</v>
      </c>
      <c r="H736" s="122">
        <f t="shared" si="22"/>
        <v>745003</v>
      </c>
      <c r="I736">
        <f t="shared" si="23"/>
        <v>750</v>
      </c>
    </row>
    <row r="737" spans="1:9">
      <c r="A737" s="112">
        <v>1745003830</v>
      </c>
      <c r="B737" s="11" t="s">
        <v>2803</v>
      </c>
      <c r="C737" s="11">
        <v>745000</v>
      </c>
      <c r="D737" s="10">
        <v>1169000</v>
      </c>
      <c r="E737" s="10">
        <v>1169000</v>
      </c>
      <c r="F737" s="113">
        <v>912800</v>
      </c>
      <c r="H737" s="122">
        <f t="shared" si="22"/>
        <v>745003</v>
      </c>
      <c r="I737">
        <f t="shared" si="23"/>
        <v>830</v>
      </c>
    </row>
    <row r="738" spans="1:9">
      <c r="A738" s="112">
        <v>1746000110</v>
      </c>
      <c r="B738" s="11" t="s">
        <v>2689</v>
      </c>
      <c r="C738" s="11">
        <v>744600</v>
      </c>
      <c r="D738" s="10">
        <v>1308000</v>
      </c>
      <c r="E738" s="10">
        <v>1391000</v>
      </c>
      <c r="F738" s="113">
        <v>1231800</v>
      </c>
      <c r="H738" s="122">
        <f t="shared" si="22"/>
        <v>746000</v>
      </c>
      <c r="I738">
        <f t="shared" si="23"/>
        <v>110</v>
      </c>
    </row>
    <row r="739" spans="1:9">
      <c r="A739" s="112">
        <v>1746000120</v>
      </c>
      <c r="B739" s="11" t="s">
        <v>2690</v>
      </c>
      <c r="C739" s="11">
        <v>744600</v>
      </c>
      <c r="D739" s="10">
        <v>150000</v>
      </c>
      <c r="E739" s="10">
        <v>148000</v>
      </c>
      <c r="F739" s="113">
        <v>131900</v>
      </c>
      <c r="H739" s="122">
        <f t="shared" si="22"/>
        <v>746000</v>
      </c>
      <c r="I739">
        <f t="shared" si="23"/>
        <v>120</v>
      </c>
    </row>
    <row r="740" spans="1:9">
      <c r="A740" s="112">
        <v>1746000130</v>
      </c>
      <c r="B740" s="11" t="s">
        <v>2691</v>
      </c>
      <c r="C740" s="11">
        <v>744600</v>
      </c>
      <c r="D740" s="10">
        <v>99000</v>
      </c>
      <c r="E740" s="10">
        <v>31000</v>
      </c>
      <c r="F740" s="113">
        <v>76900</v>
      </c>
      <c r="H740" s="122">
        <f t="shared" si="22"/>
        <v>746000</v>
      </c>
      <c r="I740">
        <f t="shared" si="23"/>
        <v>130</v>
      </c>
    </row>
    <row r="741" spans="1:9">
      <c r="A741" s="112">
        <v>1746000131</v>
      </c>
      <c r="B741" s="11" t="s">
        <v>2692</v>
      </c>
      <c r="C741" s="11">
        <v>744600</v>
      </c>
      <c r="D741" s="10">
        <v>43000</v>
      </c>
      <c r="E741" s="10">
        <v>41000</v>
      </c>
      <c r="F741" s="113">
        <v>37300</v>
      </c>
      <c r="H741" s="122">
        <f t="shared" si="22"/>
        <v>746000</v>
      </c>
      <c r="I741">
        <f t="shared" si="23"/>
        <v>131</v>
      </c>
    </row>
    <row r="742" spans="1:9">
      <c r="A742" s="112">
        <v>1746000140</v>
      </c>
      <c r="B742" s="11" t="s">
        <v>2694</v>
      </c>
      <c r="C742" s="11">
        <v>744600</v>
      </c>
      <c r="D742" s="10">
        <v>238000</v>
      </c>
      <c r="E742" s="10">
        <v>280000</v>
      </c>
      <c r="F742" s="113">
        <v>226800</v>
      </c>
      <c r="H742" s="122">
        <f t="shared" si="22"/>
        <v>746000</v>
      </c>
      <c r="I742">
        <f t="shared" si="23"/>
        <v>140</v>
      </c>
    </row>
    <row r="743" spans="1:9">
      <c r="A743" s="112">
        <v>1746000181</v>
      </c>
      <c r="B743" s="11" t="s">
        <v>2695</v>
      </c>
      <c r="C743" s="11">
        <v>744600</v>
      </c>
      <c r="D743" s="10">
        <v>251000</v>
      </c>
      <c r="E743" s="10">
        <v>256000</v>
      </c>
      <c r="F743" s="113">
        <v>215700</v>
      </c>
      <c r="H743" s="122">
        <f t="shared" si="22"/>
        <v>746000</v>
      </c>
      <c r="I743">
        <f t="shared" si="23"/>
        <v>181</v>
      </c>
    </row>
    <row r="744" spans="1:9">
      <c r="A744" s="112">
        <v>1746000182</v>
      </c>
      <c r="B744" s="11" t="s">
        <v>2696</v>
      </c>
      <c r="C744" s="11">
        <v>744600</v>
      </c>
      <c r="D744" s="10">
        <v>250000</v>
      </c>
      <c r="E744" s="10">
        <v>258000</v>
      </c>
      <c r="F744" s="113">
        <v>219600</v>
      </c>
      <c r="H744" s="122">
        <f t="shared" si="22"/>
        <v>746000</v>
      </c>
      <c r="I744">
        <f t="shared" si="23"/>
        <v>182</v>
      </c>
    </row>
    <row r="745" spans="1:9">
      <c r="A745" s="112">
        <v>1746101470</v>
      </c>
      <c r="B745" s="11" t="s">
        <v>2697</v>
      </c>
      <c r="C745" s="11">
        <v>744600</v>
      </c>
      <c r="D745" s="10">
        <v>8000</v>
      </c>
      <c r="E745" s="10">
        <v>8000</v>
      </c>
      <c r="F745" s="113">
        <v>7500</v>
      </c>
      <c r="H745" s="122">
        <f t="shared" si="22"/>
        <v>746101</v>
      </c>
      <c r="I745">
        <f t="shared" si="23"/>
        <v>470</v>
      </c>
    </row>
    <row r="746" spans="1:9">
      <c r="A746" s="112">
        <v>1746101560</v>
      </c>
      <c r="B746" s="11" t="s">
        <v>2703</v>
      </c>
      <c r="C746" s="11">
        <v>744600</v>
      </c>
      <c r="D746" s="10">
        <v>5000</v>
      </c>
      <c r="E746" s="10">
        <v>4600</v>
      </c>
      <c r="F746" s="113">
        <v>3700</v>
      </c>
      <c r="H746" s="122">
        <f t="shared" si="22"/>
        <v>746101</v>
      </c>
      <c r="I746">
        <f t="shared" si="23"/>
        <v>560</v>
      </c>
    </row>
    <row r="747" spans="1:9">
      <c r="A747" s="112">
        <v>1746101740</v>
      </c>
      <c r="B747" s="11" t="s">
        <v>2704</v>
      </c>
      <c r="C747" s="11">
        <v>744600</v>
      </c>
      <c r="D747" s="10">
        <v>100000</v>
      </c>
      <c r="E747" s="10">
        <v>100000</v>
      </c>
      <c r="F747" s="113">
        <v>90900</v>
      </c>
      <c r="H747" s="122">
        <f t="shared" si="22"/>
        <v>746101</v>
      </c>
      <c r="I747">
        <f t="shared" si="23"/>
        <v>740</v>
      </c>
    </row>
    <row r="748" spans="1:9">
      <c r="A748" s="112">
        <v>1746102432</v>
      </c>
      <c r="B748" s="11" t="s">
        <v>2804</v>
      </c>
      <c r="C748" s="11">
        <v>744600</v>
      </c>
      <c r="D748" s="10">
        <v>10000000</v>
      </c>
      <c r="E748" s="10">
        <v>8000000</v>
      </c>
      <c r="F748" s="113">
        <v>10242300</v>
      </c>
      <c r="H748" s="122">
        <f t="shared" si="22"/>
        <v>746102</v>
      </c>
      <c r="I748">
        <f t="shared" si="23"/>
        <v>432</v>
      </c>
    </row>
    <row r="749" spans="1:9">
      <c r="A749" s="112">
        <v>1746102750</v>
      </c>
      <c r="B749" s="11" t="s">
        <v>2805</v>
      </c>
      <c r="C749" s="11">
        <v>744600</v>
      </c>
      <c r="D749" s="10">
        <v>15915000</v>
      </c>
      <c r="E749" s="10">
        <v>15300000</v>
      </c>
      <c r="F749" s="113">
        <v>15608200</v>
      </c>
      <c r="H749" s="122">
        <f t="shared" si="22"/>
        <v>746102</v>
      </c>
      <c r="I749">
        <f t="shared" si="23"/>
        <v>750</v>
      </c>
    </row>
    <row r="750" spans="1:9">
      <c r="A750" s="112">
        <v>1746103750</v>
      </c>
      <c r="B750" s="11" t="s">
        <v>2806</v>
      </c>
      <c r="C750" s="11">
        <v>744600</v>
      </c>
      <c r="D750" s="10">
        <v>2700000</v>
      </c>
      <c r="E750" s="10">
        <v>3100000</v>
      </c>
      <c r="F750" s="113">
        <v>2009200</v>
      </c>
      <c r="H750" s="122">
        <f t="shared" si="22"/>
        <v>746103</v>
      </c>
      <c r="I750">
        <f t="shared" si="23"/>
        <v>750</v>
      </c>
    </row>
    <row r="751" spans="1:9">
      <c r="A751" s="112">
        <v>1747200110</v>
      </c>
      <c r="B751" s="11" t="s">
        <v>2689</v>
      </c>
      <c r="C751" s="11">
        <v>747200</v>
      </c>
      <c r="D751" s="10">
        <v>4300000</v>
      </c>
      <c r="E751" s="10">
        <v>4433000</v>
      </c>
      <c r="F751" s="113">
        <v>4243600</v>
      </c>
      <c r="H751" s="122">
        <f t="shared" si="22"/>
        <v>747200</v>
      </c>
      <c r="I751">
        <f t="shared" si="23"/>
        <v>110</v>
      </c>
    </row>
    <row r="752" spans="1:9">
      <c r="A752" s="112">
        <v>1747200120</v>
      </c>
      <c r="B752" s="11" t="s">
        <v>2690</v>
      </c>
      <c r="C752" s="11">
        <v>747200</v>
      </c>
      <c r="D752" s="10">
        <v>792000</v>
      </c>
      <c r="E752" s="10">
        <v>819000</v>
      </c>
      <c r="F752" s="113">
        <v>747700</v>
      </c>
      <c r="H752" s="122">
        <f t="shared" si="22"/>
        <v>747200</v>
      </c>
      <c r="I752">
        <f t="shared" si="23"/>
        <v>120</v>
      </c>
    </row>
    <row r="753" spans="1:9">
      <c r="A753" s="112">
        <v>1747200130</v>
      </c>
      <c r="B753" s="11" t="s">
        <v>2691</v>
      </c>
      <c r="C753" s="11">
        <v>747200</v>
      </c>
      <c r="D753" s="10">
        <v>3116000</v>
      </c>
      <c r="E753" s="10">
        <v>3577000</v>
      </c>
      <c r="F753" s="113">
        <v>3232200</v>
      </c>
      <c r="H753" s="122">
        <f t="shared" si="22"/>
        <v>747200</v>
      </c>
      <c r="I753">
        <f t="shared" si="23"/>
        <v>130</v>
      </c>
    </row>
    <row r="754" spans="1:9">
      <c r="A754" s="112">
        <v>1747200131</v>
      </c>
      <c r="B754" s="11" t="s">
        <v>2692</v>
      </c>
      <c r="C754" s="11">
        <v>747200</v>
      </c>
      <c r="D754" s="10">
        <v>20000</v>
      </c>
      <c r="E754" s="10">
        <v>5000</v>
      </c>
      <c r="F754" s="113">
        <v>5000</v>
      </c>
      <c r="H754" s="122">
        <f t="shared" si="22"/>
        <v>747200</v>
      </c>
      <c r="I754">
        <f t="shared" si="23"/>
        <v>131</v>
      </c>
    </row>
    <row r="755" spans="1:9">
      <c r="A755" s="112">
        <v>1747200133</v>
      </c>
      <c r="B755" s="11" t="s">
        <v>2693</v>
      </c>
      <c r="C755" s="11">
        <v>747200</v>
      </c>
      <c r="D755" s="10">
        <v>6000</v>
      </c>
      <c r="E755" s="10">
        <v>8000</v>
      </c>
      <c r="F755" s="113">
        <v>9600</v>
      </c>
      <c r="H755" s="122">
        <f t="shared" si="22"/>
        <v>747200</v>
      </c>
      <c r="I755">
        <f t="shared" si="23"/>
        <v>133</v>
      </c>
    </row>
    <row r="756" spans="1:9">
      <c r="A756" s="112">
        <v>1747200140</v>
      </c>
      <c r="B756" s="11" t="s">
        <v>2694</v>
      </c>
      <c r="C756" s="11">
        <v>747200</v>
      </c>
      <c r="D756" s="10">
        <v>712000</v>
      </c>
      <c r="E756" s="10">
        <v>782000</v>
      </c>
      <c r="F756" s="113">
        <v>792400</v>
      </c>
      <c r="H756" s="122">
        <f t="shared" si="22"/>
        <v>747200</v>
      </c>
      <c r="I756">
        <f t="shared" si="23"/>
        <v>140</v>
      </c>
    </row>
    <row r="757" spans="1:9">
      <c r="A757" s="112">
        <v>1747200181</v>
      </c>
      <c r="B757" s="11" t="s">
        <v>2695</v>
      </c>
      <c r="C757" s="11">
        <v>747200</v>
      </c>
      <c r="D757" s="10">
        <v>1371000</v>
      </c>
      <c r="E757" s="10">
        <v>1304000</v>
      </c>
      <c r="F757" s="113">
        <v>1238800</v>
      </c>
      <c r="H757" s="122">
        <f t="shared" si="22"/>
        <v>747200</v>
      </c>
      <c r="I757">
        <f t="shared" si="23"/>
        <v>181</v>
      </c>
    </row>
    <row r="758" spans="1:9">
      <c r="A758" s="112">
        <v>1747200182</v>
      </c>
      <c r="B758" s="11" t="s">
        <v>2696</v>
      </c>
      <c r="C758" s="11">
        <v>747200</v>
      </c>
      <c r="D758" s="10">
        <v>1197000</v>
      </c>
      <c r="E758" s="10">
        <v>1175000</v>
      </c>
      <c r="F758" s="113">
        <v>1111400</v>
      </c>
      <c r="H758" s="122">
        <f t="shared" si="22"/>
        <v>747200</v>
      </c>
      <c r="I758">
        <f t="shared" si="23"/>
        <v>182</v>
      </c>
    </row>
    <row r="759" spans="1:9">
      <c r="A759" s="112">
        <v>1747200210</v>
      </c>
      <c r="B759" s="11" t="s">
        <v>2689</v>
      </c>
      <c r="C759" s="11">
        <v>747200</v>
      </c>
      <c r="D759" s="10">
        <v>793000</v>
      </c>
      <c r="E759" s="10">
        <v>691000</v>
      </c>
      <c r="F759" s="113">
        <v>607800</v>
      </c>
      <c r="H759" s="122">
        <f t="shared" si="22"/>
        <v>747200</v>
      </c>
      <c r="I759">
        <f t="shared" si="23"/>
        <v>210</v>
      </c>
    </row>
    <row r="760" spans="1:9">
      <c r="A760" s="112">
        <v>1747200220</v>
      </c>
      <c r="B760" s="11" t="s">
        <v>2690</v>
      </c>
      <c r="C760" s="11">
        <v>747200</v>
      </c>
      <c r="D760" s="10">
        <v>7000</v>
      </c>
      <c r="E760" s="10">
        <v>5000</v>
      </c>
      <c r="F760" s="113">
        <v>4800</v>
      </c>
      <c r="H760" s="122">
        <f t="shared" si="22"/>
        <v>747200</v>
      </c>
      <c r="I760">
        <f t="shared" si="23"/>
        <v>220</v>
      </c>
    </row>
    <row r="761" spans="1:9">
      <c r="A761" s="112">
        <v>1747200230</v>
      </c>
      <c r="B761" s="11" t="s">
        <v>2691</v>
      </c>
      <c r="C761" s="11">
        <v>747200</v>
      </c>
      <c r="D761" s="10">
        <v>460000</v>
      </c>
      <c r="E761" s="10">
        <v>201000</v>
      </c>
      <c r="F761" s="113">
        <v>312900</v>
      </c>
      <c r="H761" s="122">
        <f t="shared" si="22"/>
        <v>747200</v>
      </c>
      <c r="I761">
        <f t="shared" si="23"/>
        <v>230</v>
      </c>
    </row>
    <row r="762" spans="1:9">
      <c r="A762" s="112">
        <v>1747200233</v>
      </c>
      <c r="B762" s="11" t="s">
        <v>2761</v>
      </c>
      <c r="C762" s="11">
        <v>747200</v>
      </c>
      <c r="D762" s="10">
        <v>0</v>
      </c>
      <c r="E762" s="10">
        <v>7000</v>
      </c>
      <c r="F762" s="113">
        <v>3100</v>
      </c>
      <c r="H762" s="122">
        <f t="shared" si="22"/>
        <v>747200</v>
      </c>
      <c r="I762">
        <f t="shared" si="23"/>
        <v>233</v>
      </c>
    </row>
    <row r="763" spans="1:9">
      <c r="A763" s="112">
        <v>1747200240</v>
      </c>
      <c r="B763" s="11" t="s">
        <v>2694</v>
      </c>
      <c r="C763" s="11">
        <v>747200</v>
      </c>
      <c r="D763" s="10">
        <v>113000</v>
      </c>
      <c r="E763" s="10">
        <v>119000</v>
      </c>
      <c r="F763" s="113">
        <v>95500</v>
      </c>
      <c r="H763" s="122">
        <f t="shared" si="22"/>
        <v>747200</v>
      </c>
      <c r="I763">
        <f t="shared" si="23"/>
        <v>240</v>
      </c>
    </row>
    <row r="764" spans="1:9">
      <c r="A764" s="112">
        <v>1747200281</v>
      </c>
      <c r="B764" s="11" t="s">
        <v>2695</v>
      </c>
      <c r="C764" s="11">
        <v>747200</v>
      </c>
      <c r="D764" s="10">
        <v>148000</v>
      </c>
      <c r="E764" s="10">
        <v>128000</v>
      </c>
      <c r="F764" s="113">
        <v>104400</v>
      </c>
      <c r="H764" s="122">
        <f t="shared" si="22"/>
        <v>747200</v>
      </c>
      <c r="I764">
        <f t="shared" si="23"/>
        <v>281</v>
      </c>
    </row>
    <row r="765" spans="1:9">
      <c r="A765" s="112">
        <v>1747200282</v>
      </c>
      <c r="B765" s="11" t="s">
        <v>2696</v>
      </c>
      <c r="C765" s="11">
        <v>747200</v>
      </c>
      <c r="D765" s="10">
        <v>133000</v>
      </c>
      <c r="E765" s="10">
        <v>94000</v>
      </c>
      <c r="F765" s="113">
        <v>75700</v>
      </c>
      <c r="H765" s="122">
        <f t="shared" si="22"/>
        <v>747200</v>
      </c>
      <c r="I765">
        <f t="shared" si="23"/>
        <v>282</v>
      </c>
    </row>
    <row r="766" spans="1:9">
      <c r="A766" s="112">
        <v>1747201470</v>
      </c>
      <c r="B766" s="11" t="s">
        <v>2697</v>
      </c>
      <c r="C766" s="11">
        <v>747200</v>
      </c>
      <c r="D766" s="10">
        <v>10000</v>
      </c>
      <c r="E766" s="10">
        <v>8000</v>
      </c>
      <c r="F766" s="113">
        <v>5700</v>
      </c>
      <c r="H766" s="122">
        <f t="shared" si="22"/>
        <v>747201</v>
      </c>
      <c r="I766">
        <f t="shared" si="23"/>
        <v>470</v>
      </c>
    </row>
    <row r="767" spans="1:9">
      <c r="A767" s="112">
        <v>1747202750</v>
      </c>
      <c r="B767" s="11" t="s">
        <v>2807</v>
      </c>
      <c r="C767" s="11">
        <v>747200</v>
      </c>
      <c r="D767" s="10">
        <v>750000</v>
      </c>
      <c r="E767" s="10">
        <v>750000</v>
      </c>
      <c r="F767" s="113">
        <v>693600</v>
      </c>
      <c r="H767" s="122">
        <f t="shared" si="22"/>
        <v>747202</v>
      </c>
      <c r="I767">
        <f t="shared" si="23"/>
        <v>750</v>
      </c>
    </row>
    <row r="768" spans="1:9">
      <c r="A768" s="112">
        <v>1747202751</v>
      </c>
      <c r="B768" s="11" t="s">
        <v>2808</v>
      </c>
      <c r="C768" s="11">
        <v>747200</v>
      </c>
      <c r="D768" s="10">
        <v>620000</v>
      </c>
      <c r="E768" s="10">
        <v>775000</v>
      </c>
      <c r="F768" s="113">
        <v>810600</v>
      </c>
      <c r="H768" s="122">
        <f t="shared" si="22"/>
        <v>747202</v>
      </c>
      <c r="I768">
        <f t="shared" si="23"/>
        <v>751</v>
      </c>
    </row>
    <row r="769" spans="1:9">
      <c r="A769" s="112">
        <v>1747202752</v>
      </c>
      <c r="B769" s="11" t="s">
        <v>2809</v>
      </c>
      <c r="C769" s="11">
        <v>747200</v>
      </c>
      <c r="D769" s="10">
        <v>3500000</v>
      </c>
      <c r="E769" s="10">
        <v>3550000</v>
      </c>
      <c r="F769" s="113">
        <v>3610200</v>
      </c>
      <c r="H769" s="122">
        <f t="shared" ref="H769:H832" si="24">ROUNDDOWN((A769-1000000000)/1000,0)</f>
        <v>747202</v>
      </c>
      <c r="I769">
        <f t="shared" ref="I769:I832" si="25">A769-1000000000-H769*1000</f>
        <v>752</v>
      </c>
    </row>
    <row r="770" spans="1:9">
      <c r="A770" s="112">
        <v>1747202755</v>
      </c>
      <c r="B770" s="11" t="s">
        <v>2810</v>
      </c>
      <c r="C770" s="11">
        <v>747200</v>
      </c>
      <c r="D770" s="10">
        <v>100000</v>
      </c>
      <c r="E770" s="10">
        <v>0</v>
      </c>
      <c r="F770" s="113">
        <v>0</v>
      </c>
      <c r="H770" s="122">
        <f t="shared" si="24"/>
        <v>747202</v>
      </c>
      <c r="I770">
        <f t="shared" si="25"/>
        <v>755</v>
      </c>
    </row>
    <row r="771" spans="1:9">
      <c r="A771" s="112">
        <v>1747202780</v>
      </c>
      <c r="B771" s="11" t="s">
        <v>2811</v>
      </c>
      <c r="C771" s="11">
        <v>747200</v>
      </c>
      <c r="D771" s="10">
        <v>525000</v>
      </c>
      <c r="E771" s="10">
        <v>503800</v>
      </c>
      <c r="F771" s="113">
        <v>447700</v>
      </c>
      <c r="H771" s="122">
        <f t="shared" si="24"/>
        <v>747202</v>
      </c>
      <c r="I771">
        <f t="shared" si="25"/>
        <v>780</v>
      </c>
    </row>
    <row r="772" spans="1:9">
      <c r="A772" s="112">
        <v>1747203420</v>
      </c>
      <c r="B772" s="11" t="s">
        <v>2812</v>
      </c>
      <c r="C772" s="11">
        <v>747200</v>
      </c>
      <c r="D772" s="10">
        <v>7700</v>
      </c>
      <c r="E772" s="10">
        <v>7700</v>
      </c>
      <c r="F772" s="113">
        <v>6300</v>
      </c>
      <c r="H772" s="122">
        <f t="shared" si="24"/>
        <v>747203</v>
      </c>
      <c r="I772">
        <f t="shared" si="25"/>
        <v>420</v>
      </c>
    </row>
    <row r="773" spans="1:9">
      <c r="A773" s="112">
        <v>1747203740</v>
      </c>
      <c r="B773" s="11" t="s">
        <v>2704</v>
      </c>
      <c r="C773" s="11">
        <v>747200</v>
      </c>
      <c r="D773" s="10">
        <v>200000</v>
      </c>
      <c r="E773" s="10">
        <v>200000</v>
      </c>
      <c r="F773" s="113">
        <v>206700</v>
      </c>
      <c r="H773" s="122">
        <f t="shared" si="24"/>
        <v>747203</v>
      </c>
      <c r="I773">
        <f t="shared" si="25"/>
        <v>740</v>
      </c>
    </row>
    <row r="774" spans="1:9">
      <c r="A774" s="112">
        <v>1747203750</v>
      </c>
      <c r="B774" s="11" t="s">
        <v>2705</v>
      </c>
      <c r="C774" s="11">
        <v>747200</v>
      </c>
      <c r="D774" s="10">
        <v>200000</v>
      </c>
      <c r="E774" s="10">
        <v>280000</v>
      </c>
      <c r="F774" s="113">
        <v>188400</v>
      </c>
      <c r="H774" s="122">
        <f t="shared" si="24"/>
        <v>747203</v>
      </c>
      <c r="I774">
        <f t="shared" si="25"/>
        <v>750</v>
      </c>
    </row>
    <row r="775" spans="1:9">
      <c r="A775" s="112">
        <v>1747204780</v>
      </c>
      <c r="B775" s="11" t="s">
        <v>2813</v>
      </c>
      <c r="C775" s="11">
        <v>747200</v>
      </c>
      <c r="D775" s="10">
        <v>125000</v>
      </c>
      <c r="E775" s="10">
        <v>125000</v>
      </c>
      <c r="F775" s="113">
        <v>121900</v>
      </c>
      <c r="H775" s="122">
        <f t="shared" si="24"/>
        <v>747204</v>
      </c>
      <c r="I775">
        <f t="shared" si="25"/>
        <v>780</v>
      </c>
    </row>
    <row r="776" spans="1:9">
      <c r="A776" s="112">
        <v>1747205780</v>
      </c>
      <c r="B776" s="11" t="s">
        <v>2814</v>
      </c>
      <c r="C776" s="11">
        <v>747200</v>
      </c>
      <c r="D776" s="10">
        <v>100000</v>
      </c>
      <c r="E776" s="10">
        <v>100000</v>
      </c>
      <c r="F776" s="113">
        <v>25900</v>
      </c>
      <c r="H776" s="122">
        <f t="shared" si="24"/>
        <v>747205</v>
      </c>
      <c r="I776">
        <f t="shared" si="25"/>
        <v>780</v>
      </c>
    </row>
    <row r="777" spans="1:9">
      <c r="A777" s="112">
        <v>1747206750</v>
      </c>
      <c r="B777" s="11" t="s">
        <v>2815</v>
      </c>
      <c r="C777" s="11">
        <v>747200</v>
      </c>
      <c r="D777" s="10">
        <v>0</v>
      </c>
      <c r="E777" s="10">
        <v>0</v>
      </c>
      <c r="F777" s="113">
        <v>130500</v>
      </c>
      <c r="H777" s="122">
        <f t="shared" si="24"/>
        <v>747206</v>
      </c>
      <c r="I777">
        <f t="shared" si="25"/>
        <v>750</v>
      </c>
    </row>
    <row r="778" spans="1:9">
      <c r="A778" s="112">
        <v>1747207750</v>
      </c>
      <c r="B778" s="11" t="s">
        <v>2592</v>
      </c>
      <c r="C778" s="11">
        <v>747200</v>
      </c>
      <c r="D778" s="10">
        <v>85000</v>
      </c>
      <c r="E778" s="10">
        <v>50000</v>
      </c>
      <c r="F778" s="113">
        <v>0</v>
      </c>
      <c r="H778" s="122">
        <f t="shared" si="24"/>
        <v>747207</v>
      </c>
      <c r="I778">
        <f t="shared" si="25"/>
        <v>750</v>
      </c>
    </row>
    <row r="779" spans="1:9">
      <c r="A779" s="112">
        <v>1751001870</v>
      </c>
      <c r="B779" s="11" t="s">
        <v>2816</v>
      </c>
      <c r="C779" s="11">
        <v>752000</v>
      </c>
      <c r="D779" s="10">
        <v>2020000</v>
      </c>
      <c r="E779" s="10">
        <v>2820000</v>
      </c>
      <c r="F779" s="113">
        <v>1867500</v>
      </c>
      <c r="H779" s="122">
        <f t="shared" si="24"/>
        <v>751001</v>
      </c>
      <c r="I779">
        <f t="shared" si="25"/>
        <v>870</v>
      </c>
    </row>
    <row r="780" spans="1:9">
      <c r="A780" s="112">
        <v>1752001750</v>
      </c>
      <c r="B780" s="11" t="s">
        <v>2817</v>
      </c>
      <c r="C780" s="11">
        <v>752000</v>
      </c>
      <c r="D780" s="10">
        <v>145000</v>
      </c>
      <c r="E780" s="10">
        <v>145000</v>
      </c>
      <c r="F780" s="113">
        <v>99500</v>
      </c>
      <c r="H780" s="122">
        <f t="shared" si="24"/>
        <v>752001</v>
      </c>
      <c r="I780">
        <f t="shared" si="25"/>
        <v>750</v>
      </c>
    </row>
    <row r="781" spans="1:9">
      <c r="A781" s="112">
        <v>1752001751</v>
      </c>
      <c r="B781" s="11" t="s">
        <v>2818</v>
      </c>
      <c r="C781" s="11">
        <v>752000</v>
      </c>
      <c r="D781" s="10">
        <v>150000</v>
      </c>
      <c r="E781" s="10">
        <v>150000</v>
      </c>
      <c r="F781" s="113">
        <v>118400</v>
      </c>
      <c r="H781" s="122">
        <f t="shared" si="24"/>
        <v>752001</v>
      </c>
      <c r="I781">
        <f t="shared" si="25"/>
        <v>751</v>
      </c>
    </row>
    <row r="782" spans="1:9">
      <c r="A782" s="112">
        <v>1752001780</v>
      </c>
      <c r="B782" s="11" t="s">
        <v>2819</v>
      </c>
      <c r="C782" s="11">
        <v>752000</v>
      </c>
      <c r="D782" s="10">
        <v>310000</v>
      </c>
      <c r="E782" s="10">
        <v>310000</v>
      </c>
      <c r="F782" s="113">
        <v>301500</v>
      </c>
      <c r="H782" s="122">
        <f t="shared" si="24"/>
        <v>752001</v>
      </c>
      <c r="I782">
        <f t="shared" si="25"/>
        <v>780</v>
      </c>
    </row>
    <row r="783" spans="1:9">
      <c r="A783" s="112">
        <v>1752002870</v>
      </c>
      <c r="B783" s="11" t="s">
        <v>2820</v>
      </c>
      <c r="C783" s="11">
        <v>752000</v>
      </c>
      <c r="D783" s="10">
        <v>255000</v>
      </c>
      <c r="E783" s="10">
        <v>255000</v>
      </c>
      <c r="F783" s="113">
        <v>239000</v>
      </c>
      <c r="H783" s="122">
        <f t="shared" si="24"/>
        <v>752002</v>
      </c>
      <c r="I783">
        <f t="shared" si="25"/>
        <v>870</v>
      </c>
    </row>
    <row r="784" spans="1:9">
      <c r="A784" s="112">
        <v>1752003870</v>
      </c>
      <c r="B784" s="11" t="s">
        <v>2821</v>
      </c>
      <c r="C784" s="11">
        <v>752000</v>
      </c>
      <c r="D784" s="10">
        <v>128000</v>
      </c>
      <c r="E784" s="10">
        <v>128000</v>
      </c>
      <c r="F784" s="113">
        <v>127500</v>
      </c>
      <c r="H784" s="122">
        <f t="shared" si="24"/>
        <v>752003</v>
      </c>
      <c r="I784">
        <f t="shared" si="25"/>
        <v>870</v>
      </c>
    </row>
    <row r="785" spans="1:9">
      <c r="A785" s="112">
        <v>1752004870</v>
      </c>
      <c r="B785" s="11" t="s">
        <v>2822</v>
      </c>
      <c r="C785" s="11">
        <v>752000</v>
      </c>
      <c r="D785" s="10">
        <v>213000</v>
      </c>
      <c r="E785" s="10">
        <v>213000</v>
      </c>
      <c r="F785" s="113">
        <v>212500</v>
      </c>
      <c r="H785" s="122">
        <f t="shared" si="24"/>
        <v>752004</v>
      </c>
      <c r="I785">
        <f t="shared" si="25"/>
        <v>870</v>
      </c>
    </row>
    <row r="786" spans="1:9">
      <c r="A786" s="112">
        <v>1752005871</v>
      </c>
      <c r="B786" s="11" t="s">
        <v>2823</v>
      </c>
      <c r="C786" s="11">
        <v>752000</v>
      </c>
      <c r="D786" s="10">
        <v>680000</v>
      </c>
      <c r="E786" s="10">
        <v>910000</v>
      </c>
      <c r="F786" s="113">
        <v>573800</v>
      </c>
      <c r="H786" s="122">
        <f t="shared" si="24"/>
        <v>752005</v>
      </c>
      <c r="I786">
        <f t="shared" si="25"/>
        <v>871</v>
      </c>
    </row>
    <row r="787" spans="1:9">
      <c r="A787" s="112">
        <v>1752006871</v>
      </c>
      <c r="B787" s="11" t="s">
        <v>2824</v>
      </c>
      <c r="C787" s="11">
        <v>752000</v>
      </c>
      <c r="D787" s="10">
        <v>700000</v>
      </c>
      <c r="E787" s="10">
        <v>700000</v>
      </c>
      <c r="F787" s="113">
        <v>756500</v>
      </c>
      <c r="H787" s="122">
        <f t="shared" si="24"/>
        <v>752006</v>
      </c>
      <c r="I787">
        <f t="shared" si="25"/>
        <v>871</v>
      </c>
    </row>
    <row r="788" spans="1:9">
      <c r="A788" s="112">
        <v>1752007870</v>
      </c>
      <c r="B788" s="11" t="s">
        <v>2825</v>
      </c>
      <c r="C788" s="11">
        <v>752000</v>
      </c>
      <c r="D788" s="10">
        <v>0</v>
      </c>
      <c r="E788" s="10">
        <v>300000</v>
      </c>
      <c r="F788" s="113">
        <v>0</v>
      </c>
      <c r="H788" s="122">
        <f t="shared" si="24"/>
        <v>752007</v>
      </c>
      <c r="I788">
        <f t="shared" si="25"/>
        <v>870</v>
      </c>
    </row>
    <row r="789" spans="1:9">
      <c r="A789" s="112">
        <v>1752007871</v>
      </c>
      <c r="B789" s="11" t="s">
        <v>2826</v>
      </c>
      <c r="C789" s="11">
        <v>752000</v>
      </c>
      <c r="D789" s="10">
        <v>1145000</v>
      </c>
      <c r="E789" s="10">
        <v>1145000</v>
      </c>
      <c r="F789" s="113">
        <v>1425000</v>
      </c>
      <c r="H789" s="122">
        <f t="shared" si="24"/>
        <v>752007</v>
      </c>
      <c r="I789">
        <f t="shared" si="25"/>
        <v>871</v>
      </c>
    </row>
    <row r="790" spans="1:9">
      <c r="A790" s="112">
        <v>1752008870</v>
      </c>
      <c r="B790" s="11" t="s">
        <v>2827</v>
      </c>
      <c r="C790" s="11">
        <v>752000</v>
      </c>
      <c r="D790" s="10">
        <v>400000</v>
      </c>
      <c r="E790" s="10">
        <v>400000</v>
      </c>
      <c r="F790" s="113">
        <v>318800</v>
      </c>
      <c r="H790" s="122">
        <f t="shared" si="24"/>
        <v>752008</v>
      </c>
      <c r="I790">
        <f t="shared" si="25"/>
        <v>870</v>
      </c>
    </row>
    <row r="791" spans="1:9">
      <c r="A791" s="112">
        <v>1761000110</v>
      </c>
      <c r="B791" s="11" t="s">
        <v>2689</v>
      </c>
      <c r="C791" s="11">
        <v>761000</v>
      </c>
      <c r="D791" s="10">
        <v>455000</v>
      </c>
      <c r="E791" s="10">
        <v>511000</v>
      </c>
      <c r="F791" s="113">
        <v>465400</v>
      </c>
      <c r="H791" s="122">
        <f t="shared" si="24"/>
        <v>761000</v>
      </c>
      <c r="I791">
        <f t="shared" si="25"/>
        <v>110</v>
      </c>
    </row>
    <row r="792" spans="1:9">
      <c r="A792" s="112">
        <v>1761000120</v>
      </c>
      <c r="B792" s="11" t="s">
        <v>2711</v>
      </c>
      <c r="C792" s="11">
        <v>761000</v>
      </c>
      <c r="D792" s="10">
        <v>60000</v>
      </c>
      <c r="E792" s="10">
        <v>58000</v>
      </c>
      <c r="F792" s="113">
        <v>52100</v>
      </c>
      <c r="H792" s="122">
        <f t="shared" si="24"/>
        <v>761000</v>
      </c>
      <c r="I792">
        <f t="shared" si="25"/>
        <v>120</v>
      </c>
    </row>
    <row r="793" spans="1:9">
      <c r="A793" s="112">
        <v>1761000130</v>
      </c>
      <c r="B793" s="11" t="s">
        <v>2691</v>
      </c>
      <c r="C793" s="11">
        <v>761000</v>
      </c>
      <c r="D793" s="10">
        <v>66000</v>
      </c>
      <c r="E793" s="10">
        <v>131000</v>
      </c>
      <c r="F793" s="113">
        <v>103500</v>
      </c>
      <c r="H793" s="122">
        <f t="shared" si="24"/>
        <v>761000</v>
      </c>
      <c r="I793">
        <f t="shared" si="25"/>
        <v>130</v>
      </c>
    </row>
    <row r="794" spans="1:9">
      <c r="A794" s="112">
        <v>1761000131</v>
      </c>
      <c r="B794" s="11" t="s">
        <v>2692</v>
      </c>
      <c r="C794" s="11">
        <v>761000</v>
      </c>
      <c r="D794" s="10">
        <v>23000</v>
      </c>
      <c r="E794" s="10">
        <v>22000</v>
      </c>
      <c r="F794" s="113">
        <v>20300</v>
      </c>
      <c r="H794" s="122">
        <f t="shared" si="24"/>
        <v>761000</v>
      </c>
      <c r="I794">
        <f t="shared" si="25"/>
        <v>131</v>
      </c>
    </row>
    <row r="795" spans="1:9">
      <c r="A795" s="112">
        <v>1761000133</v>
      </c>
      <c r="B795" s="11" t="s">
        <v>2761</v>
      </c>
      <c r="C795" s="11">
        <v>761000</v>
      </c>
      <c r="D795" s="10">
        <v>19000</v>
      </c>
      <c r="E795" s="10">
        <v>30000</v>
      </c>
      <c r="F795" s="113">
        <v>26400</v>
      </c>
      <c r="H795" s="122">
        <f t="shared" si="24"/>
        <v>761000</v>
      </c>
      <c r="I795">
        <f t="shared" si="25"/>
        <v>133</v>
      </c>
    </row>
    <row r="796" spans="1:9">
      <c r="A796" s="112">
        <v>1761000140</v>
      </c>
      <c r="B796" s="11" t="s">
        <v>2694</v>
      </c>
      <c r="C796" s="11">
        <v>761000</v>
      </c>
      <c r="D796" s="10">
        <v>39000</v>
      </c>
      <c r="E796" s="10">
        <v>44000</v>
      </c>
      <c r="F796" s="113">
        <v>42600</v>
      </c>
      <c r="H796" s="122">
        <f t="shared" si="24"/>
        <v>761000</v>
      </c>
      <c r="I796">
        <f t="shared" si="25"/>
        <v>140</v>
      </c>
    </row>
    <row r="797" spans="1:9">
      <c r="A797" s="112">
        <v>1761000181</v>
      </c>
      <c r="B797" s="11" t="s">
        <v>2695</v>
      </c>
      <c r="C797" s="11">
        <v>761000</v>
      </c>
      <c r="D797" s="10">
        <v>84000</v>
      </c>
      <c r="E797" s="10">
        <v>96000</v>
      </c>
      <c r="F797" s="113">
        <v>85300</v>
      </c>
      <c r="H797" s="122">
        <f t="shared" si="24"/>
        <v>761000</v>
      </c>
      <c r="I797">
        <f t="shared" si="25"/>
        <v>181</v>
      </c>
    </row>
    <row r="798" spans="1:9">
      <c r="A798" s="112">
        <v>1761000182</v>
      </c>
      <c r="B798" s="11" t="s">
        <v>2696</v>
      </c>
      <c r="C798" s="11">
        <v>761000</v>
      </c>
      <c r="D798" s="10">
        <v>98000</v>
      </c>
      <c r="E798" s="10">
        <v>112000</v>
      </c>
      <c r="F798" s="113">
        <v>99400</v>
      </c>
      <c r="H798" s="122">
        <f t="shared" si="24"/>
        <v>761000</v>
      </c>
      <c r="I798">
        <f t="shared" si="25"/>
        <v>182</v>
      </c>
    </row>
    <row r="799" spans="1:9">
      <c r="A799" s="112">
        <v>1761000210</v>
      </c>
      <c r="B799" s="11" t="s">
        <v>2689</v>
      </c>
      <c r="C799" s="11">
        <v>761000</v>
      </c>
      <c r="D799" s="10">
        <v>705000</v>
      </c>
      <c r="E799" s="10">
        <v>559000</v>
      </c>
      <c r="F799" s="113">
        <v>461800</v>
      </c>
      <c r="H799" s="122">
        <f t="shared" si="24"/>
        <v>761000</v>
      </c>
      <c r="I799">
        <f t="shared" si="25"/>
        <v>210</v>
      </c>
    </row>
    <row r="800" spans="1:9">
      <c r="A800" s="112">
        <v>1761000220</v>
      </c>
      <c r="B800" s="11" t="s">
        <v>2690</v>
      </c>
      <c r="C800" s="11">
        <v>761000</v>
      </c>
      <c r="D800" s="10">
        <v>77000</v>
      </c>
      <c r="E800" s="10">
        <v>45000</v>
      </c>
      <c r="F800" s="113">
        <v>40000</v>
      </c>
      <c r="H800" s="122">
        <f t="shared" si="24"/>
        <v>761000</v>
      </c>
      <c r="I800">
        <f t="shared" si="25"/>
        <v>220</v>
      </c>
    </row>
    <row r="801" spans="1:9">
      <c r="A801" s="112">
        <v>1761000230</v>
      </c>
      <c r="B801" s="11" t="s">
        <v>2691</v>
      </c>
      <c r="C801" s="11">
        <v>761000</v>
      </c>
      <c r="D801" s="10">
        <v>334000</v>
      </c>
      <c r="E801" s="10">
        <v>183000</v>
      </c>
      <c r="F801" s="113">
        <v>238300</v>
      </c>
      <c r="H801" s="122">
        <f t="shared" si="24"/>
        <v>761000</v>
      </c>
      <c r="I801">
        <f t="shared" si="25"/>
        <v>230</v>
      </c>
    </row>
    <row r="802" spans="1:9">
      <c r="A802" s="112">
        <v>1761000233</v>
      </c>
      <c r="B802" s="11" t="s">
        <v>2693</v>
      </c>
      <c r="C802" s="11">
        <v>761000</v>
      </c>
      <c r="D802" s="10">
        <v>168000</v>
      </c>
      <c r="E802" s="10">
        <v>108000</v>
      </c>
      <c r="F802" s="113">
        <v>95100</v>
      </c>
      <c r="H802" s="122">
        <f t="shared" si="24"/>
        <v>761000</v>
      </c>
      <c r="I802">
        <f t="shared" si="25"/>
        <v>233</v>
      </c>
    </row>
    <row r="803" spans="1:9">
      <c r="A803" s="112">
        <v>1761000240</v>
      </c>
      <c r="B803" s="11" t="s">
        <v>2694</v>
      </c>
      <c r="C803" s="11">
        <v>761000</v>
      </c>
      <c r="D803" s="10">
        <v>55000</v>
      </c>
      <c r="E803" s="10">
        <v>38000</v>
      </c>
      <c r="F803" s="113">
        <v>32400</v>
      </c>
      <c r="H803" s="122">
        <f t="shared" si="24"/>
        <v>761000</v>
      </c>
      <c r="I803">
        <f t="shared" si="25"/>
        <v>240</v>
      </c>
    </row>
    <row r="804" spans="1:9">
      <c r="A804" s="112">
        <v>1761000281</v>
      </c>
      <c r="B804" s="11" t="s">
        <v>2695</v>
      </c>
      <c r="C804" s="11">
        <v>761000</v>
      </c>
      <c r="D804" s="10">
        <v>155000</v>
      </c>
      <c r="E804" s="10">
        <v>117000</v>
      </c>
      <c r="F804" s="113">
        <v>96600</v>
      </c>
      <c r="H804" s="122">
        <f t="shared" si="24"/>
        <v>761000</v>
      </c>
      <c r="I804">
        <f t="shared" si="25"/>
        <v>281</v>
      </c>
    </row>
    <row r="805" spans="1:9">
      <c r="A805" s="112">
        <v>1761000282</v>
      </c>
      <c r="B805" s="11" t="s">
        <v>2696</v>
      </c>
      <c r="C805" s="11">
        <v>761000</v>
      </c>
      <c r="D805" s="10">
        <v>218000</v>
      </c>
      <c r="E805" s="10">
        <v>157000</v>
      </c>
      <c r="F805" s="113">
        <v>132200</v>
      </c>
      <c r="H805" s="122">
        <f t="shared" si="24"/>
        <v>761000</v>
      </c>
      <c r="I805">
        <f t="shared" si="25"/>
        <v>282</v>
      </c>
    </row>
    <row r="806" spans="1:9">
      <c r="A806" s="112">
        <v>1761001470</v>
      </c>
      <c r="B806" s="11" t="s">
        <v>2697</v>
      </c>
      <c r="C806" s="11">
        <v>761000</v>
      </c>
      <c r="D806" s="10">
        <v>4800</v>
      </c>
      <c r="E806" s="10">
        <v>4800</v>
      </c>
      <c r="F806" s="113">
        <v>4100</v>
      </c>
      <c r="H806" s="122">
        <f t="shared" si="24"/>
        <v>761001</v>
      </c>
      <c r="I806">
        <f t="shared" si="25"/>
        <v>470</v>
      </c>
    </row>
    <row r="807" spans="1:9">
      <c r="A807" s="112">
        <v>1761001560</v>
      </c>
      <c r="B807" s="11" t="s">
        <v>2703</v>
      </c>
      <c r="C807" s="11">
        <v>761000</v>
      </c>
      <c r="D807" s="10">
        <v>6000</v>
      </c>
      <c r="E807" s="10">
        <v>6000</v>
      </c>
      <c r="F807" s="113">
        <v>4600</v>
      </c>
      <c r="H807" s="122">
        <f t="shared" si="24"/>
        <v>761001</v>
      </c>
      <c r="I807">
        <f t="shared" si="25"/>
        <v>560</v>
      </c>
    </row>
    <row r="808" spans="1:9">
      <c r="A808" s="112">
        <v>1761001740</v>
      </c>
      <c r="B808" s="11" t="s">
        <v>2704</v>
      </c>
      <c r="C808" s="11">
        <v>761000</v>
      </c>
      <c r="D808" s="10">
        <v>3100</v>
      </c>
      <c r="E808" s="10">
        <v>3100</v>
      </c>
      <c r="F808" s="113">
        <v>2100</v>
      </c>
      <c r="H808" s="122">
        <f t="shared" si="24"/>
        <v>761001</v>
      </c>
      <c r="I808">
        <f t="shared" si="25"/>
        <v>740</v>
      </c>
    </row>
    <row r="809" spans="1:9">
      <c r="A809" s="112">
        <v>1761001750</v>
      </c>
      <c r="B809" s="11" t="s">
        <v>2828</v>
      </c>
      <c r="C809" s="11">
        <v>761000</v>
      </c>
      <c r="D809" s="10">
        <v>50000</v>
      </c>
      <c r="E809" s="10">
        <v>23000</v>
      </c>
      <c r="F809" s="113">
        <v>20400</v>
      </c>
      <c r="H809" s="122">
        <f t="shared" si="24"/>
        <v>761001</v>
      </c>
      <c r="I809">
        <f t="shared" si="25"/>
        <v>750</v>
      </c>
    </row>
    <row r="810" spans="1:9">
      <c r="A810" s="112">
        <v>1762000110</v>
      </c>
      <c r="B810" s="11" t="s">
        <v>2689</v>
      </c>
      <c r="C810" s="11">
        <v>762000</v>
      </c>
      <c r="D810" s="10">
        <v>379000</v>
      </c>
      <c r="E810" s="10">
        <v>378000</v>
      </c>
      <c r="F810" s="113">
        <v>374300</v>
      </c>
      <c r="H810" s="122">
        <f t="shared" si="24"/>
        <v>762000</v>
      </c>
      <c r="I810">
        <f t="shared" si="25"/>
        <v>110</v>
      </c>
    </row>
    <row r="811" spans="1:9">
      <c r="A811" s="112">
        <v>1762000120</v>
      </c>
      <c r="B811" s="11" t="s">
        <v>2690</v>
      </c>
      <c r="C811" s="11">
        <v>762000</v>
      </c>
      <c r="D811" s="10">
        <v>59000</v>
      </c>
      <c r="E811" s="10">
        <v>57000</v>
      </c>
      <c r="F811" s="113">
        <v>56900</v>
      </c>
      <c r="H811" s="122">
        <f t="shared" si="24"/>
        <v>762000</v>
      </c>
      <c r="I811">
        <f t="shared" si="25"/>
        <v>120</v>
      </c>
    </row>
    <row r="812" spans="1:9">
      <c r="A812" s="112">
        <v>1762000130</v>
      </c>
      <c r="B812" s="11" t="s">
        <v>2691</v>
      </c>
      <c r="C812" s="11">
        <v>762000</v>
      </c>
      <c r="D812" s="10">
        <v>18000</v>
      </c>
      <c r="E812" s="10">
        <v>6000</v>
      </c>
      <c r="F812" s="113">
        <v>6900</v>
      </c>
      <c r="H812" s="122">
        <f t="shared" si="24"/>
        <v>762000</v>
      </c>
      <c r="I812">
        <f t="shared" si="25"/>
        <v>130</v>
      </c>
    </row>
    <row r="813" spans="1:9">
      <c r="A813" s="112">
        <v>1762000140</v>
      </c>
      <c r="B813" s="11" t="s">
        <v>2694</v>
      </c>
      <c r="C813" s="11">
        <v>762000</v>
      </c>
      <c r="D813" s="10">
        <v>67000</v>
      </c>
      <c r="E813" s="10">
        <v>54000</v>
      </c>
      <c r="F813" s="113">
        <v>55400</v>
      </c>
      <c r="H813" s="122">
        <f t="shared" si="24"/>
        <v>762000</v>
      </c>
      <c r="I813">
        <f t="shared" si="25"/>
        <v>140</v>
      </c>
    </row>
    <row r="814" spans="1:9">
      <c r="A814" s="112">
        <v>1762000181</v>
      </c>
      <c r="B814" s="11" t="s">
        <v>2695</v>
      </c>
      <c r="C814" s="11">
        <v>762000</v>
      </c>
      <c r="D814" s="10">
        <v>71000</v>
      </c>
      <c r="E814" s="10">
        <v>63000</v>
      </c>
      <c r="F814" s="113">
        <v>59900</v>
      </c>
      <c r="H814" s="122">
        <f t="shared" si="24"/>
        <v>762000</v>
      </c>
      <c r="I814">
        <f t="shared" si="25"/>
        <v>181</v>
      </c>
    </row>
    <row r="815" spans="1:9">
      <c r="A815" s="112">
        <v>1762000182</v>
      </c>
      <c r="B815" s="11" t="s">
        <v>2696</v>
      </c>
      <c r="C815" s="11">
        <v>762000</v>
      </c>
      <c r="D815" s="10">
        <v>62000</v>
      </c>
      <c r="E815" s="10">
        <v>63000</v>
      </c>
      <c r="F815" s="113">
        <v>59500</v>
      </c>
      <c r="H815" s="122">
        <f t="shared" si="24"/>
        <v>762000</v>
      </c>
      <c r="I815">
        <f t="shared" si="25"/>
        <v>182</v>
      </c>
    </row>
    <row r="816" spans="1:9">
      <c r="A816" s="112">
        <v>1762001470</v>
      </c>
      <c r="B816" s="11" t="s">
        <v>2697</v>
      </c>
      <c r="C816" s="11">
        <v>762000</v>
      </c>
      <c r="D816" s="10">
        <v>5500</v>
      </c>
      <c r="E816" s="10">
        <v>4200</v>
      </c>
      <c r="F816" s="113">
        <v>3900</v>
      </c>
      <c r="H816" s="122">
        <f t="shared" si="24"/>
        <v>762001</v>
      </c>
      <c r="I816">
        <f t="shared" si="25"/>
        <v>470</v>
      </c>
    </row>
    <row r="817" spans="1:9">
      <c r="A817" s="112">
        <v>1762001560</v>
      </c>
      <c r="B817" s="11" t="s">
        <v>2703</v>
      </c>
      <c r="C817" s="11">
        <v>762000</v>
      </c>
      <c r="D817" s="10">
        <v>2000</v>
      </c>
      <c r="E817" s="10">
        <v>1500</v>
      </c>
      <c r="F817" s="113">
        <v>800</v>
      </c>
      <c r="H817" s="122">
        <f t="shared" si="24"/>
        <v>762001</v>
      </c>
      <c r="I817">
        <f t="shared" si="25"/>
        <v>560</v>
      </c>
    </row>
    <row r="818" spans="1:9">
      <c r="A818" s="112">
        <v>1762001750</v>
      </c>
      <c r="B818" s="11" t="s">
        <v>2705</v>
      </c>
      <c r="C818" s="11">
        <v>762000</v>
      </c>
      <c r="D818" s="10">
        <v>4500</v>
      </c>
      <c r="E818" s="10">
        <v>4300</v>
      </c>
      <c r="F818" s="113">
        <v>3100</v>
      </c>
      <c r="H818" s="122">
        <f t="shared" si="24"/>
        <v>762001</v>
      </c>
      <c r="I818">
        <f t="shared" si="25"/>
        <v>750</v>
      </c>
    </row>
    <row r="819" spans="1:9">
      <c r="A819" s="112">
        <v>1764000110</v>
      </c>
      <c r="B819" s="11" t="s">
        <v>2689</v>
      </c>
      <c r="C819" s="11">
        <v>764000</v>
      </c>
      <c r="D819" s="10">
        <v>571000</v>
      </c>
      <c r="E819" s="10">
        <v>421000</v>
      </c>
      <c r="F819" s="113">
        <v>464300</v>
      </c>
      <c r="H819" s="122">
        <f t="shared" si="24"/>
        <v>764000</v>
      </c>
      <c r="I819">
        <f t="shared" si="25"/>
        <v>110</v>
      </c>
    </row>
    <row r="820" spans="1:9">
      <c r="A820" s="112">
        <v>1764000120</v>
      </c>
      <c r="B820" s="11" t="s">
        <v>2690</v>
      </c>
      <c r="C820" s="11">
        <v>764000</v>
      </c>
      <c r="D820" s="10">
        <v>59000</v>
      </c>
      <c r="E820" s="10">
        <v>48000</v>
      </c>
      <c r="F820" s="113">
        <v>52100</v>
      </c>
      <c r="H820" s="122">
        <f t="shared" si="24"/>
        <v>764000</v>
      </c>
      <c r="I820">
        <f t="shared" si="25"/>
        <v>120</v>
      </c>
    </row>
    <row r="821" spans="1:9">
      <c r="A821" s="112">
        <v>1764000140</v>
      </c>
      <c r="B821" s="11" t="s">
        <v>2694</v>
      </c>
      <c r="C821" s="11">
        <v>764000</v>
      </c>
      <c r="D821" s="10">
        <v>117000</v>
      </c>
      <c r="E821" s="10">
        <v>97000</v>
      </c>
      <c r="F821" s="113">
        <v>101400</v>
      </c>
      <c r="H821" s="122">
        <f t="shared" si="24"/>
        <v>764000</v>
      </c>
      <c r="I821">
        <f t="shared" si="25"/>
        <v>140</v>
      </c>
    </row>
    <row r="822" spans="1:9">
      <c r="A822" s="112">
        <v>1764000181</v>
      </c>
      <c r="B822" s="11" t="s">
        <v>2695</v>
      </c>
      <c r="C822" s="11">
        <v>764000</v>
      </c>
      <c r="D822" s="10">
        <v>108000</v>
      </c>
      <c r="E822" s="10">
        <v>78000</v>
      </c>
      <c r="F822" s="113">
        <v>82200</v>
      </c>
      <c r="H822" s="122">
        <f t="shared" si="24"/>
        <v>764000</v>
      </c>
      <c r="I822">
        <f t="shared" si="25"/>
        <v>181</v>
      </c>
    </row>
    <row r="823" spans="1:9">
      <c r="A823" s="112">
        <v>1764000182</v>
      </c>
      <c r="B823" s="11" t="s">
        <v>2696</v>
      </c>
      <c r="C823" s="11">
        <v>764000</v>
      </c>
      <c r="D823" s="10">
        <v>57000</v>
      </c>
      <c r="E823" s="10">
        <v>45000</v>
      </c>
      <c r="F823" s="113">
        <v>46300</v>
      </c>
      <c r="H823" s="122">
        <f t="shared" si="24"/>
        <v>764000</v>
      </c>
      <c r="I823">
        <f t="shared" si="25"/>
        <v>182</v>
      </c>
    </row>
    <row r="824" spans="1:9">
      <c r="A824" s="112">
        <v>1764001470</v>
      </c>
      <c r="B824" s="11" t="s">
        <v>2697</v>
      </c>
      <c r="C824" s="11">
        <v>764000</v>
      </c>
      <c r="D824" s="10">
        <v>5000</v>
      </c>
      <c r="E824" s="10">
        <v>5000</v>
      </c>
      <c r="F824" s="113">
        <v>3600</v>
      </c>
      <c r="H824" s="122">
        <f t="shared" si="24"/>
        <v>764001</v>
      </c>
      <c r="I824">
        <f t="shared" si="25"/>
        <v>470</v>
      </c>
    </row>
    <row r="825" spans="1:9">
      <c r="A825" s="112">
        <v>1764001780</v>
      </c>
      <c r="B825" s="11" t="s">
        <v>2829</v>
      </c>
      <c r="C825" s="11">
        <v>764000</v>
      </c>
      <c r="D825" s="10">
        <v>5000</v>
      </c>
      <c r="E825" s="10">
        <v>5000</v>
      </c>
      <c r="F825" s="113">
        <v>5200</v>
      </c>
      <c r="H825" s="122">
        <f t="shared" si="24"/>
        <v>764001</v>
      </c>
      <c r="I825">
        <f t="shared" si="25"/>
        <v>780</v>
      </c>
    </row>
    <row r="826" spans="1:9">
      <c r="A826" s="112">
        <v>1765001523</v>
      </c>
      <c r="B826" s="11" t="s">
        <v>2830</v>
      </c>
      <c r="C826" s="11">
        <v>765000</v>
      </c>
      <c r="D826" s="10">
        <v>500000</v>
      </c>
      <c r="E826" s="10">
        <v>500000</v>
      </c>
      <c r="F826" s="113">
        <v>496200</v>
      </c>
      <c r="H826" s="122">
        <f t="shared" si="24"/>
        <v>765001</v>
      </c>
      <c r="I826">
        <f t="shared" si="25"/>
        <v>523</v>
      </c>
    </row>
    <row r="827" spans="1:9">
      <c r="A827" s="112">
        <v>1765004870</v>
      </c>
      <c r="B827" s="11" t="s">
        <v>2831</v>
      </c>
      <c r="C827" s="11">
        <v>765000</v>
      </c>
      <c r="D827" s="10">
        <v>2650000</v>
      </c>
      <c r="E827" s="10">
        <v>1850000</v>
      </c>
      <c r="F827" s="113">
        <v>1650000</v>
      </c>
      <c r="H827" s="122">
        <f t="shared" si="24"/>
        <v>765004</v>
      </c>
      <c r="I827">
        <f t="shared" si="25"/>
        <v>870</v>
      </c>
    </row>
    <row r="828" spans="1:9">
      <c r="A828" s="112">
        <v>1767001440</v>
      </c>
      <c r="B828" s="11" t="s">
        <v>2832</v>
      </c>
      <c r="C828" s="11">
        <v>767000</v>
      </c>
      <c r="D828" s="10">
        <v>4600000</v>
      </c>
      <c r="E828" s="10">
        <v>4350000</v>
      </c>
      <c r="F828" s="113">
        <v>3818300</v>
      </c>
      <c r="H828" s="122">
        <f t="shared" si="24"/>
        <v>767001</v>
      </c>
      <c r="I828">
        <f t="shared" si="25"/>
        <v>440</v>
      </c>
    </row>
    <row r="829" spans="1:9">
      <c r="A829" s="112">
        <v>1767001441</v>
      </c>
      <c r="B829" s="11" t="s">
        <v>2833</v>
      </c>
      <c r="C829" s="11">
        <v>767000</v>
      </c>
      <c r="D829" s="10">
        <v>4400000</v>
      </c>
      <c r="E829" s="10">
        <v>4400000</v>
      </c>
      <c r="F829" s="113">
        <v>4729200</v>
      </c>
      <c r="H829" s="122">
        <f t="shared" si="24"/>
        <v>767001</v>
      </c>
      <c r="I829">
        <f t="shared" si="25"/>
        <v>441</v>
      </c>
    </row>
    <row r="830" spans="1:9">
      <c r="A830" s="112">
        <v>1767001442</v>
      </c>
      <c r="B830" s="11" t="s">
        <v>2834</v>
      </c>
      <c r="C830" s="11">
        <v>767000</v>
      </c>
      <c r="D830" s="10">
        <v>300000</v>
      </c>
      <c r="E830" s="10">
        <v>500000</v>
      </c>
      <c r="F830" s="113">
        <v>130300</v>
      </c>
      <c r="H830" s="122">
        <f t="shared" si="24"/>
        <v>767001</v>
      </c>
      <c r="I830">
        <f t="shared" si="25"/>
        <v>442</v>
      </c>
    </row>
    <row r="831" spans="1:9">
      <c r="A831" s="112">
        <v>1767001443</v>
      </c>
      <c r="B831" s="11" t="s">
        <v>2835</v>
      </c>
      <c r="C831" s="11">
        <v>767000</v>
      </c>
      <c r="D831" s="10">
        <v>1000000</v>
      </c>
      <c r="E831" s="10">
        <v>900000</v>
      </c>
      <c r="F831" s="113">
        <v>941200</v>
      </c>
      <c r="H831" s="122">
        <f t="shared" si="24"/>
        <v>767001</v>
      </c>
      <c r="I831">
        <f t="shared" si="25"/>
        <v>443</v>
      </c>
    </row>
    <row r="832" spans="1:9">
      <c r="A832" s="112">
        <v>1767001750</v>
      </c>
      <c r="B832" s="11" t="s">
        <v>2705</v>
      </c>
      <c r="C832" s="11">
        <v>767000</v>
      </c>
      <c r="D832" s="10">
        <v>120000</v>
      </c>
      <c r="E832" s="10">
        <v>120000</v>
      </c>
      <c r="F832" s="113">
        <v>112800</v>
      </c>
      <c r="H832" s="122">
        <f t="shared" si="24"/>
        <v>767001</v>
      </c>
      <c r="I832">
        <f t="shared" si="25"/>
        <v>750</v>
      </c>
    </row>
    <row r="833" spans="1:9">
      <c r="A833" s="112">
        <v>1767002750</v>
      </c>
      <c r="B833" s="11" t="s">
        <v>2836</v>
      </c>
      <c r="C833" s="11">
        <v>767000</v>
      </c>
      <c r="D833" s="10">
        <v>0</v>
      </c>
      <c r="E833" s="10">
        <v>3000000</v>
      </c>
      <c r="F833" s="113">
        <v>0</v>
      </c>
      <c r="H833" s="122">
        <f t="shared" ref="H833:H896" si="26">ROUNDDOWN((A833-1000000000)/1000,0)</f>
        <v>767002</v>
      </c>
      <c r="I833">
        <f t="shared" ref="I833:I896" si="27">A833-1000000000-H833*1000</f>
        <v>750</v>
      </c>
    </row>
    <row r="834" spans="1:9">
      <c r="A834" s="112">
        <v>1769000110</v>
      </c>
      <c r="B834" s="11" t="s">
        <v>2689</v>
      </c>
      <c r="C834" s="11">
        <v>769000</v>
      </c>
      <c r="D834" s="10">
        <v>864000</v>
      </c>
      <c r="E834" s="10">
        <v>900000</v>
      </c>
      <c r="F834" s="113">
        <v>947300</v>
      </c>
      <c r="H834" s="122">
        <f t="shared" si="26"/>
        <v>769000</v>
      </c>
      <c r="I834">
        <f t="shared" si="27"/>
        <v>110</v>
      </c>
    </row>
    <row r="835" spans="1:9">
      <c r="A835" s="112">
        <v>1769000120</v>
      </c>
      <c r="B835" s="11" t="s">
        <v>2690</v>
      </c>
      <c r="C835" s="11">
        <v>769000</v>
      </c>
      <c r="D835" s="10">
        <v>114000</v>
      </c>
      <c r="E835" s="10">
        <v>114000</v>
      </c>
      <c r="F835" s="113">
        <v>122300</v>
      </c>
      <c r="H835" s="122">
        <f t="shared" si="26"/>
        <v>769000</v>
      </c>
      <c r="I835">
        <f t="shared" si="27"/>
        <v>120</v>
      </c>
    </row>
    <row r="836" spans="1:9">
      <c r="A836" s="112">
        <v>1769000130</v>
      </c>
      <c r="B836" s="11" t="s">
        <v>2691</v>
      </c>
      <c r="C836" s="11">
        <v>769000</v>
      </c>
      <c r="D836" s="10">
        <v>6000</v>
      </c>
      <c r="E836" s="10">
        <v>9000</v>
      </c>
      <c r="F836" s="113">
        <v>17600</v>
      </c>
      <c r="H836" s="122">
        <f t="shared" si="26"/>
        <v>769000</v>
      </c>
      <c r="I836">
        <f t="shared" si="27"/>
        <v>130</v>
      </c>
    </row>
    <row r="837" spans="1:9">
      <c r="A837" s="112">
        <v>1769000131</v>
      </c>
      <c r="B837" s="11" t="s">
        <v>2692</v>
      </c>
      <c r="C837" s="11">
        <v>769000</v>
      </c>
      <c r="D837" s="10">
        <v>0</v>
      </c>
      <c r="E837" s="10">
        <v>0</v>
      </c>
      <c r="F837" s="113">
        <v>300</v>
      </c>
      <c r="H837" s="122">
        <f t="shared" si="26"/>
        <v>769000</v>
      </c>
      <c r="I837">
        <f t="shared" si="27"/>
        <v>131</v>
      </c>
    </row>
    <row r="838" spans="1:9">
      <c r="A838" s="112">
        <v>1769000133</v>
      </c>
      <c r="B838" s="11" t="s">
        <v>2693</v>
      </c>
      <c r="C838" s="11">
        <v>769000</v>
      </c>
      <c r="D838" s="10">
        <v>30000</v>
      </c>
      <c r="E838" s="10">
        <v>16000</v>
      </c>
      <c r="F838" s="113">
        <v>20300</v>
      </c>
      <c r="H838" s="122">
        <f t="shared" si="26"/>
        <v>769000</v>
      </c>
      <c r="I838">
        <f t="shared" si="27"/>
        <v>133</v>
      </c>
    </row>
    <row r="839" spans="1:9">
      <c r="A839" s="112">
        <v>1769000140</v>
      </c>
      <c r="B839" s="11" t="s">
        <v>2694</v>
      </c>
      <c r="C839" s="11">
        <v>769000</v>
      </c>
      <c r="D839" s="10">
        <v>244000</v>
      </c>
      <c r="E839" s="10">
        <v>220000</v>
      </c>
      <c r="F839" s="113">
        <v>251700</v>
      </c>
      <c r="H839" s="122">
        <f t="shared" si="26"/>
        <v>769000</v>
      </c>
      <c r="I839">
        <f t="shared" si="27"/>
        <v>140</v>
      </c>
    </row>
    <row r="840" spans="1:9">
      <c r="A840" s="112">
        <v>1769000181</v>
      </c>
      <c r="B840" s="11" t="s">
        <v>2695</v>
      </c>
      <c r="C840" s="11">
        <v>769000</v>
      </c>
      <c r="D840" s="10">
        <v>169000</v>
      </c>
      <c r="E840" s="10">
        <v>163000</v>
      </c>
      <c r="F840" s="113">
        <v>168800</v>
      </c>
      <c r="H840" s="122">
        <f t="shared" si="26"/>
        <v>769000</v>
      </c>
      <c r="I840">
        <f t="shared" si="27"/>
        <v>181</v>
      </c>
    </row>
    <row r="841" spans="1:9">
      <c r="A841" s="112">
        <v>1769000182</v>
      </c>
      <c r="B841" s="11" t="s">
        <v>2696</v>
      </c>
      <c r="C841" s="11">
        <v>769000</v>
      </c>
      <c r="D841" s="10">
        <v>158000</v>
      </c>
      <c r="E841" s="10">
        <v>156000</v>
      </c>
      <c r="F841" s="113">
        <v>161400</v>
      </c>
      <c r="H841" s="122">
        <f t="shared" si="26"/>
        <v>769000</v>
      </c>
      <c r="I841">
        <f t="shared" si="27"/>
        <v>182</v>
      </c>
    </row>
    <row r="842" spans="1:9">
      <c r="A842" s="112">
        <v>1769000210</v>
      </c>
      <c r="B842" s="11" t="s">
        <v>2689</v>
      </c>
      <c r="C842" s="11">
        <v>769000</v>
      </c>
      <c r="D842" s="10">
        <v>0</v>
      </c>
      <c r="E842" s="10">
        <v>0</v>
      </c>
      <c r="F842" s="113">
        <v>47700</v>
      </c>
      <c r="H842" s="122">
        <f t="shared" si="26"/>
        <v>769000</v>
      </c>
      <c r="I842">
        <f t="shared" si="27"/>
        <v>210</v>
      </c>
    </row>
    <row r="843" spans="1:9">
      <c r="A843" s="112">
        <v>1769000230</v>
      </c>
      <c r="B843" s="11" t="s">
        <v>2691</v>
      </c>
      <c r="C843" s="11">
        <v>769000</v>
      </c>
      <c r="D843" s="10">
        <v>0</v>
      </c>
      <c r="E843" s="10">
        <v>0</v>
      </c>
      <c r="F843" s="113">
        <v>1000</v>
      </c>
      <c r="H843" s="122">
        <f t="shared" si="26"/>
        <v>769000</v>
      </c>
      <c r="I843">
        <f t="shared" si="27"/>
        <v>230</v>
      </c>
    </row>
    <row r="844" spans="1:9">
      <c r="A844" s="112">
        <v>1769000233</v>
      </c>
      <c r="B844" s="11" t="s">
        <v>2693</v>
      </c>
      <c r="C844" s="11">
        <v>769000</v>
      </c>
      <c r="D844" s="10">
        <v>0</v>
      </c>
      <c r="E844" s="10">
        <v>0</v>
      </c>
      <c r="F844" s="113">
        <v>6100</v>
      </c>
      <c r="H844" s="122">
        <f t="shared" si="26"/>
        <v>769000</v>
      </c>
      <c r="I844">
        <f t="shared" si="27"/>
        <v>233</v>
      </c>
    </row>
    <row r="845" spans="1:9">
      <c r="A845" s="112">
        <v>1769000240</v>
      </c>
      <c r="B845" s="11" t="s">
        <v>2694</v>
      </c>
      <c r="C845" s="11">
        <v>769000</v>
      </c>
      <c r="D845" s="10">
        <v>0</v>
      </c>
      <c r="E845" s="10">
        <v>0</v>
      </c>
      <c r="F845" s="113">
        <v>2800</v>
      </c>
      <c r="H845" s="122">
        <f t="shared" si="26"/>
        <v>769000</v>
      </c>
      <c r="I845">
        <f t="shared" si="27"/>
        <v>240</v>
      </c>
    </row>
    <row r="846" spans="1:9">
      <c r="A846" s="112">
        <v>1769000281</v>
      </c>
      <c r="B846" s="11" t="s">
        <v>2695</v>
      </c>
      <c r="C846" s="11">
        <v>769000</v>
      </c>
      <c r="D846" s="10">
        <v>0</v>
      </c>
      <c r="E846" s="10">
        <v>0</v>
      </c>
      <c r="F846" s="113">
        <v>6300</v>
      </c>
      <c r="H846" s="122">
        <f t="shared" si="26"/>
        <v>769000</v>
      </c>
      <c r="I846">
        <f t="shared" si="27"/>
        <v>281</v>
      </c>
    </row>
    <row r="847" spans="1:9">
      <c r="A847" s="112">
        <v>1769000282</v>
      </c>
      <c r="B847" s="11" t="s">
        <v>2696</v>
      </c>
      <c r="C847" s="11">
        <v>769000</v>
      </c>
      <c r="D847" s="10">
        <v>0</v>
      </c>
      <c r="E847" s="10">
        <v>0</v>
      </c>
      <c r="F847" s="113">
        <v>7000</v>
      </c>
      <c r="H847" s="122">
        <f t="shared" si="26"/>
        <v>769000</v>
      </c>
      <c r="I847">
        <f t="shared" si="27"/>
        <v>282</v>
      </c>
    </row>
    <row r="848" spans="1:9">
      <c r="A848" s="112">
        <v>1769001470</v>
      </c>
      <c r="B848" s="11" t="s">
        <v>2697</v>
      </c>
      <c r="C848" s="11">
        <v>769000</v>
      </c>
      <c r="D848" s="10">
        <v>2300</v>
      </c>
      <c r="E848" s="10">
        <v>2300</v>
      </c>
      <c r="F848" s="113">
        <v>500</v>
      </c>
      <c r="H848" s="122">
        <f t="shared" si="26"/>
        <v>769001</v>
      </c>
      <c r="I848">
        <f t="shared" si="27"/>
        <v>470</v>
      </c>
    </row>
    <row r="849" spans="1:9">
      <c r="A849" s="112">
        <v>1769001560</v>
      </c>
      <c r="B849" s="11" t="s">
        <v>2837</v>
      </c>
      <c r="C849" s="11">
        <v>769000</v>
      </c>
      <c r="D849" s="10">
        <v>1500</v>
      </c>
      <c r="E849" s="10">
        <v>1500</v>
      </c>
      <c r="F849" s="113">
        <v>2600</v>
      </c>
      <c r="H849" s="122">
        <f t="shared" si="26"/>
        <v>769001</v>
      </c>
      <c r="I849">
        <f t="shared" si="27"/>
        <v>560</v>
      </c>
    </row>
    <row r="850" spans="1:9">
      <c r="A850" s="112">
        <v>1769001750</v>
      </c>
      <c r="B850" s="11" t="s">
        <v>2705</v>
      </c>
      <c r="C850" s="11">
        <v>769000</v>
      </c>
      <c r="D850" s="10">
        <v>62000</v>
      </c>
      <c r="E850" s="10">
        <v>61200</v>
      </c>
      <c r="F850" s="113">
        <v>52800</v>
      </c>
      <c r="H850" s="122">
        <f t="shared" si="26"/>
        <v>769001</v>
      </c>
      <c r="I850">
        <f t="shared" si="27"/>
        <v>750</v>
      </c>
    </row>
    <row r="851" spans="1:9">
      <c r="A851" s="112">
        <v>1771000110</v>
      </c>
      <c r="B851" s="11" t="s">
        <v>2689</v>
      </c>
      <c r="C851" s="11">
        <v>771000</v>
      </c>
      <c r="D851" s="10">
        <v>422000</v>
      </c>
      <c r="E851" s="10">
        <v>426000</v>
      </c>
      <c r="F851" s="113">
        <v>442200</v>
      </c>
      <c r="H851" s="122">
        <f t="shared" si="26"/>
        <v>771000</v>
      </c>
      <c r="I851">
        <f t="shared" si="27"/>
        <v>110</v>
      </c>
    </row>
    <row r="852" spans="1:9">
      <c r="A852" s="112">
        <v>1771000120</v>
      </c>
      <c r="B852" s="11" t="s">
        <v>2690</v>
      </c>
      <c r="C852" s="11">
        <v>771000</v>
      </c>
      <c r="D852" s="10">
        <v>30000</v>
      </c>
      <c r="E852" s="10">
        <v>29000</v>
      </c>
      <c r="F852" s="113">
        <v>29200</v>
      </c>
      <c r="H852" s="122">
        <f t="shared" si="26"/>
        <v>771000</v>
      </c>
      <c r="I852">
        <f t="shared" si="27"/>
        <v>120</v>
      </c>
    </row>
    <row r="853" spans="1:9">
      <c r="A853" s="112">
        <v>1771000140</v>
      </c>
      <c r="B853" s="11" t="s">
        <v>2694</v>
      </c>
      <c r="C853" s="11">
        <v>771000</v>
      </c>
      <c r="D853" s="10">
        <v>35000</v>
      </c>
      <c r="E853" s="10">
        <v>35000</v>
      </c>
      <c r="F853" s="113">
        <v>35800</v>
      </c>
      <c r="H853" s="122">
        <f t="shared" si="26"/>
        <v>771000</v>
      </c>
      <c r="I853">
        <f t="shared" si="27"/>
        <v>140</v>
      </c>
    </row>
    <row r="854" spans="1:9">
      <c r="A854" s="112">
        <v>1771000181</v>
      </c>
      <c r="B854" s="11" t="s">
        <v>2695</v>
      </c>
      <c r="C854" s="11">
        <v>771000</v>
      </c>
      <c r="D854" s="10">
        <v>72000</v>
      </c>
      <c r="E854" s="10">
        <v>70000</v>
      </c>
      <c r="F854" s="113">
        <v>71700</v>
      </c>
      <c r="H854" s="122">
        <f t="shared" si="26"/>
        <v>771000</v>
      </c>
      <c r="I854">
        <f t="shared" si="27"/>
        <v>181</v>
      </c>
    </row>
    <row r="855" spans="1:9">
      <c r="A855" s="112">
        <v>1771000182</v>
      </c>
      <c r="B855" s="11" t="s">
        <v>2696</v>
      </c>
      <c r="C855" s="11">
        <v>771000</v>
      </c>
      <c r="D855" s="10">
        <v>78000</v>
      </c>
      <c r="E855" s="10">
        <v>80000</v>
      </c>
      <c r="F855" s="113">
        <v>82800</v>
      </c>
      <c r="H855" s="122">
        <f t="shared" si="26"/>
        <v>771000</v>
      </c>
      <c r="I855">
        <f t="shared" si="27"/>
        <v>182</v>
      </c>
    </row>
    <row r="856" spans="1:9">
      <c r="A856" s="112">
        <v>1771001511</v>
      </c>
      <c r="B856" s="11" t="s">
        <v>2838</v>
      </c>
      <c r="C856" s="11">
        <v>771000</v>
      </c>
      <c r="D856" s="10">
        <v>32000</v>
      </c>
      <c r="E856" s="10">
        <v>32000</v>
      </c>
      <c r="F856" s="113">
        <v>27200</v>
      </c>
      <c r="H856" s="122">
        <f t="shared" si="26"/>
        <v>771001</v>
      </c>
      <c r="I856">
        <f t="shared" si="27"/>
        <v>511</v>
      </c>
    </row>
    <row r="857" spans="1:9">
      <c r="A857" s="112">
        <v>1771001513</v>
      </c>
      <c r="B857" s="11" t="s">
        <v>2839</v>
      </c>
      <c r="C857" s="11">
        <v>771000</v>
      </c>
      <c r="D857" s="10">
        <v>85000</v>
      </c>
      <c r="E857" s="10">
        <v>105000</v>
      </c>
      <c r="F857" s="113">
        <v>57000</v>
      </c>
      <c r="H857" s="122">
        <f t="shared" si="26"/>
        <v>771001</v>
      </c>
      <c r="I857">
        <f t="shared" si="27"/>
        <v>513</v>
      </c>
    </row>
    <row r="858" spans="1:9">
      <c r="A858" s="112">
        <v>1771001750</v>
      </c>
      <c r="B858" s="11" t="s">
        <v>2705</v>
      </c>
      <c r="C858" s="11">
        <v>771000</v>
      </c>
      <c r="D858" s="10">
        <v>35000</v>
      </c>
      <c r="E858" s="10">
        <v>33000</v>
      </c>
      <c r="F858" s="113">
        <v>26200</v>
      </c>
      <c r="H858" s="122">
        <f t="shared" si="26"/>
        <v>771001</v>
      </c>
      <c r="I858">
        <f t="shared" si="27"/>
        <v>750</v>
      </c>
    </row>
    <row r="859" spans="1:9">
      <c r="A859" s="112">
        <v>1771001780</v>
      </c>
      <c r="B859" s="11" t="s">
        <v>2840</v>
      </c>
      <c r="C859" s="11">
        <v>771000</v>
      </c>
      <c r="D859" s="10">
        <v>100000</v>
      </c>
      <c r="E859" s="10">
        <v>100000</v>
      </c>
      <c r="F859" s="113">
        <v>0</v>
      </c>
      <c r="H859" s="122">
        <f t="shared" si="26"/>
        <v>771001</v>
      </c>
      <c r="I859">
        <f t="shared" si="27"/>
        <v>780</v>
      </c>
    </row>
    <row r="860" spans="1:9">
      <c r="A860" s="112">
        <v>1771002750</v>
      </c>
      <c r="B860" s="11" t="s">
        <v>2841</v>
      </c>
      <c r="C860" s="11">
        <v>771000</v>
      </c>
      <c r="D860" s="10">
        <v>50000</v>
      </c>
      <c r="E860" s="10">
        <v>230000</v>
      </c>
      <c r="F860" s="113">
        <v>38300</v>
      </c>
      <c r="H860" s="122">
        <f t="shared" si="26"/>
        <v>771002</v>
      </c>
      <c r="I860">
        <f t="shared" si="27"/>
        <v>750</v>
      </c>
    </row>
    <row r="861" spans="1:9">
      <c r="A861" s="112">
        <v>1771003870</v>
      </c>
      <c r="B861" s="11" t="s">
        <v>2842</v>
      </c>
      <c r="C861" s="11">
        <v>771000</v>
      </c>
      <c r="D861" s="10">
        <v>1260000</v>
      </c>
      <c r="E861" s="10">
        <v>1510000</v>
      </c>
      <c r="F861" s="113">
        <v>1147500</v>
      </c>
      <c r="H861" s="122">
        <f t="shared" si="26"/>
        <v>771003</v>
      </c>
      <c r="I861">
        <f t="shared" si="27"/>
        <v>870</v>
      </c>
    </row>
    <row r="862" spans="1:9">
      <c r="A862" s="112">
        <v>1771004780</v>
      </c>
      <c r="B862" s="11" t="s">
        <v>2843</v>
      </c>
      <c r="C862" s="11">
        <v>771000</v>
      </c>
      <c r="D862" s="10">
        <v>200000</v>
      </c>
      <c r="E862" s="10">
        <v>375000</v>
      </c>
      <c r="F862" s="113">
        <v>173700</v>
      </c>
      <c r="H862" s="122">
        <f t="shared" si="26"/>
        <v>771004</v>
      </c>
      <c r="I862">
        <f t="shared" si="27"/>
        <v>780</v>
      </c>
    </row>
    <row r="863" spans="1:9">
      <c r="A863" s="112">
        <v>1771005750</v>
      </c>
      <c r="B863" s="11" t="s">
        <v>2844</v>
      </c>
      <c r="C863" s="11">
        <v>771000</v>
      </c>
      <c r="D863" s="10">
        <v>100000</v>
      </c>
      <c r="E863" s="10">
        <v>100000</v>
      </c>
      <c r="F863" s="113">
        <v>99500</v>
      </c>
      <c r="H863" s="122">
        <f t="shared" si="26"/>
        <v>771005</v>
      </c>
      <c r="I863">
        <f t="shared" si="27"/>
        <v>750</v>
      </c>
    </row>
    <row r="864" spans="1:9">
      <c r="A864" s="112">
        <v>1771005780</v>
      </c>
      <c r="B864" s="11" t="s">
        <v>2845</v>
      </c>
      <c r="C864" s="11">
        <v>771000</v>
      </c>
      <c r="D864" s="10">
        <v>1000000</v>
      </c>
      <c r="E864" s="10">
        <v>930000</v>
      </c>
      <c r="F864" s="113">
        <v>850000</v>
      </c>
      <c r="H864" s="122">
        <f t="shared" si="26"/>
        <v>771005</v>
      </c>
      <c r="I864">
        <f t="shared" si="27"/>
        <v>780</v>
      </c>
    </row>
    <row r="865" spans="1:9">
      <c r="A865" s="112">
        <v>1781000110</v>
      </c>
      <c r="B865" s="11" t="s">
        <v>2689</v>
      </c>
      <c r="C865" s="11">
        <v>781000</v>
      </c>
      <c r="D865" s="10">
        <v>4384000</v>
      </c>
      <c r="E865" s="10">
        <v>3908000</v>
      </c>
      <c r="F865" s="113">
        <v>3921400</v>
      </c>
      <c r="H865" s="122">
        <f t="shared" si="26"/>
        <v>781000</v>
      </c>
      <c r="I865">
        <f t="shared" si="27"/>
        <v>110</v>
      </c>
    </row>
    <row r="866" spans="1:9">
      <c r="A866" s="112">
        <v>1781000120</v>
      </c>
      <c r="B866" s="11" t="s">
        <v>2690</v>
      </c>
      <c r="C866" s="11">
        <v>781000</v>
      </c>
      <c r="D866" s="10">
        <v>392000</v>
      </c>
      <c r="E866" s="10">
        <v>351000</v>
      </c>
      <c r="F866" s="113">
        <v>358900</v>
      </c>
      <c r="H866" s="122">
        <f t="shared" si="26"/>
        <v>781000</v>
      </c>
      <c r="I866">
        <f t="shared" si="27"/>
        <v>120</v>
      </c>
    </row>
    <row r="867" spans="1:9">
      <c r="A867" s="112">
        <v>1781000130</v>
      </c>
      <c r="B867" s="11" t="s">
        <v>2691</v>
      </c>
      <c r="C867" s="11">
        <v>781000</v>
      </c>
      <c r="D867" s="10">
        <v>1105000</v>
      </c>
      <c r="E867" s="10">
        <v>736000</v>
      </c>
      <c r="F867" s="113">
        <v>1132800</v>
      </c>
      <c r="H867" s="122">
        <f t="shared" si="26"/>
        <v>781000</v>
      </c>
      <c r="I867">
        <f t="shared" si="27"/>
        <v>130</v>
      </c>
    </row>
    <row r="868" spans="1:9">
      <c r="A868" s="112">
        <v>1781000131</v>
      </c>
      <c r="B868" s="11" t="s">
        <v>2692</v>
      </c>
      <c r="C868" s="11">
        <v>781000</v>
      </c>
      <c r="D868" s="10">
        <v>67000</v>
      </c>
      <c r="E868" s="10">
        <v>65000</v>
      </c>
      <c r="F868" s="113">
        <v>65600</v>
      </c>
      <c r="H868" s="122">
        <f t="shared" si="26"/>
        <v>781000</v>
      </c>
      <c r="I868">
        <f t="shared" si="27"/>
        <v>131</v>
      </c>
    </row>
    <row r="869" spans="1:9">
      <c r="A869" s="112">
        <v>1781000132</v>
      </c>
      <c r="B869" s="11" t="s">
        <v>2760</v>
      </c>
      <c r="C869" s="11">
        <v>781000</v>
      </c>
      <c r="D869" s="10">
        <v>96000</v>
      </c>
      <c r="E869" s="10">
        <v>92000</v>
      </c>
      <c r="F869" s="113">
        <v>95200</v>
      </c>
      <c r="H869" s="122">
        <f t="shared" si="26"/>
        <v>781000</v>
      </c>
      <c r="I869">
        <f t="shared" si="27"/>
        <v>132</v>
      </c>
    </row>
    <row r="870" spans="1:9">
      <c r="A870" s="112">
        <v>1781000133</v>
      </c>
      <c r="B870" s="11" t="s">
        <v>2761</v>
      </c>
      <c r="C870" s="11">
        <v>781000</v>
      </c>
      <c r="D870" s="10">
        <v>574000</v>
      </c>
      <c r="E870" s="10">
        <v>501000</v>
      </c>
      <c r="F870" s="113">
        <v>506600</v>
      </c>
      <c r="H870" s="122">
        <f t="shared" si="26"/>
        <v>781000</v>
      </c>
      <c r="I870">
        <f t="shared" si="27"/>
        <v>133</v>
      </c>
    </row>
    <row r="871" spans="1:9">
      <c r="A871" s="112">
        <v>1781000140</v>
      </c>
      <c r="B871" s="11" t="s">
        <v>2694</v>
      </c>
      <c r="C871" s="11">
        <v>781000</v>
      </c>
      <c r="D871" s="10">
        <v>725000</v>
      </c>
      <c r="E871" s="10">
        <v>737000</v>
      </c>
      <c r="F871" s="113">
        <v>749900</v>
      </c>
      <c r="H871" s="122">
        <f t="shared" si="26"/>
        <v>781000</v>
      </c>
      <c r="I871">
        <f t="shared" si="27"/>
        <v>140</v>
      </c>
    </row>
    <row r="872" spans="1:9">
      <c r="A872" s="112">
        <v>1781000181</v>
      </c>
      <c r="B872" s="11" t="s">
        <v>2695</v>
      </c>
      <c r="C872" s="11">
        <v>781000</v>
      </c>
      <c r="D872" s="10">
        <v>1005000</v>
      </c>
      <c r="E872" s="10">
        <v>884000</v>
      </c>
      <c r="F872" s="113">
        <v>868400</v>
      </c>
      <c r="H872" s="122">
        <f t="shared" si="26"/>
        <v>781000</v>
      </c>
      <c r="I872">
        <f t="shared" si="27"/>
        <v>181</v>
      </c>
    </row>
    <row r="873" spans="1:9">
      <c r="A873" s="112">
        <v>1781000182</v>
      </c>
      <c r="B873" s="11" t="s">
        <v>2696</v>
      </c>
      <c r="C873" s="11">
        <v>781000</v>
      </c>
      <c r="D873" s="10">
        <v>989000</v>
      </c>
      <c r="E873" s="10">
        <v>908000</v>
      </c>
      <c r="F873" s="113">
        <v>887700</v>
      </c>
      <c r="H873" s="122">
        <f t="shared" si="26"/>
        <v>781000</v>
      </c>
      <c r="I873">
        <f t="shared" si="27"/>
        <v>182</v>
      </c>
    </row>
    <row r="874" spans="1:9">
      <c r="A874" s="112">
        <v>1781000210</v>
      </c>
      <c r="B874" s="11" t="s">
        <v>2689</v>
      </c>
      <c r="C874" s="11">
        <v>781000</v>
      </c>
      <c r="D874" s="10">
        <v>150000</v>
      </c>
      <c r="E874" s="10">
        <v>371000</v>
      </c>
      <c r="F874" s="113">
        <v>217100</v>
      </c>
      <c r="H874" s="122">
        <f t="shared" si="26"/>
        <v>781000</v>
      </c>
      <c r="I874">
        <f t="shared" si="27"/>
        <v>210</v>
      </c>
    </row>
    <row r="875" spans="1:9">
      <c r="A875" s="112">
        <v>1781000220</v>
      </c>
      <c r="B875" s="11" t="s">
        <v>2690</v>
      </c>
      <c r="C875" s="11">
        <v>781000</v>
      </c>
      <c r="D875" s="10">
        <v>12000</v>
      </c>
      <c r="E875" s="10">
        <v>24000</v>
      </c>
      <c r="F875" s="113">
        <v>15400</v>
      </c>
      <c r="H875" s="122">
        <f t="shared" si="26"/>
        <v>781000</v>
      </c>
      <c r="I875">
        <f t="shared" si="27"/>
        <v>220</v>
      </c>
    </row>
    <row r="876" spans="1:9">
      <c r="A876" s="112">
        <v>1781000230</v>
      </c>
      <c r="B876" s="11" t="s">
        <v>2691</v>
      </c>
      <c r="C876" s="11">
        <v>781000</v>
      </c>
      <c r="D876" s="10">
        <v>48000</v>
      </c>
      <c r="E876" s="10">
        <v>49000</v>
      </c>
      <c r="F876" s="113">
        <v>61500</v>
      </c>
      <c r="H876" s="122">
        <f t="shared" si="26"/>
        <v>781000</v>
      </c>
      <c r="I876">
        <f t="shared" si="27"/>
        <v>230</v>
      </c>
    </row>
    <row r="877" spans="1:9">
      <c r="A877" s="112">
        <v>1781000233</v>
      </c>
      <c r="B877" s="11" t="s">
        <v>2693</v>
      </c>
      <c r="C877" s="11">
        <v>781000</v>
      </c>
      <c r="D877" s="10">
        <v>31000</v>
      </c>
      <c r="E877" s="10">
        <v>59000</v>
      </c>
      <c r="F877" s="113">
        <v>31100</v>
      </c>
      <c r="H877" s="122">
        <f t="shared" si="26"/>
        <v>781000</v>
      </c>
      <c r="I877">
        <f t="shared" si="27"/>
        <v>233</v>
      </c>
    </row>
    <row r="878" spans="1:9">
      <c r="A878" s="112">
        <v>1781000240</v>
      </c>
      <c r="B878" s="11" t="s">
        <v>2694</v>
      </c>
      <c r="C878" s="11">
        <v>781000</v>
      </c>
      <c r="D878" s="10">
        <v>20000</v>
      </c>
      <c r="E878" s="10">
        <v>33000</v>
      </c>
      <c r="F878" s="113">
        <v>19700</v>
      </c>
      <c r="H878" s="122">
        <f t="shared" si="26"/>
        <v>781000</v>
      </c>
      <c r="I878">
        <f t="shared" si="27"/>
        <v>240</v>
      </c>
    </row>
    <row r="879" spans="1:9">
      <c r="A879" s="112">
        <v>1781000281</v>
      </c>
      <c r="B879" s="11" t="s">
        <v>2695</v>
      </c>
      <c r="C879" s="11">
        <v>781000</v>
      </c>
      <c r="D879" s="10">
        <v>31000</v>
      </c>
      <c r="E879" s="10">
        <v>71000</v>
      </c>
      <c r="F879" s="113">
        <v>38800</v>
      </c>
      <c r="H879" s="122">
        <f t="shared" si="26"/>
        <v>781000</v>
      </c>
      <c r="I879">
        <f t="shared" si="27"/>
        <v>281</v>
      </c>
    </row>
    <row r="880" spans="1:9">
      <c r="A880" s="112">
        <v>1781000282</v>
      </c>
      <c r="B880" s="11" t="s">
        <v>2696</v>
      </c>
      <c r="C880" s="11">
        <v>781000</v>
      </c>
      <c r="D880" s="10">
        <v>44000</v>
      </c>
      <c r="E880" s="10">
        <v>81000</v>
      </c>
      <c r="F880" s="113">
        <v>47200</v>
      </c>
      <c r="H880" s="122">
        <f t="shared" si="26"/>
        <v>781000</v>
      </c>
      <c r="I880">
        <f t="shared" si="27"/>
        <v>282</v>
      </c>
    </row>
    <row r="881" spans="1:9">
      <c r="A881" s="112">
        <v>1781001110</v>
      </c>
      <c r="B881" s="11" t="s">
        <v>2689</v>
      </c>
      <c r="C881" s="11">
        <v>781000</v>
      </c>
      <c r="D881" s="10">
        <v>1982000</v>
      </c>
      <c r="E881" s="10">
        <v>1497000</v>
      </c>
      <c r="F881" s="113">
        <v>1496200</v>
      </c>
      <c r="H881" s="122">
        <f t="shared" si="26"/>
        <v>781001</v>
      </c>
      <c r="I881">
        <f t="shared" si="27"/>
        <v>110</v>
      </c>
    </row>
    <row r="882" spans="1:9">
      <c r="A882" s="112">
        <v>1781001120</v>
      </c>
      <c r="B882" s="11" t="s">
        <v>2690</v>
      </c>
      <c r="C882" s="11">
        <v>781000</v>
      </c>
      <c r="D882" s="10">
        <v>124000</v>
      </c>
      <c r="E882" s="10">
        <v>95000</v>
      </c>
      <c r="F882" s="113">
        <v>91200</v>
      </c>
      <c r="H882" s="122">
        <f t="shared" si="26"/>
        <v>781001</v>
      </c>
      <c r="I882">
        <f t="shared" si="27"/>
        <v>120</v>
      </c>
    </row>
    <row r="883" spans="1:9">
      <c r="A883" s="112">
        <v>1781001130</v>
      </c>
      <c r="B883" s="11" t="s">
        <v>2691</v>
      </c>
      <c r="C883" s="11">
        <v>781000</v>
      </c>
      <c r="D883" s="10">
        <v>563000</v>
      </c>
      <c r="E883" s="10">
        <v>355000</v>
      </c>
      <c r="F883" s="113">
        <v>430900</v>
      </c>
      <c r="H883" s="122">
        <f t="shared" si="26"/>
        <v>781001</v>
      </c>
      <c r="I883">
        <f t="shared" si="27"/>
        <v>130</v>
      </c>
    </row>
    <row r="884" spans="1:9">
      <c r="A884" s="112">
        <v>1781001131</v>
      </c>
      <c r="B884" s="11" t="s">
        <v>2692</v>
      </c>
      <c r="C884" s="11">
        <v>781000</v>
      </c>
      <c r="D884" s="10">
        <v>22000</v>
      </c>
      <c r="E884" s="10">
        <v>31000</v>
      </c>
      <c r="F884" s="113">
        <v>29300</v>
      </c>
      <c r="H884" s="122">
        <f t="shared" si="26"/>
        <v>781001</v>
      </c>
      <c r="I884">
        <f t="shared" si="27"/>
        <v>131</v>
      </c>
    </row>
    <row r="885" spans="1:9">
      <c r="A885" s="112">
        <v>1781001132</v>
      </c>
      <c r="B885" s="11" t="s">
        <v>2760</v>
      </c>
      <c r="C885" s="11">
        <v>781000</v>
      </c>
      <c r="D885" s="10">
        <v>13000</v>
      </c>
      <c r="E885" s="10">
        <v>11000</v>
      </c>
      <c r="F885" s="113">
        <v>10500</v>
      </c>
      <c r="H885" s="122">
        <f t="shared" si="26"/>
        <v>781001</v>
      </c>
      <c r="I885">
        <f t="shared" si="27"/>
        <v>132</v>
      </c>
    </row>
    <row r="886" spans="1:9">
      <c r="A886" s="112">
        <v>1781001133</v>
      </c>
      <c r="B886" s="11" t="s">
        <v>2761</v>
      </c>
      <c r="C886" s="11">
        <v>781000</v>
      </c>
      <c r="D886" s="10">
        <v>537000</v>
      </c>
      <c r="E886" s="10">
        <v>457000</v>
      </c>
      <c r="F886" s="113">
        <v>442000</v>
      </c>
      <c r="H886" s="122">
        <f t="shared" si="26"/>
        <v>781001</v>
      </c>
      <c r="I886">
        <f t="shared" si="27"/>
        <v>133</v>
      </c>
    </row>
    <row r="887" spans="1:9">
      <c r="A887" s="112">
        <v>1781001140</v>
      </c>
      <c r="B887" s="11" t="s">
        <v>2694</v>
      </c>
      <c r="C887" s="11">
        <v>781000</v>
      </c>
      <c r="D887" s="10">
        <v>249000</v>
      </c>
      <c r="E887" s="10">
        <v>191000</v>
      </c>
      <c r="F887" s="113">
        <v>183000</v>
      </c>
      <c r="H887" s="122">
        <f t="shared" si="26"/>
        <v>781001</v>
      </c>
      <c r="I887">
        <f t="shared" si="27"/>
        <v>140</v>
      </c>
    </row>
    <row r="888" spans="1:9">
      <c r="A888" s="112">
        <v>1781001181</v>
      </c>
      <c r="B888" s="11" t="s">
        <v>2695</v>
      </c>
      <c r="C888" s="11">
        <v>781000</v>
      </c>
      <c r="D888" s="10">
        <v>453000</v>
      </c>
      <c r="E888" s="10">
        <v>349000</v>
      </c>
      <c r="F888" s="113">
        <v>335200</v>
      </c>
      <c r="H888" s="122">
        <f t="shared" si="26"/>
        <v>781001</v>
      </c>
      <c r="I888">
        <f t="shared" si="27"/>
        <v>181</v>
      </c>
    </row>
    <row r="889" spans="1:9">
      <c r="A889" s="112">
        <v>1781001182</v>
      </c>
      <c r="B889" s="11" t="s">
        <v>2696</v>
      </c>
      <c r="C889" s="11">
        <v>781000</v>
      </c>
      <c r="D889" s="10">
        <v>571000</v>
      </c>
      <c r="E889" s="10">
        <v>445000</v>
      </c>
      <c r="F889" s="113">
        <v>422600</v>
      </c>
      <c r="H889" s="122">
        <f t="shared" si="26"/>
        <v>781001</v>
      </c>
      <c r="I889">
        <f t="shared" si="27"/>
        <v>182</v>
      </c>
    </row>
    <row r="890" spans="1:9">
      <c r="A890" s="112">
        <v>1781001210</v>
      </c>
      <c r="B890" s="11" t="s">
        <v>2689</v>
      </c>
      <c r="C890" s="11">
        <v>781000</v>
      </c>
      <c r="D890" s="10">
        <v>0</v>
      </c>
      <c r="E890" s="10">
        <v>308000</v>
      </c>
      <c r="F890" s="113">
        <v>24300</v>
      </c>
      <c r="H890" s="122">
        <f t="shared" si="26"/>
        <v>781001</v>
      </c>
      <c r="I890">
        <f t="shared" si="27"/>
        <v>210</v>
      </c>
    </row>
    <row r="891" spans="1:9">
      <c r="A891" s="112">
        <v>1781001220</v>
      </c>
      <c r="B891" s="11" t="s">
        <v>2690</v>
      </c>
      <c r="C891" s="11">
        <v>781000</v>
      </c>
      <c r="D891" s="10">
        <v>0</v>
      </c>
      <c r="E891" s="10">
        <v>15000</v>
      </c>
      <c r="F891" s="113">
        <v>1700</v>
      </c>
      <c r="H891" s="122">
        <f t="shared" si="26"/>
        <v>781001</v>
      </c>
      <c r="I891">
        <f t="shared" si="27"/>
        <v>220</v>
      </c>
    </row>
    <row r="892" spans="1:9">
      <c r="A892" s="112">
        <v>1781001230</v>
      </c>
      <c r="B892" s="11" t="s">
        <v>2691</v>
      </c>
      <c r="C892" s="11">
        <v>781000</v>
      </c>
      <c r="D892" s="10">
        <v>0</v>
      </c>
      <c r="E892" s="10">
        <v>55000</v>
      </c>
      <c r="F892" s="113">
        <v>6200</v>
      </c>
      <c r="H892" s="122">
        <f t="shared" si="26"/>
        <v>781001</v>
      </c>
      <c r="I892">
        <f t="shared" si="27"/>
        <v>230</v>
      </c>
    </row>
    <row r="893" spans="1:9">
      <c r="A893" s="112">
        <v>1781001233</v>
      </c>
      <c r="B893" s="11" t="s">
        <v>2761</v>
      </c>
      <c r="C893" s="11">
        <v>781000</v>
      </c>
      <c r="D893" s="10">
        <v>0</v>
      </c>
      <c r="E893" s="10">
        <v>98000</v>
      </c>
      <c r="F893" s="113">
        <v>11100</v>
      </c>
      <c r="H893" s="122">
        <f t="shared" si="26"/>
        <v>781001</v>
      </c>
      <c r="I893">
        <f t="shared" si="27"/>
        <v>233</v>
      </c>
    </row>
    <row r="894" spans="1:9">
      <c r="A894" s="112">
        <v>1781001240</v>
      </c>
      <c r="B894" s="11" t="s">
        <v>2694</v>
      </c>
      <c r="C894" s="11">
        <v>781000</v>
      </c>
      <c r="D894" s="10">
        <v>0</v>
      </c>
      <c r="E894" s="10">
        <v>14000</v>
      </c>
      <c r="F894" s="113">
        <v>2100</v>
      </c>
      <c r="H894" s="122">
        <f t="shared" si="26"/>
        <v>781001</v>
      </c>
      <c r="I894">
        <f t="shared" si="27"/>
        <v>240</v>
      </c>
    </row>
    <row r="895" spans="1:9">
      <c r="A895" s="112">
        <v>1781001281</v>
      </c>
      <c r="B895" s="11" t="s">
        <v>2695</v>
      </c>
      <c r="C895" s="11">
        <v>781000</v>
      </c>
      <c r="D895" s="10">
        <v>0</v>
      </c>
      <c r="E895" s="10">
        <v>54000</v>
      </c>
      <c r="F895" s="113">
        <v>5300</v>
      </c>
      <c r="H895" s="122">
        <f t="shared" si="26"/>
        <v>781001</v>
      </c>
      <c r="I895">
        <f t="shared" si="27"/>
        <v>281</v>
      </c>
    </row>
    <row r="896" spans="1:9">
      <c r="A896" s="112">
        <v>1781001282</v>
      </c>
      <c r="B896" s="11" t="s">
        <v>2696</v>
      </c>
      <c r="C896" s="11">
        <v>781000</v>
      </c>
      <c r="D896" s="10">
        <v>0</v>
      </c>
      <c r="E896" s="10">
        <v>53000</v>
      </c>
      <c r="F896" s="113">
        <v>5700</v>
      </c>
      <c r="H896" s="122">
        <f t="shared" si="26"/>
        <v>781001</v>
      </c>
      <c r="I896">
        <f t="shared" si="27"/>
        <v>282</v>
      </c>
    </row>
    <row r="897" spans="1:9">
      <c r="A897" s="112">
        <v>1781001410</v>
      </c>
      <c r="B897" s="11" t="s">
        <v>2846</v>
      </c>
      <c r="C897" s="11">
        <v>781000</v>
      </c>
      <c r="D897" s="10">
        <v>200000</v>
      </c>
      <c r="E897" s="10">
        <v>200000</v>
      </c>
      <c r="F897" s="113">
        <v>183400</v>
      </c>
      <c r="H897" s="122">
        <f t="shared" ref="H897:H960" si="28">ROUNDDOWN((A897-1000000000)/1000,0)</f>
        <v>781001</v>
      </c>
      <c r="I897">
        <f t="shared" ref="I897:I960" si="29">A897-1000000000-H897*1000</f>
        <v>410</v>
      </c>
    </row>
    <row r="898" spans="1:9">
      <c r="A898" s="112">
        <v>1781001470</v>
      </c>
      <c r="B898" s="11" t="s">
        <v>2697</v>
      </c>
      <c r="C898" s="11">
        <v>781000</v>
      </c>
      <c r="D898" s="10">
        <v>20000</v>
      </c>
      <c r="E898" s="10">
        <v>15000</v>
      </c>
      <c r="F898" s="113">
        <v>14700</v>
      </c>
      <c r="H898" s="122">
        <f t="shared" si="28"/>
        <v>781001</v>
      </c>
      <c r="I898">
        <f t="shared" si="29"/>
        <v>470</v>
      </c>
    </row>
    <row r="899" spans="1:9">
      <c r="A899" s="112">
        <v>1781001560</v>
      </c>
      <c r="B899" s="11" t="s">
        <v>2703</v>
      </c>
      <c r="C899" s="11">
        <v>781000</v>
      </c>
      <c r="D899" s="10">
        <v>10000</v>
      </c>
      <c r="E899" s="10">
        <v>4300</v>
      </c>
      <c r="F899" s="113">
        <v>900</v>
      </c>
      <c r="H899" s="122">
        <f t="shared" si="28"/>
        <v>781001</v>
      </c>
      <c r="I899">
        <f t="shared" si="29"/>
        <v>560</v>
      </c>
    </row>
    <row r="900" spans="1:9">
      <c r="A900" s="112">
        <v>1781001740</v>
      </c>
      <c r="B900" s="11" t="s">
        <v>2704</v>
      </c>
      <c r="C900" s="11">
        <v>781000</v>
      </c>
      <c r="D900" s="10">
        <v>5000</v>
      </c>
      <c r="E900" s="10">
        <v>5000</v>
      </c>
      <c r="F900" s="113">
        <v>4200</v>
      </c>
      <c r="H900" s="122">
        <f t="shared" si="28"/>
        <v>781001</v>
      </c>
      <c r="I900">
        <f t="shared" si="29"/>
        <v>740</v>
      </c>
    </row>
    <row r="901" spans="1:9">
      <c r="A901" s="112">
        <v>1781001750</v>
      </c>
      <c r="B901" s="11" t="s">
        <v>2705</v>
      </c>
      <c r="C901" s="11">
        <v>781000</v>
      </c>
      <c r="D901" s="10">
        <v>85000</v>
      </c>
      <c r="E901" s="10">
        <v>85000</v>
      </c>
      <c r="F901" s="113">
        <v>74500</v>
      </c>
      <c r="H901" s="122">
        <f t="shared" si="28"/>
        <v>781001</v>
      </c>
      <c r="I901">
        <f t="shared" si="29"/>
        <v>750</v>
      </c>
    </row>
    <row r="902" spans="1:9">
      <c r="A902" s="112">
        <v>1781001754</v>
      </c>
      <c r="B902" s="11" t="s">
        <v>2847</v>
      </c>
      <c r="C902" s="11">
        <v>781000</v>
      </c>
      <c r="D902" s="10">
        <v>600000</v>
      </c>
      <c r="E902" s="10">
        <v>500000</v>
      </c>
      <c r="F902" s="113">
        <v>491700</v>
      </c>
      <c r="H902" s="122">
        <f t="shared" si="28"/>
        <v>781001</v>
      </c>
      <c r="I902">
        <f t="shared" si="29"/>
        <v>754</v>
      </c>
    </row>
    <row r="903" spans="1:9">
      <c r="A903" s="112">
        <v>1781001780</v>
      </c>
      <c r="B903" s="11" t="s">
        <v>2848</v>
      </c>
      <c r="C903" s="11">
        <v>781000</v>
      </c>
      <c r="D903" s="10">
        <v>210000</v>
      </c>
      <c r="E903" s="10">
        <v>180000</v>
      </c>
      <c r="F903" s="113">
        <v>153300</v>
      </c>
      <c r="H903" s="122">
        <f t="shared" si="28"/>
        <v>781001</v>
      </c>
      <c r="I903">
        <f t="shared" si="29"/>
        <v>780</v>
      </c>
    </row>
    <row r="904" spans="1:9">
      <c r="A904" s="112">
        <v>1781003520</v>
      </c>
      <c r="B904" s="11" t="s">
        <v>2849</v>
      </c>
      <c r="C904" s="11">
        <v>781000</v>
      </c>
      <c r="D904" s="10">
        <v>100000</v>
      </c>
      <c r="E904" s="10">
        <v>100000</v>
      </c>
      <c r="F904" s="113">
        <v>22600</v>
      </c>
      <c r="H904" s="122">
        <f t="shared" si="28"/>
        <v>781003</v>
      </c>
      <c r="I904">
        <f t="shared" si="29"/>
        <v>520</v>
      </c>
    </row>
    <row r="905" spans="1:9">
      <c r="A905" s="112">
        <v>1781003750</v>
      </c>
      <c r="B905" s="11" t="s">
        <v>2850</v>
      </c>
      <c r="C905" s="11">
        <v>781000</v>
      </c>
      <c r="D905" s="10">
        <v>0</v>
      </c>
      <c r="E905" s="10">
        <v>0</v>
      </c>
      <c r="F905" s="113">
        <v>295600</v>
      </c>
      <c r="H905" s="122">
        <f t="shared" si="28"/>
        <v>781003</v>
      </c>
      <c r="I905">
        <f t="shared" si="29"/>
        <v>750</v>
      </c>
    </row>
    <row r="906" spans="1:9">
      <c r="A906" s="112">
        <v>1781003755</v>
      </c>
      <c r="B906" s="11" t="s">
        <v>2851</v>
      </c>
      <c r="C906" s="11">
        <v>781000</v>
      </c>
      <c r="D906" s="10">
        <v>4100000</v>
      </c>
      <c r="E906" s="10">
        <v>4100000</v>
      </c>
      <c r="F906" s="113">
        <v>567100</v>
      </c>
      <c r="H906" s="122">
        <f t="shared" si="28"/>
        <v>781003</v>
      </c>
      <c r="I906">
        <f t="shared" si="29"/>
        <v>755</v>
      </c>
    </row>
    <row r="907" spans="1:9">
      <c r="A907" s="112">
        <v>1782000110</v>
      </c>
      <c r="B907" s="11" t="s">
        <v>2689</v>
      </c>
      <c r="C907" s="11">
        <v>781782</v>
      </c>
      <c r="D907" s="10">
        <v>195000</v>
      </c>
      <c r="E907" s="10">
        <v>192000</v>
      </c>
      <c r="F907" s="113">
        <v>189300</v>
      </c>
      <c r="H907" s="122">
        <f t="shared" si="28"/>
        <v>782000</v>
      </c>
      <c r="I907">
        <f t="shared" si="29"/>
        <v>110</v>
      </c>
    </row>
    <row r="908" spans="1:9">
      <c r="A908" s="112">
        <v>1782000120</v>
      </c>
      <c r="B908" s="11" t="s">
        <v>2690</v>
      </c>
      <c r="C908" s="11">
        <v>781782</v>
      </c>
      <c r="D908" s="10">
        <v>26000</v>
      </c>
      <c r="E908" s="10">
        <v>25000</v>
      </c>
      <c r="F908" s="113">
        <v>25300</v>
      </c>
      <c r="H908" s="122">
        <f t="shared" si="28"/>
        <v>782000</v>
      </c>
      <c r="I908">
        <f t="shared" si="29"/>
        <v>120</v>
      </c>
    </row>
    <row r="909" spans="1:9">
      <c r="A909" s="112">
        <v>1782000140</v>
      </c>
      <c r="B909" s="11" t="s">
        <v>2694</v>
      </c>
      <c r="C909" s="11">
        <v>781782</v>
      </c>
      <c r="D909" s="10">
        <v>55000</v>
      </c>
      <c r="E909" s="10">
        <v>65000</v>
      </c>
      <c r="F909" s="113">
        <v>63900</v>
      </c>
      <c r="H909" s="122">
        <f t="shared" si="28"/>
        <v>782000</v>
      </c>
      <c r="I909">
        <f t="shared" si="29"/>
        <v>140</v>
      </c>
    </row>
    <row r="910" spans="1:9">
      <c r="A910" s="112">
        <v>1782000181</v>
      </c>
      <c r="B910" s="11" t="s">
        <v>2695</v>
      </c>
      <c r="C910" s="11">
        <v>781782</v>
      </c>
      <c r="D910" s="10">
        <v>40000</v>
      </c>
      <c r="E910" s="10">
        <v>37000</v>
      </c>
      <c r="F910" s="113">
        <v>35500</v>
      </c>
      <c r="H910" s="122">
        <f t="shared" si="28"/>
        <v>782000</v>
      </c>
      <c r="I910">
        <f t="shared" si="29"/>
        <v>181</v>
      </c>
    </row>
    <row r="911" spans="1:9">
      <c r="A911" s="112">
        <v>1782000182</v>
      </c>
      <c r="B911" s="11" t="s">
        <v>2696</v>
      </c>
      <c r="C911" s="11">
        <v>781782</v>
      </c>
      <c r="D911" s="10">
        <v>21000</v>
      </c>
      <c r="E911" s="10">
        <v>22000</v>
      </c>
      <c r="F911" s="113">
        <v>20300</v>
      </c>
      <c r="H911" s="122">
        <f t="shared" si="28"/>
        <v>782000</v>
      </c>
      <c r="I911">
        <f t="shared" si="29"/>
        <v>182</v>
      </c>
    </row>
    <row r="912" spans="1:9">
      <c r="A912" s="112">
        <v>1782002470</v>
      </c>
      <c r="B912" s="11" t="s">
        <v>2697</v>
      </c>
      <c r="C912" s="11">
        <v>781782</v>
      </c>
      <c r="D912" s="10">
        <v>7000</v>
      </c>
      <c r="E912" s="10">
        <v>4000</v>
      </c>
      <c r="F912" s="113">
        <v>6800</v>
      </c>
      <c r="H912" s="122">
        <f t="shared" si="28"/>
        <v>782002</v>
      </c>
      <c r="I912">
        <f t="shared" si="29"/>
        <v>470</v>
      </c>
    </row>
    <row r="913" spans="1:9">
      <c r="A913" s="112">
        <v>1782002750</v>
      </c>
      <c r="B913" s="11" t="s">
        <v>2705</v>
      </c>
      <c r="C913" s="11">
        <v>781782</v>
      </c>
      <c r="D913" s="10">
        <v>13000</v>
      </c>
      <c r="E913" s="10">
        <v>12000</v>
      </c>
      <c r="F913" s="113">
        <v>7400</v>
      </c>
      <c r="H913" s="122">
        <f t="shared" si="28"/>
        <v>782002</v>
      </c>
      <c r="I913">
        <f t="shared" si="29"/>
        <v>750</v>
      </c>
    </row>
    <row r="914" spans="1:9">
      <c r="A914" s="112">
        <v>1782002810</v>
      </c>
      <c r="B914" s="11" t="s">
        <v>2852</v>
      </c>
      <c r="C914" s="11">
        <v>781782</v>
      </c>
      <c r="D914" s="10">
        <v>313000</v>
      </c>
      <c r="E914" s="10">
        <v>313000</v>
      </c>
      <c r="F914" s="113">
        <v>265700</v>
      </c>
      <c r="H914" s="122">
        <f t="shared" si="28"/>
        <v>782002</v>
      </c>
      <c r="I914">
        <f t="shared" si="29"/>
        <v>810</v>
      </c>
    </row>
    <row r="915" spans="1:9">
      <c r="A915" s="112">
        <v>1810000310</v>
      </c>
      <c r="B915" s="11" t="s">
        <v>2853</v>
      </c>
      <c r="C915" s="11">
        <v>811000</v>
      </c>
      <c r="D915" s="10">
        <v>27935000</v>
      </c>
      <c r="E915" s="10">
        <v>27258000</v>
      </c>
      <c r="F915" s="113">
        <v>27095100</v>
      </c>
      <c r="H915" s="122">
        <f t="shared" si="28"/>
        <v>810000</v>
      </c>
      <c r="I915">
        <f t="shared" si="29"/>
        <v>310</v>
      </c>
    </row>
    <row r="916" spans="1:9">
      <c r="A916" s="112">
        <v>1810000320</v>
      </c>
      <c r="B916" s="11" t="s">
        <v>2854</v>
      </c>
      <c r="C916" s="11">
        <v>811000</v>
      </c>
      <c r="D916" s="10">
        <v>249000</v>
      </c>
      <c r="E916" s="10">
        <v>153000</v>
      </c>
      <c r="F916" s="113">
        <v>402400</v>
      </c>
      <c r="H916" s="122">
        <f t="shared" si="28"/>
        <v>810000</v>
      </c>
      <c r="I916">
        <f t="shared" si="29"/>
        <v>320</v>
      </c>
    </row>
    <row r="917" spans="1:9">
      <c r="A917" s="112">
        <v>1811000110</v>
      </c>
      <c r="B917" s="11" t="s">
        <v>2689</v>
      </c>
      <c r="C917" s="11">
        <v>811000</v>
      </c>
      <c r="D917" s="10">
        <v>7235000</v>
      </c>
      <c r="E917" s="10">
        <v>7232000</v>
      </c>
      <c r="F917" s="113">
        <v>6242000</v>
      </c>
      <c r="H917" s="122">
        <f t="shared" si="28"/>
        <v>811000</v>
      </c>
      <c r="I917">
        <f t="shared" si="29"/>
        <v>110</v>
      </c>
    </row>
    <row r="918" spans="1:9">
      <c r="A918" s="112">
        <v>1811000120</v>
      </c>
      <c r="B918" s="11" t="s">
        <v>2690</v>
      </c>
      <c r="C918" s="11">
        <v>811000</v>
      </c>
      <c r="D918" s="10">
        <v>627000</v>
      </c>
      <c r="E918" s="10">
        <v>670000</v>
      </c>
      <c r="F918" s="113">
        <v>584700</v>
      </c>
      <c r="H918" s="122">
        <f t="shared" si="28"/>
        <v>811000</v>
      </c>
      <c r="I918">
        <f t="shared" si="29"/>
        <v>120</v>
      </c>
    </row>
    <row r="919" spans="1:9">
      <c r="A919" s="112">
        <v>1811000130</v>
      </c>
      <c r="B919" s="11" t="s">
        <v>2691</v>
      </c>
      <c r="C919" s="11">
        <v>811000</v>
      </c>
      <c r="D919" s="10">
        <v>129000</v>
      </c>
      <c r="E919" s="10">
        <v>49000</v>
      </c>
      <c r="F919" s="113">
        <v>74500</v>
      </c>
      <c r="H919" s="122">
        <f t="shared" si="28"/>
        <v>811000</v>
      </c>
      <c r="I919">
        <f t="shared" si="29"/>
        <v>130</v>
      </c>
    </row>
    <row r="920" spans="1:9">
      <c r="A920" s="112">
        <v>1811000131</v>
      </c>
      <c r="B920" s="11" t="s">
        <v>2692</v>
      </c>
      <c r="C920" s="11">
        <v>811000</v>
      </c>
      <c r="D920" s="10">
        <v>26000</v>
      </c>
      <c r="E920" s="10">
        <v>15000</v>
      </c>
      <c r="F920" s="113">
        <v>13300</v>
      </c>
      <c r="H920" s="122">
        <f t="shared" si="28"/>
        <v>811000</v>
      </c>
      <c r="I920">
        <f t="shared" si="29"/>
        <v>131</v>
      </c>
    </row>
    <row r="921" spans="1:9">
      <c r="A921" s="112">
        <v>1811000133</v>
      </c>
      <c r="B921" s="11" t="s">
        <v>2761</v>
      </c>
      <c r="C921" s="11">
        <v>811000</v>
      </c>
      <c r="D921" s="10">
        <v>9000</v>
      </c>
      <c r="E921" s="10">
        <v>6000</v>
      </c>
      <c r="F921" s="113">
        <v>5400</v>
      </c>
      <c r="H921" s="122">
        <f t="shared" si="28"/>
        <v>811000</v>
      </c>
      <c r="I921">
        <f t="shared" si="29"/>
        <v>133</v>
      </c>
    </row>
    <row r="922" spans="1:9">
      <c r="A922" s="112">
        <v>1811000140</v>
      </c>
      <c r="B922" s="11" t="s">
        <v>2694</v>
      </c>
      <c r="C922" s="11">
        <v>811000</v>
      </c>
      <c r="D922" s="10">
        <v>1044000</v>
      </c>
      <c r="E922" s="10">
        <v>1180000</v>
      </c>
      <c r="F922" s="113">
        <v>1070200</v>
      </c>
      <c r="H922" s="122">
        <f t="shared" si="28"/>
        <v>811000</v>
      </c>
      <c r="I922">
        <f t="shared" si="29"/>
        <v>140</v>
      </c>
    </row>
    <row r="923" spans="1:9">
      <c r="A923" s="112">
        <v>1811000181</v>
      </c>
      <c r="B923" s="11" t="s">
        <v>2695</v>
      </c>
      <c r="C923" s="11">
        <v>811000</v>
      </c>
      <c r="D923" s="10">
        <v>1308000</v>
      </c>
      <c r="E923" s="10">
        <v>1248000</v>
      </c>
      <c r="F923" s="113">
        <v>1056400</v>
      </c>
      <c r="H923" s="122">
        <f t="shared" si="28"/>
        <v>811000</v>
      </c>
      <c r="I923">
        <f t="shared" si="29"/>
        <v>181</v>
      </c>
    </row>
    <row r="924" spans="1:9">
      <c r="A924" s="112">
        <v>1811000182</v>
      </c>
      <c r="B924" s="11" t="s">
        <v>2696</v>
      </c>
      <c r="C924" s="11">
        <v>811000</v>
      </c>
      <c r="D924" s="10">
        <v>1221000</v>
      </c>
      <c r="E924" s="10">
        <v>1182000</v>
      </c>
      <c r="F924" s="113">
        <v>986100</v>
      </c>
      <c r="H924" s="122">
        <f t="shared" si="28"/>
        <v>811000</v>
      </c>
      <c r="I924">
        <f t="shared" si="29"/>
        <v>182</v>
      </c>
    </row>
    <row r="925" spans="1:9">
      <c r="A925" s="112">
        <v>1811000210</v>
      </c>
      <c r="B925" s="11" t="s">
        <v>2689</v>
      </c>
      <c r="C925" s="11">
        <v>811000</v>
      </c>
      <c r="D925" s="10">
        <v>160000</v>
      </c>
      <c r="E925" s="10">
        <v>119000</v>
      </c>
      <c r="F925" s="113">
        <v>209600</v>
      </c>
      <c r="H925" s="122">
        <f t="shared" si="28"/>
        <v>811000</v>
      </c>
      <c r="I925">
        <f t="shared" si="29"/>
        <v>210</v>
      </c>
    </row>
    <row r="926" spans="1:9">
      <c r="A926" s="112">
        <v>1811000220</v>
      </c>
      <c r="B926" s="11" t="s">
        <v>2690</v>
      </c>
      <c r="C926" s="11">
        <v>811000</v>
      </c>
      <c r="D926" s="10">
        <v>6000</v>
      </c>
      <c r="E926" s="10">
        <v>8000</v>
      </c>
      <c r="F926" s="113">
        <v>14000</v>
      </c>
      <c r="H926" s="122">
        <f t="shared" si="28"/>
        <v>811000</v>
      </c>
      <c r="I926">
        <f t="shared" si="29"/>
        <v>220</v>
      </c>
    </row>
    <row r="927" spans="1:9">
      <c r="A927" s="112">
        <v>1811000230</v>
      </c>
      <c r="B927" s="11" t="s">
        <v>2691</v>
      </c>
      <c r="C927" s="11">
        <v>811000</v>
      </c>
      <c r="D927" s="10">
        <v>3000</v>
      </c>
      <c r="E927" s="10">
        <v>4000</v>
      </c>
      <c r="F927" s="113">
        <v>9800</v>
      </c>
      <c r="H927" s="122">
        <f t="shared" si="28"/>
        <v>811000</v>
      </c>
      <c r="I927">
        <f t="shared" si="29"/>
        <v>230</v>
      </c>
    </row>
    <row r="928" spans="1:9">
      <c r="A928" s="112">
        <v>1811000233</v>
      </c>
      <c r="B928" s="11" t="s">
        <v>2693</v>
      </c>
      <c r="C928" s="11">
        <v>811000</v>
      </c>
      <c r="D928" s="10">
        <v>12000</v>
      </c>
      <c r="E928" s="10">
        <v>5000</v>
      </c>
      <c r="F928" s="113">
        <v>7500</v>
      </c>
      <c r="H928" s="122">
        <f t="shared" si="28"/>
        <v>811000</v>
      </c>
      <c r="I928">
        <f t="shared" si="29"/>
        <v>233</v>
      </c>
    </row>
    <row r="929" spans="1:9">
      <c r="A929" s="112">
        <v>1811000240</v>
      </c>
      <c r="B929" s="11" t="s">
        <v>2694</v>
      </c>
      <c r="C929" s="11">
        <v>811000</v>
      </c>
      <c r="D929" s="10">
        <v>5000</v>
      </c>
      <c r="E929" s="10">
        <v>4000</v>
      </c>
      <c r="F929" s="113">
        <v>8100</v>
      </c>
      <c r="H929" s="122">
        <f t="shared" si="28"/>
        <v>811000</v>
      </c>
      <c r="I929">
        <f t="shared" si="29"/>
        <v>240</v>
      </c>
    </row>
    <row r="930" spans="1:9">
      <c r="A930" s="112">
        <v>1811000281</v>
      </c>
      <c r="B930" s="11" t="s">
        <v>2695</v>
      </c>
      <c r="C930" s="11">
        <v>811000</v>
      </c>
      <c r="D930" s="10">
        <v>20000</v>
      </c>
      <c r="E930" s="10">
        <v>17000</v>
      </c>
      <c r="F930" s="113">
        <v>27600</v>
      </c>
      <c r="H930" s="122">
        <f t="shared" si="28"/>
        <v>811000</v>
      </c>
      <c r="I930">
        <f t="shared" si="29"/>
        <v>281</v>
      </c>
    </row>
    <row r="931" spans="1:9">
      <c r="A931" s="112">
        <v>1811000282</v>
      </c>
      <c r="B931" s="11" t="s">
        <v>2696</v>
      </c>
      <c r="C931" s="11">
        <v>811000</v>
      </c>
      <c r="D931" s="10">
        <v>25000</v>
      </c>
      <c r="E931" s="10">
        <v>18000</v>
      </c>
      <c r="F931" s="113">
        <v>29200</v>
      </c>
      <c r="H931" s="122">
        <f t="shared" si="28"/>
        <v>811000</v>
      </c>
      <c r="I931">
        <f t="shared" si="29"/>
        <v>282</v>
      </c>
    </row>
    <row r="932" spans="1:9">
      <c r="A932" s="112">
        <v>1811001470</v>
      </c>
      <c r="B932" s="11" t="s">
        <v>2697</v>
      </c>
      <c r="C932" s="11">
        <v>811000</v>
      </c>
      <c r="D932" s="10">
        <v>170000</v>
      </c>
      <c r="E932" s="10">
        <v>165000</v>
      </c>
      <c r="F932" s="113">
        <v>149600</v>
      </c>
      <c r="H932" s="122">
        <f t="shared" si="28"/>
        <v>811001</v>
      </c>
      <c r="I932">
        <f t="shared" si="29"/>
        <v>470</v>
      </c>
    </row>
    <row r="933" spans="1:9">
      <c r="A933" s="112">
        <v>1811001520</v>
      </c>
      <c r="B933" s="11" t="s">
        <v>2855</v>
      </c>
      <c r="C933" s="11">
        <v>811000</v>
      </c>
      <c r="D933" s="10">
        <v>100000</v>
      </c>
      <c r="E933" s="10">
        <v>100000</v>
      </c>
      <c r="F933" s="113">
        <v>0</v>
      </c>
      <c r="H933" s="122">
        <f t="shared" si="28"/>
        <v>811001</v>
      </c>
      <c r="I933">
        <f t="shared" si="29"/>
        <v>520</v>
      </c>
    </row>
    <row r="934" spans="1:9">
      <c r="A934" s="112">
        <v>1811001523</v>
      </c>
      <c r="B934" s="11" t="s">
        <v>2856</v>
      </c>
      <c r="C934" s="11">
        <v>811000</v>
      </c>
      <c r="D934" s="10">
        <v>28000</v>
      </c>
      <c r="E934" s="10">
        <v>28000</v>
      </c>
      <c r="F934" s="113">
        <v>28800</v>
      </c>
      <c r="H934" s="122">
        <f t="shared" si="28"/>
        <v>811001</v>
      </c>
      <c r="I934">
        <f t="shared" si="29"/>
        <v>523</v>
      </c>
    </row>
    <row r="935" spans="1:9">
      <c r="A935" s="112">
        <v>1811001550</v>
      </c>
      <c r="B935" s="11" t="s">
        <v>2857</v>
      </c>
      <c r="C935" s="11">
        <v>811000</v>
      </c>
      <c r="D935" s="10">
        <v>400000</v>
      </c>
      <c r="E935" s="10">
        <v>400000</v>
      </c>
      <c r="F935" s="113">
        <v>368300</v>
      </c>
      <c r="H935" s="122">
        <f t="shared" si="28"/>
        <v>811001</v>
      </c>
      <c r="I935">
        <f t="shared" si="29"/>
        <v>550</v>
      </c>
    </row>
    <row r="936" spans="1:9">
      <c r="A936" s="112">
        <v>1811001560</v>
      </c>
      <c r="B936" s="11" t="s">
        <v>2703</v>
      </c>
      <c r="C936" s="11">
        <v>811000</v>
      </c>
      <c r="D936" s="10">
        <v>30000</v>
      </c>
      <c r="E936" s="10">
        <v>25000</v>
      </c>
      <c r="F936" s="113">
        <v>10600</v>
      </c>
      <c r="H936" s="122">
        <f t="shared" si="28"/>
        <v>811001</v>
      </c>
      <c r="I936">
        <f t="shared" si="29"/>
        <v>560</v>
      </c>
    </row>
    <row r="937" spans="1:9">
      <c r="A937" s="112">
        <v>1811001740</v>
      </c>
      <c r="B937" s="11" t="s">
        <v>2704</v>
      </c>
      <c r="C937" s="11">
        <v>811000</v>
      </c>
      <c r="D937" s="10">
        <v>7000</v>
      </c>
      <c r="E937" s="10">
        <v>7000</v>
      </c>
      <c r="F937" s="113">
        <v>7100</v>
      </c>
      <c r="H937" s="122">
        <f t="shared" si="28"/>
        <v>811001</v>
      </c>
      <c r="I937">
        <f t="shared" si="29"/>
        <v>740</v>
      </c>
    </row>
    <row r="938" spans="1:9">
      <c r="A938" s="112">
        <v>1811001752</v>
      </c>
      <c r="B938" s="11" t="s">
        <v>2858</v>
      </c>
      <c r="C938" s="11">
        <v>811000</v>
      </c>
      <c r="D938" s="10">
        <v>720000</v>
      </c>
      <c r="E938" s="10">
        <v>652000</v>
      </c>
      <c r="F938" s="113">
        <v>543100</v>
      </c>
      <c r="H938" s="122">
        <f t="shared" si="28"/>
        <v>811001</v>
      </c>
      <c r="I938">
        <f t="shared" si="29"/>
        <v>752</v>
      </c>
    </row>
    <row r="939" spans="1:9">
      <c r="A939" s="112">
        <v>1811001780</v>
      </c>
      <c r="B939" s="11" t="s">
        <v>2859</v>
      </c>
      <c r="C939" s="11">
        <v>810000</v>
      </c>
      <c r="D939" s="10">
        <v>200000</v>
      </c>
      <c r="E939" s="10">
        <v>200000</v>
      </c>
      <c r="F939" s="113">
        <v>310200</v>
      </c>
      <c r="H939" s="122">
        <f t="shared" si="28"/>
        <v>811001</v>
      </c>
      <c r="I939">
        <f t="shared" si="29"/>
        <v>780</v>
      </c>
    </row>
    <row r="940" spans="1:9">
      <c r="A940" s="112">
        <v>1811001781</v>
      </c>
      <c r="B940" s="11" t="s">
        <v>2860</v>
      </c>
      <c r="C940" s="11">
        <v>810000</v>
      </c>
      <c r="D940" s="10">
        <v>229000</v>
      </c>
      <c r="E940" s="10">
        <v>229000</v>
      </c>
      <c r="F940" s="113">
        <v>163300</v>
      </c>
      <c r="H940" s="122">
        <f t="shared" si="28"/>
        <v>811001</v>
      </c>
      <c r="I940">
        <f t="shared" si="29"/>
        <v>781</v>
      </c>
    </row>
    <row r="941" spans="1:9">
      <c r="A941" s="112">
        <v>1811001783</v>
      </c>
      <c r="B941" s="11" t="s">
        <v>2861</v>
      </c>
      <c r="C941" s="11">
        <v>810000</v>
      </c>
      <c r="D941" s="10">
        <v>370000</v>
      </c>
      <c r="E941" s="10">
        <v>390000</v>
      </c>
      <c r="F941" s="113">
        <v>338800</v>
      </c>
      <c r="H941" s="122">
        <f t="shared" si="28"/>
        <v>811001</v>
      </c>
      <c r="I941">
        <f t="shared" si="29"/>
        <v>783</v>
      </c>
    </row>
    <row r="942" spans="1:9">
      <c r="A942" s="112">
        <v>1811001784</v>
      </c>
      <c r="B942" s="11" t="s">
        <v>2862</v>
      </c>
      <c r="C942" s="11">
        <v>810000</v>
      </c>
      <c r="D942" s="10">
        <v>0</v>
      </c>
      <c r="E942" s="10">
        <v>217000</v>
      </c>
      <c r="F942" s="113">
        <v>162900</v>
      </c>
      <c r="H942" s="122">
        <f t="shared" si="28"/>
        <v>811001</v>
      </c>
      <c r="I942">
        <f t="shared" si="29"/>
        <v>784</v>
      </c>
    </row>
    <row r="943" spans="1:9">
      <c r="A943" s="112">
        <v>1811002784</v>
      </c>
      <c r="B943" s="11" t="s">
        <v>2863</v>
      </c>
      <c r="C943" s="11">
        <v>810000</v>
      </c>
      <c r="D943" s="10">
        <v>125000</v>
      </c>
      <c r="E943" s="10">
        <v>150000</v>
      </c>
      <c r="F943" s="113">
        <v>250000</v>
      </c>
      <c r="H943" s="122">
        <f t="shared" si="28"/>
        <v>811002</v>
      </c>
      <c r="I943">
        <f t="shared" si="29"/>
        <v>784</v>
      </c>
    </row>
    <row r="944" spans="1:9">
      <c r="A944" s="112">
        <v>1811010810</v>
      </c>
      <c r="B944" s="11" t="s">
        <v>2864</v>
      </c>
      <c r="C944" s="11">
        <v>813500</v>
      </c>
      <c r="D944" s="10">
        <v>2970000</v>
      </c>
      <c r="E944" s="10">
        <v>2820000</v>
      </c>
      <c r="F944" s="113">
        <v>2820000</v>
      </c>
      <c r="H944" s="122">
        <f t="shared" si="28"/>
        <v>811010</v>
      </c>
      <c r="I944">
        <f t="shared" si="29"/>
        <v>810</v>
      </c>
    </row>
    <row r="945" spans="1:9">
      <c r="A945" s="112">
        <v>1811011810</v>
      </c>
      <c r="B945" s="11" t="s">
        <v>2865</v>
      </c>
      <c r="C945" s="11">
        <v>813500</v>
      </c>
      <c r="D945" s="10">
        <v>0</v>
      </c>
      <c r="E945" s="10">
        <v>180000</v>
      </c>
      <c r="F945" s="113">
        <v>180000</v>
      </c>
      <c r="H945" s="122">
        <f t="shared" si="28"/>
        <v>811011</v>
      </c>
      <c r="I945">
        <f t="shared" si="29"/>
        <v>810</v>
      </c>
    </row>
    <row r="946" spans="1:9">
      <c r="A946" s="112">
        <v>1811020820</v>
      </c>
      <c r="B946" s="11" t="s">
        <v>2866</v>
      </c>
      <c r="C946" s="11">
        <v>813500</v>
      </c>
      <c r="D946" s="10">
        <v>0</v>
      </c>
      <c r="E946" s="10">
        <v>100000</v>
      </c>
      <c r="F946" s="113">
        <v>66700</v>
      </c>
      <c r="H946" s="122">
        <f t="shared" si="28"/>
        <v>811020</v>
      </c>
      <c r="I946">
        <f t="shared" si="29"/>
        <v>820</v>
      </c>
    </row>
    <row r="947" spans="1:9">
      <c r="A947" s="112">
        <v>1812000110</v>
      </c>
      <c r="B947" s="11" t="s">
        <v>2689</v>
      </c>
      <c r="C947" s="11">
        <v>812000</v>
      </c>
      <c r="D947" s="10">
        <v>21625000</v>
      </c>
      <c r="E947" s="10">
        <v>23188000</v>
      </c>
      <c r="F947" s="113">
        <v>17694000</v>
      </c>
      <c r="H947" s="122">
        <f t="shared" si="28"/>
        <v>812000</v>
      </c>
      <c r="I947">
        <f t="shared" si="29"/>
        <v>110</v>
      </c>
    </row>
    <row r="948" spans="1:9">
      <c r="A948" s="112">
        <v>1812000120</v>
      </c>
      <c r="B948" s="11" t="s">
        <v>2690</v>
      </c>
      <c r="C948" s="11">
        <v>812000</v>
      </c>
      <c r="D948" s="10">
        <v>2341000</v>
      </c>
      <c r="E948" s="10">
        <v>2189000</v>
      </c>
      <c r="F948" s="113">
        <v>1987000</v>
      </c>
      <c r="H948" s="122">
        <f t="shared" si="28"/>
        <v>812000</v>
      </c>
      <c r="I948">
        <f t="shared" si="29"/>
        <v>120</v>
      </c>
    </row>
    <row r="949" spans="1:9">
      <c r="A949" s="112">
        <v>1812000130</v>
      </c>
      <c r="B949" s="11" t="s">
        <v>2691</v>
      </c>
      <c r="C949" s="11">
        <v>812000</v>
      </c>
      <c r="D949" s="10">
        <v>3000</v>
      </c>
      <c r="E949" s="10">
        <v>5000</v>
      </c>
      <c r="F949" s="113">
        <v>2100</v>
      </c>
      <c r="H949" s="122">
        <f t="shared" si="28"/>
        <v>812000</v>
      </c>
      <c r="I949">
        <f t="shared" si="29"/>
        <v>130</v>
      </c>
    </row>
    <row r="950" spans="1:9">
      <c r="A950" s="112">
        <v>1812000133</v>
      </c>
      <c r="B950" s="11" t="s">
        <v>2693</v>
      </c>
      <c r="C950" s="11">
        <v>812000</v>
      </c>
      <c r="D950" s="10">
        <v>73000</v>
      </c>
      <c r="E950" s="10">
        <v>33000</v>
      </c>
      <c r="F950" s="113">
        <v>30800</v>
      </c>
      <c r="H950" s="122">
        <f t="shared" si="28"/>
        <v>812000</v>
      </c>
      <c r="I950">
        <f t="shared" si="29"/>
        <v>133</v>
      </c>
    </row>
    <row r="951" spans="1:9">
      <c r="A951" s="112">
        <v>1812000140</v>
      </c>
      <c r="B951" s="11" t="s">
        <v>2694</v>
      </c>
      <c r="C951" s="11">
        <v>812000</v>
      </c>
      <c r="D951" s="10">
        <v>526000</v>
      </c>
      <c r="E951" s="10">
        <v>458000</v>
      </c>
      <c r="F951" s="113">
        <v>418900</v>
      </c>
      <c r="H951" s="122">
        <f t="shared" si="28"/>
        <v>812000</v>
      </c>
      <c r="I951">
        <f t="shared" si="29"/>
        <v>140</v>
      </c>
    </row>
    <row r="952" spans="1:9">
      <c r="A952" s="112">
        <v>1812000181</v>
      </c>
      <c r="B952" s="11" t="s">
        <v>2695</v>
      </c>
      <c r="C952" s="11">
        <v>812000</v>
      </c>
      <c r="D952" s="10">
        <v>2975000</v>
      </c>
      <c r="E952" s="10">
        <v>2715000</v>
      </c>
      <c r="F952" s="113">
        <v>2343800</v>
      </c>
      <c r="H952" s="122">
        <f t="shared" si="28"/>
        <v>812000</v>
      </c>
      <c r="I952">
        <f t="shared" si="29"/>
        <v>181</v>
      </c>
    </row>
    <row r="953" spans="1:9">
      <c r="A953" s="112">
        <v>1812000182</v>
      </c>
      <c r="B953" s="11" t="s">
        <v>2696</v>
      </c>
      <c r="C953" s="11">
        <v>812000</v>
      </c>
      <c r="D953" s="10">
        <v>3822000</v>
      </c>
      <c r="E953" s="10">
        <v>3414000</v>
      </c>
      <c r="F953" s="113">
        <v>2973700</v>
      </c>
      <c r="H953" s="122">
        <f t="shared" si="28"/>
        <v>812000</v>
      </c>
      <c r="I953">
        <f t="shared" si="29"/>
        <v>182</v>
      </c>
    </row>
    <row r="954" spans="1:9">
      <c r="A954" s="112">
        <v>1812000210</v>
      </c>
      <c r="B954" s="11" t="s">
        <v>2689</v>
      </c>
      <c r="C954" s="11">
        <v>812000</v>
      </c>
      <c r="D954" s="10">
        <v>12418000</v>
      </c>
      <c r="E954" s="10">
        <v>7508000</v>
      </c>
      <c r="F954" s="113">
        <v>7758100</v>
      </c>
      <c r="H954" s="122">
        <f t="shared" si="28"/>
        <v>812000</v>
      </c>
      <c r="I954">
        <f t="shared" si="29"/>
        <v>210</v>
      </c>
    </row>
    <row r="955" spans="1:9">
      <c r="A955" s="112">
        <v>1812000220</v>
      </c>
      <c r="B955" s="11" t="s">
        <v>2690</v>
      </c>
      <c r="C955" s="11">
        <v>812000</v>
      </c>
      <c r="D955" s="10">
        <v>1043000</v>
      </c>
      <c r="E955" s="10">
        <v>671000</v>
      </c>
      <c r="F955" s="113">
        <v>693900</v>
      </c>
      <c r="H955" s="122">
        <f t="shared" si="28"/>
        <v>812000</v>
      </c>
      <c r="I955">
        <f t="shared" si="29"/>
        <v>220</v>
      </c>
    </row>
    <row r="956" spans="1:9">
      <c r="A956" s="112">
        <v>1812000233</v>
      </c>
      <c r="B956" s="11" t="s">
        <v>2693</v>
      </c>
      <c r="C956" s="11">
        <v>812000</v>
      </c>
      <c r="D956" s="10">
        <v>70000</v>
      </c>
      <c r="E956" s="10">
        <v>79000</v>
      </c>
      <c r="F956" s="113">
        <v>73100</v>
      </c>
      <c r="H956" s="122">
        <f t="shared" si="28"/>
        <v>812000</v>
      </c>
      <c r="I956">
        <f t="shared" si="29"/>
        <v>233</v>
      </c>
    </row>
    <row r="957" spans="1:9">
      <c r="A957" s="112">
        <v>1812000240</v>
      </c>
      <c r="B957" s="11" t="s">
        <v>2694</v>
      </c>
      <c r="C957" s="11">
        <v>812000</v>
      </c>
      <c r="D957" s="10">
        <v>374000</v>
      </c>
      <c r="E957" s="10">
        <v>237000</v>
      </c>
      <c r="F957" s="113">
        <v>249900</v>
      </c>
      <c r="H957" s="122">
        <f t="shared" si="28"/>
        <v>812000</v>
      </c>
      <c r="I957">
        <f t="shared" si="29"/>
        <v>240</v>
      </c>
    </row>
    <row r="958" spans="1:9">
      <c r="A958" s="112">
        <v>1812000281</v>
      </c>
      <c r="B958" s="11" t="s">
        <v>2695</v>
      </c>
      <c r="C958" s="11">
        <v>812000</v>
      </c>
      <c r="D958" s="10">
        <v>1595000</v>
      </c>
      <c r="E958" s="10">
        <v>981000</v>
      </c>
      <c r="F958" s="113">
        <v>971900</v>
      </c>
      <c r="H958" s="122">
        <f t="shared" si="28"/>
        <v>812000</v>
      </c>
      <c r="I958">
        <f t="shared" si="29"/>
        <v>281</v>
      </c>
    </row>
    <row r="959" spans="1:9">
      <c r="A959" s="112">
        <v>1812000282</v>
      </c>
      <c r="B959" s="11" t="s">
        <v>2696</v>
      </c>
      <c r="C959" s="11">
        <v>812000</v>
      </c>
      <c r="D959" s="10">
        <v>2192000</v>
      </c>
      <c r="E959" s="10">
        <v>1315000</v>
      </c>
      <c r="F959" s="113">
        <v>1305800</v>
      </c>
      <c r="H959" s="122">
        <f t="shared" si="28"/>
        <v>812000</v>
      </c>
      <c r="I959">
        <f t="shared" si="29"/>
        <v>282</v>
      </c>
    </row>
    <row r="960" spans="1:9">
      <c r="A960" s="112">
        <v>1812001420</v>
      </c>
      <c r="B960" s="11" t="s">
        <v>2867</v>
      </c>
      <c r="C960" s="11">
        <v>812000</v>
      </c>
      <c r="D960" s="10">
        <v>10000</v>
      </c>
      <c r="E960" s="10">
        <v>10000</v>
      </c>
      <c r="F960" s="113">
        <v>18000</v>
      </c>
      <c r="H960" s="122">
        <f t="shared" si="28"/>
        <v>812001</v>
      </c>
      <c r="I960">
        <f t="shared" si="29"/>
        <v>420</v>
      </c>
    </row>
    <row r="961" spans="1:9">
      <c r="A961" s="112">
        <v>1812001781</v>
      </c>
      <c r="B961" s="11" t="s">
        <v>2868</v>
      </c>
      <c r="C961" s="11">
        <v>812000</v>
      </c>
      <c r="D961" s="10">
        <v>1100000</v>
      </c>
      <c r="E961" s="10">
        <v>1200000</v>
      </c>
      <c r="F961" s="113">
        <v>1198500</v>
      </c>
      <c r="H961" s="122">
        <f t="shared" ref="H961:H1024" si="30">ROUNDDOWN((A961-1000000000)/1000,0)</f>
        <v>812001</v>
      </c>
      <c r="I961">
        <f t="shared" ref="I961:I1024" si="31">A961-1000000000-H961*1000</f>
        <v>781</v>
      </c>
    </row>
    <row r="962" spans="1:9">
      <c r="A962" s="112">
        <v>1812001782</v>
      </c>
      <c r="B962" s="11" t="s">
        <v>2869</v>
      </c>
      <c r="C962" s="11">
        <v>812000</v>
      </c>
      <c r="D962" s="10">
        <v>150000</v>
      </c>
      <c r="E962" s="10">
        <v>70000</v>
      </c>
      <c r="F962" s="113">
        <v>136600</v>
      </c>
      <c r="H962" s="122">
        <f t="shared" si="30"/>
        <v>812001</v>
      </c>
      <c r="I962">
        <f t="shared" si="31"/>
        <v>782</v>
      </c>
    </row>
    <row r="963" spans="1:9">
      <c r="A963" s="112">
        <v>1812101580</v>
      </c>
      <c r="B963" s="11" t="s">
        <v>2870</v>
      </c>
      <c r="C963" s="11">
        <v>812200</v>
      </c>
      <c r="D963" s="10">
        <v>180000</v>
      </c>
      <c r="E963" s="10">
        <v>180000</v>
      </c>
      <c r="F963" s="113">
        <v>148700</v>
      </c>
      <c r="H963" s="122">
        <f t="shared" si="30"/>
        <v>812101</v>
      </c>
      <c r="I963">
        <f t="shared" si="31"/>
        <v>580</v>
      </c>
    </row>
    <row r="964" spans="1:9">
      <c r="A964" s="112">
        <v>1812201410</v>
      </c>
      <c r="B964" s="11" t="s">
        <v>2871</v>
      </c>
      <c r="C964" s="11">
        <v>812200</v>
      </c>
      <c r="D964" s="10">
        <v>510500</v>
      </c>
      <c r="E964" s="10">
        <v>500000</v>
      </c>
      <c r="F964" s="113">
        <v>519100</v>
      </c>
      <c r="H964" s="122">
        <f t="shared" si="30"/>
        <v>812201</v>
      </c>
      <c r="I964">
        <f t="shared" si="31"/>
        <v>410</v>
      </c>
    </row>
    <row r="965" spans="1:9">
      <c r="A965" s="112">
        <v>1812201420</v>
      </c>
      <c r="B965" s="11" t="s">
        <v>2812</v>
      </c>
      <c r="C965" s="11">
        <v>812200</v>
      </c>
      <c r="D965" s="10">
        <v>1814000</v>
      </c>
      <c r="E965" s="10">
        <v>1622000</v>
      </c>
      <c r="F965" s="113">
        <v>1516300</v>
      </c>
      <c r="H965" s="122">
        <f t="shared" si="30"/>
        <v>812201</v>
      </c>
      <c r="I965">
        <f t="shared" si="31"/>
        <v>420</v>
      </c>
    </row>
    <row r="966" spans="1:9">
      <c r="A966" s="112">
        <v>1812201422</v>
      </c>
      <c r="B966" s="11" t="s">
        <v>2872</v>
      </c>
      <c r="C966" s="11">
        <v>812200</v>
      </c>
      <c r="D966" s="10">
        <v>1100000</v>
      </c>
      <c r="E966" s="10">
        <v>1200000</v>
      </c>
      <c r="F966" s="113">
        <v>476200</v>
      </c>
      <c r="H966" s="122">
        <f t="shared" si="30"/>
        <v>812201</v>
      </c>
      <c r="I966">
        <f t="shared" si="31"/>
        <v>422</v>
      </c>
    </row>
    <row r="967" spans="1:9">
      <c r="A967" s="112">
        <v>1812201423</v>
      </c>
      <c r="B967" s="11" t="s">
        <v>2873</v>
      </c>
      <c r="C967" s="11">
        <v>812200</v>
      </c>
      <c r="D967" s="10">
        <v>771000</v>
      </c>
      <c r="E967" s="10">
        <v>1025000</v>
      </c>
      <c r="F967" s="113">
        <v>885300</v>
      </c>
      <c r="H967" s="122">
        <f t="shared" si="30"/>
        <v>812201</v>
      </c>
      <c r="I967">
        <f t="shared" si="31"/>
        <v>423</v>
      </c>
    </row>
    <row r="968" spans="1:9">
      <c r="A968" s="112">
        <v>1812201431</v>
      </c>
      <c r="B968" s="11" t="s">
        <v>2782</v>
      </c>
      <c r="C968" s="11">
        <v>812200</v>
      </c>
      <c r="D968" s="10">
        <v>2212000</v>
      </c>
      <c r="E968" s="10">
        <v>2118000</v>
      </c>
      <c r="F968" s="113">
        <v>2128600</v>
      </c>
      <c r="H968" s="122">
        <f t="shared" si="30"/>
        <v>812201</v>
      </c>
      <c r="I968">
        <f t="shared" si="31"/>
        <v>431</v>
      </c>
    </row>
    <row r="969" spans="1:9">
      <c r="A969" s="112">
        <v>1812201432</v>
      </c>
      <c r="B969" s="11" t="s">
        <v>2874</v>
      </c>
      <c r="C969" s="11">
        <v>812200</v>
      </c>
      <c r="D969" s="10">
        <v>1765000</v>
      </c>
      <c r="E969" s="10">
        <v>1765000</v>
      </c>
      <c r="F969" s="113">
        <v>1660700</v>
      </c>
      <c r="H969" s="122">
        <f t="shared" si="30"/>
        <v>812201</v>
      </c>
      <c r="I969">
        <f t="shared" si="31"/>
        <v>432</v>
      </c>
    </row>
    <row r="970" spans="1:9">
      <c r="A970" s="112">
        <v>1812201433</v>
      </c>
      <c r="B970" s="11" t="s">
        <v>2875</v>
      </c>
      <c r="C970" s="11">
        <v>812200</v>
      </c>
      <c r="D970" s="10">
        <v>416000</v>
      </c>
      <c r="E970" s="10">
        <v>313000</v>
      </c>
      <c r="F970" s="113">
        <v>146000</v>
      </c>
      <c r="H970" s="122">
        <f t="shared" si="30"/>
        <v>812201</v>
      </c>
      <c r="I970">
        <f t="shared" si="31"/>
        <v>433</v>
      </c>
    </row>
    <row r="971" spans="1:9">
      <c r="A971" s="112">
        <v>1812201442</v>
      </c>
      <c r="B971" s="11" t="s">
        <v>2876</v>
      </c>
      <c r="C971" s="11">
        <v>812200</v>
      </c>
      <c r="D971" s="10">
        <v>30000</v>
      </c>
      <c r="E971" s="10">
        <v>30000</v>
      </c>
      <c r="F971" s="113">
        <v>28100</v>
      </c>
      <c r="H971" s="122">
        <f t="shared" si="30"/>
        <v>812201</v>
      </c>
      <c r="I971">
        <f t="shared" si="31"/>
        <v>442</v>
      </c>
    </row>
    <row r="972" spans="1:9">
      <c r="A972" s="112">
        <v>1812201540</v>
      </c>
      <c r="B972" s="11" t="s">
        <v>2877</v>
      </c>
      <c r="C972" s="11">
        <v>812200</v>
      </c>
      <c r="D972" s="10">
        <v>694000</v>
      </c>
      <c r="E972" s="10">
        <v>664000</v>
      </c>
      <c r="F972" s="113">
        <v>612800</v>
      </c>
      <c r="H972" s="122">
        <f t="shared" si="30"/>
        <v>812201</v>
      </c>
      <c r="I972">
        <f t="shared" si="31"/>
        <v>540</v>
      </c>
    </row>
    <row r="973" spans="1:9">
      <c r="A973" s="112">
        <v>1812201720</v>
      </c>
      <c r="B973" s="11" t="s">
        <v>2878</v>
      </c>
      <c r="C973" s="11">
        <v>812200</v>
      </c>
      <c r="D973" s="10">
        <v>273000</v>
      </c>
      <c r="E973" s="10">
        <v>233000</v>
      </c>
      <c r="F973" s="113">
        <v>220500</v>
      </c>
      <c r="H973" s="122">
        <f t="shared" si="30"/>
        <v>812201</v>
      </c>
      <c r="I973">
        <f t="shared" si="31"/>
        <v>720</v>
      </c>
    </row>
    <row r="974" spans="1:9">
      <c r="A974" s="112">
        <v>1812201740</v>
      </c>
      <c r="B974" s="11" t="s">
        <v>2704</v>
      </c>
      <c r="C974" s="11">
        <v>812200</v>
      </c>
      <c r="D974" s="10">
        <v>710000</v>
      </c>
      <c r="E974" s="10">
        <v>790000</v>
      </c>
      <c r="F974" s="113">
        <v>189600</v>
      </c>
      <c r="H974" s="122">
        <f t="shared" si="30"/>
        <v>812201</v>
      </c>
      <c r="I974">
        <f t="shared" si="31"/>
        <v>740</v>
      </c>
    </row>
    <row r="975" spans="1:9">
      <c r="A975" s="112">
        <v>1812201741</v>
      </c>
      <c r="B975" s="11" t="s">
        <v>2879</v>
      </c>
      <c r="C975" s="11">
        <v>812200</v>
      </c>
      <c r="D975" s="10">
        <v>150000</v>
      </c>
      <c r="E975" s="10">
        <v>0</v>
      </c>
      <c r="F975" s="113">
        <v>0</v>
      </c>
      <c r="H975" s="122">
        <f t="shared" si="30"/>
        <v>812201</v>
      </c>
      <c r="I975">
        <f t="shared" si="31"/>
        <v>741</v>
      </c>
    </row>
    <row r="976" spans="1:9">
      <c r="A976" s="112">
        <v>1812201742</v>
      </c>
      <c r="B976" s="11" t="s">
        <v>2880</v>
      </c>
      <c r="C976" s="11">
        <v>812200</v>
      </c>
      <c r="D976" s="10">
        <v>634000</v>
      </c>
      <c r="E976" s="10">
        <v>557000</v>
      </c>
      <c r="F976" s="113">
        <v>497600</v>
      </c>
      <c r="H976" s="122">
        <f t="shared" si="30"/>
        <v>812201</v>
      </c>
      <c r="I976">
        <f t="shared" si="31"/>
        <v>742</v>
      </c>
    </row>
    <row r="977" spans="1:9">
      <c r="A977" s="112">
        <v>1812201750</v>
      </c>
      <c r="B977" s="11" t="s">
        <v>2881</v>
      </c>
      <c r="C977" s="11">
        <v>812200</v>
      </c>
      <c r="D977" s="10">
        <v>100000</v>
      </c>
      <c r="E977" s="10">
        <v>500000</v>
      </c>
      <c r="F977" s="113">
        <v>237000</v>
      </c>
      <c r="H977" s="122">
        <f t="shared" si="30"/>
        <v>812201</v>
      </c>
      <c r="I977">
        <f t="shared" si="31"/>
        <v>750</v>
      </c>
    </row>
    <row r="978" spans="1:9">
      <c r="A978" s="112">
        <v>1812201751</v>
      </c>
      <c r="B978" s="11" t="s">
        <v>2882</v>
      </c>
      <c r="C978" s="11">
        <v>812200</v>
      </c>
      <c r="D978" s="10">
        <v>880000</v>
      </c>
      <c r="E978" s="10">
        <v>1430000</v>
      </c>
      <c r="F978" s="113">
        <v>923300</v>
      </c>
      <c r="H978" s="122">
        <f t="shared" si="30"/>
        <v>812201</v>
      </c>
      <c r="I978">
        <f t="shared" si="31"/>
        <v>751</v>
      </c>
    </row>
    <row r="979" spans="1:9">
      <c r="A979" s="112">
        <v>1812201752</v>
      </c>
      <c r="B979" s="11" t="s">
        <v>2883</v>
      </c>
      <c r="C979" s="11">
        <v>812200</v>
      </c>
      <c r="D979" s="10">
        <v>664000</v>
      </c>
      <c r="E979" s="10">
        <v>636000</v>
      </c>
      <c r="F979" s="113">
        <v>451400</v>
      </c>
      <c r="H979" s="122">
        <f t="shared" si="30"/>
        <v>812201</v>
      </c>
      <c r="I979">
        <f t="shared" si="31"/>
        <v>752</v>
      </c>
    </row>
    <row r="980" spans="1:9">
      <c r="A980" s="112">
        <v>1812201780</v>
      </c>
      <c r="B980" s="11" t="s">
        <v>2829</v>
      </c>
      <c r="C980" s="11">
        <v>812200</v>
      </c>
      <c r="D980" s="10">
        <v>10000</v>
      </c>
      <c r="E980" s="10">
        <v>10000</v>
      </c>
      <c r="F980" s="113">
        <v>2900</v>
      </c>
      <c r="H980" s="122">
        <f t="shared" si="30"/>
        <v>812201</v>
      </c>
      <c r="I980">
        <f t="shared" si="31"/>
        <v>780</v>
      </c>
    </row>
    <row r="981" spans="1:9">
      <c r="A981" s="112">
        <v>1812202750</v>
      </c>
      <c r="B981" s="11" t="s">
        <v>2884</v>
      </c>
      <c r="C981" s="11">
        <v>812200</v>
      </c>
      <c r="D981" s="10">
        <v>75000</v>
      </c>
      <c r="E981" s="10">
        <v>75000</v>
      </c>
      <c r="F981" s="113">
        <v>77600</v>
      </c>
      <c r="H981" s="122">
        <f t="shared" si="30"/>
        <v>812202</v>
      </c>
      <c r="I981">
        <f t="shared" si="31"/>
        <v>750</v>
      </c>
    </row>
    <row r="982" spans="1:9">
      <c r="A982" s="112">
        <v>1812202781</v>
      </c>
      <c r="B982" s="11" t="s">
        <v>2885</v>
      </c>
      <c r="C982" s="11">
        <v>812200</v>
      </c>
      <c r="D982" s="10">
        <v>1567000</v>
      </c>
      <c r="E982" s="10">
        <v>1498000</v>
      </c>
      <c r="F982" s="113">
        <v>1418500</v>
      </c>
      <c r="H982" s="122">
        <f t="shared" si="30"/>
        <v>812202</v>
      </c>
      <c r="I982">
        <f t="shared" si="31"/>
        <v>781</v>
      </c>
    </row>
    <row r="983" spans="1:9">
      <c r="A983" s="112">
        <v>1812202782</v>
      </c>
      <c r="B983" s="11" t="s">
        <v>2886</v>
      </c>
      <c r="C983" s="11">
        <v>812200</v>
      </c>
      <c r="D983" s="10">
        <v>1019000</v>
      </c>
      <c r="E983" s="10">
        <v>982000</v>
      </c>
      <c r="F983" s="113">
        <v>833000</v>
      </c>
      <c r="H983" s="122">
        <f t="shared" si="30"/>
        <v>812202</v>
      </c>
      <c r="I983">
        <f t="shared" si="31"/>
        <v>782</v>
      </c>
    </row>
    <row r="984" spans="1:9">
      <c r="A984" s="112">
        <v>1812202783</v>
      </c>
      <c r="B984" s="11" t="s">
        <v>2887</v>
      </c>
      <c r="C984" s="11">
        <v>812200</v>
      </c>
      <c r="D984" s="10">
        <v>1696000</v>
      </c>
      <c r="E984" s="10">
        <v>1696000</v>
      </c>
      <c r="F984" s="113">
        <v>1563000</v>
      </c>
      <c r="H984" s="122">
        <f t="shared" si="30"/>
        <v>812202</v>
      </c>
      <c r="I984">
        <f t="shared" si="31"/>
        <v>783</v>
      </c>
    </row>
    <row r="985" spans="1:9">
      <c r="A985" s="112">
        <v>1812202784</v>
      </c>
      <c r="B985" s="11" t="s">
        <v>2888</v>
      </c>
      <c r="C985" s="11">
        <v>812200</v>
      </c>
      <c r="D985" s="10">
        <v>50000</v>
      </c>
      <c r="E985" s="10">
        <v>0</v>
      </c>
      <c r="F985" s="113">
        <v>0</v>
      </c>
      <c r="H985" s="122">
        <f t="shared" si="30"/>
        <v>812202</v>
      </c>
      <c r="I985">
        <f t="shared" si="31"/>
        <v>784</v>
      </c>
    </row>
    <row r="986" spans="1:9">
      <c r="A986" s="112">
        <v>1812202785</v>
      </c>
      <c r="B986" s="11" t="s">
        <v>2889</v>
      </c>
      <c r="C986" s="11">
        <v>812200</v>
      </c>
      <c r="D986" s="10">
        <v>2066000</v>
      </c>
      <c r="E986" s="10">
        <v>1909000</v>
      </c>
      <c r="F986" s="113">
        <v>1684900</v>
      </c>
      <c r="H986" s="122">
        <f t="shared" si="30"/>
        <v>812202</v>
      </c>
      <c r="I986">
        <f t="shared" si="31"/>
        <v>785</v>
      </c>
    </row>
    <row r="987" spans="1:9">
      <c r="A987" s="112">
        <v>1812202786</v>
      </c>
      <c r="B987" s="11" t="s">
        <v>2890</v>
      </c>
      <c r="C987" s="11">
        <v>812200</v>
      </c>
      <c r="D987" s="10">
        <v>109000</v>
      </c>
      <c r="E987" s="10">
        <v>109000</v>
      </c>
      <c r="F987" s="113">
        <v>91600</v>
      </c>
      <c r="H987" s="122">
        <f t="shared" si="30"/>
        <v>812202</v>
      </c>
      <c r="I987">
        <f t="shared" si="31"/>
        <v>786</v>
      </c>
    </row>
    <row r="988" spans="1:9">
      <c r="A988" s="112">
        <v>1812202811</v>
      </c>
      <c r="B988" s="11" t="s">
        <v>2891</v>
      </c>
      <c r="C988" s="11">
        <v>811000</v>
      </c>
      <c r="D988" s="10">
        <v>246000</v>
      </c>
      <c r="E988" s="10">
        <v>236000</v>
      </c>
      <c r="F988" s="113">
        <v>183500</v>
      </c>
      <c r="H988" s="122">
        <f t="shared" si="30"/>
        <v>812202</v>
      </c>
      <c r="I988">
        <f t="shared" si="31"/>
        <v>811</v>
      </c>
    </row>
    <row r="989" spans="1:9">
      <c r="A989" s="112">
        <v>1812301810</v>
      </c>
      <c r="B989" s="11" t="s">
        <v>2892</v>
      </c>
      <c r="C989" s="11">
        <v>812300</v>
      </c>
      <c r="D989" s="10">
        <v>27583000</v>
      </c>
      <c r="E989" s="10">
        <v>27583000</v>
      </c>
      <c r="F989" s="113">
        <v>26388600</v>
      </c>
      <c r="H989" s="122">
        <f t="shared" si="30"/>
        <v>812301</v>
      </c>
      <c r="I989">
        <f t="shared" si="31"/>
        <v>810</v>
      </c>
    </row>
    <row r="990" spans="1:9">
      <c r="A990" s="112">
        <v>1812302720</v>
      </c>
      <c r="B990" s="11" t="s">
        <v>2893</v>
      </c>
      <c r="C990" s="11">
        <v>812300</v>
      </c>
      <c r="D990" s="10">
        <v>640000</v>
      </c>
      <c r="E990" s="10">
        <v>640000</v>
      </c>
      <c r="F990" s="113">
        <v>575700</v>
      </c>
      <c r="H990" s="122">
        <f t="shared" si="30"/>
        <v>812302</v>
      </c>
      <c r="I990">
        <f t="shared" si="31"/>
        <v>720</v>
      </c>
    </row>
    <row r="991" spans="1:9">
      <c r="A991" s="112">
        <v>1812302810</v>
      </c>
      <c r="B991" s="11" t="s">
        <v>2357</v>
      </c>
      <c r="C991" s="11">
        <v>812300</v>
      </c>
      <c r="D991" s="10">
        <v>21826000</v>
      </c>
      <c r="E991" s="10">
        <v>19573000</v>
      </c>
      <c r="F991" s="113">
        <v>17946700</v>
      </c>
      <c r="H991" s="122">
        <f t="shared" si="30"/>
        <v>812302</v>
      </c>
      <c r="I991">
        <f t="shared" si="31"/>
        <v>810</v>
      </c>
    </row>
    <row r="992" spans="1:9">
      <c r="A992" s="112">
        <v>1812600110</v>
      </c>
      <c r="B992" s="11" t="s">
        <v>2689</v>
      </c>
      <c r="C992" s="11">
        <v>812600</v>
      </c>
      <c r="D992" s="10">
        <v>1534000</v>
      </c>
      <c r="E992" s="10">
        <v>1619000</v>
      </c>
      <c r="F992" s="113">
        <v>1134900</v>
      </c>
      <c r="H992" s="122">
        <f t="shared" si="30"/>
        <v>812600</v>
      </c>
      <c r="I992">
        <f t="shared" si="31"/>
        <v>110</v>
      </c>
    </row>
    <row r="993" spans="1:9">
      <c r="A993" s="112">
        <v>1812600120</v>
      </c>
      <c r="B993" s="11" t="s">
        <v>2690</v>
      </c>
      <c r="C993" s="11">
        <v>812600</v>
      </c>
      <c r="D993" s="10">
        <v>149000</v>
      </c>
      <c r="E993" s="10">
        <v>193000</v>
      </c>
      <c r="F993" s="113">
        <v>135000</v>
      </c>
      <c r="H993" s="122">
        <f t="shared" si="30"/>
        <v>812600</v>
      </c>
      <c r="I993">
        <f t="shared" si="31"/>
        <v>120</v>
      </c>
    </row>
    <row r="994" spans="1:9">
      <c r="A994" s="112">
        <v>1812600130</v>
      </c>
      <c r="B994" s="11" t="s">
        <v>2691</v>
      </c>
      <c r="C994" s="11">
        <v>812600</v>
      </c>
      <c r="D994" s="10">
        <v>6000</v>
      </c>
      <c r="E994" s="10">
        <v>13000</v>
      </c>
      <c r="F994" s="113">
        <v>9000</v>
      </c>
      <c r="H994" s="122">
        <f t="shared" si="30"/>
        <v>812600</v>
      </c>
      <c r="I994">
        <f t="shared" si="31"/>
        <v>130</v>
      </c>
    </row>
    <row r="995" spans="1:9">
      <c r="A995" s="112">
        <v>1812600133</v>
      </c>
      <c r="B995" s="11" t="s">
        <v>2693</v>
      </c>
      <c r="C995" s="11">
        <v>812600</v>
      </c>
      <c r="D995" s="10">
        <v>123000</v>
      </c>
      <c r="E995" s="10">
        <v>50000</v>
      </c>
      <c r="F995" s="113">
        <v>38100</v>
      </c>
      <c r="H995" s="122">
        <f t="shared" si="30"/>
        <v>812600</v>
      </c>
      <c r="I995">
        <f t="shared" si="31"/>
        <v>133</v>
      </c>
    </row>
    <row r="996" spans="1:9">
      <c r="A996" s="112">
        <v>1812600140</v>
      </c>
      <c r="B996" s="11" t="s">
        <v>2694</v>
      </c>
      <c r="C996" s="11">
        <v>812600</v>
      </c>
      <c r="D996" s="10">
        <v>43000</v>
      </c>
      <c r="E996" s="10">
        <v>50000</v>
      </c>
      <c r="F996" s="113">
        <v>34500</v>
      </c>
      <c r="H996" s="122">
        <f t="shared" si="30"/>
        <v>812600</v>
      </c>
      <c r="I996">
        <f t="shared" si="31"/>
        <v>140</v>
      </c>
    </row>
    <row r="997" spans="1:9">
      <c r="A997" s="112">
        <v>1812600181</v>
      </c>
      <c r="B997" s="11" t="s">
        <v>2695</v>
      </c>
      <c r="C997" s="11">
        <v>812600</v>
      </c>
      <c r="D997" s="10">
        <v>211000</v>
      </c>
      <c r="E997" s="10">
        <v>225000</v>
      </c>
      <c r="F997" s="113">
        <v>150200</v>
      </c>
      <c r="H997" s="122">
        <f t="shared" si="30"/>
        <v>812600</v>
      </c>
      <c r="I997">
        <f t="shared" si="31"/>
        <v>181</v>
      </c>
    </row>
    <row r="998" spans="1:9">
      <c r="A998" s="112">
        <v>1812600182</v>
      </c>
      <c r="B998" s="11" t="s">
        <v>2696</v>
      </c>
      <c r="C998" s="11">
        <v>812600</v>
      </c>
      <c r="D998" s="10">
        <v>335000</v>
      </c>
      <c r="E998" s="10">
        <v>364000</v>
      </c>
      <c r="F998" s="113">
        <v>246500</v>
      </c>
      <c r="H998" s="122">
        <f t="shared" si="30"/>
        <v>812600</v>
      </c>
      <c r="I998">
        <f t="shared" si="31"/>
        <v>182</v>
      </c>
    </row>
    <row r="999" spans="1:9">
      <c r="A999" s="112">
        <v>1812600210</v>
      </c>
      <c r="B999" s="11" t="s">
        <v>2689</v>
      </c>
      <c r="C999" s="11">
        <v>812600</v>
      </c>
      <c r="D999" s="10">
        <v>0</v>
      </c>
      <c r="E999" s="10">
        <v>0</v>
      </c>
      <c r="F999" s="113">
        <v>5000</v>
      </c>
      <c r="H999" s="122">
        <f t="shared" si="30"/>
        <v>812600</v>
      </c>
      <c r="I999">
        <f t="shared" si="31"/>
        <v>210</v>
      </c>
    </row>
    <row r="1000" spans="1:9">
      <c r="A1000" s="112">
        <v>1812600281</v>
      </c>
      <c r="B1000" s="11" t="s">
        <v>2695</v>
      </c>
      <c r="C1000" s="11">
        <v>812600</v>
      </c>
      <c r="D1000" s="10">
        <v>0</v>
      </c>
      <c r="E1000" s="10">
        <v>0</v>
      </c>
      <c r="F1000" s="113">
        <v>500</v>
      </c>
      <c r="H1000" s="122">
        <f t="shared" si="30"/>
        <v>812600</v>
      </c>
      <c r="I1000">
        <f t="shared" si="31"/>
        <v>281</v>
      </c>
    </row>
    <row r="1001" spans="1:9">
      <c r="A1001" s="112">
        <v>1812601740</v>
      </c>
      <c r="B1001" s="11" t="s">
        <v>2704</v>
      </c>
      <c r="C1001" s="11">
        <v>813300</v>
      </c>
      <c r="D1001" s="10">
        <v>67000</v>
      </c>
      <c r="E1001" s="10">
        <v>67000</v>
      </c>
      <c r="F1001" s="113">
        <v>400</v>
      </c>
      <c r="H1001" s="122">
        <f t="shared" si="30"/>
        <v>812601</v>
      </c>
      <c r="I1001">
        <f t="shared" si="31"/>
        <v>740</v>
      </c>
    </row>
    <row r="1002" spans="1:9">
      <c r="A1002" s="112">
        <v>1812601743</v>
      </c>
      <c r="B1002" s="11" t="s">
        <v>2894</v>
      </c>
      <c r="C1002" s="11">
        <v>812600</v>
      </c>
      <c r="D1002" s="10">
        <v>18000</v>
      </c>
      <c r="E1002" s="10">
        <v>18000</v>
      </c>
      <c r="F1002" s="113">
        <v>15700</v>
      </c>
      <c r="H1002" s="122">
        <f t="shared" si="30"/>
        <v>812601</v>
      </c>
      <c r="I1002">
        <f t="shared" si="31"/>
        <v>743</v>
      </c>
    </row>
    <row r="1003" spans="1:9">
      <c r="A1003" s="112">
        <v>1812601751</v>
      </c>
      <c r="B1003" s="11" t="s">
        <v>2895</v>
      </c>
      <c r="C1003" s="11">
        <v>813300</v>
      </c>
      <c r="D1003" s="10">
        <v>160000</v>
      </c>
      <c r="E1003" s="10">
        <v>160000</v>
      </c>
      <c r="F1003" s="113">
        <v>160500</v>
      </c>
      <c r="H1003" s="122">
        <f t="shared" si="30"/>
        <v>812601</v>
      </c>
      <c r="I1003">
        <f t="shared" si="31"/>
        <v>751</v>
      </c>
    </row>
    <row r="1004" spans="1:9">
      <c r="A1004" s="112">
        <v>1812601780</v>
      </c>
      <c r="B1004" s="11" t="s">
        <v>2896</v>
      </c>
      <c r="C1004" s="11">
        <v>813300</v>
      </c>
      <c r="D1004" s="10">
        <v>250000</v>
      </c>
      <c r="E1004" s="10">
        <v>250000</v>
      </c>
      <c r="F1004" s="113">
        <v>220000</v>
      </c>
      <c r="H1004" s="122">
        <f t="shared" si="30"/>
        <v>812601</v>
      </c>
      <c r="I1004">
        <f t="shared" si="31"/>
        <v>780</v>
      </c>
    </row>
    <row r="1005" spans="1:9">
      <c r="A1005" s="112">
        <v>1812602720</v>
      </c>
      <c r="B1005" s="11" t="s">
        <v>2897</v>
      </c>
      <c r="C1005" s="11">
        <v>813300</v>
      </c>
      <c r="D1005" s="10">
        <v>139000</v>
      </c>
      <c r="E1005" s="10">
        <v>90000</v>
      </c>
      <c r="F1005" s="113">
        <v>97800</v>
      </c>
      <c r="H1005" s="122">
        <f t="shared" si="30"/>
        <v>812602</v>
      </c>
      <c r="I1005">
        <f t="shared" si="31"/>
        <v>720</v>
      </c>
    </row>
    <row r="1006" spans="1:9">
      <c r="A1006" s="112">
        <v>1813101780</v>
      </c>
      <c r="B1006" s="11" t="s">
        <v>2870</v>
      </c>
      <c r="C1006" s="11">
        <v>813200</v>
      </c>
      <c r="D1006" s="10">
        <v>60000</v>
      </c>
      <c r="E1006" s="10">
        <v>60000</v>
      </c>
      <c r="F1006" s="113">
        <v>35800</v>
      </c>
      <c r="H1006" s="122">
        <f t="shared" si="30"/>
        <v>813101</v>
      </c>
      <c r="I1006">
        <f t="shared" si="31"/>
        <v>780</v>
      </c>
    </row>
    <row r="1007" spans="1:9">
      <c r="A1007" s="112">
        <v>1813200110</v>
      </c>
      <c r="B1007" s="11" t="s">
        <v>2689</v>
      </c>
      <c r="C1007" s="11">
        <v>813200</v>
      </c>
      <c r="D1007" s="10">
        <v>3501000</v>
      </c>
      <c r="E1007" s="10">
        <v>3345000</v>
      </c>
      <c r="F1007" s="113">
        <v>3062200</v>
      </c>
      <c r="H1007" s="122">
        <f t="shared" si="30"/>
        <v>813200</v>
      </c>
      <c r="I1007">
        <f t="shared" si="31"/>
        <v>110</v>
      </c>
    </row>
    <row r="1008" spans="1:9">
      <c r="A1008" s="112">
        <v>1813200120</v>
      </c>
      <c r="B1008" s="11" t="s">
        <v>2690</v>
      </c>
      <c r="C1008" s="11">
        <v>813200</v>
      </c>
      <c r="D1008" s="10">
        <v>333000</v>
      </c>
      <c r="E1008" s="10">
        <v>375000</v>
      </c>
      <c r="F1008" s="113">
        <v>343400</v>
      </c>
      <c r="H1008" s="122">
        <f t="shared" si="30"/>
        <v>813200</v>
      </c>
      <c r="I1008">
        <f t="shared" si="31"/>
        <v>120</v>
      </c>
    </row>
    <row r="1009" spans="1:9">
      <c r="A1009" s="112">
        <v>1813200130</v>
      </c>
      <c r="B1009" s="11" t="s">
        <v>2691</v>
      </c>
      <c r="C1009" s="11">
        <v>813200</v>
      </c>
      <c r="D1009" s="10">
        <v>217000</v>
      </c>
      <c r="E1009" s="10">
        <v>134000</v>
      </c>
      <c r="F1009" s="113">
        <v>208900</v>
      </c>
      <c r="H1009" s="122">
        <f t="shared" si="30"/>
        <v>813200</v>
      </c>
      <c r="I1009">
        <f t="shared" si="31"/>
        <v>130</v>
      </c>
    </row>
    <row r="1010" spans="1:9">
      <c r="A1010" s="112">
        <v>1813200132</v>
      </c>
      <c r="B1010" s="11" t="s">
        <v>2898</v>
      </c>
      <c r="C1010" s="11">
        <v>813200</v>
      </c>
      <c r="D1010" s="10">
        <v>0</v>
      </c>
      <c r="E1010" s="10">
        <v>3000</v>
      </c>
      <c r="F1010" s="113">
        <v>0</v>
      </c>
      <c r="H1010" s="122">
        <f t="shared" si="30"/>
        <v>813200</v>
      </c>
      <c r="I1010">
        <f t="shared" si="31"/>
        <v>132</v>
      </c>
    </row>
    <row r="1011" spans="1:9">
      <c r="A1011" s="112">
        <v>1813200133</v>
      </c>
      <c r="B1011" s="11" t="s">
        <v>2693</v>
      </c>
      <c r="C1011" s="11">
        <v>813200</v>
      </c>
      <c r="D1011" s="10">
        <v>63000</v>
      </c>
      <c r="E1011" s="10">
        <v>116000</v>
      </c>
      <c r="F1011" s="113">
        <v>0</v>
      </c>
      <c r="H1011" s="122">
        <f t="shared" si="30"/>
        <v>813200</v>
      </c>
      <c r="I1011">
        <f t="shared" si="31"/>
        <v>133</v>
      </c>
    </row>
    <row r="1012" spans="1:9">
      <c r="A1012" s="112">
        <v>1813200140</v>
      </c>
      <c r="B1012" s="11" t="s">
        <v>2694</v>
      </c>
      <c r="C1012" s="11">
        <v>813200</v>
      </c>
      <c r="D1012" s="10">
        <v>105000</v>
      </c>
      <c r="E1012" s="10">
        <v>503000</v>
      </c>
      <c r="F1012" s="113">
        <v>105900</v>
      </c>
      <c r="H1012" s="122">
        <f t="shared" si="30"/>
        <v>813200</v>
      </c>
      <c r="I1012">
        <f t="shared" si="31"/>
        <v>140</v>
      </c>
    </row>
    <row r="1013" spans="1:9">
      <c r="A1013" s="112">
        <v>1813200181</v>
      </c>
      <c r="B1013" s="11" t="s">
        <v>2695</v>
      </c>
      <c r="C1013" s="11">
        <v>813200</v>
      </c>
      <c r="D1013" s="10">
        <v>530000</v>
      </c>
      <c r="E1013" s="10">
        <v>627000</v>
      </c>
      <c r="F1013" s="113">
        <v>442800</v>
      </c>
      <c r="H1013" s="122">
        <f t="shared" si="30"/>
        <v>813200</v>
      </c>
      <c r="I1013">
        <f t="shared" si="31"/>
        <v>181</v>
      </c>
    </row>
    <row r="1014" spans="1:9">
      <c r="A1014" s="112">
        <v>1813200182</v>
      </c>
      <c r="B1014" s="11" t="s">
        <v>2696</v>
      </c>
      <c r="C1014" s="11">
        <v>813200</v>
      </c>
      <c r="D1014" s="10">
        <v>686000</v>
      </c>
      <c r="E1014" s="10">
        <v>0</v>
      </c>
      <c r="F1014" s="113">
        <v>552800</v>
      </c>
      <c r="H1014" s="122">
        <f t="shared" si="30"/>
        <v>813200</v>
      </c>
      <c r="I1014">
        <f t="shared" si="31"/>
        <v>182</v>
      </c>
    </row>
    <row r="1015" spans="1:9">
      <c r="A1015" s="112">
        <v>1813200210</v>
      </c>
      <c r="B1015" s="11" t="s">
        <v>2689</v>
      </c>
      <c r="C1015" s="11">
        <v>813200</v>
      </c>
      <c r="D1015" s="10">
        <v>0</v>
      </c>
      <c r="E1015" s="10">
        <v>0</v>
      </c>
      <c r="F1015" s="113">
        <v>59800</v>
      </c>
      <c r="H1015" s="122">
        <f t="shared" si="30"/>
        <v>813200</v>
      </c>
      <c r="I1015">
        <f t="shared" si="31"/>
        <v>210</v>
      </c>
    </row>
    <row r="1016" spans="1:9">
      <c r="A1016" s="112">
        <v>1813200220</v>
      </c>
      <c r="B1016" s="11" t="s">
        <v>2690</v>
      </c>
      <c r="C1016" s="11">
        <v>813200</v>
      </c>
      <c r="D1016" s="10">
        <v>0</v>
      </c>
      <c r="E1016" s="10">
        <v>0</v>
      </c>
      <c r="F1016" s="113">
        <v>3800</v>
      </c>
      <c r="H1016" s="122">
        <f t="shared" si="30"/>
        <v>813200</v>
      </c>
      <c r="I1016">
        <f t="shared" si="31"/>
        <v>220</v>
      </c>
    </row>
    <row r="1017" spans="1:9">
      <c r="A1017" s="112">
        <v>1813200233</v>
      </c>
      <c r="B1017" s="11" t="s">
        <v>2761</v>
      </c>
      <c r="C1017" s="11">
        <v>813200</v>
      </c>
      <c r="D1017" s="10">
        <v>0</v>
      </c>
      <c r="E1017" s="10">
        <v>0</v>
      </c>
      <c r="F1017" s="113">
        <v>700</v>
      </c>
      <c r="H1017" s="122">
        <f t="shared" si="30"/>
        <v>813200</v>
      </c>
      <c r="I1017">
        <f t="shared" si="31"/>
        <v>233</v>
      </c>
    </row>
    <row r="1018" spans="1:9">
      <c r="A1018" s="112">
        <v>1813200240</v>
      </c>
      <c r="B1018" s="11" t="s">
        <v>2694</v>
      </c>
      <c r="C1018" s="11">
        <v>813200</v>
      </c>
      <c r="D1018" s="10">
        <v>0</v>
      </c>
      <c r="E1018" s="10">
        <v>0</v>
      </c>
      <c r="F1018" s="113">
        <v>2000</v>
      </c>
      <c r="H1018" s="122">
        <f t="shared" si="30"/>
        <v>813200</v>
      </c>
      <c r="I1018">
        <f t="shared" si="31"/>
        <v>240</v>
      </c>
    </row>
    <row r="1019" spans="1:9">
      <c r="A1019" s="112">
        <v>1813200281</v>
      </c>
      <c r="B1019" s="11" t="s">
        <v>2695</v>
      </c>
      <c r="C1019" s="11">
        <v>813200</v>
      </c>
      <c r="D1019" s="10">
        <v>0</v>
      </c>
      <c r="E1019" s="10">
        <v>0</v>
      </c>
      <c r="F1019" s="113">
        <v>7600</v>
      </c>
      <c r="H1019" s="122">
        <f t="shared" si="30"/>
        <v>813200</v>
      </c>
      <c r="I1019">
        <f t="shared" si="31"/>
        <v>281</v>
      </c>
    </row>
    <row r="1020" spans="1:9">
      <c r="A1020" s="112">
        <v>1813200282</v>
      </c>
      <c r="B1020" s="11" t="s">
        <v>2696</v>
      </c>
      <c r="C1020" s="11">
        <v>813200</v>
      </c>
      <c r="D1020" s="10">
        <v>0</v>
      </c>
      <c r="E1020" s="10">
        <v>0</v>
      </c>
      <c r="F1020" s="113">
        <v>6200</v>
      </c>
      <c r="H1020" s="122">
        <f t="shared" si="30"/>
        <v>813200</v>
      </c>
      <c r="I1020">
        <f t="shared" si="31"/>
        <v>282</v>
      </c>
    </row>
    <row r="1021" spans="1:9">
      <c r="A1021" s="112">
        <v>1813201410</v>
      </c>
      <c r="B1021" s="11" t="s">
        <v>2871</v>
      </c>
      <c r="C1021" s="11">
        <v>813200</v>
      </c>
      <c r="D1021" s="10">
        <v>80000</v>
      </c>
      <c r="E1021" s="10">
        <v>80000</v>
      </c>
      <c r="F1021" s="113">
        <v>78400</v>
      </c>
      <c r="H1021" s="122">
        <f t="shared" si="30"/>
        <v>813201</v>
      </c>
      <c r="I1021">
        <f t="shared" si="31"/>
        <v>410</v>
      </c>
    </row>
    <row r="1022" spans="1:9">
      <c r="A1022" s="112">
        <v>1813201420</v>
      </c>
      <c r="B1022" s="11" t="s">
        <v>2812</v>
      </c>
      <c r="C1022" s="11">
        <v>813200</v>
      </c>
      <c r="D1022" s="10">
        <v>181000</v>
      </c>
      <c r="E1022" s="10">
        <v>131000</v>
      </c>
      <c r="F1022" s="113">
        <v>95200</v>
      </c>
      <c r="H1022" s="122">
        <f t="shared" si="30"/>
        <v>813201</v>
      </c>
      <c r="I1022">
        <f t="shared" si="31"/>
        <v>420</v>
      </c>
    </row>
    <row r="1023" spans="1:9">
      <c r="A1023" s="112">
        <v>1813201422</v>
      </c>
      <c r="B1023" s="11" t="s">
        <v>2899</v>
      </c>
      <c r="C1023" s="11">
        <v>813200</v>
      </c>
      <c r="D1023" s="10">
        <v>900000</v>
      </c>
      <c r="E1023" s="10">
        <v>1120000</v>
      </c>
      <c r="F1023" s="113">
        <v>469100</v>
      </c>
      <c r="H1023" s="122">
        <f t="shared" si="30"/>
        <v>813201</v>
      </c>
      <c r="I1023">
        <f t="shared" si="31"/>
        <v>422</v>
      </c>
    </row>
    <row r="1024" spans="1:9">
      <c r="A1024" s="112">
        <v>1813201423</v>
      </c>
      <c r="B1024" s="11" t="s">
        <v>2873</v>
      </c>
      <c r="C1024" s="11">
        <v>813200</v>
      </c>
      <c r="D1024" s="10">
        <v>600000</v>
      </c>
      <c r="E1024" s="10">
        <v>566000</v>
      </c>
      <c r="F1024" s="113">
        <v>496700</v>
      </c>
      <c r="H1024" s="122">
        <f t="shared" si="30"/>
        <v>813201</v>
      </c>
      <c r="I1024">
        <f t="shared" si="31"/>
        <v>423</v>
      </c>
    </row>
    <row r="1025" spans="1:9">
      <c r="A1025" s="112">
        <v>1813201430</v>
      </c>
      <c r="B1025" s="11" t="s">
        <v>2782</v>
      </c>
      <c r="C1025" s="11">
        <v>813200</v>
      </c>
      <c r="D1025" s="10">
        <v>700000</v>
      </c>
      <c r="E1025" s="10">
        <v>700000</v>
      </c>
      <c r="F1025" s="113">
        <v>818900</v>
      </c>
      <c r="H1025" s="122">
        <f t="shared" ref="H1025:H1088" si="32">ROUNDDOWN((A1025-1000000000)/1000,0)</f>
        <v>813201</v>
      </c>
      <c r="I1025">
        <f t="shared" ref="I1025:I1088" si="33">A1025-1000000000-H1025*1000</f>
        <v>430</v>
      </c>
    </row>
    <row r="1026" spans="1:9">
      <c r="A1026" s="112">
        <v>1813201442</v>
      </c>
      <c r="B1026" s="11" t="s">
        <v>2876</v>
      </c>
      <c r="C1026" s="11">
        <v>813200</v>
      </c>
      <c r="D1026" s="10">
        <v>150000</v>
      </c>
      <c r="E1026" s="10">
        <v>200000</v>
      </c>
      <c r="F1026" s="113">
        <v>217600</v>
      </c>
      <c r="H1026" s="122">
        <f t="shared" si="32"/>
        <v>813201</v>
      </c>
      <c r="I1026">
        <f t="shared" si="33"/>
        <v>442</v>
      </c>
    </row>
    <row r="1027" spans="1:9">
      <c r="A1027" s="112">
        <v>1813201740</v>
      </c>
      <c r="B1027" s="11" t="s">
        <v>2704</v>
      </c>
      <c r="C1027" s="11">
        <v>813200</v>
      </c>
      <c r="D1027" s="10">
        <v>690000</v>
      </c>
      <c r="E1027" s="10">
        <v>690000</v>
      </c>
      <c r="F1027" s="113">
        <v>3700</v>
      </c>
      <c r="H1027" s="122">
        <f t="shared" si="32"/>
        <v>813201</v>
      </c>
      <c r="I1027">
        <f t="shared" si="33"/>
        <v>740</v>
      </c>
    </row>
    <row r="1028" spans="1:9">
      <c r="A1028" s="112">
        <v>1813201742</v>
      </c>
      <c r="B1028" s="11" t="s">
        <v>2900</v>
      </c>
      <c r="C1028" s="11">
        <v>813200</v>
      </c>
      <c r="D1028" s="10">
        <v>330000</v>
      </c>
      <c r="E1028" s="10">
        <v>330000</v>
      </c>
      <c r="F1028" s="113">
        <v>299600</v>
      </c>
      <c r="H1028" s="122">
        <f t="shared" si="32"/>
        <v>813201</v>
      </c>
      <c r="I1028">
        <f t="shared" si="33"/>
        <v>742</v>
      </c>
    </row>
    <row r="1029" spans="1:9">
      <c r="A1029" s="112">
        <v>1813201750</v>
      </c>
      <c r="B1029" s="11" t="s">
        <v>2884</v>
      </c>
      <c r="C1029" s="11">
        <v>813200</v>
      </c>
      <c r="D1029" s="10">
        <v>600000</v>
      </c>
      <c r="E1029" s="10">
        <v>600000</v>
      </c>
      <c r="F1029" s="113">
        <v>700100</v>
      </c>
      <c r="H1029" s="122">
        <f t="shared" si="32"/>
        <v>813201</v>
      </c>
      <c r="I1029">
        <f t="shared" si="33"/>
        <v>750</v>
      </c>
    </row>
    <row r="1030" spans="1:9">
      <c r="A1030" s="112">
        <v>1813201751</v>
      </c>
      <c r="B1030" s="11" t="s">
        <v>2901</v>
      </c>
      <c r="C1030" s="11">
        <v>813200</v>
      </c>
      <c r="D1030" s="10">
        <v>20000</v>
      </c>
      <c r="E1030" s="10">
        <v>12000</v>
      </c>
      <c r="F1030" s="113">
        <v>0</v>
      </c>
      <c r="H1030" s="122">
        <f t="shared" si="32"/>
        <v>813201</v>
      </c>
      <c r="I1030">
        <f t="shared" si="33"/>
        <v>751</v>
      </c>
    </row>
    <row r="1031" spans="1:9">
      <c r="A1031" s="112">
        <v>1813201753</v>
      </c>
      <c r="B1031" s="11" t="s">
        <v>2902</v>
      </c>
      <c r="C1031" s="11">
        <v>813200</v>
      </c>
      <c r="D1031" s="10">
        <v>281000</v>
      </c>
      <c r="E1031" s="10">
        <v>281000</v>
      </c>
      <c r="F1031" s="113">
        <v>286800</v>
      </c>
      <c r="H1031" s="122">
        <f t="shared" si="32"/>
        <v>813201</v>
      </c>
      <c r="I1031">
        <f t="shared" si="33"/>
        <v>753</v>
      </c>
    </row>
    <row r="1032" spans="1:9">
      <c r="A1032" s="112">
        <v>1813201754</v>
      </c>
      <c r="B1032" s="11" t="s">
        <v>2903</v>
      </c>
      <c r="C1032" s="11">
        <v>813200</v>
      </c>
      <c r="D1032" s="10">
        <v>100000</v>
      </c>
      <c r="E1032" s="10">
        <v>100000</v>
      </c>
      <c r="F1032" s="113">
        <v>330000</v>
      </c>
      <c r="H1032" s="122">
        <f t="shared" si="32"/>
        <v>813201</v>
      </c>
      <c r="I1032">
        <f t="shared" si="33"/>
        <v>754</v>
      </c>
    </row>
    <row r="1033" spans="1:9">
      <c r="A1033" s="112">
        <v>1813201781</v>
      </c>
      <c r="B1033" s="11" t="s">
        <v>2904</v>
      </c>
      <c r="C1033" s="11">
        <v>813200</v>
      </c>
      <c r="D1033" s="10">
        <v>51000</v>
      </c>
      <c r="E1033" s="10">
        <v>51000</v>
      </c>
      <c r="F1033" s="113">
        <v>50500</v>
      </c>
      <c r="H1033" s="122">
        <f t="shared" si="32"/>
        <v>813201</v>
      </c>
      <c r="I1033">
        <f t="shared" si="33"/>
        <v>781</v>
      </c>
    </row>
    <row r="1034" spans="1:9">
      <c r="A1034" s="112">
        <v>1813201783</v>
      </c>
      <c r="B1034" s="11" t="s">
        <v>2905</v>
      </c>
      <c r="C1034" s="11">
        <v>813200</v>
      </c>
      <c r="D1034" s="10">
        <v>17315000</v>
      </c>
      <c r="E1034" s="10">
        <v>16100000</v>
      </c>
      <c r="F1034" s="113">
        <v>15100600</v>
      </c>
      <c r="H1034" s="122">
        <f t="shared" si="32"/>
        <v>813201</v>
      </c>
      <c r="I1034">
        <f t="shared" si="33"/>
        <v>783</v>
      </c>
    </row>
    <row r="1035" spans="1:9">
      <c r="A1035" s="112">
        <v>1813202720</v>
      </c>
      <c r="B1035" s="11" t="s">
        <v>2906</v>
      </c>
      <c r="C1035" s="11">
        <v>813200</v>
      </c>
      <c r="D1035" s="10">
        <v>1185000</v>
      </c>
      <c r="E1035" s="10">
        <v>1151000</v>
      </c>
      <c r="F1035" s="113">
        <v>487700</v>
      </c>
      <c r="H1035" s="122">
        <f t="shared" si="32"/>
        <v>813202</v>
      </c>
      <c r="I1035">
        <f t="shared" si="33"/>
        <v>720</v>
      </c>
    </row>
    <row r="1036" spans="1:9">
      <c r="A1036" s="112">
        <v>1813202780</v>
      </c>
      <c r="B1036" s="11" t="s">
        <v>2481</v>
      </c>
      <c r="C1036" s="11">
        <v>813200</v>
      </c>
      <c r="D1036" s="10">
        <v>497000</v>
      </c>
      <c r="E1036" s="10">
        <v>479000</v>
      </c>
      <c r="F1036" s="113">
        <v>218400</v>
      </c>
      <c r="H1036" s="122">
        <f t="shared" si="32"/>
        <v>813202</v>
      </c>
      <c r="I1036">
        <f t="shared" si="33"/>
        <v>780</v>
      </c>
    </row>
    <row r="1037" spans="1:9">
      <c r="A1037" s="112">
        <v>1813202781</v>
      </c>
      <c r="B1037" s="11" t="s">
        <v>2551</v>
      </c>
      <c r="C1037" s="11">
        <v>813200</v>
      </c>
      <c r="D1037" s="10">
        <v>110000</v>
      </c>
      <c r="E1037" s="10">
        <v>110000</v>
      </c>
      <c r="F1037" s="113">
        <v>186300</v>
      </c>
      <c r="H1037" s="122">
        <f t="shared" si="32"/>
        <v>813202</v>
      </c>
      <c r="I1037">
        <f t="shared" si="33"/>
        <v>781</v>
      </c>
    </row>
    <row r="1038" spans="1:9">
      <c r="A1038" s="112">
        <v>1813202782</v>
      </c>
      <c r="B1038" s="11" t="s">
        <v>2907</v>
      </c>
      <c r="C1038" s="11">
        <v>813200</v>
      </c>
      <c r="D1038" s="10">
        <v>168000</v>
      </c>
      <c r="E1038" s="10">
        <v>168000</v>
      </c>
      <c r="F1038" s="113">
        <v>145300</v>
      </c>
      <c r="H1038" s="122">
        <f t="shared" si="32"/>
        <v>813202</v>
      </c>
      <c r="I1038">
        <f t="shared" si="33"/>
        <v>782</v>
      </c>
    </row>
    <row r="1039" spans="1:9">
      <c r="A1039" s="112">
        <v>1813202783</v>
      </c>
      <c r="B1039" s="11" t="s">
        <v>2908</v>
      </c>
      <c r="C1039" s="11">
        <v>813200</v>
      </c>
      <c r="D1039" s="10">
        <v>300000</v>
      </c>
      <c r="E1039" s="10">
        <v>300000</v>
      </c>
      <c r="F1039" s="113">
        <v>210400</v>
      </c>
      <c r="H1039" s="122">
        <f t="shared" si="32"/>
        <v>813202</v>
      </c>
      <c r="I1039">
        <f t="shared" si="33"/>
        <v>783</v>
      </c>
    </row>
    <row r="1040" spans="1:9">
      <c r="A1040" s="112">
        <v>1813202784</v>
      </c>
      <c r="B1040" s="11" t="s">
        <v>2520</v>
      </c>
      <c r="C1040" s="11">
        <v>813200</v>
      </c>
      <c r="D1040" s="10">
        <v>415000</v>
      </c>
      <c r="E1040" s="10">
        <v>364000</v>
      </c>
      <c r="F1040" s="113">
        <v>475800</v>
      </c>
      <c r="H1040" s="122">
        <f t="shared" si="32"/>
        <v>813202</v>
      </c>
      <c r="I1040">
        <f t="shared" si="33"/>
        <v>784</v>
      </c>
    </row>
    <row r="1041" spans="1:9">
      <c r="A1041" s="112">
        <v>1813202786</v>
      </c>
      <c r="B1041" s="11" t="s">
        <v>2498</v>
      </c>
      <c r="C1041" s="11">
        <v>811000</v>
      </c>
      <c r="D1041" s="10">
        <v>380000</v>
      </c>
      <c r="E1041" s="10">
        <v>760000</v>
      </c>
      <c r="F1041" s="113">
        <v>540800</v>
      </c>
      <c r="H1041" s="122">
        <f t="shared" si="32"/>
        <v>813202</v>
      </c>
      <c r="I1041">
        <f t="shared" si="33"/>
        <v>786</v>
      </c>
    </row>
    <row r="1042" spans="1:9">
      <c r="A1042" s="112">
        <v>1813202787</v>
      </c>
      <c r="B1042" s="11" t="s">
        <v>2404</v>
      </c>
      <c r="C1042" s="11">
        <v>811000</v>
      </c>
      <c r="D1042" s="10">
        <v>2385000</v>
      </c>
      <c r="E1042" s="10">
        <v>2385000</v>
      </c>
      <c r="F1042" s="113">
        <v>2170900</v>
      </c>
      <c r="H1042" s="122">
        <f t="shared" si="32"/>
        <v>813202</v>
      </c>
      <c r="I1042">
        <f t="shared" si="33"/>
        <v>787</v>
      </c>
    </row>
    <row r="1043" spans="1:9">
      <c r="A1043" s="112">
        <v>1813203753</v>
      </c>
      <c r="B1043" s="11" t="s">
        <v>2909</v>
      </c>
      <c r="C1043" s="11">
        <v>813200</v>
      </c>
      <c r="D1043" s="10">
        <v>170000</v>
      </c>
      <c r="E1043" s="10">
        <v>170000</v>
      </c>
      <c r="F1043" s="113">
        <v>215100</v>
      </c>
      <c r="H1043" s="122">
        <f t="shared" si="32"/>
        <v>813203</v>
      </c>
      <c r="I1043">
        <f t="shared" si="33"/>
        <v>753</v>
      </c>
    </row>
    <row r="1044" spans="1:9">
      <c r="A1044" s="112">
        <v>1813203780</v>
      </c>
      <c r="B1044" s="11" t="s">
        <v>2910</v>
      </c>
      <c r="C1044" s="11">
        <v>813200</v>
      </c>
      <c r="D1044" s="10">
        <v>1870000</v>
      </c>
      <c r="E1044" s="10">
        <v>3070000</v>
      </c>
      <c r="F1044" s="113">
        <v>2372400</v>
      </c>
      <c r="H1044" s="122">
        <f t="shared" si="32"/>
        <v>813203</v>
      </c>
      <c r="I1044">
        <f t="shared" si="33"/>
        <v>780</v>
      </c>
    </row>
    <row r="1045" spans="1:9">
      <c r="A1045" s="112">
        <v>1813203784</v>
      </c>
      <c r="B1045" s="11" t="s">
        <v>2911</v>
      </c>
      <c r="C1045" s="11">
        <v>813200</v>
      </c>
      <c r="D1045" s="10">
        <v>793000</v>
      </c>
      <c r="E1045" s="10">
        <v>793000</v>
      </c>
      <c r="F1045" s="113">
        <v>1051200</v>
      </c>
      <c r="H1045" s="122">
        <f t="shared" si="32"/>
        <v>813203</v>
      </c>
      <c r="I1045">
        <f t="shared" si="33"/>
        <v>784</v>
      </c>
    </row>
    <row r="1046" spans="1:9">
      <c r="A1046" s="112">
        <v>1813204750</v>
      </c>
      <c r="B1046" s="11" t="s">
        <v>2912</v>
      </c>
      <c r="C1046" s="11">
        <v>813200</v>
      </c>
      <c r="D1046" s="10">
        <v>130000</v>
      </c>
      <c r="E1046" s="10">
        <v>130000</v>
      </c>
      <c r="F1046" s="113">
        <v>130000</v>
      </c>
      <c r="H1046" s="122">
        <f t="shared" si="32"/>
        <v>813204</v>
      </c>
      <c r="I1046">
        <f t="shared" si="33"/>
        <v>750</v>
      </c>
    </row>
    <row r="1047" spans="1:9">
      <c r="A1047" s="112">
        <v>1813204780</v>
      </c>
      <c r="B1047" s="11" t="s">
        <v>2913</v>
      </c>
      <c r="C1047" s="11">
        <v>813200</v>
      </c>
      <c r="D1047" s="10">
        <v>200000</v>
      </c>
      <c r="E1047" s="10">
        <v>140000</v>
      </c>
      <c r="F1047" s="113">
        <v>162900</v>
      </c>
      <c r="H1047" s="122">
        <f t="shared" si="32"/>
        <v>813204</v>
      </c>
      <c r="I1047">
        <f t="shared" si="33"/>
        <v>780</v>
      </c>
    </row>
    <row r="1048" spans="1:9">
      <c r="A1048" s="112">
        <v>1813204781</v>
      </c>
      <c r="B1048" s="11" t="s">
        <v>2914</v>
      </c>
      <c r="C1048" s="11">
        <v>813200</v>
      </c>
      <c r="D1048" s="10">
        <v>477000</v>
      </c>
      <c r="E1048" s="10">
        <v>377000</v>
      </c>
      <c r="F1048" s="113">
        <v>258500</v>
      </c>
      <c r="H1048" s="122">
        <f t="shared" si="32"/>
        <v>813204</v>
      </c>
      <c r="I1048">
        <f t="shared" si="33"/>
        <v>781</v>
      </c>
    </row>
    <row r="1049" spans="1:9">
      <c r="A1049" s="112">
        <v>1813204783</v>
      </c>
      <c r="B1049" s="11" t="s">
        <v>2915</v>
      </c>
      <c r="C1049" s="11">
        <v>813200</v>
      </c>
      <c r="D1049" s="10">
        <v>780000</v>
      </c>
      <c r="E1049" s="10">
        <v>780000</v>
      </c>
      <c r="F1049" s="113">
        <v>761900</v>
      </c>
      <c r="H1049" s="122">
        <f t="shared" si="32"/>
        <v>813204</v>
      </c>
      <c r="I1049">
        <f t="shared" si="33"/>
        <v>783</v>
      </c>
    </row>
    <row r="1050" spans="1:9">
      <c r="A1050" s="112">
        <v>1813204784</v>
      </c>
      <c r="B1050" s="11" t="s">
        <v>2916</v>
      </c>
      <c r="C1050" s="11">
        <v>813200</v>
      </c>
      <c r="D1050" s="10">
        <v>400000</v>
      </c>
      <c r="E1050" s="10">
        <v>400000</v>
      </c>
      <c r="F1050" s="113">
        <v>286900</v>
      </c>
      <c r="H1050" s="122">
        <f t="shared" si="32"/>
        <v>813204</v>
      </c>
      <c r="I1050">
        <f t="shared" si="33"/>
        <v>784</v>
      </c>
    </row>
    <row r="1051" spans="1:9">
      <c r="A1051" s="112">
        <v>1813204785</v>
      </c>
      <c r="B1051" s="11" t="s">
        <v>2917</v>
      </c>
      <c r="C1051" s="11">
        <v>811000</v>
      </c>
      <c r="D1051" s="10">
        <v>147000</v>
      </c>
      <c r="E1051" s="10">
        <v>147000</v>
      </c>
      <c r="F1051" s="113">
        <v>0</v>
      </c>
      <c r="H1051" s="122">
        <f t="shared" si="32"/>
        <v>813204</v>
      </c>
      <c r="I1051">
        <f t="shared" si="33"/>
        <v>785</v>
      </c>
    </row>
    <row r="1052" spans="1:9">
      <c r="A1052" s="112">
        <v>1813204786</v>
      </c>
      <c r="B1052" s="11" t="s">
        <v>2918</v>
      </c>
      <c r="C1052" s="11">
        <v>813200</v>
      </c>
      <c r="D1052" s="10">
        <v>41000</v>
      </c>
      <c r="E1052" s="10">
        <v>41000</v>
      </c>
      <c r="F1052" s="113">
        <v>0</v>
      </c>
      <c r="H1052" s="122">
        <f t="shared" si="32"/>
        <v>813204</v>
      </c>
      <c r="I1052">
        <f t="shared" si="33"/>
        <v>786</v>
      </c>
    </row>
    <row r="1053" spans="1:9">
      <c r="A1053" s="112">
        <v>1813204787</v>
      </c>
      <c r="B1053" s="11" t="s">
        <v>2919</v>
      </c>
      <c r="C1053" s="11">
        <v>811000</v>
      </c>
      <c r="D1053" s="10">
        <v>300000</v>
      </c>
      <c r="E1053" s="10">
        <v>200000</v>
      </c>
      <c r="F1053" s="113">
        <v>0</v>
      </c>
      <c r="H1053" s="122">
        <f t="shared" si="32"/>
        <v>813204</v>
      </c>
      <c r="I1053">
        <f t="shared" si="33"/>
        <v>787</v>
      </c>
    </row>
    <row r="1054" spans="1:9">
      <c r="A1054" s="112">
        <v>1813204789</v>
      </c>
      <c r="B1054" s="11" t="s">
        <v>2920</v>
      </c>
      <c r="C1054" s="11">
        <v>811000</v>
      </c>
      <c r="D1054" s="10">
        <v>30000</v>
      </c>
      <c r="E1054" s="10">
        <v>30000</v>
      </c>
      <c r="F1054" s="113">
        <v>30000</v>
      </c>
      <c r="H1054" s="122">
        <f t="shared" si="32"/>
        <v>813204</v>
      </c>
      <c r="I1054">
        <f t="shared" si="33"/>
        <v>789</v>
      </c>
    </row>
    <row r="1055" spans="1:9">
      <c r="A1055" s="112">
        <v>1813205781</v>
      </c>
      <c r="B1055" s="11" t="s">
        <v>2921</v>
      </c>
      <c r="C1055" s="11">
        <v>813200</v>
      </c>
      <c r="D1055" s="10">
        <v>2670000</v>
      </c>
      <c r="E1055" s="10">
        <v>2360000</v>
      </c>
      <c r="F1055" s="113">
        <v>2937100</v>
      </c>
      <c r="H1055" s="122">
        <f t="shared" si="32"/>
        <v>813205</v>
      </c>
      <c r="I1055">
        <f t="shared" si="33"/>
        <v>781</v>
      </c>
    </row>
    <row r="1056" spans="1:9">
      <c r="A1056" s="112">
        <v>1813206750</v>
      </c>
      <c r="B1056" s="11" t="s">
        <v>2922</v>
      </c>
      <c r="C1056" s="11">
        <v>810000</v>
      </c>
      <c r="D1056" s="10">
        <v>500000</v>
      </c>
      <c r="E1056" s="10">
        <v>500000</v>
      </c>
      <c r="F1056" s="113">
        <v>475000</v>
      </c>
      <c r="H1056" s="122">
        <f t="shared" si="32"/>
        <v>813206</v>
      </c>
      <c r="I1056">
        <f t="shared" si="33"/>
        <v>750</v>
      </c>
    </row>
    <row r="1057" spans="1:9">
      <c r="A1057" s="112">
        <v>1813206780</v>
      </c>
      <c r="B1057" s="11" t="s">
        <v>2923</v>
      </c>
      <c r="C1057" s="11">
        <v>811000</v>
      </c>
      <c r="D1057" s="10">
        <v>170000</v>
      </c>
      <c r="E1057" s="10">
        <v>190000</v>
      </c>
      <c r="F1057" s="113">
        <v>128600</v>
      </c>
      <c r="H1057" s="122">
        <f t="shared" si="32"/>
        <v>813206</v>
      </c>
      <c r="I1057">
        <f t="shared" si="33"/>
        <v>780</v>
      </c>
    </row>
    <row r="1058" spans="1:9">
      <c r="A1058" s="112">
        <v>1813206781</v>
      </c>
      <c r="B1058" s="11" t="s">
        <v>2924</v>
      </c>
      <c r="C1058" s="11">
        <v>813200</v>
      </c>
      <c r="D1058" s="10">
        <v>911000</v>
      </c>
      <c r="E1058" s="10">
        <v>830000</v>
      </c>
      <c r="F1058" s="113">
        <v>605400</v>
      </c>
      <c r="H1058" s="122">
        <f t="shared" si="32"/>
        <v>813206</v>
      </c>
      <c r="I1058">
        <f t="shared" si="33"/>
        <v>781</v>
      </c>
    </row>
    <row r="1059" spans="1:9">
      <c r="A1059" s="112">
        <v>1813206782</v>
      </c>
      <c r="B1059" s="11" t="s">
        <v>2925</v>
      </c>
      <c r="C1059" s="11">
        <v>813200</v>
      </c>
      <c r="D1059" s="10">
        <v>1500000</v>
      </c>
      <c r="E1059" s="10">
        <v>1500000</v>
      </c>
      <c r="F1059" s="113">
        <v>1263100</v>
      </c>
      <c r="H1059" s="122">
        <f t="shared" si="32"/>
        <v>813206</v>
      </c>
      <c r="I1059">
        <f t="shared" si="33"/>
        <v>782</v>
      </c>
    </row>
    <row r="1060" spans="1:9">
      <c r="A1060" s="112">
        <v>1813206783</v>
      </c>
      <c r="B1060" s="11" t="s">
        <v>2926</v>
      </c>
      <c r="C1060" s="11">
        <v>810000</v>
      </c>
      <c r="D1060" s="10">
        <v>0</v>
      </c>
      <c r="E1060" s="10">
        <v>75000</v>
      </c>
      <c r="F1060" s="113">
        <v>0</v>
      </c>
      <c r="H1060" s="122">
        <f t="shared" si="32"/>
        <v>813206</v>
      </c>
      <c r="I1060">
        <f t="shared" si="33"/>
        <v>783</v>
      </c>
    </row>
    <row r="1061" spans="1:9">
      <c r="A1061" s="112">
        <v>1813206784</v>
      </c>
      <c r="B1061" s="11" t="s">
        <v>2927</v>
      </c>
      <c r="C1061" s="11">
        <v>813200</v>
      </c>
      <c r="D1061" s="10">
        <v>350000</v>
      </c>
      <c r="E1061" s="10">
        <v>0</v>
      </c>
      <c r="F1061" s="113">
        <v>0</v>
      </c>
      <c r="H1061" s="122">
        <f t="shared" si="32"/>
        <v>813206</v>
      </c>
      <c r="I1061">
        <f t="shared" si="33"/>
        <v>784</v>
      </c>
    </row>
    <row r="1062" spans="1:9">
      <c r="A1062" s="112">
        <v>1813206810</v>
      </c>
      <c r="B1062" s="11" t="s">
        <v>2928</v>
      </c>
      <c r="C1062" s="11">
        <v>813200</v>
      </c>
      <c r="D1062" s="10">
        <v>4992000</v>
      </c>
      <c r="E1062" s="10">
        <v>5014000</v>
      </c>
      <c r="F1062" s="113">
        <v>4348500</v>
      </c>
      <c r="H1062" s="122">
        <f t="shared" si="32"/>
        <v>813206</v>
      </c>
      <c r="I1062">
        <f t="shared" si="33"/>
        <v>810</v>
      </c>
    </row>
    <row r="1063" spans="1:9">
      <c r="A1063" s="112">
        <v>1813206811</v>
      </c>
      <c r="B1063" s="11" t="s">
        <v>2929</v>
      </c>
      <c r="C1063" s="11">
        <v>811000</v>
      </c>
      <c r="D1063" s="10">
        <v>1100000</v>
      </c>
      <c r="E1063" s="10">
        <v>1027000</v>
      </c>
      <c r="F1063" s="113">
        <v>1050700</v>
      </c>
      <c r="H1063" s="122">
        <f t="shared" si="32"/>
        <v>813206</v>
      </c>
      <c r="I1063">
        <f t="shared" si="33"/>
        <v>811</v>
      </c>
    </row>
    <row r="1064" spans="1:9">
      <c r="A1064" s="112">
        <v>1813207750</v>
      </c>
      <c r="B1064" s="11" t="s">
        <v>2930</v>
      </c>
      <c r="C1064" s="11">
        <v>813200</v>
      </c>
      <c r="D1064" s="10">
        <v>480000</v>
      </c>
      <c r="E1064" s="10">
        <v>800000</v>
      </c>
      <c r="F1064" s="113">
        <v>0</v>
      </c>
      <c r="H1064" s="122">
        <f t="shared" si="32"/>
        <v>813207</v>
      </c>
      <c r="I1064">
        <f t="shared" si="33"/>
        <v>750</v>
      </c>
    </row>
    <row r="1065" spans="1:9">
      <c r="A1065" s="112">
        <v>1813210110</v>
      </c>
      <c r="B1065" s="11" t="s">
        <v>2689</v>
      </c>
      <c r="C1065" s="11">
        <v>813200</v>
      </c>
      <c r="D1065" s="10">
        <v>8805000</v>
      </c>
      <c r="E1065" s="10">
        <v>9272000</v>
      </c>
      <c r="F1065" s="113">
        <v>5714600</v>
      </c>
      <c r="H1065" s="122">
        <f t="shared" si="32"/>
        <v>813210</v>
      </c>
      <c r="I1065">
        <f t="shared" si="33"/>
        <v>110</v>
      </c>
    </row>
    <row r="1066" spans="1:9">
      <c r="A1066" s="112">
        <v>1813210120</v>
      </c>
      <c r="B1066" s="11" t="s">
        <v>2690</v>
      </c>
      <c r="C1066" s="11">
        <v>813200</v>
      </c>
      <c r="D1066" s="10">
        <v>904000</v>
      </c>
      <c r="E1066" s="10">
        <v>753000</v>
      </c>
      <c r="F1066" s="113">
        <v>633400</v>
      </c>
      <c r="H1066" s="122">
        <f t="shared" si="32"/>
        <v>813210</v>
      </c>
      <c r="I1066">
        <f t="shared" si="33"/>
        <v>120</v>
      </c>
    </row>
    <row r="1067" spans="1:9">
      <c r="A1067" s="112">
        <v>1813210130</v>
      </c>
      <c r="B1067" s="11" t="s">
        <v>2691</v>
      </c>
      <c r="C1067" s="11">
        <v>813200</v>
      </c>
      <c r="D1067" s="10">
        <v>64000</v>
      </c>
      <c r="E1067" s="10">
        <v>32000</v>
      </c>
      <c r="F1067" s="113">
        <v>70800</v>
      </c>
      <c r="H1067" s="122">
        <f t="shared" si="32"/>
        <v>813210</v>
      </c>
      <c r="I1067">
        <f t="shared" si="33"/>
        <v>130</v>
      </c>
    </row>
    <row r="1068" spans="1:9">
      <c r="A1068" s="112">
        <v>1813210133</v>
      </c>
      <c r="B1068" s="11" t="s">
        <v>2693</v>
      </c>
      <c r="C1068" s="11">
        <v>813200</v>
      </c>
      <c r="D1068" s="10">
        <v>94000</v>
      </c>
      <c r="E1068" s="10">
        <v>33000</v>
      </c>
      <c r="F1068" s="113">
        <v>29300</v>
      </c>
      <c r="H1068" s="122">
        <f t="shared" si="32"/>
        <v>813210</v>
      </c>
      <c r="I1068">
        <f t="shared" si="33"/>
        <v>133</v>
      </c>
    </row>
    <row r="1069" spans="1:9">
      <c r="A1069" s="112">
        <v>1813210140</v>
      </c>
      <c r="B1069" s="11" t="s">
        <v>2694</v>
      </c>
      <c r="C1069" s="11">
        <v>813200</v>
      </c>
      <c r="D1069" s="10">
        <v>337000</v>
      </c>
      <c r="E1069" s="10">
        <v>295000</v>
      </c>
      <c r="F1069" s="113">
        <v>254900</v>
      </c>
      <c r="H1069" s="122">
        <f t="shared" si="32"/>
        <v>813210</v>
      </c>
      <c r="I1069">
        <f t="shared" si="33"/>
        <v>140</v>
      </c>
    </row>
    <row r="1070" spans="1:9">
      <c r="A1070" s="112">
        <v>1813210181</v>
      </c>
      <c r="B1070" s="11" t="s">
        <v>2695</v>
      </c>
      <c r="C1070" s="11">
        <v>813200</v>
      </c>
      <c r="D1070" s="10">
        <v>1180000</v>
      </c>
      <c r="E1070" s="10">
        <v>958000</v>
      </c>
      <c r="F1070" s="113">
        <v>749200</v>
      </c>
      <c r="H1070" s="122">
        <f t="shared" si="32"/>
        <v>813210</v>
      </c>
      <c r="I1070">
        <f t="shared" si="33"/>
        <v>181</v>
      </c>
    </row>
    <row r="1071" spans="1:9">
      <c r="A1071" s="112">
        <v>1813210182</v>
      </c>
      <c r="B1071" s="11" t="s">
        <v>2696</v>
      </c>
      <c r="C1071" s="11">
        <v>813200</v>
      </c>
      <c r="D1071" s="10">
        <v>1684000</v>
      </c>
      <c r="E1071" s="10">
        <v>1360000</v>
      </c>
      <c r="F1071" s="113">
        <v>1066900</v>
      </c>
      <c r="H1071" s="122">
        <f t="shared" si="32"/>
        <v>813210</v>
      </c>
      <c r="I1071">
        <f t="shared" si="33"/>
        <v>182</v>
      </c>
    </row>
    <row r="1072" spans="1:9">
      <c r="A1072" s="112">
        <v>1813210210</v>
      </c>
      <c r="B1072" s="11" t="s">
        <v>2689</v>
      </c>
      <c r="C1072" s="11">
        <v>813200</v>
      </c>
      <c r="D1072" s="10">
        <v>2428000</v>
      </c>
      <c r="E1072" s="10">
        <v>1002000</v>
      </c>
      <c r="F1072" s="113">
        <v>1697400</v>
      </c>
      <c r="H1072" s="122">
        <f t="shared" si="32"/>
        <v>813210</v>
      </c>
      <c r="I1072">
        <f t="shared" si="33"/>
        <v>210</v>
      </c>
    </row>
    <row r="1073" spans="1:9">
      <c r="A1073" s="112">
        <v>1813210220</v>
      </c>
      <c r="B1073" s="11" t="s">
        <v>2690</v>
      </c>
      <c r="C1073" s="11">
        <v>813200</v>
      </c>
      <c r="D1073" s="10">
        <v>89000</v>
      </c>
      <c r="E1073" s="10">
        <v>47000</v>
      </c>
      <c r="F1073" s="113">
        <v>79800</v>
      </c>
      <c r="H1073" s="122">
        <f t="shared" si="32"/>
        <v>813210</v>
      </c>
      <c r="I1073">
        <f t="shared" si="33"/>
        <v>220</v>
      </c>
    </row>
    <row r="1074" spans="1:9">
      <c r="A1074" s="112">
        <v>1813210230</v>
      </c>
      <c r="B1074" s="11" t="s">
        <v>2691</v>
      </c>
      <c r="C1074" s="11">
        <v>813200</v>
      </c>
      <c r="D1074" s="10">
        <v>6000</v>
      </c>
      <c r="E1074" s="10">
        <v>9000</v>
      </c>
      <c r="F1074" s="113">
        <v>7900</v>
      </c>
      <c r="H1074" s="122">
        <f t="shared" si="32"/>
        <v>813210</v>
      </c>
      <c r="I1074">
        <f t="shared" si="33"/>
        <v>230</v>
      </c>
    </row>
    <row r="1075" spans="1:9">
      <c r="A1075" s="112">
        <v>1813210233</v>
      </c>
      <c r="B1075" s="11" t="s">
        <v>2693</v>
      </c>
      <c r="C1075" s="11">
        <v>813200</v>
      </c>
      <c r="D1075" s="10">
        <v>16000</v>
      </c>
      <c r="E1075" s="10">
        <v>22000</v>
      </c>
      <c r="F1075" s="113">
        <v>21900</v>
      </c>
      <c r="H1075" s="122">
        <f t="shared" si="32"/>
        <v>813210</v>
      </c>
      <c r="I1075">
        <f t="shared" si="33"/>
        <v>233</v>
      </c>
    </row>
    <row r="1076" spans="1:9">
      <c r="A1076" s="112">
        <v>1813210240</v>
      </c>
      <c r="B1076" s="11" t="s">
        <v>2694</v>
      </c>
      <c r="C1076" s="11">
        <v>813200</v>
      </c>
      <c r="D1076" s="10">
        <v>145000</v>
      </c>
      <c r="E1076" s="10">
        <v>51000</v>
      </c>
      <c r="F1076" s="113">
        <v>90400</v>
      </c>
      <c r="H1076" s="122">
        <f t="shared" si="32"/>
        <v>813210</v>
      </c>
      <c r="I1076">
        <f t="shared" si="33"/>
        <v>240</v>
      </c>
    </row>
    <row r="1077" spans="1:9">
      <c r="A1077" s="112">
        <v>1813210281</v>
      </c>
      <c r="B1077" s="11" t="s">
        <v>2695</v>
      </c>
      <c r="C1077" s="11">
        <v>813200</v>
      </c>
      <c r="D1077" s="10">
        <v>294000</v>
      </c>
      <c r="E1077" s="10">
        <v>131000</v>
      </c>
      <c r="F1077" s="113">
        <v>205500</v>
      </c>
      <c r="H1077" s="122">
        <f t="shared" si="32"/>
        <v>813210</v>
      </c>
      <c r="I1077">
        <f t="shared" si="33"/>
        <v>281</v>
      </c>
    </row>
    <row r="1078" spans="1:9">
      <c r="A1078" s="112">
        <v>1813210282</v>
      </c>
      <c r="B1078" s="11" t="s">
        <v>2696</v>
      </c>
      <c r="C1078" s="11">
        <v>813200</v>
      </c>
      <c r="D1078" s="10">
        <v>346000</v>
      </c>
      <c r="E1078" s="10">
        <v>92000</v>
      </c>
      <c r="F1078" s="113">
        <v>152600</v>
      </c>
      <c r="H1078" s="122">
        <f t="shared" si="32"/>
        <v>813210</v>
      </c>
      <c r="I1078">
        <f t="shared" si="33"/>
        <v>282</v>
      </c>
    </row>
    <row r="1079" spans="1:9">
      <c r="A1079" s="112">
        <v>1813210320</v>
      </c>
      <c r="B1079" s="11" t="s">
        <v>2712</v>
      </c>
      <c r="C1079" s="11">
        <v>813200</v>
      </c>
      <c r="D1079" s="10">
        <v>0</v>
      </c>
      <c r="E1079" s="10">
        <v>0</v>
      </c>
      <c r="F1079" s="113">
        <v>700</v>
      </c>
      <c r="H1079" s="122">
        <f t="shared" si="32"/>
        <v>813210</v>
      </c>
      <c r="I1079">
        <f t="shared" si="33"/>
        <v>320</v>
      </c>
    </row>
    <row r="1080" spans="1:9">
      <c r="A1080" s="112">
        <v>1813220110</v>
      </c>
      <c r="B1080" s="11" t="s">
        <v>2689</v>
      </c>
      <c r="C1080" s="11">
        <v>813200</v>
      </c>
      <c r="D1080" s="10">
        <v>4884000</v>
      </c>
      <c r="E1080" s="10">
        <v>5095000</v>
      </c>
      <c r="F1080" s="113">
        <v>4338800</v>
      </c>
      <c r="H1080" s="122">
        <f t="shared" si="32"/>
        <v>813220</v>
      </c>
      <c r="I1080">
        <f t="shared" si="33"/>
        <v>110</v>
      </c>
    </row>
    <row r="1081" spans="1:9">
      <c r="A1081" s="112">
        <v>1813220120</v>
      </c>
      <c r="B1081" s="11" t="s">
        <v>2690</v>
      </c>
      <c r="C1081" s="11">
        <v>813200</v>
      </c>
      <c r="D1081" s="10">
        <v>641000</v>
      </c>
      <c r="E1081" s="10">
        <v>700000</v>
      </c>
      <c r="F1081" s="113">
        <v>604200</v>
      </c>
      <c r="H1081" s="122">
        <f t="shared" si="32"/>
        <v>813220</v>
      </c>
      <c r="I1081">
        <f t="shared" si="33"/>
        <v>120</v>
      </c>
    </row>
    <row r="1082" spans="1:9">
      <c r="A1082" s="112">
        <v>1813220130</v>
      </c>
      <c r="B1082" s="11" t="s">
        <v>2691</v>
      </c>
      <c r="C1082" s="11">
        <v>813200</v>
      </c>
      <c r="D1082" s="10">
        <v>16000</v>
      </c>
      <c r="E1082" s="10">
        <v>18000</v>
      </c>
      <c r="F1082" s="113">
        <v>22600</v>
      </c>
      <c r="H1082" s="122">
        <f t="shared" si="32"/>
        <v>813220</v>
      </c>
      <c r="I1082">
        <f t="shared" si="33"/>
        <v>130</v>
      </c>
    </row>
    <row r="1083" spans="1:9">
      <c r="A1083" s="112">
        <v>1813220133</v>
      </c>
      <c r="B1083" s="11" t="s">
        <v>2931</v>
      </c>
      <c r="C1083" s="11">
        <v>813200</v>
      </c>
      <c r="D1083" s="10">
        <v>64000</v>
      </c>
      <c r="E1083" s="10">
        <v>0</v>
      </c>
      <c r="F1083" s="113">
        <v>0</v>
      </c>
      <c r="H1083" s="122">
        <f t="shared" si="32"/>
        <v>813220</v>
      </c>
      <c r="I1083">
        <f t="shared" si="33"/>
        <v>133</v>
      </c>
    </row>
    <row r="1084" spans="1:9">
      <c r="A1084" s="112">
        <v>1813220140</v>
      </c>
      <c r="B1084" s="11" t="s">
        <v>2694</v>
      </c>
      <c r="C1084" s="11">
        <v>813200</v>
      </c>
      <c r="D1084" s="10">
        <v>945000</v>
      </c>
      <c r="E1084" s="10">
        <v>977000</v>
      </c>
      <c r="F1084" s="113">
        <v>873300</v>
      </c>
      <c r="H1084" s="122">
        <f t="shared" si="32"/>
        <v>813220</v>
      </c>
      <c r="I1084">
        <f t="shared" si="33"/>
        <v>140</v>
      </c>
    </row>
    <row r="1085" spans="1:9">
      <c r="A1085" s="112">
        <v>1813220181</v>
      </c>
      <c r="B1085" s="11" t="s">
        <v>2695</v>
      </c>
      <c r="C1085" s="11">
        <v>813200</v>
      </c>
      <c r="D1085" s="10">
        <v>850000</v>
      </c>
      <c r="E1085" s="10">
        <v>856000</v>
      </c>
      <c r="F1085" s="113">
        <v>709000</v>
      </c>
      <c r="H1085" s="122">
        <f t="shared" si="32"/>
        <v>813220</v>
      </c>
      <c r="I1085">
        <f t="shared" si="33"/>
        <v>181</v>
      </c>
    </row>
    <row r="1086" spans="1:9">
      <c r="A1086" s="112">
        <v>1813220182</v>
      </c>
      <c r="B1086" s="11" t="s">
        <v>2696</v>
      </c>
      <c r="C1086" s="11">
        <v>813200</v>
      </c>
      <c r="D1086" s="10">
        <v>730000</v>
      </c>
      <c r="E1086" s="10">
        <v>767000</v>
      </c>
      <c r="F1086" s="113">
        <v>626400</v>
      </c>
      <c r="H1086" s="122">
        <f t="shared" si="32"/>
        <v>813220</v>
      </c>
      <c r="I1086">
        <f t="shared" si="33"/>
        <v>182</v>
      </c>
    </row>
    <row r="1087" spans="1:9">
      <c r="A1087" s="112">
        <v>1813220210</v>
      </c>
      <c r="B1087" s="11" t="s">
        <v>2689</v>
      </c>
      <c r="C1087" s="11">
        <v>813200</v>
      </c>
      <c r="D1087" s="10">
        <v>0</v>
      </c>
      <c r="E1087" s="10">
        <v>0</v>
      </c>
      <c r="F1087" s="113">
        <v>82500</v>
      </c>
      <c r="H1087" s="122">
        <f t="shared" si="32"/>
        <v>813220</v>
      </c>
      <c r="I1087">
        <f t="shared" si="33"/>
        <v>210</v>
      </c>
    </row>
    <row r="1088" spans="1:9">
      <c r="A1088" s="112">
        <v>1813220220</v>
      </c>
      <c r="B1088" s="11" t="s">
        <v>2690</v>
      </c>
      <c r="C1088" s="11">
        <v>813200</v>
      </c>
      <c r="D1088" s="10">
        <v>0</v>
      </c>
      <c r="E1088" s="10">
        <v>0</v>
      </c>
      <c r="F1088" s="113">
        <v>4300</v>
      </c>
      <c r="H1088" s="122">
        <f t="shared" si="32"/>
        <v>813220</v>
      </c>
      <c r="I1088">
        <f t="shared" si="33"/>
        <v>220</v>
      </c>
    </row>
    <row r="1089" spans="1:9">
      <c r="A1089" s="112">
        <v>1813220230</v>
      </c>
      <c r="B1089" s="11" t="s">
        <v>2691</v>
      </c>
      <c r="C1089" s="11">
        <v>813200</v>
      </c>
      <c r="D1089" s="10">
        <v>0</v>
      </c>
      <c r="E1089" s="10">
        <v>0</v>
      </c>
      <c r="F1089" s="113">
        <v>1700</v>
      </c>
      <c r="H1089" s="122">
        <f t="shared" ref="H1089:H1152" si="34">ROUNDDOWN((A1089-1000000000)/1000,0)</f>
        <v>813220</v>
      </c>
      <c r="I1089">
        <f t="shared" ref="I1089:I1152" si="35">A1089-1000000000-H1089*1000</f>
        <v>230</v>
      </c>
    </row>
    <row r="1090" spans="1:9">
      <c r="A1090" s="112">
        <v>1813220233</v>
      </c>
      <c r="B1090" s="11" t="s">
        <v>2735</v>
      </c>
      <c r="C1090" s="11">
        <v>813200</v>
      </c>
      <c r="D1090" s="10">
        <v>0</v>
      </c>
      <c r="E1090" s="10">
        <v>0</v>
      </c>
      <c r="F1090" s="113">
        <v>700</v>
      </c>
      <c r="H1090" s="122">
        <f t="shared" si="34"/>
        <v>813220</v>
      </c>
      <c r="I1090">
        <f t="shared" si="35"/>
        <v>233</v>
      </c>
    </row>
    <row r="1091" spans="1:9">
      <c r="A1091" s="112">
        <v>1813220240</v>
      </c>
      <c r="B1091" s="11" t="s">
        <v>2694</v>
      </c>
      <c r="C1091" s="11">
        <v>813200</v>
      </c>
      <c r="D1091" s="10">
        <v>0</v>
      </c>
      <c r="E1091" s="10">
        <v>0</v>
      </c>
      <c r="F1091" s="113">
        <v>4200</v>
      </c>
      <c r="H1091" s="122">
        <f t="shared" si="34"/>
        <v>813220</v>
      </c>
      <c r="I1091">
        <f t="shared" si="35"/>
        <v>240</v>
      </c>
    </row>
    <row r="1092" spans="1:9">
      <c r="A1092" s="112">
        <v>1813220281</v>
      </c>
      <c r="B1092" s="11" t="s">
        <v>2695</v>
      </c>
      <c r="C1092" s="11">
        <v>813200</v>
      </c>
      <c r="D1092" s="10">
        <v>0</v>
      </c>
      <c r="E1092" s="10">
        <v>0</v>
      </c>
      <c r="F1092" s="113">
        <v>10000</v>
      </c>
      <c r="H1092" s="122">
        <f t="shared" si="34"/>
        <v>813220</v>
      </c>
      <c r="I1092">
        <f t="shared" si="35"/>
        <v>281</v>
      </c>
    </row>
    <row r="1093" spans="1:9">
      <c r="A1093" s="112">
        <v>1813220282</v>
      </c>
      <c r="B1093" s="11" t="s">
        <v>2696</v>
      </c>
      <c r="C1093" s="11">
        <v>813200</v>
      </c>
      <c r="D1093" s="10">
        <v>0</v>
      </c>
      <c r="E1093" s="10">
        <v>0</v>
      </c>
      <c r="F1093" s="113">
        <v>9700</v>
      </c>
      <c r="H1093" s="122">
        <f t="shared" si="34"/>
        <v>813220</v>
      </c>
      <c r="I1093">
        <f t="shared" si="35"/>
        <v>282</v>
      </c>
    </row>
    <row r="1094" spans="1:9">
      <c r="A1094" s="112">
        <v>1813300110</v>
      </c>
      <c r="B1094" s="11" t="s">
        <v>2689</v>
      </c>
      <c r="C1094" s="11">
        <v>813300</v>
      </c>
      <c r="D1094" s="10">
        <v>3669000</v>
      </c>
      <c r="E1094" s="10">
        <v>3684000</v>
      </c>
      <c r="F1094" s="113">
        <v>3567000</v>
      </c>
      <c r="H1094" s="122">
        <f t="shared" si="34"/>
        <v>813300</v>
      </c>
      <c r="I1094">
        <f t="shared" si="35"/>
        <v>110</v>
      </c>
    </row>
    <row r="1095" spans="1:9">
      <c r="A1095" s="112">
        <v>1813300120</v>
      </c>
      <c r="B1095" s="11" t="s">
        <v>2690</v>
      </c>
      <c r="C1095" s="11">
        <v>813300</v>
      </c>
      <c r="D1095" s="10">
        <v>416000</v>
      </c>
      <c r="E1095" s="10">
        <v>409000</v>
      </c>
      <c r="F1095" s="113">
        <v>398600</v>
      </c>
      <c r="H1095" s="122">
        <f t="shared" si="34"/>
        <v>813300</v>
      </c>
      <c r="I1095">
        <f t="shared" si="35"/>
        <v>120</v>
      </c>
    </row>
    <row r="1096" spans="1:9">
      <c r="A1096" s="112">
        <v>1813300130</v>
      </c>
      <c r="B1096" s="11" t="s">
        <v>2691</v>
      </c>
      <c r="C1096" s="11">
        <v>813300</v>
      </c>
      <c r="D1096" s="10">
        <v>46000</v>
      </c>
      <c r="E1096" s="10">
        <v>44000</v>
      </c>
      <c r="F1096" s="113">
        <v>61300</v>
      </c>
      <c r="H1096" s="122">
        <f t="shared" si="34"/>
        <v>813300</v>
      </c>
      <c r="I1096">
        <f t="shared" si="35"/>
        <v>130</v>
      </c>
    </row>
    <row r="1097" spans="1:9">
      <c r="A1097" s="112">
        <v>1813300131</v>
      </c>
      <c r="B1097" s="11" t="s">
        <v>2692</v>
      </c>
      <c r="C1097" s="11">
        <v>813300</v>
      </c>
      <c r="D1097" s="10">
        <v>0</v>
      </c>
      <c r="E1097" s="10">
        <v>0</v>
      </c>
      <c r="F1097" s="113">
        <v>300</v>
      </c>
      <c r="H1097" s="122">
        <f t="shared" si="34"/>
        <v>813300</v>
      </c>
      <c r="I1097">
        <f t="shared" si="35"/>
        <v>131</v>
      </c>
    </row>
    <row r="1098" spans="1:9">
      <c r="A1098" s="112">
        <v>1813300133</v>
      </c>
      <c r="B1098" s="11" t="s">
        <v>2693</v>
      </c>
      <c r="C1098" s="11">
        <v>813300</v>
      </c>
      <c r="D1098" s="10">
        <v>259000</v>
      </c>
      <c r="E1098" s="10">
        <v>170000</v>
      </c>
      <c r="F1098" s="113">
        <v>176300</v>
      </c>
      <c r="H1098" s="122">
        <f t="shared" si="34"/>
        <v>813300</v>
      </c>
      <c r="I1098">
        <f t="shared" si="35"/>
        <v>133</v>
      </c>
    </row>
    <row r="1099" spans="1:9">
      <c r="A1099" s="112">
        <v>1813300140</v>
      </c>
      <c r="B1099" s="11" t="s">
        <v>2694</v>
      </c>
      <c r="C1099" s="11">
        <v>813300</v>
      </c>
      <c r="D1099" s="10">
        <v>134000</v>
      </c>
      <c r="E1099" s="10">
        <v>127000</v>
      </c>
      <c r="F1099" s="113">
        <v>124400</v>
      </c>
      <c r="H1099" s="122">
        <f t="shared" si="34"/>
        <v>813300</v>
      </c>
      <c r="I1099">
        <f t="shared" si="35"/>
        <v>140</v>
      </c>
    </row>
    <row r="1100" spans="1:9">
      <c r="A1100" s="112">
        <v>1813300181</v>
      </c>
      <c r="B1100" s="11" t="s">
        <v>2695</v>
      </c>
      <c r="C1100" s="11">
        <v>813300</v>
      </c>
      <c r="D1100" s="10">
        <v>511000</v>
      </c>
      <c r="E1100" s="10">
        <v>521000</v>
      </c>
      <c r="F1100" s="113">
        <v>488100</v>
      </c>
      <c r="H1100" s="122">
        <f t="shared" si="34"/>
        <v>813300</v>
      </c>
      <c r="I1100">
        <f t="shared" si="35"/>
        <v>181</v>
      </c>
    </row>
    <row r="1101" spans="1:9">
      <c r="A1101" s="112">
        <v>1813300182</v>
      </c>
      <c r="B1101" s="11" t="s">
        <v>2696</v>
      </c>
      <c r="C1101" s="11">
        <v>813300</v>
      </c>
      <c r="D1101" s="10">
        <v>739000</v>
      </c>
      <c r="E1101" s="10">
        <v>728000</v>
      </c>
      <c r="F1101" s="113">
        <v>682200</v>
      </c>
      <c r="H1101" s="122">
        <f t="shared" si="34"/>
        <v>813300</v>
      </c>
      <c r="I1101">
        <f t="shared" si="35"/>
        <v>182</v>
      </c>
    </row>
    <row r="1102" spans="1:9">
      <c r="A1102" s="112">
        <v>1813300210</v>
      </c>
      <c r="B1102" s="11" t="s">
        <v>2689</v>
      </c>
      <c r="C1102" s="11">
        <v>813300</v>
      </c>
      <c r="D1102" s="10">
        <v>0</v>
      </c>
      <c r="E1102" s="10">
        <v>0</v>
      </c>
      <c r="F1102" s="113">
        <v>36600</v>
      </c>
      <c r="H1102" s="122">
        <f t="shared" si="34"/>
        <v>813300</v>
      </c>
      <c r="I1102">
        <f t="shared" si="35"/>
        <v>210</v>
      </c>
    </row>
    <row r="1103" spans="1:9">
      <c r="A1103" s="112">
        <v>1813300230</v>
      </c>
      <c r="B1103" s="11" t="s">
        <v>2691</v>
      </c>
      <c r="C1103" s="11">
        <v>813300</v>
      </c>
      <c r="D1103" s="10">
        <v>0</v>
      </c>
      <c r="E1103" s="10">
        <v>0</v>
      </c>
      <c r="F1103" s="113">
        <v>300</v>
      </c>
      <c r="H1103" s="122">
        <f t="shared" si="34"/>
        <v>813300</v>
      </c>
      <c r="I1103">
        <f t="shared" si="35"/>
        <v>230</v>
      </c>
    </row>
    <row r="1104" spans="1:9">
      <c r="A1104" s="112">
        <v>1813300233</v>
      </c>
      <c r="B1104" s="11" t="s">
        <v>2693</v>
      </c>
      <c r="C1104" s="11">
        <v>813300</v>
      </c>
      <c r="D1104" s="10">
        <v>0</v>
      </c>
      <c r="E1104" s="10">
        <v>0</v>
      </c>
      <c r="F1104" s="113">
        <v>400</v>
      </c>
      <c r="H1104" s="122">
        <f t="shared" si="34"/>
        <v>813300</v>
      </c>
      <c r="I1104">
        <f t="shared" si="35"/>
        <v>233</v>
      </c>
    </row>
    <row r="1105" spans="1:9">
      <c r="A1105" s="112">
        <v>1813300240</v>
      </c>
      <c r="B1105" s="11" t="s">
        <v>2694</v>
      </c>
      <c r="C1105" s="11">
        <v>813300</v>
      </c>
      <c r="D1105" s="10">
        <v>0</v>
      </c>
      <c r="E1105" s="10">
        <v>0</v>
      </c>
      <c r="F1105" s="113">
        <v>500</v>
      </c>
      <c r="H1105" s="122">
        <f t="shared" si="34"/>
        <v>813300</v>
      </c>
      <c r="I1105">
        <f t="shared" si="35"/>
        <v>240</v>
      </c>
    </row>
    <row r="1106" spans="1:9">
      <c r="A1106" s="112">
        <v>1813300281</v>
      </c>
      <c r="B1106" s="11" t="s">
        <v>2695</v>
      </c>
      <c r="C1106" s="11">
        <v>813300</v>
      </c>
      <c r="D1106" s="10">
        <v>0</v>
      </c>
      <c r="E1106" s="10">
        <v>0</v>
      </c>
      <c r="F1106" s="113">
        <v>3800</v>
      </c>
      <c r="H1106" s="122">
        <f t="shared" si="34"/>
        <v>813300</v>
      </c>
      <c r="I1106">
        <f t="shared" si="35"/>
        <v>281</v>
      </c>
    </row>
    <row r="1107" spans="1:9">
      <c r="A1107" s="112">
        <v>1813300282</v>
      </c>
      <c r="B1107" s="11" t="s">
        <v>2696</v>
      </c>
      <c r="C1107" s="11">
        <v>813300</v>
      </c>
      <c r="D1107" s="10">
        <v>0</v>
      </c>
      <c r="E1107" s="10">
        <v>0</v>
      </c>
      <c r="F1107" s="113">
        <v>4400</v>
      </c>
      <c r="H1107" s="122">
        <f t="shared" si="34"/>
        <v>813300</v>
      </c>
      <c r="I1107">
        <f t="shared" si="35"/>
        <v>282</v>
      </c>
    </row>
    <row r="1108" spans="1:9">
      <c r="A1108" s="112">
        <v>1813301720</v>
      </c>
      <c r="B1108" s="11" t="s">
        <v>2932</v>
      </c>
      <c r="C1108" s="11">
        <v>813300</v>
      </c>
      <c r="D1108" s="10">
        <v>20000</v>
      </c>
      <c r="E1108" s="10">
        <v>20000</v>
      </c>
      <c r="F1108" s="113">
        <v>17100</v>
      </c>
      <c r="H1108" s="122">
        <f t="shared" si="34"/>
        <v>813301</v>
      </c>
      <c r="I1108">
        <f t="shared" si="35"/>
        <v>720</v>
      </c>
    </row>
    <row r="1109" spans="1:9">
      <c r="A1109" s="112">
        <v>1813301740</v>
      </c>
      <c r="B1109" s="11" t="s">
        <v>2704</v>
      </c>
      <c r="C1109" s="11">
        <v>813300</v>
      </c>
      <c r="D1109" s="10">
        <v>30000</v>
      </c>
      <c r="E1109" s="10">
        <v>45000</v>
      </c>
      <c r="F1109" s="113">
        <v>19300</v>
      </c>
      <c r="H1109" s="122">
        <f t="shared" si="34"/>
        <v>813301</v>
      </c>
      <c r="I1109">
        <f t="shared" si="35"/>
        <v>740</v>
      </c>
    </row>
    <row r="1110" spans="1:9">
      <c r="A1110" s="112">
        <v>1813301780</v>
      </c>
      <c r="B1110" s="11" t="s">
        <v>2896</v>
      </c>
      <c r="C1110" s="11">
        <v>813300</v>
      </c>
      <c r="D1110" s="10">
        <v>1325000</v>
      </c>
      <c r="E1110" s="10">
        <v>1325000</v>
      </c>
      <c r="F1110" s="113">
        <v>1133600</v>
      </c>
      <c r="H1110" s="122">
        <f t="shared" si="34"/>
        <v>813301</v>
      </c>
      <c r="I1110">
        <f t="shared" si="35"/>
        <v>780</v>
      </c>
    </row>
    <row r="1111" spans="1:9">
      <c r="A1111" s="112">
        <v>1813302710</v>
      </c>
      <c r="B1111" s="11" t="s">
        <v>2933</v>
      </c>
      <c r="C1111" s="11">
        <v>813300</v>
      </c>
      <c r="D1111" s="10">
        <v>60000</v>
      </c>
      <c r="E1111" s="10">
        <v>70000</v>
      </c>
      <c r="F1111" s="113">
        <v>67300</v>
      </c>
      <c r="H1111" s="122">
        <f t="shared" si="34"/>
        <v>813302</v>
      </c>
      <c r="I1111">
        <f t="shared" si="35"/>
        <v>710</v>
      </c>
    </row>
    <row r="1112" spans="1:9">
      <c r="A1112" s="112">
        <v>1813302720</v>
      </c>
      <c r="B1112" s="11" t="s">
        <v>2897</v>
      </c>
      <c r="C1112" s="11">
        <v>813300</v>
      </c>
      <c r="D1112" s="10">
        <v>147000</v>
      </c>
      <c r="E1112" s="10">
        <v>147000</v>
      </c>
      <c r="F1112" s="113">
        <v>149400</v>
      </c>
      <c r="H1112" s="122">
        <f t="shared" si="34"/>
        <v>813302</v>
      </c>
      <c r="I1112">
        <f t="shared" si="35"/>
        <v>720</v>
      </c>
    </row>
    <row r="1113" spans="1:9">
      <c r="A1113" s="112">
        <v>1813302743</v>
      </c>
      <c r="B1113" s="11" t="s">
        <v>2894</v>
      </c>
      <c r="C1113" s="11">
        <v>813300</v>
      </c>
      <c r="D1113" s="10">
        <v>63000</v>
      </c>
      <c r="E1113" s="10">
        <v>63000</v>
      </c>
      <c r="F1113" s="113">
        <v>9300</v>
      </c>
      <c r="H1113" s="122">
        <f t="shared" si="34"/>
        <v>813302</v>
      </c>
      <c r="I1113">
        <f t="shared" si="35"/>
        <v>743</v>
      </c>
    </row>
    <row r="1114" spans="1:9">
      <c r="A1114" s="112">
        <v>1813302751</v>
      </c>
      <c r="B1114" s="11" t="s">
        <v>2934</v>
      </c>
      <c r="C1114" s="11">
        <v>813300</v>
      </c>
      <c r="D1114" s="10">
        <v>1800000</v>
      </c>
      <c r="E1114" s="10">
        <v>2700000</v>
      </c>
      <c r="F1114" s="113">
        <v>2314400</v>
      </c>
      <c r="H1114" s="122">
        <f t="shared" si="34"/>
        <v>813302</v>
      </c>
      <c r="I1114">
        <f t="shared" si="35"/>
        <v>751</v>
      </c>
    </row>
    <row r="1115" spans="1:9">
      <c r="A1115" s="112">
        <v>1813302780</v>
      </c>
      <c r="B1115" s="11" t="s">
        <v>2935</v>
      </c>
      <c r="C1115" s="11">
        <v>813300</v>
      </c>
      <c r="D1115" s="10">
        <v>80000</v>
      </c>
      <c r="E1115" s="10">
        <v>50000</v>
      </c>
      <c r="F1115" s="113">
        <v>48700</v>
      </c>
      <c r="H1115" s="122">
        <f t="shared" si="34"/>
        <v>813302</v>
      </c>
      <c r="I1115">
        <f t="shared" si="35"/>
        <v>780</v>
      </c>
    </row>
    <row r="1116" spans="1:9">
      <c r="A1116" s="112">
        <v>1813303760</v>
      </c>
      <c r="B1116" s="11" t="s">
        <v>2936</v>
      </c>
      <c r="C1116" s="11">
        <v>813300</v>
      </c>
      <c r="D1116" s="10">
        <v>4800000</v>
      </c>
      <c r="E1116" s="10">
        <v>4800000</v>
      </c>
      <c r="F1116" s="113">
        <v>4434000</v>
      </c>
      <c r="H1116" s="122">
        <f t="shared" si="34"/>
        <v>813303</v>
      </c>
      <c r="I1116">
        <f t="shared" si="35"/>
        <v>760</v>
      </c>
    </row>
    <row r="1117" spans="1:9">
      <c r="A1117" s="112">
        <v>1813304751</v>
      </c>
      <c r="B1117" s="11" t="s">
        <v>2937</v>
      </c>
      <c r="C1117" s="11">
        <v>811000</v>
      </c>
      <c r="D1117" s="10">
        <v>64000</v>
      </c>
      <c r="E1117" s="10">
        <v>64000</v>
      </c>
      <c r="F1117" s="113">
        <v>65000</v>
      </c>
      <c r="H1117" s="122">
        <f t="shared" si="34"/>
        <v>813304</v>
      </c>
      <c r="I1117">
        <f t="shared" si="35"/>
        <v>751</v>
      </c>
    </row>
    <row r="1118" spans="1:9">
      <c r="A1118" s="112">
        <v>1813503780</v>
      </c>
      <c r="B1118" s="11" t="s">
        <v>2938</v>
      </c>
      <c r="C1118" s="11">
        <v>813500</v>
      </c>
      <c r="D1118" s="10">
        <v>324000</v>
      </c>
      <c r="E1118" s="10">
        <v>404000</v>
      </c>
      <c r="F1118" s="113">
        <v>324000</v>
      </c>
      <c r="H1118" s="122">
        <f t="shared" si="34"/>
        <v>813503</v>
      </c>
      <c r="I1118">
        <f t="shared" si="35"/>
        <v>780</v>
      </c>
    </row>
    <row r="1119" spans="1:9">
      <c r="A1119" s="112">
        <v>1813503781</v>
      </c>
      <c r="B1119" s="11" t="s">
        <v>2939</v>
      </c>
      <c r="C1119" s="11">
        <v>813500</v>
      </c>
      <c r="D1119" s="10">
        <v>1226000</v>
      </c>
      <c r="E1119" s="10">
        <v>1186000</v>
      </c>
      <c r="F1119" s="113">
        <v>1231000</v>
      </c>
      <c r="H1119" s="122">
        <f t="shared" si="34"/>
        <v>813503</v>
      </c>
      <c r="I1119">
        <f t="shared" si="35"/>
        <v>781</v>
      </c>
    </row>
    <row r="1120" spans="1:9">
      <c r="A1120" s="112">
        <v>1813503810</v>
      </c>
      <c r="B1120" s="11" t="s">
        <v>2940</v>
      </c>
      <c r="C1120" s="11">
        <v>813500</v>
      </c>
      <c r="D1120" s="10">
        <v>1325000</v>
      </c>
      <c r="E1120" s="10">
        <v>1500000</v>
      </c>
      <c r="F1120" s="113">
        <v>1334100</v>
      </c>
      <c r="H1120" s="122">
        <f t="shared" si="34"/>
        <v>813503</v>
      </c>
      <c r="I1120">
        <f t="shared" si="35"/>
        <v>810</v>
      </c>
    </row>
    <row r="1121" spans="1:9">
      <c r="A1121" s="112">
        <v>1813503811</v>
      </c>
      <c r="B1121" s="11" t="s">
        <v>2941</v>
      </c>
      <c r="C1121" s="11">
        <v>813500</v>
      </c>
      <c r="D1121" s="10">
        <v>1448000</v>
      </c>
      <c r="E1121" s="10">
        <v>1448000</v>
      </c>
      <c r="F1121" s="113">
        <v>1621600</v>
      </c>
      <c r="H1121" s="122">
        <f t="shared" si="34"/>
        <v>813503</v>
      </c>
      <c r="I1121">
        <f t="shared" si="35"/>
        <v>811</v>
      </c>
    </row>
    <row r="1122" spans="1:9">
      <c r="A1122" s="112">
        <v>1813601750</v>
      </c>
      <c r="B1122" s="11" t="s">
        <v>2942</v>
      </c>
      <c r="C1122" s="11">
        <v>813600</v>
      </c>
      <c r="D1122" s="10">
        <v>2600000</v>
      </c>
      <c r="E1122" s="10">
        <v>2613000</v>
      </c>
      <c r="F1122" s="113">
        <v>2605700</v>
      </c>
      <c r="H1122" s="122">
        <f t="shared" si="34"/>
        <v>813601</v>
      </c>
      <c r="I1122">
        <f t="shared" si="35"/>
        <v>750</v>
      </c>
    </row>
    <row r="1123" spans="1:9">
      <c r="A1123" s="112">
        <v>1814101560</v>
      </c>
      <c r="B1123" s="11" t="s">
        <v>2703</v>
      </c>
      <c r="C1123" s="11">
        <v>814000</v>
      </c>
      <c r="D1123" s="10">
        <v>385000</v>
      </c>
      <c r="E1123" s="10">
        <v>385000</v>
      </c>
      <c r="F1123" s="113">
        <v>389000</v>
      </c>
      <c r="H1123" s="122">
        <f t="shared" si="34"/>
        <v>814101</v>
      </c>
      <c r="I1123">
        <f t="shared" si="35"/>
        <v>560</v>
      </c>
    </row>
    <row r="1124" spans="1:9">
      <c r="A1124" s="112">
        <v>1814102781</v>
      </c>
      <c r="B1124" s="11" t="s">
        <v>2551</v>
      </c>
      <c r="C1124" s="11">
        <v>814000</v>
      </c>
      <c r="D1124" s="10">
        <v>73000</v>
      </c>
      <c r="E1124" s="10">
        <v>59000</v>
      </c>
      <c r="F1124" s="113">
        <v>67600</v>
      </c>
      <c r="H1124" s="122">
        <f t="shared" si="34"/>
        <v>814102</v>
      </c>
      <c r="I1124">
        <f t="shared" si="35"/>
        <v>781</v>
      </c>
    </row>
    <row r="1125" spans="1:9">
      <c r="A1125" s="112">
        <v>1814104753</v>
      </c>
      <c r="B1125" s="11" t="s">
        <v>2943</v>
      </c>
      <c r="C1125" s="11">
        <v>814000</v>
      </c>
      <c r="D1125" s="10">
        <v>90000</v>
      </c>
      <c r="E1125" s="10">
        <v>100000</v>
      </c>
      <c r="F1125" s="113">
        <v>153000</v>
      </c>
      <c r="H1125" s="122">
        <f t="shared" si="34"/>
        <v>814104</v>
      </c>
      <c r="I1125">
        <f t="shared" si="35"/>
        <v>753</v>
      </c>
    </row>
    <row r="1126" spans="1:9">
      <c r="A1126" s="112">
        <v>1814104754</v>
      </c>
      <c r="B1126" s="11" t="s">
        <v>2944</v>
      </c>
      <c r="C1126" s="11">
        <v>811000</v>
      </c>
      <c r="D1126" s="10">
        <v>270000</v>
      </c>
      <c r="E1126" s="10">
        <v>270000</v>
      </c>
      <c r="F1126" s="113">
        <v>282000</v>
      </c>
      <c r="H1126" s="122">
        <f t="shared" si="34"/>
        <v>814104</v>
      </c>
      <c r="I1126">
        <f t="shared" si="35"/>
        <v>754</v>
      </c>
    </row>
    <row r="1127" spans="1:9">
      <c r="A1127" s="112">
        <v>1814800110</v>
      </c>
      <c r="B1127" s="11" t="s">
        <v>2689</v>
      </c>
      <c r="C1127" s="11">
        <v>814000</v>
      </c>
      <c r="D1127" s="10">
        <v>0</v>
      </c>
      <c r="E1127" s="10">
        <v>0</v>
      </c>
      <c r="F1127" s="113">
        <v>1500</v>
      </c>
      <c r="H1127" s="122">
        <f t="shared" si="34"/>
        <v>814800</v>
      </c>
      <c r="I1127">
        <f t="shared" si="35"/>
        <v>110</v>
      </c>
    </row>
    <row r="1128" spans="1:9">
      <c r="A1128" s="112">
        <v>1814800120</v>
      </c>
      <c r="B1128" s="11" t="s">
        <v>2690</v>
      </c>
      <c r="C1128" s="11">
        <v>814000</v>
      </c>
      <c r="D1128" s="10">
        <v>0</v>
      </c>
      <c r="E1128" s="10">
        <v>0</v>
      </c>
      <c r="F1128" s="113">
        <v>100</v>
      </c>
      <c r="H1128" s="122">
        <f t="shared" si="34"/>
        <v>814800</v>
      </c>
      <c r="I1128">
        <f t="shared" si="35"/>
        <v>120</v>
      </c>
    </row>
    <row r="1129" spans="1:9">
      <c r="A1129" s="112">
        <v>1814800181</v>
      </c>
      <c r="B1129" s="11" t="s">
        <v>2695</v>
      </c>
      <c r="C1129" s="11">
        <v>814000</v>
      </c>
      <c r="D1129" s="10">
        <v>0</v>
      </c>
      <c r="E1129" s="10">
        <v>0</v>
      </c>
      <c r="F1129" s="113">
        <v>200</v>
      </c>
      <c r="H1129" s="122">
        <f t="shared" si="34"/>
        <v>814800</v>
      </c>
      <c r="I1129">
        <f t="shared" si="35"/>
        <v>181</v>
      </c>
    </row>
    <row r="1130" spans="1:9">
      <c r="A1130" s="112">
        <v>1814800182</v>
      </c>
      <c r="B1130" s="11" t="s">
        <v>2696</v>
      </c>
      <c r="C1130" s="11">
        <v>814000</v>
      </c>
      <c r="D1130" s="10">
        <v>0</v>
      </c>
      <c r="E1130" s="10">
        <v>0</v>
      </c>
      <c r="F1130" s="113">
        <v>300</v>
      </c>
      <c r="H1130" s="122">
        <f t="shared" si="34"/>
        <v>814800</v>
      </c>
      <c r="I1130">
        <f t="shared" si="35"/>
        <v>182</v>
      </c>
    </row>
    <row r="1131" spans="1:9">
      <c r="A1131" s="112">
        <v>1815000110</v>
      </c>
      <c r="B1131" s="11" t="s">
        <v>2689</v>
      </c>
      <c r="C1131" s="11">
        <v>815000</v>
      </c>
      <c r="D1131" s="10">
        <v>60932000</v>
      </c>
      <c r="E1131" s="10">
        <v>58069000</v>
      </c>
      <c r="F1131" s="113">
        <v>58284700</v>
      </c>
      <c r="H1131" s="122">
        <f t="shared" si="34"/>
        <v>815000</v>
      </c>
      <c r="I1131">
        <f t="shared" si="35"/>
        <v>110</v>
      </c>
    </row>
    <row r="1132" spans="1:9">
      <c r="A1132" s="112">
        <v>1815000120</v>
      </c>
      <c r="B1132" s="11" t="s">
        <v>2690</v>
      </c>
      <c r="C1132" s="11">
        <v>815000</v>
      </c>
      <c r="D1132" s="10">
        <v>6373000</v>
      </c>
      <c r="E1132" s="10">
        <v>5653000</v>
      </c>
      <c r="F1132" s="113">
        <v>5510100</v>
      </c>
      <c r="H1132" s="122">
        <f t="shared" si="34"/>
        <v>815000</v>
      </c>
      <c r="I1132">
        <f t="shared" si="35"/>
        <v>120</v>
      </c>
    </row>
    <row r="1133" spans="1:9">
      <c r="A1133" s="112">
        <v>1815000133</v>
      </c>
      <c r="B1133" s="11" t="s">
        <v>2693</v>
      </c>
      <c r="C1133" s="11">
        <v>815000</v>
      </c>
      <c r="D1133" s="10">
        <v>348000</v>
      </c>
      <c r="E1133" s="10">
        <v>287000</v>
      </c>
      <c r="F1133" s="113">
        <v>293600</v>
      </c>
      <c r="H1133" s="122">
        <f t="shared" si="34"/>
        <v>815000</v>
      </c>
      <c r="I1133">
        <f t="shared" si="35"/>
        <v>133</v>
      </c>
    </row>
    <row r="1134" spans="1:9">
      <c r="A1134" s="112">
        <v>1815000140</v>
      </c>
      <c r="B1134" s="11" t="s">
        <v>2694</v>
      </c>
      <c r="C1134" s="11">
        <v>815000</v>
      </c>
      <c r="D1134" s="10">
        <v>1106000</v>
      </c>
      <c r="E1134" s="10">
        <v>1581000</v>
      </c>
      <c r="F1134" s="113">
        <v>1472900</v>
      </c>
      <c r="H1134" s="122">
        <f t="shared" si="34"/>
        <v>815000</v>
      </c>
      <c r="I1134">
        <f t="shared" si="35"/>
        <v>140</v>
      </c>
    </row>
    <row r="1135" spans="1:9">
      <c r="A1135" s="112">
        <v>1815000181</v>
      </c>
      <c r="B1135" s="11" t="s">
        <v>2695</v>
      </c>
      <c r="C1135" s="11">
        <v>815000</v>
      </c>
      <c r="D1135" s="10">
        <v>8988000</v>
      </c>
      <c r="E1135" s="10">
        <v>8281000</v>
      </c>
      <c r="F1135" s="113">
        <v>8384300</v>
      </c>
      <c r="H1135" s="122">
        <f t="shared" si="34"/>
        <v>815000</v>
      </c>
      <c r="I1135">
        <f t="shared" si="35"/>
        <v>181</v>
      </c>
    </row>
    <row r="1136" spans="1:9">
      <c r="A1136" s="112">
        <v>1815000182</v>
      </c>
      <c r="B1136" s="11" t="s">
        <v>2696</v>
      </c>
      <c r="C1136" s="11">
        <v>815000</v>
      </c>
      <c r="D1136" s="10">
        <v>13769000</v>
      </c>
      <c r="E1136" s="10">
        <v>12806000</v>
      </c>
      <c r="F1136" s="113">
        <v>13006600</v>
      </c>
      <c r="H1136" s="122">
        <f t="shared" si="34"/>
        <v>815000</v>
      </c>
      <c r="I1136">
        <f t="shared" si="35"/>
        <v>182</v>
      </c>
    </row>
    <row r="1137" spans="1:9">
      <c r="A1137" s="112">
        <v>1815000210</v>
      </c>
      <c r="B1137" s="11" t="s">
        <v>2689</v>
      </c>
      <c r="C1137" s="11">
        <v>815000</v>
      </c>
      <c r="D1137" s="10">
        <v>737000</v>
      </c>
      <c r="E1137" s="10">
        <v>2258000</v>
      </c>
      <c r="F1137" s="113">
        <v>2083300</v>
      </c>
      <c r="H1137" s="122">
        <f t="shared" si="34"/>
        <v>815000</v>
      </c>
      <c r="I1137">
        <f t="shared" si="35"/>
        <v>210</v>
      </c>
    </row>
    <row r="1138" spans="1:9">
      <c r="A1138" s="112">
        <v>1815000220</v>
      </c>
      <c r="B1138" s="11" t="s">
        <v>2690</v>
      </c>
      <c r="C1138" s="11">
        <v>815000</v>
      </c>
      <c r="D1138" s="10">
        <v>23000</v>
      </c>
      <c r="E1138" s="10">
        <v>59000</v>
      </c>
      <c r="F1138" s="113">
        <v>51700</v>
      </c>
      <c r="H1138" s="122">
        <f t="shared" si="34"/>
        <v>815000</v>
      </c>
      <c r="I1138">
        <f t="shared" si="35"/>
        <v>220</v>
      </c>
    </row>
    <row r="1139" spans="1:9">
      <c r="A1139" s="112">
        <v>1815000233</v>
      </c>
      <c r="B1139" s="11" t="s">
        <v>2693</v>
      </c>
      <c r="C1139" s="11">
        <v>815000</v>
      </c>
      <c r="D1139" s="10">
        <v>102000</v>
      </c>
      <c r="E1139" s="10">
        <v>230000</v>
      </c>
      <c r="F1139" s="113">
        <v>216600</v>
      </c>
      <c r="H1139" s="122">
        <f t="shared" si="34"/>
        <v>815000</v>
      </c>
      <c r="I1139">
        <f t="shared" si="35"/>
        <v>233</v>
      </c>
    </row>
    <row r="1140" spans="1:9">
      <c r="A1140" s="112">
        <v>1815000240</v>
      </c>
      <c r="B1140" s="11" t="s">
        <v>2694</v>
      </c>
      <c r="C1140" s="11">
        <v>815000</v>
      </c>
      <c r="D1140" s="10">
        <v>36000</v>
      </c>
      <c r="E1140" s="10">
        <v>97000</v>
      </c>
      <c r="F1140" s="113">
        <v>88000</v>
      </c>
      <c r="H1140" s="122">
        <f t="shared" si="34"/>
        <v>815000</v>
      </c>
      <c r="I1140">
        <f t="shared" si="35"/>
        <v>240</v>
      </c>
    </row>
    <row r="1141" spans="1:9">
      <c r="A1141" s="112">
        <v>1815000281</v>
      </c>
      <c r="B1141" s="11" t="s">
        <v>2695</v>
      </c>
      <c r="C1141" s="11">
        <v>815000</v>
      </c>
      <c r="D1141" s="10">
        <v>92000</v>
      </c>
      <c r="E1141" s="10">
        <v>261000</v>
      </c>
      <c r="F1141" s="113">
        <v>243300</v>
      </c>
      <c r="H1141" s="122">
        <f t="shared" si="34"/>
        <v>815000</v>
      </c>
      <c r="I1141">
        <f t="shared" si="35"/>
        <v>281</v>
      </c>
    </row>
    <row r="1142" spans="1:9">
      <c r="A1142" s="112">
        <v>1815000282</v>
      </c>
      <c r="B1142" s="11" t="s">
        <v>2696</v>
      </c>
      <c r="C1142" s="11">
        <v>815000</v>
      </c>
      <c r="D1142" s="10">
        <v>107000</v>
      </c>
      <c r="E1142" s="10">
        <v>178000</v>
      </c>
      <c r="F1142" s="113">
        <v>165200</v>
      </c>
      <c r="H1142" s="122">
        <f t="shared" si="34"/>
        <v>815000</v>
      </c>
      <c r="I1142">
        <f t="shared" si="35"/>
        <v>282</v>
      </c>
    </row>
    <row r="1143" spans="1:9">
      <c r="A1143" s="112">
        <v>1815000310</v>
      </c>
      <c r="B1143" s="11" t="s">
        <v>2945</v>
      </c>
      <c r="C1143" s="11">
        <v>815000</v>
      </c>
      <c r="D1143" s="10">
        <v>0</v>
      </c>
      <c r="E1143" s="10">
        <v>0</v>
      </c>
      <c r="F1143" s="113">
        <v>62900</v>
      </c>
      <c r="H1143" s="122">
        <f t="shared" si="34"/>
        <v>815000</v>
      </c>
      <c r="I1143">
        <f t="shared" si="35"/>
        <v>310</v>
      </c>
    </row>
    <row r="1144" spans="1:9">
      <c r="A1144" s="112">
        <v>1815000320</v>
      </c>
      <c r="B1144" s="11" t="s">
        <v>2712</v>
      </c>
      <c r="C1144" s="11">
        <v>815000</v>
      </c>
      <c r="D1144" s="10">
        <v>801000</v>
      </c>
      <c r="E1144" s="10">
        <v>1576000</v>
      </c>
      <c r="F1144" s="113">
        <v>1847600</v>
      </c>
      <c r="H1144" s="122">
        <f t="shared" si="34"/>
        <v>815000</v>
      </c>
      <c r="I1144">
        <f t="shared" si="35"/>
        <v>320</v>
      </c>
    </row>
    <row r="1145" spans="1:9">
      <c r="A1145" s="112">
        <v>1815001110</v>
      </c>
      <c r="B1145" s="11" t="s">
        <v>2689</v>
      </c>
      <c r="C1145" s="11">
        <v>815000</v>
      </c>
      <c r="D1145" s="10">
        <v>1200000</v>
      </c>
      <c r="E1145" s="10">
        <v>1197000</v>
      </c>
      <c r="F1145" s="113">
        <v>1092400</v>
      </c>
      <c r="H1145" s="122">
        <f t="shared" si="34"/>
        <v>815001</v>
      </c>
      <c r="I1145">
        <f t="shared" si="35"/>
        <v>110</v>
      </c>
    </row>
    <row r="1146" spans="1:9">
      <c r="A1146" s="112">
        <v>1815001120</v>
      </c>
      <c r="B1146" s="11" t="s">
        <v>2946</v>
      </c>
      <c r="C1146" s="11">
        <v>815000</v>
      </c>
      <c r="D1146" s="10">
        <v>103000</v>
      </c>
      <c r="E1146" s="10">
        <v>129000</v>
      </c>
      <c r="F1146" s="113">
        <v>116400</v>
      </c>
      <c r="H1146" s="122">
        <f t="shared" si="34"/>
        <v>815001</v>
      </c>
      <c r="I1146">
        <f t="shared" si="35"/>
        <v>120</v>
      </c>
    </row>
    <row r="1147" spans="1:9">
      <c r="A1147" s="112">
        <v>1815001130</v>
      </c>
      <c r="B1147" s="11" t="s">
        <v>2691</v>
      </c>
      <c r="C1147" s="11">
        <v>815000</v>
      </c>
      <c r="D1147" s="10">
        <v>99000</v>
      </c>
      <c r="E1147" s="10">
        <v>69000</v>
      </c>
      <c r="F1147" s="113">
        <v>94500</v>
      </c>
      <c r="H1147" s="122">
        <f t="shared" si="34"/>
        <v>815001</v>
      </c>
      <c r="I1147">
        <f t="shared" si="35"/>
        <v>130</v>
      </c>
    </row>
    <row r="1148" spans="1:9">
      <c r="A1148" s="112">
        <v>1815001133</v>
      </c>
      <c r="B1148" s="11" t="s">
        <v>2693</v>
      </c>
      <c r="C1148" s="11">
        <v>815000</v>
      </c>
      <c r="D1148" s="10">
        <v>0</v>
      </c>
      <c r="E1148" s="10">
        <v>0</v>
      </c>
      <c r="F1148" s="113">
        <v>200</v>
      </c>
      <c r="H1148" s="122">
        <f t="shared" si="34"/>
        <v>815001</v>
      </c>
      <c r="I1148">
        <f t="shared" si="35"/>
        <v>133</v>
      </c>
    </row>
    <row r="1149" spans="1:9">
      <c r="A1149" s="112">
        <v>1815001140</v>
      </c>
      <c r="B1149" s="11" t="s">
        <v>2694</v>
      </c>
      <c r="C1149" s="11">
        <v>815000</v>
      </c>
      <c r="D1149" s="10">
        <v>37000</v>
      </c>
      <c r="E1149" s="10">
        <v>33000</v>
      </c>
      <c r="F1149" s="113">
        <v>30600</v>
      </c>
      <c r="H1149" s="122">
        <f t="shared" si="34"/>
        <v>815001</v>
      </c>
      <c r="I1149">
        <f t="shared" si="35"/>
        <v>140</v>
      </c>
    </row>
    <row r="1150" spans="1:9">
      <c r="A1150" s="112">
        <v>1815001181</v>
      </c>
      <c r="B1150" s="11" t="s">
        <v>2695</v>
      </c>
      <c r="C1150" s="11">
        <v>815000</v>
      </c>
      <c r="D1150" s="10">
        <v>179000</v>
      </c>
      <c r="E1150" s="10">
        <v>181000</v>
      </c>
      <c r="F1150" s="113">
        <v>159200</v>
      </c>
      <c r="H1150" s="122">
        <f t="shared" si="34"/>
        <v>815001</v>
      </c>
      <c r="I1150">
        <f t="shared" si="35"/>
        <v>181</v>
      </c>
    </row>
    <row r="1151" spans="1:9">
      <c r="A1151" s="112">
        <v>1815001182</v>
      </c>
      <c r="B1151" s="11" t="s">
        <v>2696</v>
      </c>
      <c r="C1151" s="11">
        <v>815000</v>
      </c>
      <c r="D1151" s="10">
        <v>253000</v>
      </c>
      <c r="E1151" s="10">
        <v>238000</v>
      </c>
      <c r="F1151" s="113">
        <v>219800</v>
      </c>
      <c r="H1151" s="122">
        <f t="shared" si="34"/>
        <v>815001</v>
      </c>
      <c r="I1151">
        <f t="shared" si="35"/>
        <v>182</v>
      </c>
    </row>
    <row r="1152" spans="1:9">
      <c r="A1152" s="112">
        <v>1815001210</v>
      </c>
      <c r="B1152" s="11" t="s">
        <v>2689</v>
      </c>
      <c r="C1152" s="11">
        <v>815000</v>
      </c>
      <c r="D1152" s="10">
        <v>0</v>
      </c>
      <c r="E1152" s="10">
        <v>0</v>
      </c>
      <c r="F1152" s="113">
        <v>94300</v>
      </c>
      <c r="H1152" s="122">
        <f t="shared" si="34"/>
        <v>815001</v>
      </c>
      <c r="I1152">
        <f t="shared" si="35"/>
        <v>210</v>
      </c>
    </row>
    <row r="1153" spans="1:9">
      <c r="A1153" s="112">
        <v>1815001220</v>
      </c>
      <c r="B1153" s="11" t="s">
        <v>2690</v>
      </c>
      <c r="C1153" s="11">
        <v>815000</v>
      </c>
      <c r="D1153" s="10">
        <v>0</v>
      </c>
      <c r="E1153" s="10">
        <v>0</v>
      </c>
      <c r="F1153" s="113">
        <v>5900</v>
      </c>
      <c r="H1153" s="122">
        <f t="shared" ref="H1153:H1216" si="36">ROUNDDOWN((A1153-1000000000)/1000,0)</f>
        <v>815001</v>
      </c>
      <c r="I1153">
        <f t="shared" ref="I1153:I1216" si="37">A1153-1000000000-H1153*1000</f>
        <v>220</v>
      </c>
    </row>
    <row r="1154" spans="1:9">
      <c r="A1154" s="112">
        <v>1815001233</v>
      </c>
      <c r="B1154" s="11" t="s">
        <v>2693</v>
      </c>
      <c r="C1154" s="11">
        <v>815000</v>
      </c>
      <c r="D1154" s="10">
        <v>0</v>
      </c>
      <c r="E1154" s="10">
        <v>0</v>
      </c>
      <c r="F1154" s="113">
        <v>2600</v>
      </c>
      <c r="H1154" s="122">
        <f t="shared" si="36"/>
        <v>815001</v>
      </c>
      <c r="I1154">
        <f t="shared" si="37"/>
        <v>233</v>
      </c>
    </row>
    <row r="1155" spans="1:9">
      <c r="A1155" s="112">
        <v>1815001240</v>
      </c>
      <c r="B1155" s="11" t="s">
        <v>2694</v>
      </c>
      <c r="C1155" s="11">
        <v>815000</v>
      </c>
      <c r="D1155" s="10">
        <v>0</v>
      </c>
      <c r="E1155" s="10">
        <v>0</v>
      </c>
      <c r="F1155" s="113">
        <v>4100</v>
      </c>
      <c r="H1155" s="122">
        <f t="shared" si="36"/>
        <v>815001</v>
      </c>
      <c r="I1155">
        <f t="shared" si="37"/>
        <v>240</v>
      </c>
    </row>
    <row r="1156" spans="1:9">
      <c r="A1156" s="112">
        <v>1815001281</v>
      </c>
      <c r="B1156" s="11" t="s">
        <v>2695</v>
      </c>
      <c r="C1156" s="11">
        <v>815000</v>
      </c>
      <c r="D1156" s="10">
        <v>0</v>
      </c>
      <c r="E1156" s="10">
        <v>0</v>
      </c>
      <c r="F1156" s="113">
        <v>11300</v>
      </c>
      <c r="H1156" s="122">
        <f t="shared" si="36"/>
        <v>815001</v>
      </c>
      <c r="I1156">
        <f t="shared" si="37"/>
        <v>281</v>
      </c>
    </row>
    <row r="1157" spans="1:9">
      <c r="A1157" s="112">
        <v>1815001282</v>
      </c>
      <c r="B1157" s="11" t="s">
        <v>2695</v>
      </c>
      <c r="C1157" s="11">
        <v>815000</v>
      </c>
      <c r="D1157" s="10">
        <v>0</v>
      </c>
      <c r="E1157" s="10">
        <v>0</v>
      </c>
      <c r="F1157" s="113">
        <v>13100</v>
      </c>
      <c r="H1157" s="122">
        <f t="shared" si="36"/>
        <v>815001</v>
      </c>
      <c r="I1157">
        <f t="shared" si="37"/>
        <v>282</v>
      </c>
    </row>
    <row r="1158" spans="1:9">
      <c r="A1158" s="112">
        <v>1815002110</v>
      </c>
      <c r="B1158" s="11" t="s">
        <v>2689</v>
      </c>
      <c r="C1158" s="11">
        <v>815000</v>
      </c>
      <c r="D1158" s="10">
        <v>2304000</v>
      </c>
      <c r="E1158" s="10">
        <v>2338000</v>
      </c>
      <c r="F1158" s="113">
        <v>2082600</v>
      </c>
      <c r="H1158" s="122">
        <f t="shared" si="36"/>
        <v>815002</v>
      </c>
      <c r="I1158">
        <f t="shared" si="37"/>
        <v>110</v>
      </c>
    </row>
    <row r="1159" spans="1:9">
      <c r="A1159" s="112">
        <v>1815002120</v>
      </c>
      <c r="B1159" s="11" t="s">
        <v>2690</v>
      </c>
      <c r="C1159" s="11">
        <v>815000</v>
      </c>
      <c r="D1159" s="10">
        <v>348000</v>
      </c>
      <c r="E1159" s="10">
        <v>344000</v>
      </c>
      <c r="F1159" s="113">
        <v>310100</v>
      </c>
      <c r="H1159" s="122">
        <f t="shared" si="36"/>
        <v>815002</v>
      </c>
      <c r="I1159">
        <f t="shared" si="37"/>
        <v>120</v>
      </c>
    </row>
    <row r="1160" spans="1:9">
      <c r="A1160" s="112">
        <v>1815002130</v>
      </c>
      <c r="B1160" s="11" t="s">
        <v>2691</v>
      </c>
      <c r="C1160" s="11">
        <v>815000</v>
      </c>
      <c r="D1160" s="10">
        <v>34000</v>
      </c>
      <c r="E1160" s="10">
        <v>12000</v>
      </c>
      <c r="F1160" s="113">
        <v>28300</v>
      </c>
      <c r="H1160" s="122">
        <f t="shared" si="36"/>
        <v>815002</v>
      </c>
      <c r="I1160">
        <f t="shared" si="37"/>
        <v>130</v>
      </c>
    </row>
    <row r="1161" spans="1:9">
      <c r="A1161" s="112">
        <v>1815002140</v>
      </c>
      <c r="B1161" s="11" t="s">
        <v>2694</v>
      </c>
      <c r="C1161" s="11">
        <v>815000</v>
      </c>
      <c r="D1161" s="10">
        <v>243000</v>
      </c>
      <c r="E1161" s="10">
        <v>242000</v>
      </c>
      <c r="F1161" s="113">
        <v>221600</v>
      </c>
      <c r="H1161" s="122">
        <f t="shared" si="36"/>
        <v>815002</v>
      </c>
      <c r="I1161">
        <f t="shared" si="37"/>
        <v>140</v>
      </c>
    </row>
    <row r="1162" spans="1:9">
      <c r="A1162" s="112">
        <v>1815002181</v>
      </c>
      <c r="B1162" s="11" t="s">
        <v>2695</v>
      </c>
      <c r="C1162" s="11">
        <v>815000</v>
      </c>
      <c r="D1162" s="10">
        <v>372000</v>
      </c>
      <c r="E1162" s="10">
        <v>365000</v>
      </c>
      <c r="F1162" s="113">
        <v>313400</v>
      </c>
      <c r="H1162" s="122">
        <f t="shared" si="36"/>
        <v>815002</v>
      </c>
      <c r="I1162">
        <f t="shared" si="37"/>
        <v>181</v>
      </c>
    </row>
    <row r="1163" spans="1:9">
      <c r="A1163" s="112">
        <v>1815002182</v>
      </c>
      <c r="B1163" s="11" t="s">
        <v>2696</v>
      </c>
      <c r="C1163" s="11">
        <v>815000</v>
      </c>
      <c r="D1163" s="10">
        <v>357000</v>
      </c>
      <c r="E1163" s="10">
        <v>366000</v>
      </c>
      <c r="F1163" s="113">
        <v>312800</v>
      </c>
      <c r="H1163" s="122">
        <f t="shared" si="36"/>
        <v>815002</v>
      </c>
      <c r="I1163">
        <f t="shared" si="37"/>
        <v>182</v>
      </c>
    </row>
    <row r="1164" spans="1:9">
      <c r="A1164" s="112">
        <v>1815002210</v>
      </c>
      <c r="B1164" s="11" t="s">
        <v>2689</v>
      </c>
      <c r="C1164" s="11">
        <v>815000</v>
      </c>
      <c r="D1164" s="10">
        <v>106000</v>
      </c>
      <c r="E1164" s="10">
        <v>0</v>
      </c>
      <c r="F1164" s="113">
        <v>40400</v>
      </c>
      <c r="H1164" s="122">
        <f t="shared" si="36"/>
        <v>815002</v>
      </c>
      <c r="I1164">
        <f t="shared" si="37"/>
        <v>210</v>
      </c>
    </row>
    <row r="1165" spans="1:9">
      <c r="A1165" s="112">
        <v>1815002220</v>
      </c>
      <c r="B1165" s="11" t="s">
        <v>2690</v>
      </c>
      <c r="C1165" s="11">
        <v>815000</v>
      </c>
      <c r="D1165" s="10">
        <v>5000</v>
      </c>
      <c r="E1165" s="10">
        <v>0</v>
      </c>
      <c r="F1165" s="113">
        <v>1100</v>
      </c>
      <c r="H1165" s="122">
        <f t="shared" si="36"/>
        <v>815002</v>
      </c>
      <c r="I1165">
        <f t="shared" si="37"/>
        <v>220</v>
      </c>
    </row>
    <row r="1166" spans="1:9">
      <c r="A1166" s="112">
        <v>1815002230</v>
      </c>
      <c r="B1166" s="11" t="s">
        <v>2691</v>
      </c>
      <c r="C1166" s="11">
        <v>815000</v>
      </c>
      <c r="D1166" s="10">
        <v>2000</v>
      </c>
      <c r="E1166" s="10">
        <v>0</v>
      </c>
      <c r="F1166" s="113">
        <v>0</v>
      </c>
      <c r="H1166" s="122">
        <f t="shared" si="36"/>
        <v>815002</v>
      </c>
      <c r="I1166">
        <f t="shared" si="37"/>
        <v>230</v>
      </c>
    </row>
    <row r="1167" spans="1:9">
      <c r="A1167" s="112">
        <v>1815002233</v>
      </c>
      <c r="B1167" s="11" t="s">
        <v>2735</v>
      </c>
      <c r="C1167" s="11">
        <v>815000</v>
      </c>
      <c r="D1167" s="10">
        <v>9000</v>
      </c>
      <c r="E1167" s="10">
        <v>0</v>
      </c>
      <c r="F1167" s="113">
        <v>1500</v>
      </c>
      <c r="H1167" s="122">
        <f t="shared" si="36"/>
        <v>815002</v>
      </c>
      <c r="I1167">
        <f t="shared" si="37"/>
        <v>233</v>
      </c>
    </row>
    <row r="1168" spans="1:9">
      <c r="A1168" s="112">
        <v>1815002240</v>
      </c>
      <c r="B1168" s="11" t="s">
        <v>2694</v>
      </c>
      <c r="C1168" s="11">
        <v>815000</v>
      </c>
      <c r="D1168" s="10">
        <v>8000</v>
      </c>
      <c r="E1168" s="10">
        <v>0</v>
      </c>
      <c r="F1168" s="113">
        <v>1300</v>
      </c>
      <c r="H1168" s="122">
        <f t="shared" si="36"/>
        <v>815002</v>
      </c>
      <c r="I1168">
        <f t="shared" si="37"/>
        <v>240</v>
      </c>
    </row>
    <row r="1169" spans="1:9">
      <c r="A1169" s="112">
        <v>1815002281</v>
      </c>
      <c r="B1169" s="11" t="s">
        <v>2695</v>
      </c>
      <c r="C1169" s="11">
        <v>815000</v>
      </c>
      <c r="D1169" s="10">
        <v>14000</v>
      </c>
      <c r="E1169" s="10">
        <v>0</v>
      </c>
      <c r="F1169" s="113">
        <v>4600</v>
      </c>
      <c r="H1169" s="122">
        <f t="shared" si="36"/>
        <v>815002</v>
      </c>
      <c r="I1169">
        <f t="shared" si="37"/>
        <v>281</v>
      </c>
    </row>
    <row r="1170" spans="1:9">
      <c r="A1170" s="112">
        <v>1815002282</v>
      </c>
      <c r="B1170" s="11" t="s">
        <v>2696</v>
      </c>
      <c r="C1170" s="11">
        <v>815000</v>
      </c>
      <c r="D1170" s="10">
        <v>16000</v>
      </c>
      <c r="E1170" s="10">
        <v>0</v>
      </c>
      <c r="F1170" s="113">
        <v>5400</v>
      </c>
      <c r="H1170" s="122">
        <f t="shared" si="36"/>
        <v>815002</v>
      </c>
      <c r="I1170">
        <f t="shared" si="37"/>
        <v>282</v>
      </c>
    </row>
    <row r="1171" spans="1:9">
      <c r="A1171" s="112">
        <v>1815003110</v>
      </c>
      <c r="B1171" s="11" t="s">
        <v>2689</v>
      </c>
      <c r="C1171" s="11">
        <v>815000</v>
      </c>
      <c r="D1171" s="10">
        <v>4266000</v>
      </c>
      <c r="E1171" s="10">
        <v>4413000</v>
      </c>
      <c r="F1171" s="113">
        <v>4200500</v>
      </c>
      <c r="H1171" s="122">
        <f t="shared" si="36"/>
        <v>815003</v>
      </c>
      <c r="I1171">
        <f t="shared" si="37"/>
        <v>110</v>
      </c>
    </row>
    <row r="1172" spans="1:9">
      <c r="A1172" s="112">
        <v>1815003120</v>
      </c>
      <c r="B1172" s="11" t="s">
        <v>2690</v>
      </c>
      <c r="C1172" s="11">
        <v>815000</v>
      </c>
      <c r="D1172" s="10">
        <v>434000</v>
      </c>
      <c r="E1172" s="10">
        <v>444000</v>
      </c>
      <c r="F1172" s="113">
        <v>429200</v>
      </c>
      <c r="H1172" s="122">
        <f t="shared" si="36"/>
        <v>815003</v>
      </c>
      <c r="I1172">
        <f t="shared" si="37"/>
        <v>120</v>
      </c>
    </row>
    <row r="1173" spans="1:9">
      <c r="A1173" s="112">
        <v>1815003130</v>
      </c>
      <c r="B1173" s="11" t="s">
        <v>2691</v>
      </c>
      <c r="C1173" s="11">
        <v>815000</v>
      </c>
      <c r="D1173" s="10">
        <v>33000</v>
      </c>
      <c r="E1173" s="10">
        <v>17000</v>
      </c>
      <c r="F1173" s="113">
        <v>34700</v>
      </c>
      <c r="H1173" s="122">
        <f t="shared" si="36"/>
        <v>815003</v>
      </c>
      <c r="I1173">
        <f t="shared" si="37"/>
        <v>130</v>
      </c>
    </row>
    <row r="1174" spans="1:9">
      <c r="A1174" s="112">
        <v>1815003140</v>
      </c>
      <c r="B1174" s="11" t="s">
        <v>2694</v>
      </c>
      <c r="C1174" s="11">
        <v>815000</v>
      </c>
      <c r="D1174" s="10">
        <v>304000</v>
      </c>
      <c r="E1174" s="10">
        <v>309000</v>
      </c>
      <c r="F1174" s="113">
        <v>311300</v>
      </c>
      <c r="H1174" s="122">
        <f t="shared" si="36"/>
        <v>815003</v>
      </c>
      <c r="I1174">
        <f t="shared" si="37"/>
        <v>140</v>
      </c>
    </row>
    <row r="1175" spans="1:9">
      <c r="A1175" s="112">
        <v>1815003181</v>
      </c>
      <c r="B1175" s="11" t="s">
        <v>2695</v>
      </c>
      <c r="C1175" s="11">
        <v>815000</v>
      </c>
      <c r="D1175" s="10">
        <v>620000</v>
      </c>
      <c r="E1175" s="10">
        <v>642000</v>
      </c>
      <c r="F1175" s="113">
        <v>586500</v>
      </c>
      <c r="H1175" s="122">
        <f t="shared" si="36"/>
        <v>815003</v>
      </c>
      <c r="I1175">
        <f t="shared" si="37"/>
        <v>181</v>
      </c>
    </row>
    <row r="1176" spans="1:9">
      <c r="A1176" s="112">
        <v>1815003182</v>
      </c>
      <c r="B1176" s="11" t="s">
        <v>2696</v>
      </c>
      <c r="C1176" s="11">
        <v>815000</v>
      </c>
      <c r="D1176" s="10">
        <v>735000</v>
      </c>
      <c r="E1176" s="10">
        <v>739000</v>
      </c>
      <c r="F1176" s="113">
        <v>678700</v>
      </c>
      <c r="H1176" s="122">
        <f t="shared" si="36"/>
        <v>815003</v>
      </c>
      <c r="I1176">
        <f t="shared" si="37"/>
        <v>182</v>
      </c>
    </row>
    <row r="1177" spans="1:9">
      <c r="A1177" s="112">
        <v>1815003210</v>
      </c>
      <c r="B1177" s="11" t="s">
        <v>2689</v>
      </c>
      <c r="C1177" s="11">
        <v>815000</v>
      </c>
      <c r="D1177" s="10">
        <v>0</v>
      </c>
      <c r="E1177" s="10">
        <v>0</v>
      </c>
      <c r="F1177" s="113">
        <v>12600</v>
      </c>
      <c r="H1177" s="122">
        <f t="shared" si="36"/>
        <v>815003</v>
      </c>
      <c r="I1177">
        <f t="shared" si="37"/>
        <v>210</v>
      </c>
    </row>
    <row r="1178" spans="1:9">
      <c r="A1178" s="112">
        <v>1815003220</v>
      </c>
      <c r="B1178" s="11" t="s">
        <v>2690</v>
      </c>
      <c r="C1178" s="11">
        <v>815000</v>
      </c>
      <c r="D1178" s="10">
        <v>0</v>
      </c>
      <c r="E1178" s="10">
        <v>0</v>
      </c>
      <c r="F1178" s="113">
        <v>100</v>
      </c>
      <c r="H1178" s="122">
        <f t="shared" si="36"/>
        <v>815003</v>
      </c>
      <c r="I1178">
        <f t="shared" si="37"/>
        <v>220</v>
      </c>
    </row>
    <row r="1179" spans="1:9">
      <c r="A1179" s="112">
        <v>1815003230</v>
      </c>
      <c r="B1179" s="11" t="s">
        <v>2691</v>
      </c>
      <c r="C1179" s="11">
        <v>815000</v>
      </c>
      <c r="D1179" s="10">
        <v>0</v>
      </c>
      <c r="E1179" s="10">
        <v>0</v>
      </c>
      <c r="F1179" s="113">
        <v>200</v>
      </c>
      <c r="H1179" s="122">
        <f t="shared" si="36"/>
        <v>815003</v>
      </c>
      <c r="I1179">
        <f t="shared" si="37"/>
        <v>230</v>
      </c>
    </row>
    <row r="1180" spans="1:9">
      <c r="A1180" s="112">
        <v>1815003233</v>
      </c>
      <c r="B1180" s="11" t="s">
        <v>2693</v>
      </c>
      <c r="C1180" s="11">
        <v>815000</v>
      </c>
      <c r="D1180" s="10">
        <v>0</v>
      </c>
      <c r="E1180" s="10">
        <v>0</v>
      </c>
      <c r="F1180" s="113">
        <v>200</v>
      </c>
      <c r="H1180" s="122">
        <f t="shared" si="36"/>
        <v>815003</v>
      </c>
      <c r="I1180">
        <f t="shared" si="37"/>
        <v>233</v>
      </c>
    </row>
    <row r="1181" spans="1:9">
      <c r="A1181" s="112">
        <v>1815003240</v>
      </c>
      <c r="B1181" s="11" t="s">
        <v>2694</v>
      </c>
      <c r="C1181" s="11">
        <v>815000</v>
      </c>
      <c r="D1181" s="10">
        <v>0</v>
      </c>
      <c r="E1181" s="10">
        <v>0</v>
      </c>
      <c r="F1181" s="113">
        <v>700</v>
      </c>
      <c r="H1181" s="122">
        <f t="shared" si="36"/>
        <v>815003</v>
      </c>
      <c r="I1181">
        <f t="shared" si="37"/>
        <v>240</v>
      </c>
    </row>
    <row r="1182" spans="1:9">
      <c r="A1182" s="112">
        <v>1815003281</v>
      </c>
      <c r="B1182" s="11" t="s">
        <v>2695</v>
      </c>
      <c r="C1182" s="11">
        <v>815000</v>
      </c>
      <c r="D1182" s="10">
        <v>0</v>
      </c>
      <c r="E1182" s="10">
        <v>0</v>
      </c>
      <c r="F1182" s="113">
        <v>1500</v>
      </c>
      <c r="H1182" s="122">
        <f t="shared" si="36"/>
        <v>815003</v>
      </c>
      <c r="I1182">
        <f t="shared" si="37"/>
        <v>281</v>
      </c>
    </row>
    <row r="1183" spans="1:9">
      <c r="A1183" s="112">
        <v>1815004110</v>
      </c>
      <c r="B1183" s="11" t="s">
        <v>2689</v>
      </c>
      <c r="C1183" s="11">
        <v>815000</v>
      </c>
      <c r="D1183" s="10">
        <v>1699000</v>
      </c>
      <c r="E1183" s="10">
        <v>1449000</v>
      </c>
      <c r="F1183" s="113">
        <v>995800</v>
      </c>
      <c r="H1183" s="122">
        <f t="shared" si="36"/>
        <v>815004</v>
      </c>
      <c r="I1183">
        <f t="shared" si="37"/>
        <v>110</v>
      </c>
    </row>
    <row r="1184" spans="1:9">
      <c r="A1184" s="112">
        <v>1815004120</v>
      </c>
      <c r="B1184" s="11" t="s">
        <v>2690</v>
      </c>
      <c r="C1184" s="11">
        <v>815000</v>
      </c>
      <c r="D1184" s="10">
        <v>149000</v>
      </c>
      <c r="E1184" s="10">
        <v>142000</v>
      </c>
      <c r="F1184" s="113">
        <v>106700</v>
      </c>
      <c r="H1184" s="122">
        <f t="shared" si="36"/>
        <v>815004</v>
      </c>
      <c r="I1184">
        <f t="shared" si="37"/>
        <v>120</v>
      </c>
    </row>
    <row r="1185" spans="1:9">
      <c r="A1185" s="112">
        <v>1815004130</v>
      </c>
      <c r="B1185" s="11" t="s">
        <v>2691</v>
      </c>
      <c r="C1185" s="11">
        <v>815000</v>
      </c>
      <c r="D1185" s="10">
        <v>17000</v>
      </c>
      <c r="E1185" s="10">
        <v>5000</v>
      </c>
      <c r="F1185" s="113">
        <v>11300</v>
      </c>
      <c r="H1185" s="122">
        <f t="shared" si="36"/>
        <v>815004</v>
      </c>
      <c r="I1185">
        <f t="shared" si="37"/>
        <v>130</v>
      </c>
    </row>
    <row r="1186" spans="1:9">
      <c r="A1186" s="112">
        <v>1815004133</v>
      </c>
      <c r="B1186" s="11" t="s">
        <v>2693</v>
      </c>
      <c r="C1186" s="11">
        <v>815000</v>
      </c>
      <c r="D1186" s="10">
        <v>39000</v>
      </c>
      <c r="E1186" s="10">
        <v>12000</v>
      </c>
      <c r="F1186" s="113">
        <v>10300</v>
      </c>
      <c r="H1186" s="122">
        <f t="shared" si="36"/>
        <v>815004</v>
      </c>
      <c r="I1186">
        <f t="shared" si="37"/>
        <v>133</v>
      </c>
    </row>
    <row r="1187" spans="1:9">
      <c r="A1187" s="112">
        <v>1815004140</v>
      </c>
      <c r="B1187" s="11" t="s">
        <v>2694</v>
      </c>
      <c r="C1187" s="11">
        <v>815000</v>
      </c>
      <c r="D1187" s="10">
        <v>83000</v>
      </c>
      <c r="E1187" s="10">
        <v>61000</v>
      </c>
      <c r="F1187" s="113">
        <v>48700</v>
      </c>
      <c r="H1187" s="122">
        <f t="shared" si="36"/>
        <v>815004</v>
      </c>
      <c r="I1187">
        <f t="shared" si="37"/>
        <v>140</v>
      </c>
    </row>
    <row r="1188" spans="1:9">
      <c r="A1188" s="112">
        <v>1815004181</v>
      </c>
      <c r="B1188" s="11" t="s">
        <v>2695</v>
      </c>
      <c r="C1188" s="11">
        <v>815000</v>
      </c>
      <c r="D1188" s="10">
        <v>226000</v>
      </c>
      <c r="E1188" s="10">
        <v>184000</v>
      </c>
      <c r="F1188" s="113">
        <v>132600</v>
      </c>
      <c r="H1188" s="122">
        <f t="shared" si="36"/>
        <v>815004</v>
      </c>
      <c r="I1188">
        <f t="shared" si="37"/>
        <v>181</v>
      </c>
    </row>
    <row r="1189" spans="1:9">
      <c r="A1189" s="112">
        <v>1815004182</v>
      </c>
      <c r="B1189" s="11" t="s">
        <v>2696</v>
      </c>
      <c r="C1189" s="11">
        <v>815000</v>
      </c>
      <c r="D1189" s="10">
        <v>335000</v>
      </c>
      <c r="E1189" s="10">
        <v>258000</v>
      </c>
      <c r="F1189" s="113">
        <v>188500</v>
      </c>
      <c r="H1189" s="122">
        <f t="shared" si="36"/>
        <v>815004</v>
      </c>
      <c r="I1189">
        <f t="shared" si="37"/>
        <v>182</v>
      </c>
    </row>
    <row r="1190" spans="1:9">
      <c r="A1190" s="112">
        <v>1815004210</v>
      </c>
      <c r="B1190" s="11" t="s">
        <v>2689</v>
      </c>
      <c r="C1190" s="11">
        <v>815000</v>
      </c>
      <c r="D1190" s="10">
        <v>0</v>
      </c>
      <c r="E1190" s="10">
        <v>0</v>
      </c>
      <c r="F1190" s="113">
        <v>4200</v>
      </c>
      <c r="H1190" s="122">
        <f t="shared" si="36"/>
        <v>815004</v>
      </c>
      <c r="I1190">
        <f t="shared" si="37"/>
        <v>210</v>
      </c>
    </row>
    <row r="1191" spans="1:9">
      <c r="A1191" s="112">
        <v>1815004230</v>
      </c>
      <c r="B1191" s="11" t="s">
        <v>2691</v>
      </c>
      <c r="C1191" s="11">
        <v>815000</v>
      </c>
      <c r="D1191" s="10">
        <v>0</v>
      </c>
      <c r="E1191" s="10">
        <v>0</v>
      </c>
      <c r="F1191" s="113">
        <v>100</v>
      </c>
      <c r="H1191" s="122">
        <f t="shared" si="36"/>
        <v>815004</v>
      </c>
      <c r="I1191">
        <f t="shared" si="37"/>
        <v>230</v>
      </c>
    </row>
    <row r="1192" spans="1:9">
      <c r="A1192" s="112">
        <v>1815004240</v>
      </c>
      <c r="B1192" s="11" t="s">
        <v>2694</v>
      </c>
      <c r="C1192" s="11">
        <v>815000</v>
      </c>
      <c r="D1192" s="10">
        <v>0</v>
      </c>
      <c r="E1192" s="10">
        <v>0</v>
      </c>
      <c r="F1192" s="113">
        <v>100</v>
      </c>
      <c r="H1192" s="122">
        <f t="shared" si="36"/>
        <v>815004</v>
      </c>
      <c r="I1192">
        <f t="shared" si="37"/>
        <v>240</v>
      </c>
    </row>
    <row r="1193" spans="1:9">
      <c r="A1193" s="112">
        <v>1815004281</v>
      </c>
      <c r="B1193" s="11" t="s">
        <v>2695</v>
      </c>
      <c r="C1193" s="11">
        <v>815000</v>
      </c>
      <c r="D1193" s="10">
        <v>0</v>
      </c>
      <c r="E1193" s="10">
        <v>0</v>
      </c>
      <c r="F1193" s="113">
        <v>200</v>
      </c>
      <c r="H1193" s="122">
        <f t="shared" si="36"/>
        <v>815004</v>
      </c>
      <c r="I1193">
        <f t="shared" si="37"/>
        <v>281</v>
      </c>
    </row>
    <row r="1194" spans="1:9">
      <c r="A1194" s="112">
        <v>1815004282</v>
      </c>
      <c r="B1194" s="11" t="s">
        <v>2696</v>
      </c>
      <c r="C1194" s="11">
        <v>815000</v>
      </c>
      <c r="D1194" s="10">
        <v>0</v>
      </c>
      <c r="E1194" s="10">
        <v>0</v>
      </c>
      <c r="F1194" s="113">
        <v>200</v>
      </c>
      <c r="H1194" s="122">
        <f t="shared" si="36"/>
        <v>815004</v>
      </c>
      <c r="I1194">
        <f t="shared" si="37"/>
        <v>282</v>
      </c>
    </row>
    <row r="1195" spans="1:9">
      <c r="A1195" s="112">
        <v>1815101420</v>
      </c>
      <c r="B1195" s="11" t="s">
        <v>2812</v>
      </c>
      <c r="C1195" s="11">
        <v>815000</v>
      </c>
      <c r="D1195" s="10">
        <v>331000</v>
      </c>
      <c r="E1195" s="10">
        <v>331000</v>
      </c>
      <c r="F1195" s="113">
        <v>362700</v>
      </c>
      <c r="H1195" s="122">
        <f t="shared" si="36"/>
        <v>815101</v>
      </c>
      <c r="I1195">
        <f t="shared" si="37"/>
        <v>420</v>
      </c>
    </row>
    <row r="1196" spans="1:9">
      <c r="A1196" s="112">
        <v>1815101421</v>
      </c>
      <c r="B1196" s="11" t="s">
        <v>2947</v>
      </c>
      <c r="C1196" s="11">
        <v>811000</v>
      </c>
      <c r="D1196" s="10">
        <v>108000</v>
      </c>
      <c r="E1196" s="10">
        <v>108000</v>
      </c>
      <c r="F1196" s="113">
        <v>71000</v>
      </c>
      <c r="H1196" s="122">
        <f t="shared" si="36"/>
        <v>815101</v>
      </c>
      <c r="I1196">
        <f t="shared" si="37"/>
        <v>421</v>
      </c>
    </row>
    <row r="1197" spans="1:9">
      <c r="A1197" s="112">
        <v>1815101422</v>
      </c>
      <c r="B1197" s="11" t="s">
        <v>2899</v>
      </c>
      <c r="C1197" s="11">
        <v>815000</v>
      </c>
      <c r="D1197" s="10">
        <v>400000</v>
      </c>
      <c r="E1197" s="10">
        <v>400000</v>
      </c>
      <c r="F1197" s="113">
        <v>249900</v>
      </c>
      <c r="H1197" s="122">
        <f t="shared" si="36"/>
        <v>815101</v>
      </c>
      <c r="I1197">
        <f t="shared" si="37"/>
        <v>422</v>
      </c>
    </row>
    <row r="1198" spans="1:9">
      <c r="A1198" s="112">
        <v>1815101423</v>
      </c>
      <c r="B1198" s="11" t="s">
        <v>2873</v>
      </c>
      <c r="C1198" s="11">
        <v>815000</v>
      </c>
      <c r="D1198" s="10">
        <v>330000</v>
      </c>
      <c r="E1198" s="10">
        <v>330000</v>
      </c>
      <c r="F1198" s="113">
        <v>346000</v>
      </c>
      <c r="H1198" s="122">
        <f t="shared" si="36"/>
        <v>815101</v>
      </c>
      <c r="I1198">
        <f t="shared" si="37"/>
        <v>423</v>
      </c>
    </row>
    <row r="1199" spans="1:9">
      <c r="A1199" s="112">
        <v>1815101430</v>
      </c>
      <c r="B1199" s="11" t="s">
        <v>2782</v>
      </c>
      <c r="C1199" s="11">
        <v>815000</v>
      </c>
      <c r="D1199" s="10">
        <v>2962000</v>
      </c>
      <c r="E1199" s="10">
        <v>2962000</v>
      </c>
      <c r="F1199" s="113">
        <v>2871000</v>
      </c>
      <c r="H1199" s="122">
        <f t="shared" si="36"/>
        <v>815101</v>
      </c>
      <c r="I1199">
        <f t="shared" si="37"/>
        <v>430</v>
      </c>
    </row>
    <row r="1200" spans="1:9">
      <c r="A1200" s="112">
        <v>1815101432</v>
      </c>
      <c r="B1200" s="11" t="s">
        <v>2948</v>
      </c>
      <c r="C1200" s="11">
        <v>815000</v>
      </c>
      <c r="D1200" s="10">
        <v>1646000</v>
      </c>
      <c r="E1200" s="10">
        <v>1646000</v>
      </c>
      <c r="F1200" s="113">
        <v>1658700</v>
      </c>
      <c r="H1200" s="122">
        <f t="shared" si="36"/>
        <v>815101</v>
      </c>
      <c r="I1200">
        <f t="shared" si="37"/>
        <v>432</v>
      </c>
    </row>
    <row r="1201" spans="1:9">
      <c r="A1201" s="112">
        <v>1815101442</v>
      </c>
      <c r="B1201" s="11" t="s">
        <v>2876</v>
      </c>
      <c r="C1201" s="11">
        <v>815000</v>
      </c>
      <c r="D1201" s="10">
        <v>50000</v>
      </c>
      <c r="E1201" s="10">
        <v>50000</v>
      </c>
      <c r="F1201" s="113">
        <v>51500</v>
      </c>
      <c r="H1201" s="122">
        <f t="shared" si="36"/>
        <v>815101</v>
      </c>
      <c r="I1201">
        <f t="shared" si="37"/>
        <v>442</v>
      </c>
    </row>
    <row r="1202" spans="1:9">
      <c r="A1202" s="112">
        <v>1815101511</v>
      </c>
      <c r="B1202" s="11" t="s">
        <v>2612</v>
      </c>
      <c r="C1202" s="11">
        <v>815000</v>
      </c>
      <c r="D1202" s="10">
        <v>43000</v>
      </c>
      <c r="E1202" s="10">
        <v>43000</v>
      </c>
      <c r="F1202" s="113">
        <v>57900</v>
      </c>
      <c r="H1202" s="122">
        <f t="shared" si="36"/>
        <v>815101</v>
      </c>
      <c r="I1202">
        <f t="shared" si="37"/>
        <v>511</v>
      </c>
    </row>
    <row r="1203" spans="1:9">
      <c r="A1203" s="112">
        <v>1815101514</v>
      </c>
      <c r="B1203" s="11" t="s">
        <v>2904</v>
      </c>
      <c r="C1203" s="11">
        <v>815000</v>
      </c>
      <c r="D1203" s="10">
        <v>100000</v>
      </c>
      <c r="E1203" s="10">
        <v>100000</v>
      </c>
      <c r="F1203" s="113">
        <v>85700</v>
      </c>
      <c r="H1203" s="122">
        <f t="shared" si="36"/>
        <v>815101</v>
      </c>
      <c r="I1203">
        <f t="shared" si="37"/>
        <v>514</v>
      </c>
    </row>
    <row r="1204" spans="1:9">
      <c r="A1204" s="112">
        <v>1815101515</v>
      </c>
      <c r="B1204" s="11" t="s">
        <v>2949</v>
      </c>
      <c r="C1204" s="11">
        <v>815000</v>
      </c>
      <c r="D1204" s="10">
        <v>220000</v>
      </c>
      <c r="E1204" s="10">
        <v>220000</v>
      </c>
      <c r="F1204" s="113">
        <v>208100</v>
      </c>
      <c r="H1204" s="122">
        <f t="shared" si="36"/>
        <v>815101</v>
      </c>
      <c r="I1204">
        <f t="shared" si="37"/>
        <v>515</v>
      </c>
    </row>
    <row r="1205" spans="1:9">
      <c r="A1205" s="112">
        <v>1815101740</v>
      </c>
      <c r="B1205" s="11" t="s">
        <v>2950</v>
      </c>
      <c r="C1205" s="11">
        <v>815000</v>
      </c>
      <c r="D1205" s="10">
        <v>210000</v>
      </c>
      <c r="E1205" s="10">
        <v>215000</v>
      </c>
      <c r="F1205" s="113">
        <v>57100</v>
      </c>
      <c r="H1205" s="122">
        <f t="shared" si="36"/>
        <v>815101</v>
      </c>
      <c r="I1205">
        <f t="shared" si="37"/>
        <v>740</v>
      </c>
    </row>
    <row r="1206" spans="1:9">
      <c r="A1206" s="112">
        <v>1815101750</v>
      </c>
      <c r="B1206" s="11" t="s">
        <v>2884</v>
      </c>
      <c r="C1206" s="11">
        <v>815000</v>
      </c>
      <c r="D1206" s="10">
        <v>415000</v>
      </c>
      <c r="E1206" s="10">
        <v>415000</v>
      </c>
      <c r="F1206" s="113">
        <v>426000</v>
      </c>
      <c r="H1206" s="122">
        <f t="shared" si="36"/>
        <v>815101</v>
      </c>
      <c r="I1206">
        <f t="shared" si="37"/>
        <v>750</v>
      </c>
    </row>
    <row r="1207" spans="1:9">
      <c r="A1207" s="112">
        <v>1815101751</v>
      </c>
      <c r="B1207" s="11" t="s">
        <v>2951</v>
      </c>
      <c r="C1207" s="11">
        <v>815000</v>
      </c>
      <c r="D1207" s="10">
        <v>204000</v>
      </c>
      <c r="E1207" s="10">
        <v>204000</v>
      </c>
      <c r="F1207" s="113">
        <v>201800</v>
      </c>
      <c r="H1207" s="122">
        <f t="shared" si="36"/>
        <v>815101</v>
      </c>
      <c r="I1207">
        <f t="shared" si="37"/>
        <v>751</v>
      </c>
    </row>
    <row r="1208" spans="1:9">
      <c r="A1208" s="112">
        <v>1815101752</v>
      </c>
      <c r="B1208" s="11" t="s">
        <v>2952</v>
      </c>
      <c r="C1208" s="11">
        <v>815000</v>
      </c>
      <c r="D1208" s="10">
        <v>3145000</v>
      </c>
      <c r="E1208" s="10">
        <v>3145000</v>
      </c>
      <c r="F1208" s="113">
        <v>3072300</v>
      </c>
      <c r="H1208" s="122">
        <f t="shared" si="36"/>
        <v>815101</v>
      </c>
      <c r="I1208">
        <f t="shared" si="37"/>
        <v>752</v>
      </c>
    </row>
    <row r="1209" spans="1:9">
      <c r="A1209" s="112">
        <v>1815101753</v>
      </c>
      <c r="B1209" s="11" t="s">
        <v>2953</v>
      </c>
      <c r="C1209" s="11">
        <v>815000</v>
      </c>
      <c r="D1209" s="10">
        <v>217000</v>
      </c>
      <c r="E1209" s="10">
        <v>217000</v>
      </c>
      <c r="F1209" s="113">
        <v>217100</v>
      </c>
      <c r="H1209" s="122">
        <f t="shared" si="36"/>
        <v>815101</v>
      </c>
      <c r="I1209">
        <f t="shared" si="37"/>
        <v>753</v>
      </c>
    </row>
    <row r="1210" spans="1:9">
      <c r="A1210" s="112">
        <v>1815101770</v>
      </c>
      <c r="B1210" s="11" t="s">
        <v>2954</v>
      </c>
      <c r="C1210" s="11">
        <v>815000</v>
      </c>
      <c r="D1210" s="10">
        <v>68000</v>
      </c>
      <c r="E1210" s="10">
        <v>68000</v>
      </c>
      <c r="F1210" s="113">
        <v>38600</v>
      </c>
      <c r="H1210" s="122">
        <f t="shared" si="36"/>
        <v>815101</v>
      </c>
      <c r="I1210">
        <f t="shared" si="37"/>
        <v>770</v>
      </c>
    </row>
    <row r="1211" spans="1:9">
      <c r="A1211" s="112">
        <v>1815101782</v>
      </c>
      <c r="B1211" s="11" t="s">
        <v>2955</v>
      </c>
      <c r="C1211" s="11">
        <v>815000</v>
      </c>
      <c r="D1211" s="10">
        <v>1235000</v>
      </c>
      <c r="E1211" s="10">
        <v>1235000</v>
      </c>
      <c r="F1211" s="113">
        <v>1201500</v>
      </c>
      <c r="H1211" s="122">
        <f t="shared" si="36"/>
        <v>815101</v>
      </c>
      <c r="I1211">
        <f t="shared" si="37"/>
        <v>782</v>
      </c>
    </row>
    <row r="1212" spans="1:9">
      <c r="A1212" s="112">
        <v>1815101810</v>
      </c>
      <c r="B1212" s="11" t="s">
        <v>2956</v>
      </c>
      <c r="C1212" s="11">
        <v>815000</v>
      </c>
      <c r="D1212" s="10">
        <v>4950000</v>
      </c>
      <c r="E1212" s="10">
        <v>4833000</v>
      </c>
      <c r="F1212" s="113">
        <v>4809500</v>
      </c>
      <c r="H1212" s="122">
        <f t="shared" si="36"/>
        <v>815101</v>
      </c>
      <c r="I1212">
        <f t="shared" si="37"/>
        <v>810</v>
      </c>
    </row>
    <row r="1213" spans="1:9">
      <c r="A1213" s="112">
        <v>1815102780</v>
      </c>
      <c r="B1213" s="11" t="s">
        <v>2481</v>
      </c>
      <c r="C1213" s="11">
        <v>815000</v>
      </c>
      <c r="D1213" s="10">
        <v>89000</v>
      </c>
      <c r="E1213" s="10">
        <v>89000</v>
      </c>
      <c r="F1213" s="113">
        <v>23800</v>
      </c>
      <c r="H1213" s="122">
        <f t="shared" si="36"/>
        <v>815102</v>
      </c>
      <c r="I1213">
        <f t="shared" si="37"/>
        <v>780</v>
      </c>
    </row>
    <row r="1214" spans="1:9">
      <c r="A1214" s="112">
        <v>1815102781</v>
      </c>
      <c r="B1214" s="11" t="s">
        <v>2551</v>
      </c>
      <c r="C1214" s="11">
        <v>815000</v>
      </c>
      <c r="D1214" s="10">
        <v>34000</v>
      </c>
      <c r="E1214" s="10">
        <v>34000</v>
      </c>
      <c r="F1214" s="113">
        <v>38500</v>
      </c>
      <c r="H1214" s="122">
        <f t="shared" si="36"/>
        <v>815102</v>
      </c>
      <c r="I1214">
        <f t="shared" si="37"/>
        <v>781</v>
      </c>
    </row>
    <row r="1215" spans="1:9">
      <c r="A1215" s="112">
        <v>1815102784</v>
      </c>
      <c r="B1215" s="11" t="s">
        <v>2520</v>
      </c>
      <c r="C1215" s="11">
        <v>811000</v>
      </c>
      <c r="D1215" s="10">
        <v>0</v>
      </c>
      <c r="E1215" s="10">
        <v>234000</v>
      </c>
      <c r="F1215" s="113">
        <v>0</v>
      </c>
      <c r="H1215" s="122">
        <f t="shared" si="36"/>
        <v>815102</v>
      </c>
      <c r="I1215">
        <f t="shared" si="37"/>
        <v>784</v>
      </c>
    </row>
    <row r="1216" spans="1:9">
      <c r="A1216" s="112">
        <v>1815102785</v>
      </c>
      <c r="B1216" s="11" t="s">
        <v>2676</v>
      </c>
      <c r="C1216" s="11">
        <v>815000</v>
      </c>
      <c r="D1216" s="10">
        <v>0</v>
      </c>
      <c r="E1216" s="10">
        <v>0</v>
      </c>
      <c r="F1216" s="113">
        <v>378800</v>
      </c>
      <c r="H1216" s="122">
        <f t="shared" si="36"/>
        <v>815102</v>
      </c>
      <c r="I1216">
        <f t="shared" si="37"/>
        <v>785</v>
      </c>
    </row>
    <row r="1217" spans="1:9">
      <c r="A1217" s="112">
        <v>1815102786</v>
      </c>
      <c r="B1217" s="11" t="s">
        <v>2957</v>
      </c>
      <c r="C1217" s="11">
        <v>815000</v>
      </c>
      <c r="D1217" s="10">
        <v>324000</v>
      </c>
      <c r="E1217" s="10">
        <v>932000</v>
      </c>
      <c r="F1217" s="113">
        <v>1027600</v>
      </c>
      <c r="H1217" s="122">
        <f t="shared" ref="H1217:H1280" si="38">ROUNDDOWN((A1217-1000000000)/1000,0)</f>
        <v>815102</v>
      </c>
      <c r="I1217">
        <f t="shared" ref="I1217:I1280" si="39">A1217-1000000000-H1217*1000</f>
        <v>786</v>
      </c>
    </row>
    <row r="1218" spans="1:9">
      <c r="A1218" s="112">
        <v>1815103750</v>
      </c>
      <c r="B1218" s="11" t="s">
        <v>2922</v>
      </c>
      <c r="C1218" s="11">
        <v>815000</v>
      </c>
      <c r="D1218" s="10">
        <v>500000</v>
      </c>
      <c r="E1218" s="10">
        <v>500000</v>
      </c>
      <c r="F1218" s="113">
        <v>725000</v>
      </c>
      <c r="H1218" s="122">
        <f t="shared" si="38"/>
        <v>815103</v>
      </c>
      <c r="I1218">
        <f t="shared" si="39"/>
        <v>750</v>
      </c>
    </row>
    <row r="1219" spans="1:9">
      <c r="A1219" s="112">
        <v>1815103753</v>
      </c>
      <c r="B1219" s="11" t="s">
        <v>2958</v>
      </c>
      <c r="C1219" s="11">
        <v>815000</v>
      </c>
      <c r="D1219" s="10">
        <v>3896000</v>
      </c>
      <c r="E1219" s="10">
        <v>5896000</v>
      </c>
      <c r="F1219" s="113">
        <v>2410800</v>
      </c>
      <c r="H1219" s="122">
        <f t="shared" si="38"/>
        <v>815103</v>
      </c>
      <c r="I1219">
        <f t="shared" si="39"/>
        <v>753</v>
      </c>
    </row>
    <row r="1220" spans="1:9">
      <c r="A1220" s="112">
        <v>1815103754</v>
      </c>
      <c r="B1220" s="11" t="s">
        <v>2959</v>
      </c>
      <c r="C1220" s="11">
        <v>815000</v>
      </c>
      <c r="D1220" s="10">
        <v>430000</v>
      </c>
      <c r="E1220" s="10">
        <v>84000</v>
      </c>
      <c r="F1220" s="113">
        <v>340800</v>
      </c>
      <c r="H1220" s="122">
        <f t="shared" si="38"/>
        <v>815103</v>
      </c>
      <c r="I1220">
        <f t="shared" si="39"/>
        <v>754</v>
      </c>
    </row>
    <row r="1221" spans="1:9">
      <c r="A1221" s="112">
        <v>1815104521</v>
      </c>
      <c r="B1221" s="11" t="s">
        <v>2960</v>
      </c>
      <c r="C1221" s="11">
        <v>815000</v>
      </c>
      <c r="D1221" s="10">
        <v>180000</v>
      </c>
      <c r="E1221" s="10">
        <v>180000</v>
      </c>
      <c r="F1221" s="113">
        <v>135300</v>
      </c>
      <c r="H1221" s="122">
        <f t="shared" si="38"/>
        <v>815104</v>
      </c>
      <c r="I1221">
        <f t="shared" si="39"/>
        <v>521</v>
      </c>
    </row>
    <row r="1222" spans="1:9">
      <c r="A1222" s="112">
        <v>1815104753</v>
      </c>
      <c r="B1222" s="11" t="s">
        <v>2472</v>
      </c>
      <c r="C1222" s="11">
        <v>815000</v>
      </c>
      <c r="D1222" s="10">
        <v>120000</v>
      </c>
      <c r="E1222" s="10">
        <v>120000</v>
      </c>
      <c r="F1222" s="113">
        <v>109100</v>
      </c>
      <c r="H1222" s="122">
        <f t="shared" si="38"/>
        <v>815104</v>
      </c>
      <c r="I1222">
        <f t="shared" si="39"/>
        <v>753</v>
      </c>
    </row>
    <row r="1223" spans="1:9">
      <c r="A1223" s="112">
        <v>1815104754</v>
      </c>
      <c r="B1223" s="11" t="s">
        <v>2961</v>
      </c>
      <c r="C1223" s="11">
        <v>815000</v>
      </c>
      <c r="D1223" s="10">
        <v>55000</v>
      </c>
      <c r="E1223" s="10">
        <v>55000</v>
      </c>
      <c r="F1223" s="113">
        <v>-500</v>
      </c>
      <c r="H1223" s="122">
        <f t="shared" si="38"/>
        <v>815104</v>
      </c>
      <c r="I1223">
        <f t="shared" si="39"/>
        <v>754</v>
      </c>
    </row>
    <row r="1224" spans="1:9">
      <c r="A1224" s="112">
        <v>1815104757</v>
      </c>
      <c r="B1224" s="11" t="s">
        <v>2962</v>
      </c>
      <c r="C1224" s="11">
        <v>815000</v>
      </c>
      <c r="D1224" s="10">
        <v>70000</v>
      </c>
      <c r="E1224" s="10">
        <v>70000</v>
      </c>
      <c r="F1224" s="113">
        <v>70000</v>
      </c>
      <c r="H1224" s="122">
        <f t="shared" si="38"/>
        <v>815104</v>
      </c>
      <c r="I1224">
        <f t="shared" si="39"/>
        <v>757</v>
      </c>
    </row>
    <row r="1225" spans="1:9">
      <c r="A1225" s="112">
        <v>1815104780</v>
      </c>
      <c r="B1225" s="11" t="s">
        <v>2963</v>
      </c>
      <c r="C1225" s="11">
        <v>815000</v>
      </c>
      <c r="D1225" s="10">
        <v>150000</v>
      </c>
      <c r="E1225" s="10">
        <v>150000</v>
      </c>
      <c r="F1225" s="113">
        <v>238800</v>
      </c>
      <c r="H1225" s="122">
        <f t="shared" si="38"/>
        <v>815104</v>
      </c>
      <c r="I1225">
        <f t="shared" si="39"/>
        <v>780</v>
      </c>
    </row>
    <row r="1226" spans="1:9">
      <c r="A1226" s="112">
        <v>1815104781</v>
      </c>
      <c r="B1226" s="11" t="s">
        <v>2913</v>
      </c>
      <c r="C1226" s="11">
        <v>815000</v>
      </c>
      <c r="D1226" s="10">
        <v>200000</v>
      </c>
      <c r="E1226" s="10">
        <v>140000</v>
      </c>
      <c r="F1226" s="113">
        <v>143700</v>
      </c>
      <c r="H1226" s="122">
        <f t="shared" si="38"/>
        <v>815104</v>
      </c>
      <c r="I1226">
        <f t="shared" si="39"/>
        <v>781</v>
      </c>
    </row>
    <row r="1227" spans="1:9">
      <c r="A1227" s="112">
        <v>1815104783</v>
      </c>
      <c r="B1227" s="11" t="s">
        <v>2964</v>
      </c>
      <c r="C1227" s="11">
        <v>815000</v>
      </c>
      <c r="D1227" s="10">
        <v>20000</v>
      </c>
      <c r="E1227" s="10">
        <v>20000</v>
      </c>
      <c r="F1227" s="113">
        <v>17800</v>
      </c>
      <c r="H1227" s="122">
        <f t="shared" si="38"/>
        <v>815104</v>
      </c>
      <c r="I1227">
        <f t="shared" si="39"/>
        <v>783</v>
      </c>
    </row>
    <row r="1228" spans="1:9">
      <c r="A1228" s="112">
        <v>1815104785</v>
      </c>
      <c r="B1228" s="11" t="s">
        <v>2965</v>
      </c>
      <c r="C1228" s="11">
        <v>815000</v>
      </c>
      <c r="D1228" s="10">
        <v>50000</v>
      </c>
      <c r="E1228" s="10">
        <v>50000</v>
      </c>
      <c r="F1228" s="113">
        <v>50000</v>
      </c>
      <c r="H1228" s="122">
        <f t="shared" si="38"/>
        <v>815104</v>
      </c>
      <c r="I1228">
        <f t="shared" si="39"/>
        <v>785</v>
      </c>
    </row>
    <row r="1229" spans="1:9">
      <c r="A1229" s="112">
        <v>1815104786</v>
      </c>
      <c r="B1229" s="11" t="s">
        <v>2966</v>
      </c>
      <c r="C1229" s="11">
        <v>815000</v>
      </c>
      <c r="D1229" s="10">
        <v>280000</v>
      </c>
      <c r="E1229" s="10">
        <v>280000</v>
      </c>
      <c r="F1229" s="113">
        <v>267500</v>
      </c>
      <c r="H1229" s="122">
        <f t="shared" si="38"/>
        <v>815104</v>
      </c>
      <c r="I1229">
        <f t="shared" si="39"/>
        <v>786</v>
      </c>
    </row>
    <row r="1230" spans="1:9">
      <c r="A1230" s="112">
        <v>1815104787</v>
      </c>
      <c r="B1230" s="11" t="s">
        <v>2967</v>
      </c>
      <c r="C1230" s="11">
        <v>815000</v>
      </c>
      <c r="D1230" s="10">
        <v>540000</v>
      </c>
      <c r="E1230" s="10">
        <v>640000</v>
      </c>
      <c r="F1230" s="113">
        <v>636500</v>
      </c>
      <c r="H1230" s="122">
        <f t="shared" si="38"/>
        <v>815104</v>
      </c>
      <c r="I1230">
        <f t="shared" si="39"/>
        <v>787</v>
      </c>
    </row>
    <row r="1231" spans="1:9">
      <c r="A1231" s="112">
        <v>1815104788</v>
      </c>
      <c r="B1231" s="11" t="s">
        <v>2968</v>
      </c>
      <c r="C1231" s="11">
        <v>815000</v>
      </c>
      <c r="D1231" s="10">
        <v>235000</v>
      </c>
      <c r="E1231" s="10">
        <v>235000</v>
      </c>
      <c r="F1231" s="113">
        <v>190000</v>
      </c>
      <c r="H1231" s="122">
        <f t="shared" si="38"/>
        <v>815104</v>
      </c>
      <c r="I1231">
        <f t="shared" si="39"/>
        <v>788</v>
      </c>
    </row>
    <row r="1232" spans="1:9">
      <c r="A1232" s="112">
        <v>1815104789</v>
      </c>
      <c r="B1232" s="11" t="s">
        <v>2969</v>
      </c>
      <c r="C1232" s="11">
        <v>815000</v>
      </c>
      <c r="D1232" s="10">
        <v>180000</v>
      </c>
      <c r="E1232" s="10">
        <v>150000</v>
      </c>
      <c r="F1232" s="113">
        <v>120600</v>
      </c>
      <c r="H1232" s="122">
        <f t="shared" si="38"/>
        <v>815104</v>
      </c>
      <c r="I1232">
        <f t="shared" si="39"/>
        <v>789</v>
      </c>
    </row>
    <row r="1233" spans="1:9">
      <c r="A1233" s="112">
        <v>1815109870</v>
      </c>
      <c r="B1233" s="11" t="s">
        <v>2970</v>
      </c>
      <c r="C1233" s="11">
        <v>815000</v>
      </c>
      <c r="D1233" s="10">
        <v>500000</v>
      </c>
      <c r="E1233" s="10">
        <v>0</v>
      </c>
      <c r="F1233" s="113">
        <v>0</v>
      </c>
      <c r="H1233" s="122">
        <f t="shared" si="38"/>
        <v>815109</v>
      </c>
      <c r="I1233">
        <f t="shared" si="39"/>
        <v>870</v>
      </c>
    </row>
    <row r="1234" spans="1:9">
      <c r="A1234" s="112">
        <v>1815401780</v>
      </c>
      <c r="B1234" s="11" t="s">
        <v>2971</v>
      </c>
      <c r="C1234" s="11">
        <v>815400</v>
      </c>
      <c r="D1234" s="10">
        <v>610000</v>
      </c>
      <c r="E1234" s="10">
        <v>610000</v>
      </c>
      <c r="F1234" s="113">
        <v>610000</v>
      </c>
      <c r="H1234" s="122">
        <f t="shared" si="38"/>
        <v>815401</v>
      </c>
      <c r="I1234">
        <f t="shared" si="39"/>
        <v>780</v>
      </c>
    </row>
    <row r="1235" spans="1:9">
      <c r="A1235" s="112">
        <v>1815401783</v>
      </c>
      <c r="B1235" s="11" t="s">
        <v>2972</v>
      </c>
      <c r="C1235" s="11">
        <v>815400</v>
      </c>
      <c r="D1235" s="10">
        <v>20000</v>
      </c>
      <c r="E1235" s="10">
        <v>20000</v>
      </c>
      <c r="F1235" s="113">
        <v>11100</v>
      </c>
      <c r="H1235" s="122">
        <f t="shared" si="38"/>
        <v>815401</v>
      </c>
      <c r="I1235">
        <f t="shared" si="39"/>
        <v>783</v>
      </c>
    </row>
    <row r="1236" spans="1:9">
      <c r="A1236" s="112">
        <v>1815500110</v>
      </c>
      <c r="B1236" s="11" t="s">
        <v>2689</v>
      </c>
      <c r="C1236" s="11">
        <v>815500</v>
      </c>
      <c r="D1236" s="10">
        <v>3381000</v>
      </c>
      <c r="E1236" s="10">
        <v>3424000</v>
      </c>
      <c r="F1236" s="113">
        <v>3384100</v>
      </c>
      <c r="H1236" s="122">
        <f t="shared" si="38"/>
        <v>815500</v>
      </c>
      <c r="I1236">
        <f t="shared" si="39"/>
        <v>110</v>
      </c>
    </row>
    <row r="1237" spans="1:9">
      <c r="A1237" s="112">
        <v>1815500120</v>
      </c>
      <c r="B1237" s="11" t="s">
        <v>2690</v>
      </c>
      <c r="C1237" s="11">
        <v>815500</v>
      </c>
      <c r="D1237" s="10">
        <v>335000</v>
      </c>
      <c r="E1237" s="10">
        <v>371000</v>
      </c>
      <c r="F1237" s="113">
        <v>363600</v>
      </c>
      <c r="H1237" s="122">
        <f t="shared" si="38"/>
        <v>815500</v>
      </c>
      <c r="I1237">
        <f t="shared" si="39"/>
        <v>120</v>
      </c>
    </row>
    <row r="1238" spans="1:9">
      <c r="A1238" s="112">
        <v>1815500130</v>
      </c>
      <c r="B1238" s="11" t="s">
        <v>2691</v>
      </c>
      <c r="C1238" s="11">
        <v>815500</v>
      </c>
      <c r="D1238" s="10">
        <v>7000</v>
      </c>
      <c r="E1238" s="10">
        <v>1000</v>
      </c>
      <c r="F1238" s="113">
        <v>6100</v>
      </c>
      <c r="H1238" s="122">
        <f t="shared" si="38"/>
        <v>815500</v>
      </c>
      <c r="I1238">
        <f t="shared" si="39"/>
        <v>130</v>
      </c>
    </row>
    <row r="1239" spans="1:9">
      <c r="A1239" s="112">
        <v>1815500133</v>
      </c>
      <c r="B1239" s="11" t="s">
        <v>2693</v>
      </c>
      <c r="C1239" s="11">
        <v>815000</v>
      </c>
      <c r="D1239" s="10">
        <v>8000</v>
      </c>
      <c r="E1239" s="10">
        <v>40000</v>
      </c>
      <c r="F1239" s="113">
        <v>40200</v>
      </c>
      <c r="H1239" s="122">
        <f t="shared" si="38"/>
        <v>815500</v>
      </c>
      <c r="I1239">
        <f t="shared" si="39"/>
        <v>133</v>
      </c>
    </row>
    <row r="1240" spans="1:9">
      <c r="A1240" s="112">
        <v>1815500140</v>
      </c>
      <c r="B1240" s="11" t="s">
        <v>2694</v>
      </c>
      <c r="C1240" s="11">
        <v>815500</v>
      </c>
      <c r="D1240" s="10">
        <v>135000</v>
      </c>
      <c r="E1240" s="10">
        <v>180000</v>
      </c>
      <c r="F1240" s="113">
        <v>174200</v>
      </c>
      <c r="H1240" s="122">
        <f t="shared" si="38"/>
        <v>815500</v>
      </c>
      <c r="I1240">
        <f t="shared" si="39"/>
        <v>140</v>
      </c>
    </row>
    <row r="1241" spans="1:9">
      <c r="A1241" s="112">
        <v>1815500181</v>
      </c>
      <c r="B1241" s="11" t="s">
        <v>2695</v>
      </c>
      <c r="C1241" s="11">
        <v>815500</v>
      </c>
      <c r="D1241" s="10">
        <v>509000</v>
      </c>
      <c r="E1241" s="10">
        <v>512000</v>
      </c>
      <c r="F1241" s="113">
        <v>502000</v>
      </c>
      <c r="H1241" s="122">
        <f t="shared" si="38"/>
        <v>815500</v>
      </c>
      <c r="I1241">
        <f t="shared" si="39"/>
        <v>181</v>
      </c>
    </row>
    <row r="1242" spans="1:9">
      <c r="A1242" s="112">
        <v>1815500182</v>
      </c>
      <c r="B1242" s="11" t="s">
        <v>2696</v>
      </c>
      <c r="C1242" s="11">
        <v>815500</v>
      </c>
      <c r="D1242" s="10">
        <v>735000</v>
      </c>
      <c r="E1242" s="10">
        <v>746000</v>
      </c>
      <c r="F1242" s="113">
        <v>730200</v>
      </c>
      <c r="H1242" s="122">
        <f t="shared" si="38"/>
        <v>815500</v>
      </c>
      <c r="I1242">
        <f t="shared" si="39"/>
        <v>182</v>
      </c>
    </row>
    <row r="1243" spans="1:9">
      <c r="A1243" s="112">
        <v>1815500210</v>
      </c>
      <c r="B1243" s="11" t="s">
        <v>2689</v>
      </c>
      <c r="C1243" s="11">
        <v>815500</v>
      </c>
      <c r="D1243" s="10">
        <v>0</v>
      </c>
      <c r="E1243" s="10">
        <v>0</v>
      </c>
      <c r="F1243" s="113">
        <v>2000</v>
      </c>
      <c r="H1243" s="122">
        <f t="shared" si="38"/>
        <v>815500</v>
      </c>
      <c r="I1243">
        <f t="shared" si="39"/>
        <v>210</v>
      </c>
    </row>
    <row r="1244" spans="1:9">
      <c r="A1244" s="112">
        <v>1815500220</v>
      </c>
      <c r="B1244" s="11" t="s">
        <v>2690</v>
      </c>
      <c r="C1244" s="11">
        <v>815500</v>
      </c>
      <c r="D1244" s="10">
        <v>0</v>
      </c>
      <c r="E1244" s="10">
        <v>0</v>
      </c>
      <c r="F1244" s="113">
        <v>1500</v>
      </c>
      <c r="H1244" s="122">
        <f t="shared" si="38"/>
        <v>815500</v>
      </c>
      <c r="I1244">
        <f t="shared" si="39"/>
        <v>220</v>
      </c>
    </row>
    <row r="1245" spans="1:9">
      <c r="A1245" s="112">
        <v>1815500233</v>
      </c>
      <c r="B1245" s="11" t="s">
        <v>2693</v>
      </c>
      <c r="C1245" s="11">
        <v>815500</v>
      </c>
      <c r="D1245" s="10">
        <v>0</v>
      </c>
      <c r="E1245" s="10">
        <v>0</v>
      </c>
      <c r="F1245" s="113">
        <v>56700</v>
      </c>
      <c r="H1245" s="122">
        <f t="shared" si="38"/>
        <v>815500</v>
      </c>
      <c r="I1245">
        <f t="shared" si="39"/>
        <v>233</v>
      </c>
    </row>
    <row r="1246" spans="1:9">
      <c r="A1246" s="112">
        <v>1815500240</v>
      </c>
      <c r="B1246" s="11" t="s">
        <v>2694</v>
      </c>
      <c r="C1246" s="11">
        <v>815500</v>
      </c>
      <c r="D1246" s="10">
        <v>0</v>
      </c>
      <c r="E1246" s="10">
        <v>0</v>
      </c>
      <c r="F1246" s="113">
        <v>500</v>
      </c>
      <c r="H1246" s="122">
        <f t="shared" si="38"/>
        <v>815500</v>
      </c>
      <c r="I1246">
        <f t="shared" si="39"/>
        <v>240</v>
      </c>
    </row>
    <row r="1247" spans="1:9">
      <c r="A1247" s="112">
        <v>1815500281</v>
      </c>
      <c r="B1247" s="11" t="s">
        <v>2695</v>
      </c>
      <c r="C1247" s="11">
        <v>815500</v>
      </c>
      <c r="D1247" s="10">
        <v>0</v>
      </c>
      <c r="E1247" s="10">
        <v>0</v>
      </c>
      <c r="F1247" s="113">
        <v>5500</v>
      </c>
      <c r="H1247" s="122">
        <f t="shared" si="38"/>
        <v>815500</v>
      </c>
      <c r="I1247">
        <f t="shared" si="39"/>
        <v>281</v>
      </c>
    </row>
    <row r="1248" spans="1:9">
      <c r="A1248" s="112">
        <v>1815500282</v>
      </c>
      <c r="B1248" s="11" t="s">
        <v>2696</v>
      </c>
      <c r="C1248" s="11">
        <v>815500</v>
      </c>
      <c r="D1248" s="10">
        <v>0</v>
      </c>
      <c r="E1248" s="10">
        <v>0</v>
      </c>
      <c r="F1248" s="113">
        <v>3900</v>
      </c>
      <c r="H1248" s="122">
        <f t="shared" si="38"/>
        <v>815500</v>
      </c>
      <c r="I1248">
        <f t="shared" si="39"/>
        <v>282</v>
      </c>
    </row>
    <row r="1249" spans="1:9">
      <c r="A1249" s="112">
        <v>1815500310</v>
      </c>
      <c r="B1249" s="11" t="s">
        <v>2945</v>
      </c>
      <c r="C1249" s="11">
        <v>815500</v>
      </c>
      <c r="D1249" s="10">
        <v>0</v>
      </c>
      <c r="E1249" s="10">
        <v>0</v>
      </c>
      <c r="F1249" s="113">
        <v>400</v>
      </c>
      <c r="H1249" s="122">
        <f t="shared" si="38"/>
        <v>815500</v>
      </c>
      <c r="I1249">
        <f t="shared" si="39"/>
        <v>310</v>
      </c>
    </row>
    <row r="1250" spans="1:9">
      <c r="A1250" s="112">
        <v>1815501420</v>
      </c>
      <c r="B1250" s="11" t="s">
        <v>2812</v>
      </c>
      <c r="C1250" s="11">
        <v>815500</v>
      </c>
      <c r="D1250" s="10">
        <v>110000</v>
      </c>
      <c r="E1250" s="10">
        <v>110000</v>
      </c>
      <c r="F1250" s="113">
        <v>74000</v>
      </c>
      <c r="H1250" s="122">
        <f t="shared" si="38"/>
        <v>815501</v>
      </c>
      <c r="I1250">
        <f t="shared" si="39"/>
        <v>420</v>
      </c>
    </row>
    <row r="1251" spans="1:9">
      <c r="A1251" s="112">
        <v>1815501430</v>
      </c>
      <c r="B1251" s="11" t="s">
        <v>2782</v>
      </c>
      <c r="C1251" s="11">
        <v>815500</v>
      </c>
      <c r="D1251" s="10">
        <v>250000</v>
      </c>
      <c r="E1251" s="10">
        <v>250000</v>
      </c>
      <c r="F1251" s="113">
        <v>216500</v>
      </c>
      <c r="H1251" s="122">
        <f t="shared" si="38"/>
        <v>815501</v>
      </c>
      <c r="I1251">
        <f t="shared" si="39"/>
        <v>430</v>
      </c>
    </row>
    <row r="1252" spans="1:9">
      <c r="A1252" s="112">
        <v>1815501752</v>
      </c>
      <c r="B1252" s="11" t="s">
        <v>2973</v>
      </c>
      <c r="C1252" s="11">
        <v>815500</v>
      </c>
      <c r="D1252" s="10">
        <v>323000</v>
      </c>
      <c r="E1252" s="10">
        <v>323000</v>
      </c>
      <c r="F1252" s="113">
        <v>189300</v>
      </c>
      <c r="H1252" s="122">
        <f t="shared" si="38"/>
        <v>815501</v>
      </c>
      <c r="I1252">
        <f t="shared" si="39"/>
        <v>752</v>
      </c>
    </row>
    <row r="1253" spans="1:9">
      <c r="A1253" s="112">
        <v>1815501780</v>
      </c>
      <c r="B1253" s="11" t="s">
        <v>2896</v>
      </c>
      <c r="C1253" s="11">
        <v>815500</v>
      </c>
      <c r="D1253" s="10">
        <v>1069000</v>
      </c>
      <c r="E1253" s="10">
        <v>1069000</v>
      </c>
      <c r="F1253" s="113">
        <v>1032600</v>
      </c>
      <c r="H1253" s="122">
        <f t="shared" si="38"/>
        <v>815501</v>
      </c>
      <c r="I1253">
        <f t="shared" si="39"/>
        <v>780</v>
      </c>
    </row>
    <row r="1254" spans="1:9">
      <c r="A1254" s="112">
        <v>1815501782</v>
      </c>
      <c r="B1254" s="11" t="s">
        <v>2955</v>
      </c>
      <c r="C1254" s="11">
        <v>815500</v>
      </c>
      <c r="D1254" s="10">
        <v>537000</v>
      </c>
      <c r="E1254" s="10">
        <v>537000</v>
      </c>
      <c r="F1254" s="113">
        <v>576200</v>
      </c>
      <c r="H1254" s="122">
        <f t="shared" si="38"/>
        <v>815501</v>
      </c>
      <c r="I1254">
        <f t="shared" si="39"/>
        <v>782</v>
      </c>
    </row>
    <row r="1255" spans="1:9">
      <c r="A1255" s="112">
        <v>1815501783</v>
      </c>
      <c r="B1255" s="11" t="s">
        <v>2974</v>
      </c>
      <c r="C1255" s="11">
        <v>815500</v>
      </c>
      <c r="D1255" s="10">
        <v>1100000</v>
      </c>
      <c r="E1255" s="10">
        <v>1100000</v>
      </c>
      <c r="F1255" s="113">
        <v>2135700</v>
      </c>
      <c r="H1255" s="122">
        <f t="shared" si="38"/>
        <v>815501</v>
      </c>
      <c r="I1255">
        <f t="shared" si="39"/>
        <v>783</v>
      </c>
    </row>
    <row r="1256" spans="1:9">
      <c r="A1256" s="112">
        <v>1815501810</v>
      </c>
      <c r="B1256" s="11" t="s">
        <v>2956</v>
      </c>
      <c r="C1256" s="11">
        <v>815500</v>
      </c>
      <c r="D1256" s="10">
        <v>10009000</v>
      </c>
      <c r="E1256" s="10">
        <v>10009000</v>
      </c>
      <c r="F1256" s="113">
        <v>9248400</v>
      </c>
      <c r="H1256" s="122">
        <f t="shared" si="38"/>
        <v>815501</v>
      </c>
      <c r="I1256">
        <f t="shared" si="39"/>
        <v>810</v>
      </c>
    </row>
    <row r="1257" spans="1:9">
      <c r="A1257" s="112">
        <v>1815701780</v>
      </c>
      <c r="B1257" s="11" t="s">
        <v>2975</v>
      </c>
      <c r="C1257" s="11">
        <v>815700</v>
      </c>
      <c r="D1257" s="10">
        <v>1600000</v>
      </c>
      <c r="E1257" s="10">
        <v>1400000</v>
      </c>
      <c r="F1257" s="113">
        <v>1496000</v>
      </c>
      <c r="H1257" s="122">
        <f t="shared" si="38"/>
        <v>815701</v>
      </c>
      <c r="I1257">
        <f t="shared" si="39"/>
        <v>780</v>
      </c>
    </row>
    <row r="1258" spans="1:9">
      <c r="A1258" s="112">
        <v>1815701782</v>
      </c>
      <c r="B1258" s="11" t="s">
        <v>2976</v>
      </c>
      <c r="C1258" s="11">
        <v>815700</v>
      </c>
      <c r="D1258" s="10">
        <v>750000</v>
      </c>
      <c r="E1258" s="10">
        <v>750000</v>
      </c>
      <c r="F1258" s="113">
        <v>610600</v>
      </c>
      <c r="H1258" s="122">
        <f t="shared" si="38"/>
        <v>815701</v>
      </c>
      <c r="I1258">
        <f t="shared" si="39"/>
        <v>782</v>
      </c>
    </row>
    <row r="1259" spans="1:9">
      <c r="A1259" s="112">
        <v>1815702780</v>
      </c>
      <c r="B1259" s="11" t="s">
        <v>2977</v>
      </c>
      <c r="C1259" s="11">
        <v>811000</v>
      </c>
      <c r="D1259" s="10">
        <v>1260000</v>
      </c>
      <c r="E1259" s="10">
        <v>1049000</v>
      </c>
      <c r="F1259" s="113">
        <v>970000</v>
      </c>
      <c r="H1259" s="122">
        <f t="shared" si="38"/>
        <v>815702</v>
      </c>
      <c r="I1259">
        <f t="shared" si="39"/>
        <v>780</v>
      </c>
    </row>
    <row r="1260" spans="1:9">
      <c r="A1260" s="112">
        <v>1816701750</v>
      </c>
      <c r="B1260" s="11" t="s">
        <v>2705</v>
      </c>
      <c r="C1260" s="11">
        <v>810000</v>
      </c>
      <c r="D1260" s="10">
        <v>300000</v>
      </c>
      <c r="E1260" s="10">
        <v>300000</v>
      </c>
      <c r="F1260" s="113">
        <v>0</v>
      </c>
      <c r="H1260" s="122">
        <f t="shared" si="38"/>
        <v>816701</v>
      </c>
      <c r="I1260">
        <f t="shared" si="39"/>
        <v>750</v>
      </c>
    </row>
    <row r="1261" spans="1:9">
      <c r="A1261" s="112">
        <v>1816701751</v>
      </c>
      <c r="B1261" s="11" t="s">
        <v>2978</v>
      </c>
      <c r="C1261" s="11">
        <v>810000</v>
      </c>
      <c r="D1261" s="10">
        <v>549000</v>
      </c>
      <c r="E1261" s="10">
        <v>183000</v>
      </c>
      <c r="F1261" s="113">
        <v>0</v>
      </c>
      <c r="H1261" s="122">
        <f t="shared" si="38"/>
        <v>816701</v>
      </c>
      <c r="I1261">
        <f t="shared" si="39"/>
        <v>751</v>
      </c>
    </row>
    <row r="1262" spans="1:9">
      <c r="A1262" s="112">
        <v>1816801850</v>
      </c>
      <c r="B1262" s="11" t="s">
        <v>2979</v>
      </c>
      <c r="C1262" s="11">
        <v>816800</v>
      </c>
      <c r="D1262" s="10">
        <v>700000</v>
      </c>
      <c r="E1262" s="10">
        <v>700000</v>
      </c>
      <c r="F1262" s="113">
        <v>800000</v>
      </c>
      <c r="H1262" s="122">
        <f t="shared" si="38"/>
        <v>816801</v>
      </c>
      <c r="I1262">
        <f t="shared" si="39"/>
        <v>850</v>
      </c>
    </row>
    <row r="1263" spans="1:9">
      <c r="A1263" s="112">
        <v>1816802850</v>
      </c>
      <c r="B1263" s="11" t="s">
        <v>2980</v>
      </c>
      <c r="C1263" s="11">
        <v>816800</v>
      </c>
      <c r="D1263" s="10">
        <v>1350000</v>
      </c>
      <c r="E1263" s="10">
        <v>1650000</v>
      </c>
      <c r="F1263" s="113">
        <v>1532500</v>
      </c>
      <c r="H1263" s="122">
        <f t="shared" si="38"/>
        <v>816802</v>
      </c>
      <c r="I1263">
        <f t="shared" si="39"/>
        <v>850</v>
      </c>
    </row>
    <row r="1264" spans="1:9">
      <c r="A1264" s="112">
        <v>1816803850</v>
      </c>
      <c r="B1264" s="11" t="s">
        <v>2981</v>
      </c>
      <c r="C1264" s="11">
        <v>816800</v>
      </c>
      <c r="D1264" s="10">
        <v>400000</v>
      </c>
      <c r="E1264" s="10">
        <v>300000</v>
      </c>
      <c r="F1264" s="113">
        <v>126400</v>
      </c>
      <c r="H1264" s="122">
        <f t="shared" si="38"/>
        <v>816803</v>
      </c>
      <c r="I1264">
        <f t="shared" si="39"/>
        <v>850</v>
      </c>
    </row>
    <row r="1265" spans="1:9">
      <c r="A1265" s="112">
        <v>1816804850</v>
      </c>
      <c r="B1265" s="11" t="s">
        <v>2982</v>
      </c>
      <c r="C1265" s="11">
        <v>816800</v>
      </c>
      <c r="D1265" s="10">
        <v>120000</v>
      </c>
      <c r="E1265" s="10">
        <v>120000</v>
      </c>
      <c r="F1265" s="113">
        <v>120000</v>
      </c>
      <c r="H1265" s="122">
        <f t="shared" si="38"/>
        <v>816804</v>
      </c>
      <c r="I1265">
        <f t="shared" si="39"/>
        <v>850</v>
      </c>
    </row>
    <row r="1266" spans="1:9">
      <c r="A1266" s="112">
        <v>1816805850</v>
      </c>
      <c r="B1266" s="11" t="s">
        <v>2983</v>
      </c>
      <c r="C1266" s="11">
        <v>816800</v>
      </c>
      <c r="D1266" s="10">
        <v>120000</v>
      </c>
      <c r="E1266" s="10">
        <v>120000</v>
      </c>
      <c r="F1266" s="113">
        <v>120000</v>
      </c>
      <c r="H1266" s="122">
        <f t="shared" si="38"/>
        <v>816805</v>
      </c>
      <c r="I1266">
        <f t="shared" si="39"/>
        <v>850</v>
      </c>
    </row>
    <row r="1267" spans="1:9">
      <c r="A1267" s="112">
        <v>1816806850</v>
      </c>
      <c r="B1267" s="11" t="s">
        <v>2984</v>
      </c>
      <c r="C1267" s="11">
        <v>816800</v>
      </c>
      <c r="D1267" s="10">
        <v>8000</v>
      </c>
      <c r="E1267" s="10">
        <v>8000</v>
      </c>
      <c r="F1267" s="113">
        <v>8000</v>
      </c>
      <c r="H1267" s="122">
        <f t="shared" si="38"/>
        <v>816806</v>
      </c>
      <c r="I1267">
        <f t="shared" si="39"/>
        <v>850</v>
      </c>
    </row>
    <row r="1268" spans="1:9">
      <c r="A1268" s="112">
        <v>1817000110</v>
      </c>
      <c r="B1268" s="11" t="s">
        <v>2689</v>
      </c>
      <c r="C1268" s="11">
        <v>817000</v>
      </c>
      <c r="D1268" s="10">
        <v>0</v>
      </c>
      <c r="E1268" s="10">
        <v>241000</v>
      </c>
      <c r="F1268" s="113">
        <v>126800</v>
      </c>
      <c r="H1268" s="122">
        <f t="shared" si="38"/>
        <v>817000</v>
      </c>
      <c r="I1268">
        <f t="shared" si="39"/>
        <v>110</v>
      </c>
    </row>
    <row r="1269" spans="1:9">
      <c r="A1269" s="112">
        <v>1817000120</v>
      </c>
      <c r="B1269" s="11" t="s">
        <v>2690</v>
      </c>
      <c r="C1269" s="11">
        <v>817000</v>
      </c>
      <c r="D1269" s="10">
        <v>0</v>
      </c>
      <c r="E1269" s="10">
        <v>20000</v>
      </c>
      <c r="F1269" s="113">
        <v>10800</v>
      </c>
      <c r="H1269" s="122">
        <f t="shared" si="38"/>
        <v>817000</v>
      </c>
      <c r="I1269">
        <f t="shared" si="39"/>
        <v>120</v>
      </c>
    </row>
    <row r="1270" spans="1:9">
      <c r="A1270" s="112">
        <v>1817000130</v>
      </c>
      <c r="B1270" s="11" t="s">
        <v>2691</v>
      </c>
      <c r="C1270" s="11">
        <v>817000</v>
      </c>
      <c r="D1270" s="10">
        <v>0</v>
      </c>
      <c r="E1270" s="10">
        <v>6000</v>
      </c>
      <c r="F1270" s="113">
        <v>3200</v>
      </c>
      <c r="H1270" s="122">
        <f t="shared" si="38"/>
        <v>817000</v>
      </c>
      <c r="I1270">
        <f t="shared" si="39"/>
        <v>130</v>
      </c>
    </row>
    <row r="1271" spans="1:9">
      <c r="A1271" s="112">
        <v>1817000133</v>
      </c>
      <c r="B1271" s="11" t="s">
        <v>2761</v>
      </c>
      <c r="C1271" s="11">
        <v>817000</v>
      </c>
      <c r="D1271" s="10">
        <v>0</v>
      </c>
      <c r="E1271" s="10">
        <v>21000</v>
      </c>
      <c r="F1271" s="113">
        <v>11000</v>
      </c>
      <c r="H1271" s="122">
        <f t="shared" si="38"/>
        <v>817000</v>
      </c>
      <c r="I1271">
        <f t="shared" si="39"/>
        <v>133</v>
      </c>
    </row>
    <row r="1272" spans="1:9">
      <c r="A1272" s="112">
        <v>1817000140</v>
      </c>
      <c r="B1272" s="11" t="s">
        <v>2694</v>
      </c>
      <c r="C1272" s="11">
        <v>817000</v>
      </c>
      <c r="D1272" s="10">
        <v>0</v>
      </c>
      <c r="E1272" s="10">
        <v>76000</v>
      </c>
      <c r="F1272" s="113">
        <v>40600</v>
      </c>
      <c r="H1272" s="122">
        <f t="shared" si="38"/>
        <v>817000</v>
      </c>
      <c r="I1272">
        <f t="shared" si="39"/>
        <v>140</v>
      </c>
    </row>
    <row r="1273" spans="1:9">
      <c r="A1273" s="112">
        <v>1817000181</v>
      </c>
      <c r="B1273" s="11" t="s">
        <v>2695</v>
      </c>
      <c r="C1273" s="11">
        <v>817000</v>
      </c>
      <c r="D1273" s="10">
        <v>0</v>
      </c>
      <c r="E1273" s="10">
        <v>46000</v>
      </c>
      <c r="F1273" s="113">
        <v>23700</v>
      </c>
      <c r="H1273" s="122">
        <f t="shared" si="38"/>
        <v>817000</v>
      </c>
      <c r="I1273">
        <f t="shared" si="39"/>
        <v>181</v>
      </c>
    </row>
    <row r="1274" spans="1:9">
      <c r="A1274" s="112">
        <v>1817000182</v>
      </c>
      <c r="B1274" s="11" t="s">
        <v>2696</v>
      </c>
      <c r="C1274" s="11">
        <v>817000</v>
      </c>
      <c r="D1274" s="10">
        <v>0</v>
      </c>
      <c r="E1274" s="10">
        <v>66000</v>
      </c>
      <c r="F1274" s="113">
        <v>34100</v>
      </c>
      <c r="H1274" s="122">
        <f t="shared" si="38"/>
        <v>817000</v>
      </c>
      <c r="I1274">
        <f t="shared" si="39"/>
        <v>182</v>
      </c>
    </row>
    <row r="1275" spans="1:9">
      <c r="A1275" s="112">
        <v>1817006750</v>
      </c>
      <c r="B1275" s="11" t="s">
        <v>2985</v>
      </c>
      <c r="C1275" s="11">
        <v>817000</v>
      </c>
      <c r="D1275" s="10">
        <v>400000</v>
      </c>
      <c r="E1275" s="10">
        <v>386000</v>
      </c>
      <c r="F1275" s="113">
        <v>247100</v>
      </c>
      <c r="H1275" s="122">
        <f t="shared" si="38"/>
        <v>817006</v>
      </c>
      <c r="I1275">
        <f t="shared" si="39"/>
        <v>750</v>
      </c>
    </row>
    <row r="1276" spans="1:9">
      <c r="A1276" s="112">
        <v>1817007470</v>
      </c>
      <c r="B1276" s="11" t="s">
        <v>2697</v>
      </c>
      <c r="C1276" s="11">
        <v>817000</v>
      </c>
      <c r="D1276" s="10">
        <v>6000</v>
      </c>
      <c r="E1276" s="10">
        <v>6000</v>
      </c>
      <c r="F1276" s="113">
        <v>3100</v>
      </c>
      <c r="H1276" s="122">
        <f t="shared" si="38"/>
        <v>817007</v>
      </c>
      <c r="I1276">
        <f t="shared" si="39"/>
        <v>470</v>
      </c>
    </row>
    <row r="1277" spans="1:9">
      <c r="A1277" s="112">
        <v>1817007560</v>
      </c>
      <c r="B1277" s="11" t="s">
        <v>2703</v>
      </c>
      <c r="C1277" s="11">
        <v>817000</v>
      </c>
      <c r="D1277" s="10">
        <v>3000</v>
      </c>
      <c r="E1277" s="10">
        <v>3000</v>
      </c>
      <c r="F1277" s="113">
        <v>1300</v>
      </c>
      <c r="H1277" s="122">
        <f t="shared" si="38"/>
        <v>817007</v>
      </c>
      <c r="I1277">
        <f t="shared" si="39"/>
        <v>560</v>
      </c>
    </row>
    <row r="1278" spans="1:9">
      <c r="A1278" s="112">
        <v>1817007740</v>
      </c>
      <c r="B1278" s="11" t="s">
        <v>2704</v>
      </c>
      <c r="C1278" s="11">
        <v>817000</v>
      </c>
      <c r="D1278" s="10">
        <v>2000</v>
      </c>
      <c r="E1278" s="10">
        <v>2000</v>
      </c>
      <c r="F1278" s="113">
        <v>0</v>
      </c>
      <c r="H1278" s="122">
        <f t="shared" si="38"/>
        <v>817007</v>
      </c>
      <c r="I1278">
        <f t="shared" si="39"/>
        <v>740</v>
      </c>
    </row>
    <row r="1279" spans="1:9">
      <c r="A1279" s="112">
        <v>1817007750</v>
      </c>
      <c r="B1279" s="11" t="s">
        <v>2986</v>
      </c>
      <c r="C1279" s="11">
        <v>817000</v>
      </c>
      <c r="D1279" s="10">
        <v>90000</v>
      </c>
      <c r="E1279" s="10">
        <v>90000</v>
      </c>
      <c r="F1279" s="113">
        <v>88100</v>
      </c>
      <c r="H1279" s="122">
        <f t="shared" si="38"/>
        <v>817007</v>
      </c>
      <c r="I1279">
        <f t="shared" si="39"/>
        <v>750</v>
      </c>
    </row>
    <row r="1280" spans="1:9">
      <c r="A1280" s="112">
        <v>1817007810</v>
      </c>
      <c r="B1280" s="11" t="s">
        <v>2987</v>
      </c>
      <c r="C1280" s="11">
        <v>817000</v>
      </c>
      <c r="D1280" s="10">
        <v>90000</v>
      </c>
      <c r="E1280" s="10">
        <v>90000</v>
      </c>
      <c r="F1280" s="113">
        <v>90000</v>
      </c>
      <c r="H1280" s="122">
        <f t="shared" si="38"/>
        <v>817007</v>
      </c>
      <c r="I1280">
        <f t="shared" si="39"/>
        <v>810</v>
      </c>
    </row>
    <row r="1281" spans="1:9">
      <c r="A1281" s="112">
        <v>1817100110</v>
      </c>
      <c r="B1281" s="11" t="s">
        <v>2689</v>
      </c>
      <c r="C1281" s="11">
        <v>817100</v>
      </c>
      <c r="D1281" s="10">
        <v>507000</v>
      </c>
      <c r="E1281" s="10">
        <v>502000</v>
      </c>
      <c r="F1281" s="113">
        <v>494600</v>
      </c>
      <c r="H1281" s="122">
        <f t="shared" ref="H1281:H1344" si="40">ROUNDDOWN((A1281-1000000000)/1000,0)</f>
        <v>817100</v>
      </c>
      <c r="I1281">
        <f t="shared" ref="I1281:I1344" si="41">A1281-1000000000-H1281*1000</f>
        <v>110</v>
      </c>
    </row>
    <row r="1282" spans="1:9">
      <c r="A1282" s="112">
        <v>1817100120</v>
      </c>
      <c r="B1282" s="11" t="s">
        <v>2711</v>
      </c>
      <c r="C1282" s="11">
        <v>817100</v>
      </c>
      <c r="D1282" s="10">
        <v>73000</v>
      </c>
      <c r="E1282" s="10">
        <v>70000</v>
      </c>
      <c r="F1282" s="113">
        <v>69500</v>
      </c>
      <c r="H1282" s="122">
        <f t="shared" si="40"/>
        <v>817100</v>
      </c>
      <c r="I1282">
        <f t="shared" si="41"/>
        <v>120</v>
      </c>
    </row>
    <row r="1283" spans="1:9">
      <c r="A1283" s="112">
        <v>1817100130</v>
      </c>
      <c r="B1283" s="11" t="s">
        <v>2691</v>
      </c>
      <c r="C1283" s="11">
        <v>817100</v>
      </c>
      <c r="D1283" s="10">
        <v>0</v>
      </c>
      <c r="E1283" s="10">
        <v>0</v>
      </c>
      <c r="F1283" s="113">
        <v>3500</v>
      </c>
      <c r="H1283" s="122">
        <f t="shared" si="40"/>
        <v>817100</v>
      </c>
      <c r="I1283">
        <f t="shared" si="41"/>
        <v>130</v>
      </c>
    </row>
    <row r="1284" spans="1:9">
      <c r="A1284" s="112">
        <v>1817100131</v>
      </c>
      <c r="B1284" s="11" t="s">
        <v>2692</v>
      </c>
      <c r="C1284" s="11">
        <v>817100</v>
      </c>
      <c r="D1284" s="10">
        <v>12000</v>
      </c>
      <c r="E1284" s="10">
        <v>11000</v>
      </c>
      <c r="F1284" s="113">
        <v>10800</v>
      </c>
      <c r="H1284" s="122">
        <f t="shared" si="40"/>
        <v>817100</v>
      </c>
      <c r="I1284">
        <f t="shared" si="41"/>
        <v>131</v>
      </c>
    </row>
    <row r="1285" spans="1:9">
      <c r="A1285" s="112">
        <v>1817100140</v>
      </c>
      <c r="B1285" s="11" t="s">
        <v>2694</v>
      </c>
      <c r="C1285" s="11">
        <v>817100</v>
      </c>
      <c r="D1285" s="10">
        <v>132000</v>
      </c>
      <c r="E1285" s="10">
        <v>147000</v>
      </c>
      <c r="F1285" s="113">
        <v>136700</v>
      </c>
      <c r="H1285" s="122">
        <f t="shared" si="40"/>
        <v>817100</v>
      </c>
      <c r="I1285">
        <f t="shared" si="41"/>
        <v>140</v>
      </c>
    </row>
    <row r="1286" spans="1:9">
      <c r="A1286" s="112">
        <v>1817100181</v>
      </c>
      <c r="B1286" s="11" t="s">
        <v>2695</v>
      </c>
      <c r="C1286" s="11">
        <v>817100</v>
      </c>
      <c r="D1286" s="10">
        <v>103000</v>
      </c>
      <c r="E1286" s="10">
        <v>95000</v>
      </c>
      <c r="F1286" s="113">
        <v>89700</v>
      </c>
      <c r="H1286" s="122">
        <f t="shared" si="40"/>
        <v>817100</v>
      </c>
      <c r="I1286">
        <f t="shared" si="41"/>
        <v>181</v>
      </c>
    </row>
    <row r="1287" spans="1:9">
      <c r="A1287" s="112">
        <v>1817100182</v>
      </c>
      <c r="B1287" s="11" t="s">
        <v>2696</v>
      </c>
      <c r="C1287" s="11">
        <v>817100</v>
      </c>
      <c r="D1287" s="10">
        <v>99000</v>
      </c>
      <c r="E1287" s="10">
        <v>101000</v>
      </c>
      <c r="F1287" s="113">
        <v>96600</v>
      </c>
      <c r="H1287" s="122">
        <f t="shared" si="40"/>
        <v>817100</v>
      </c>
      <c r="I1287">
        <f t="shared" si="41"/>
        <v>182</v>
      </c>
    </row>
    <row r="1288" spans="1:9">
      <c r="A1288" s="112">
        <v>1817101750</v>
      </c>
      <c r="B1288" s="11" t="s">
        <v>2988</v>
      </c>
      <c r="C1288" s="11">
        <v>817100</v>
      </c>
      <c r="D1288" s="10">
        <v>7770000</v>
      </c>
      <c r="E1288" s="10">
        <v>7770000</v>
      </c>
      <c r="F1288" s="113">
        <v>6984600</v>
      </c>
      <c r="H1288" s="122">
        <f t="shared" si="40"/>
        <v>817101</v>
      </c>
      <c r="I1288">
        <f t="shared" si="41"/>
        <v>750</v>
      </c>
    </row>
    <row r="1289" spans="1:9">
      <c r="A1289" s="112">
        <v>1817101751</v>
      </c>
      <c r="B1289" s="11" t="s">
        <v>2989</v>
      </c>
      <c r="C1289" s="11">
        <v>817100</v>
      </c>
      <c r="D1289" s="10">
        <v>167000</v>
      </c>
      <c r="E1289" s="10">
        <v>167000</v>
      </c>
      <c r="F1289" s="113">
        <v>161500</v>
      </c>
      <c r="H1289" s="122">
        <f t="shared" si="40"/>
        <v>817101</v>
      </c>
      <c r="I1289">
        <f t="shared" si="41"/>
        <v>751</v>
      </c>
    </row>
    <row r="1290" spans="1:9">
      <c r="A1290" s="112">
        <v>1817101753</v>
      </c>
      <c r="B1290" s="11" t="s">
        <v>2990</v>
      </c>
      <c r="C1290" s="11">
        <v>817100</v>
      </c>
      <c r="D1290" s="10">
        <v>100000</v>
      </c>
      <c r="E1290" s="10">
        <v>100000</v>
      </c>
      <c r="F1290" s="113">
        <v>150100</v>
      </c>
      <c r="H1290" s="122">
        <f t="shared" si="40"/>
        <v>817101</v>
      </c>
      <c r="I1290">
        <f t="shared" si="41"/>
        <v>753</v>
      </c>
    </row>
    <row r="1291" spans="1:9">
      <c r="A1291" s="112">
        <v>1817102750</v>
      </c>
      <c r="B1291" s="11" t="s">
        <v>2991</v>
      </c>
      <c r="C1291" s="11">
        <v>817100</v>
      </c>
      <c r="D1291" s="10">
        <v>220000</v>
      </c>
      <c r="E1291" s="10">
        <v>180000</v>
      </c>
      <c r="F1291" s="113">
        <v>189100</v>
      </c>
      <c r="H1291" s="122">
        <f t="shared" si="40"/>
        <v>817102</v>
      </c>
      <c r="I1291">
        <f t="shared" si="41"/>
        <v>750</v>
      </c>
    </row>
    <row r="1292" spans="1:9">
      <c r="A1292" s="112">
        <v>1817103741</v>
      </c>
      <c r="B1292" s="11" t="s">
        <v>2992</v>
      </c>
      <c r="C1292" s="11">
        <v>817100</v>
      </c>
      <c r="D1292" s="10">
        <v>200000</v>
      </c>
      <c r="E1292" s="10">
        <v>150000</v>
      </c>
      <c r="F1292" s="113">
        <v>131400</v>
      </c>
      <c r="H1292" s="122">
        <f t="shared" si="40"/>
        <v>817103</v>
      </c>
      <c r="I1292">
        <f t="shared" si="41"/>
        <v>741</v>
      </c>
    </row>
    <row r="1293" spans="1:9">
      <c r="A1293" s="112">
        <v>1817103750</v>
      </c>
      <c r="B1293" s="11" t="s">
        <v>2993</v>
      </c>
      <c r="C1293" s="11">
        <v>817100</v>
      </c>
      <c r="D1293" s="10">
        <v>50000</v>
      </c>
      <c r="E1293" s="10">
        <v>50000</v>
      </c>
      <c r="F1293" s="113">
        <v>21200</v>
      </c>
      <c r="H1293" s="122">
        <f t="shared" si="40"/>
        <v>817103</v>
      </c>
      <c r="I1293">
        <f t="shared" si="41"/>
        <v>750</v>
      </c>
    </row>
    <row r="1294" spans="1:9">
      <c r="A1294" s="112">
        <v>1817200110</v>
      </c>
      <c r="B1294" s="11" t="s">
        <v>2689</v>
      </c>
      <c r="C1294" s="11">
        <v>817200</v>
      </c>
      <c r="D1294" s="10">
        <v>334000</v>
      </c>
      <c r="E1294" s="10">
        <v>321000</v>
      </c>
      <c r="F1294" s="113">
        <v>317000</v>
      </c>
      <c r="H1294" s="122">
        <f t="shared" si="40"/>
        <v>817200</v>
      </c>
      <c r="I1294">
        <f t="shared" si="41"/>
        <v>110</v>
      </c>
    </row>
    <row r="1295" spans="1:9">
      <c r="A1295" s="112">
        <v>1817200120</v>
      </c>
      <c r="B1295" s="11" t="s">
        <v>2690</v>
      </c>
      <c r="C1295" s="11">
        <v>817200</v>
      </c>
      <c r="D1295" s="10">
        <v>38000</v>
      </c>
      <c r="E1295" s="10">
        <v>38000</v>
      </c>
      <c r="F1295" s="113">
        <v>37300</v>
      </c>
      <c r="H1295" s="122">
        <f t="shared" si="40"/>
        <v>817200</v>
      </c>
      <c r="I1295">
        <f t="shared" si="41"/>
        <v>120</v>
      </c>
    </row>
    <row r="1296" spans="1:9">
      <c r="A1296" s="112">
        <v>1817200130</v>
      </c>
      <c r="B1296" s="11" t="s">
        <v>2691</v>
      </c>
      <c r="C1296" s="11">
        <v>817200</v>
      </c>
      <c r="D1296" s="10">
        <v>15000</v>
      </c>
      <c r="E1296" s="10">
        <v>13000</v>
      </c>
      <c r="F1296" s="113">
        <v>13400</v>
      </c>
      <c r="H1296" s="122">
        <f t="shared" si="40"/>
        <v>817200</v>
      </c>
      <c r="I1296">
        <f t="shared" si="41"/>
        <v>130</v>
      </c>
    </row>
    <row r="1297" spans="1:9">
      <c r="A1297" s="112">
        <v>1817200133</v>
      </c>
      <c r="B1297" s="11" t="s">
        <v>2693</v>
      </c>
      <c r="C1297" s="11">
        <v>817200</v>
      </c>
      <c r="D1297" s="10">
        <v>10000</v>
      </c>
      <c r="E1297" s="10">
        <v>11000</v>
      </c>
      <c r="F1297" s="113">
        <v>10600</v>
      </c>
      <c r="H1297" s="122">
        <f t="shared" si="40"/>
        <v>817200</v>
      </c>
      <c r="I1297">
        <f t="shared" si="41"/>
        <v>133</v>
      </c>
    </row>
    <row r="1298" spans="1:9">
      <c r="A1298" s="112">
        <v>1817200140</v>
      </c>
      <c r="B1298" s="11" t="s">
        <v>2694</v>
      </c>
      <c r="C1298" s="11">
        <v>817200</v>
      </c>
      <c r="D1298" s="10">
        <v>27000</v>
      </c>
      <c r="E1298" s="10">
        <v>33000</v>
      </c>
      <c r="F1298" s="113">
        <v>33300</v>
      </c>
      <c r="H1298" s="122">
        <f t="shared" si="40"/>
        <v>817200</v>
      </c>
      <c r="I1298">
        <f t="shared" si="41"/>
        <v>140</v>
      </c>
    </row>
    <row r="1299" spans="1:9">
      <c r="A1299" s="112">
        <v>1817200181</v>
      </c>
      <c r="B1299" s="11" t="s">
        <v>2695</v>
      </c>
      <c r="C1299" s="11">
        <v>817200</v>
      </c>
      <c r="D1299" s="10">
        <v>51000</v>
      </c>
      <c r="E1299" s="10">
        <v>51000</v>
      </c>
      <c r="F1299" s="113">
        <v>48700</v>
      </c>
      <c r="H1299" s="122">
        <f t="shared" si="40"/>
        <v>817200</v>
      </c>
      <c r="I1299">
        <f t="shared" si="41"/>
        <v>181</v>
      </c>
    </row>
    <row r="1300" spans="1:9">
      <c r="A1300" s="112">
        <v>1817200182</v>
      </c>
      <c r="B1300" s="11" t="s">
        <v>2696</v>
      </c>
      <c r="C1300" s="11">
        <v>817200</v>
      </c>
      <c r="D1300" s="10">
        <v>72000</v>
      </c>
      <c r="E1300" s="10">
        <v>82000</v>
      </c>
      <c r="F1300" s="113">
        <v>78900</v>
      </c>
      <c r="H1300" s="122">
        <f t="shared" si="40"/>
        <v>817200</v>
      </c>
      <c r="I1300">
        <f t="shared" si="41"/>
        <v>182</v>
      </c>
    </row>
    <row r="1301" spans="1:9">
      <c r="A1301" s="112">
        <v>1817201420</v>
      </c>
      <c r="B1301" s="11" t="s">
        <v>2812</v>
      </c>
      <c r="C1301" s="11">
        <v>817200</v>
      </c>
      <c r="D1301" s="10">
        <v>78000</v>
      </c>
      <c r="E1301" s="10">
        <v>78000</v>
      </c>
      <c r="F1301" s="113">
        <v>13000</v>
      </c>
      <c r="H1301" s="122">
        <f t="shared" si="40"/>
        <v>817201</v>
      </c>
      <c r="I1301">
        <f t="shared" si="41"/>
        <v>420</v>
      </c>
    </row>
    <row r="1302" spans="1:9">
      <c r="A1302" s="112">
        <v>1817201751</v>
      </c>
      <c r="B1302" s="11" t="s">
        <v>2994</v>
      </c>
      <c r="C1302" s="11">
        <v>817200</v>
      </c>
      <c r="D1302" s="10">
        <v>20000</v>
      </c>
      <c r="E1302" s="10">
        <v>20000</v>
      </c>
      <c r="F1302" s="113">
        <v>15600</v>
      </c>
      <c r="H1302" s="122">
        <f t="shared" si="40"/>
        <v>817201</v>
      </c>
      <c r="I1302">
        <f t="shared" si="41"/>
        <v>751</v>
      </c>
    </row>
    <row r="1303" spans="1:9">
      <c r="A1303" s="112">
        <v>1817202783</v>
      </c>
      <c r="B1303" s="11" t="s">
        <v>2995</v>
      </c>
      <c r="C1303" s="11">
        <v>811000</v>
      </c>
      <c r="D1303" s="10">
        <v>72000</v>
      </c>
      <c r="E1303" s="10">
        <v>72000</v>
      </c>
      <c r="F1303" s="113">
        <v>0</v>
      </c>
      <c r="H1303" s="122">
        <f t="shared" si="40"/>
        <v>817202</v>
      </c>
      <c r="I1303">
        <f t="shared" si="41"/>
        <v>783</v>
      </c>
    </row>
    <row r="1304" spans="1:9">
      <c r="A1304" s="112">
        <v>1817300110</v>
      </c>
      <c r="B1304" s="11" t="s">
        <v>2689</v>
      </c>
      <c r="C1304" s="11">
        <v>817300</v>
      </c>
      <c r="D1304" s="10">
        <v>4031000</v>
      </c>
      <c r="E1304" s="10">
        <v>4051000</v>
      </c>
      <c r="F1304" s="113">
        <v>3603600</v>
      </c>
      <c r="H1304" s="122">
        <f t="shared" si="40"/>
        <v>817300</v>
      </c>
      <c r="I1304">
        <f t="shared" si="41"/>
        <v>110</v>
      </c>
    </row>
    <row r="1305" spans="1:9">
      <c r="A1305" s="112">
        <v>1817300120</v>
      </c>
      <c r="B1305" s="11" t="s">
        <v>2690</v>
      </c>
      <c r="C1305" s="11">
        <v>817300</v>
      </c>
      <c r="D1305" s="10">
        <v>362000</v>
      </c>
      <c r="E1305" s="10">
        <v>352000</v>
      </c>
      <c r="F1305" s="113">
        <v>316200</v>
      </c>
      <c r="H1305" s="122">
        <f t="shared" si="40"/>
        <v>817300</v>
      </c>
      <c r="I1305">
        <f t="shared" si="41"/>
        <v>120</v>
      </c>
    </row>
    <row r="1306" spans="1:9">
      <c r="A1306" s="112">
        <v>1817300130</v>
      </c>
      <c r="B1306" s="11" t="s">
        <v>2691</v>
      </c>
      <c r="C1306" s="11">
        <v>817300</v>
      </c>
      <c r="D1306" s="10">
        <v>2000</v>
      </c>
      <c r="E1306" s="10">
        <v>1000</v>
      </c>
      <c r="F1306" s="113">
        <v>5800</v>
      </c>
      <c r="H1306" s="122">
        <f t="shared" si="40"/>
        <v>817300</v>
      </c>
      <c r="I1306">
        <f t="shared" si="41"/>
        <v>130</v>
      </c>
    </row>
    <row r="1307" spans="1:9">
      <c r="A1307" s="112">
        <v>1817300131</v>
      </c>
      <c r="B1307" s="11" t="s">
        <v>2692</v>
      </c>
      <c r="C1307" s="11">
        <v>817300</v>
      </c>
      <c r="D1307" s="10">
        <v>1000</v>
      </c>
      <c r="E1307" s="10">
        <v>0</v>
      </c>
      <c r="F1307" s="113">
        <v>1100</v>
      </c>
      <c r="H1307" s="122">
        <f t="shared" si="40"/>
        <v>817300</v>
      </c>
      <c r="I1307">
        <f t="shared" si="41"/>
        <v>131</v>
      </c>
    </row>
    <row r="1308" spans="1:9">
      <c r="A1308" s="112">
        <v>1817300133</v>
      </c>
      <c r="B1308" s="11" t="s">
        <v>2693</v>
      </c>
      <c r="C1308" s="11">
        <v>817300</v>
      </c>
      <c r="D1308" s="10">
        <v>445000</v>
      </c>
      <c r="E1308" s="10">
        <v>417000</v>
      </c>
      <c r="F1308" s="113">
        <v>351000</v>
      </c>
      <c r="H1308" s="122">
        <f t="shared" si="40"/>
        <v>817300</v>
      </c>
      <c r="I1308">
        <f t="shared" si="41"/>
        <v>133</v>
      </c>
    </row>
    <row r="1309" spans="1:9">
      <c r="A1309" s="112">
        <v>1817300140</v>
      </c>
      <c r="B1309" s="11" t="s">
        <v>2694</v>
      </c>
      <c r="C1309" s="11">
        <v>817300</v>
      </c>
      <c r="D1309" s="10">
        <v>933000</v>
      </c>
      <c r="E1309" s="10">
        <v>919000</v>
      </c>
      <c r="F1309" s="113">
        <v>831000</v>
      </c>
      <c r="H1309" s="122">
        <f t="shared" si="40"/>
        <v>817300</v>
      </c>
      <c r="I1309">
        <f t="shared" si="41"/>
        <v>140</v>
      </c>
    </row>
    <row r="1310" spans="1:9">
      <c r="A1310" s="112">
        <v>1817300181</v>
      </c>
      <c r="B1310" s="11" t="s">
        <v>2695</v>
      </c>
      <c r="C1310" s="11">
        <v>817300</v>
      </c>
      <c r="D1310" s="10">
        <v>748000</v>
      </c>
      <c r="E1310" s="10">
        <v>727000</v>
      </c>
      <c r="F1310" s="113">
        <v>630400</v>
      </c>
      <c r="H1310" s="122">
        <f t="shared" si="40"/>
        <v>817300</v>
      </c>
      <c r="I1310">
        <f t="shared" si="41"/>
        <v>181</v>
      </c>
    </row>
    <row r="1311" spans="1:9">
      <c r="A1311" s="112">
        <v>1817300182</v>
      </c>
      <c r="B1311" s="11" t="s">
        <v>2696</v>
      </c>
      <c r="C1311" s="11">
        <v>817300</v>
      </c>
      <c r="D1311" s="10">
        <v>766000</v>
      </c>
      <c r="E1311" s="10">
        <v>745000</v>
      </c>
      <c r="F1311" s="113">
        <v>657700</v>
      </c>
      <c r="H1311" s="122">
        <f t="shared" si="40"/>
        <v>817300</v>
      </c>
      <c r="I1311">
        <f t="shared" si="41"/>
        <v>182</v>
      </c>
    </row>
    <row r="1312" spans="1:9">
      <c r="A1312" s="112">
        <v>1817300210</v>
      </c>
      <c r="B1312" s="11" t="s">
        <v>2689</v>
      </c>
      <c r="C1312" s="11">
        <v>817300</v>
      </c>
      <c r="D1312" s="10">
        <v>121000</v>
      </c>
      <c r="E1312" s="10">
        <v>0</v>
      </c>
      <c r="F1312" s="113">
        <v>57500</v>
      </c>
      <c r="H1312" s="122">
        <f t="shared" si="40"/>
        <v>817300</v>
      </c>
      <c r="I1312">
        <f t="shared" si="41"/>
        <v>210</v>
      </c>
    </row>
    <row r="1313" spans="1:9">
      <c r="A1313" s="112">
        <v>1817300220</v>
      </c>
      <c r="B1313" s="11" t="s">
        <v>2690</v>
      </c>
      <c r="C1313" s="11">
        <v>817300</v>
      </c>
      <c r="D1313" s="10">
        <v>5000</v>
      </c>
      <c r="E1313" s="10">
        <v>0</v>
      </c>
      <c r="F1313" s="113">
        <v>1000</v>
      </c>
      <c r="H1313" s="122">
        <f t="shared" si="40"/>
        <v>817300</v>
      </c>
      <c r="I1313">
        <f t="shared" si="41"/>
        <v>220</v>
      </c>
    </row>
    <row r="1314" spans="1:9">
      <c r="A1314" s="112">
        <v>1817300233</v>
      </c>
      <c r="B1314" s="11" t="s">
        <v>2693</v>
      </c>
      <c r="C1314" s="11">
        <v>817300</v>
      </c>
      <c r="D1314" s="10">
        <v>0</v>
      </c>
      <c r="E1314" s="10">
        <v>0</v>
      </c>
      <c r="F1314" s="113">
        <v>300</v>
      </c>
      <c r="H1314" s="122">
        <f t="shared" si="40"/>
        <v>817300</v>
      </c>
      <c r="I1314">
        <f t="shared" si="41"/>
        <v>233</v>
      </c>
    </row>
    <row r="1315" spans="1:9">
      <c r="A1315" s="112">
        <v>1817300240</v>
      </c>
      <c r="B1315" s="11" t="s">
        <v>2694</v>
      </c>
      <c r="C1315" s="11">
        <v>817300</v>
      </c>
      <c r="D1315" s="10">
        <v>29000</v>
      </c>
      <c r="E1315" s="10">
        <v>0</v>
      </c>
      <c r="F1315" s="113">
        <v>13600</v>
      </c>
      <c r="H1315" s="122">
        <f t="shared" si="40"/>
        <v>817300</v>
      </c>
      <c r="I1315">
        <f t="shared" si="41"/>
        <v>240</v>
      </c>
    </row>
    <row r="1316" spans="1:9">
      <c r="A1316" s="112">
        <v>1817300281</v>
      </c>
      <c r="B1316" s="11" t="s">
        <v>2695</v>
      </c>
      <c r="C1316" s="11">
        <v>817300</v>
      </c>
      <c r="D1316" s="10">
        <v>18000</v>
      </c>
      <c r="E1316" s="10">
        <v>0</v>
      </c>
      <c r="F1316" s="113">
        <v>8100</v>
      </c>
      <c r="H1316" s="122">
        <f t="shared" si="40"/>
        <v>817300</v>
      </c>
      <c r="I1316">
        <f t="shared" si="41"/>
        <v>281</v>
      </c>
    </row>
    <row r="1317" spans="1:9">
      <c r="A1317" s="112">
        <v>1817300282</v>
      </c>
      <c r="B1317" s="11" t="s">
        <v>2696</v>
      </c>
      <c r="C1317" s="11">
        <v>817300</v>
      </c>
      <c r="D1317" s="10">
        <v>27000</v>
      </c>
      <c r="E1317" s="10">
        <v>0</v>
      </c>
      <c r="F1317" s="113">
        <v>10700</v>
      </c>
      <c r="H1317" s="122">
        <f t="shared" si="40"/>
        <v>817300</v>
      </c>
      <c r="I1317">
        <f t="shared" si="41"/>
        <v>282</v>
      </c>
    </row>
    <row r="1318" spans="1:9">
      <c r="A1318" s="112">
        <v>1817301470</v>
      </c>
      <c r="B1318" s="11" t="s">
        <v>2697</v>
      </c>
      <c r="C1318" s="11">
        <v>817300</v>
      </c>
      <c r="D1318" s="10">
        <v>40000</v>
      </c>
      <c r="E1318" s="10">
        <v>50000</v>
      </c>
      <c r="F1318" s="113">
        <v>46300</v>
      </c>
      <c r="H1318" s="122">
        <f t="shared" si="40"/>
        <v>817301</v>
      </c>
      <c r="I1318">
        <f t="shared" si="41"/>
        <v>470</v>
      </c>
    </row>
    <row r="1319" spans="1:9">
      <c r="A1319" s="112">
        <v>1817301521</v>
      </c>
      <c r="B1319" s="11" t="s">
        <v>2701</v>
      </c>
      <c r="C1319" s="11">
        <v>817300</v>
      </c>
      <c r="D1319" s="10">
        <v>216000</v>
      </c>
      <c r="E1319" s="10">
        <v>206000</v>
      </c>
      <c r="F1319" s="113">
        <v>192800</v>
      </c>
      <c r="H1319" s="122">
        <f t="shared" si="40"/>
        <v>817301</v>
      </c>
      <c r="I1319">
        <f t="shared" si="41"/>
        <v>521</v>
      </c>
    </row>
    <row r="1320" spans="1:9">
      <c r="A1320" s="112">
        <v>1817301560</v>
      </c>
      <c r="B1320" s="11" t="s">
        <v>2703</v>
      </c>
      <c r="C1320" s="11">
        <v>817300</v>
      </c>
      <c r="D1320" s="10">
        <v>7000</v>
      </c>
      <c r="E1320" s="10">
        <v>7000</v>
      </c>
      <c r="F1320" s="113">
        <v>7000</v>
      </c>
      <c r="H1320" s="122">
        <f t="shared" si="40"/>
        <v>817301</v>
      </c>
      <c r="I1320">
        <f t="shared" si="41"/>
        <v>560</v>
      </c>
    </row>
    <row r="1321" spans="1:9">
      <c r="A1321" s="112">
        <v>1817301740</v>
      </c>
      <c r="B1321" s="11" t="s">
        <v>2704</v>
      </c>
      <c r="C1321" s="11">
        <v>817300</v>
      </c>
      <c r="D1321" s="10">
        <v>15000</v>
      </c>
      <c r="E1321" s="10">
        <v>15000</v>
      </c>
      <c r="F1321" s="113">
        <v>15000</v>
      </c>
      <c r="H1321" s="122">
        <f t="shared" si="40"/>
        <v>817301</v>
      </c>
      <c r="I1321">
        <f t="shared" si="41"/>
        <v>740</v>
      </c>
    </row>
    <row r="1322" spans="1:9">
      <c r="A1322" s="112">
        <v>1817301780</v>
      </c>
      <c r="B1322" s="11" t="s">
        <v>2996</v>
      </c>
      <c r="C1322" s="11">
        <v>817300</v>
      </c>
      <c r="D1322" s="10">
        <v>65000</v>
      </c>
      <c r="E1322" s="10">
        <v>72000</v>
      </c>
      <c r="F1322" s="113">
        <v>15900</v>
      </c>
      <c r="H1322" s="122">
        <f t="shared" si="40"/>
        <v>817301</v>
      </c>
      <c r="I1322">
        <f t="shared" si="41"/>
        <v>780</v>
      </c>
    </row>
    <row r="1323" spans="1:9">
      <c r="A1323" s="112">
        <v>1817402750</v>
      </c>
      <c r="B1323" s="11" t="s">
        <v>2997</v>
      </c>
      <c r="C1323" s="11">
        <v>817400</v>
      </c>
      <c r="D1323" s="10">
        <v>160000</v>
      </c>
      <c r="E1323" s="10">
        <v>160000</v>
      </c>
      <c r="F1323" s="113">
        <v>154700</v>
      </c>
      <c r="H1323" s="122">
        <f t="shared" si="40"/>
        <v>817402</v>
      </c>
      <c r="I1323">
        <f t="shared" si="41"/>
        <v>750</v>
      </c>
    </row>
    <row r="1324" spans="1:9">
      <c r="A1324" s="112">
        <v>1817501440</v>
      </c>
      <c r="B1324" s="11" t="s">
        <v>2998</v>
      </c>
      <c r="C1324" s="11">
        <v>817500</v>
      </c>
      <c r="D1324" s="10">
        <v>1565000</v>
      </c>
      <c r="E1324" s="10">
        <v>1450000</v>
      </c>
      <c r="F1324" s="113">
        <v>1396900</v>
      </c>
      <c r="H1324" s="122">
        <f t="shared" si="40"/>
        <v>817501</v>
      </c>
      <c r="I1324">
        <f t="shared" si="41"/>
        <v>440</v>
      </c>
    </row>
    <row r="1325" spans="1:9">
      <c r="A1325" s="112">
        <v>1817600181</v>
      </c>
      <c r="B1325" s="11" t="s">
        <v>2695</v>
      </c>
      <c r="C1325" s="11">
        <v>817600</v>
      </c>
      <c r="D1325" s="10">
        <v>0</v>
      </c>
      <c r="E1325" s="10">
        <v>0</v>
      </c>
      <c r="F1325" s="113">
        <v>4700</v>
      </c>
      <c r="H1325" s="122">
        <f t="shared" si="40"/>
        <v>817600</v>
      </c>
      <c r="I1325">
        <f t="shared" si="41"/>
        <v>181</v>
      </c>
    </row>
    <row r="1326" spans="1:9">
      <c r="A1326" s="112">
        <v>1817600210</v>
      </c>
      <c r="B1326" s="11" t="s">
        <v>2689</v>
      </c>
      <c r="C1326" s="11">
        <v>817600</v>
      </c>
      <c r="D1326" s="10">
        <v>901000</v>
      </c>
      <c r="E1326" s="10">
        <v>671000</v>
      </c>
      <c r="F1326" s="113">
        <v>722300</v>
      </c>
      <c r="H1326" s="122">
        <f t="shared" si="40"/>
        <v>817600</v>
      </c>
      <c r="I1326">
        <f t="shared" si="41"/>
        <v>210</v>
      </c>
    </row>
    <row r="1327" spans="1:9">
      <c r="A1327" s="112">
        <v>1817600220</v>
      </c>
      <c r="B1327" s="11" t="s">
        <v>2690</v>
      </c>
      <c r="C1327" s="11">
        <v>817600</v>
      </c>
      <c r="D1327" s="10">
        <v>7000</v>
      </c>
      <c r="E1327" s="10">
        <v>16000</v>
      </c>
      <c r="F1327" s="113">
        <v>15100</v>
      </c>
      <c r="H1327" s="122">
        <f t="shared" si="40"/>
        <v>817600</v>
      </c>
      <c r="I1327">
        <f t="shared" si="41"/>
        <v>220</v>
      </c>
    </row>
    <row r="1328" spans="1:9">
      <c r="A1328" s="112">
        <v>1817600233</v>
      </c>
      <c r="B1328" s="11" t="s">
        <v>2693</v>
      </c>
      <c r="C1328" s="11">
        <v>817600</v>
      </c>
      <c r="D1328" s="10">
        <v>0</v>
      </c>
      <c r="E1328" s="10">
        <v>12000</v>
      </c>
      <c r="F1328" s="113">
        <v>10800</v>
      </c>
      <c r="H1328" s="122">
        <f t="shared" si="40"/>
        <v>817600</v>
      </c>
      <c r="I1328">
        <f t="shared" si="41"/>
        <v>233</v>
      </c>
    </row>
    <row r="1329" spans="1:9">
      <c r="A1329" s="112">
        <v>1817600240</v>
      </c>
      <c r="B1329" s="11" t="s">
        <v>2694</v>
      </c>
      <c r="C1329" s="11">
        <v>817600</v>
      </c>
      <c r="D1329" s="10">
        <v>33000</v>
      </c>
      <c r="E1329" s="10">
        <v>21000</v>
      </c>
      <c r="F1329" s="113">
        <v>24900</v>
      </c>
      <c r="H1329" s="122">
        <f t="shared" si="40"/>
        <v>817600</v>
      </c>
      <c r="I1329">
        <f t="shared" si="41"/>
        <v>240</v>
      </c>
    </row>
    <row r="1330" spans="1:9">
      <c r="A1330" s="112">
        <v>1817600281</v>
      </c>
      <c r="B1330" s="11" t="s">
        <v>2695</v>
      </c>
      <c r="C1330" s="11">
        <v>817600</v>
      </c>
      <c r="D1330" s="10">
        <v>103000</v>
      </c>
      <c r="E1330" s="10">
        <v>75000</v>
      </c>
      <c r="F1330" s="113">
        <v>81500</v>
      </c>
      <c r="H1330" s="122">
        <f t="shared" si="40"/>
        <v>817600</v>
      </c>
      <c r="I1330">
        <f t="shared" si="41"/>
        <v>281</v>
      </c>
    </row>
    <row r="1331" spans="1:9">
      <c r="A1331" s="112">
        <v>1817600282</v>
      </c>
      <c r="B1331" s="11" t="s">
        <v>2696</v>
      </c>
      <c r="C1331" s="11">
        <v>817600</v>
      </c>
      <c r="D1331" s="10">
        <v>111000</v>
      </c>
      <c r="E1331" s="10">
        <v>55000</v>
      </c>
      <c r="F1331" s="113">
        <v>55300</v>
      </c>
      <c r="H1331" s="122">
        <f t="shared" si="40"/>
        <v>817600</v>
      </c>
      <c r="I1331">
        <f t="shared" si="41"/>
        <v>282</v>
      </c>
    </row>
    <row r="1332" spans="1:9">
      <c r="A1332" s="112">
        <v>1817601750</v>
      </c>
      <c r="B1332" s="11" t="s">
        <v>2999</v>
      </c>
      <c r="C1332" s="11">
        <v>817600</v>
      </c>
      <c r="D1332" s="10">
        <v>0</v>
      </c>
      <c r="E1332" s="10">
        <v>0</v>
      </c>
      <c r="F1332" s="113">
        <v>1537100</v>
      </c>
      <c r="H1332" s="122">
        <f t="shared" si="40"/>
        <v>817601</v>
      </c>
      <c r="I1332">
        <f t="shared" si="41"/>
        <v>750</v>
      </c>
    </row>
    <row r="1333" spans="1:9">
      <c r="A1333" s="112">
        <v>1817601751</v>
      </c>
      <c r="B1333" s="11" t="s">
        <v>3000</v>
      </c>
      <c r="C1333" s="11">
        <v>817600</v>
      </c>
      <c r="D1333" s="10">
        <v>761000</v>
      </c>
      <c r="E1333" s="10">
        <v>761000</v>
      </c>
      <c r="F1333" s="113">
        <v>789100</v>
      </c>
      <c r="H1333" s="122">
        <f t="shared" si="40"/>
        <v>817601</v>
      </c>
      <c r="I1333">
        <f t="shared" si="41"/>
        <v>751</v>
      </c>
    </row>
    <row r="1334" spans="1:9">
      <c r="A1334" s="112">
        <v>1817602750</v>
      </c>
      <c r="B1334" s="11" t="s">
        <v>3001</v>
      </c>
      <c r="C1334" s="11">
        <v>817600</v>
      </c>
      <c r="D1334" s="10">
        <v>1000000</v>
      </c>
      <c r="E1334" s="10">
        <v>2300000</v>
      </c>
      <c r="F1334" s="113">
        <v>114800</v>
      </c>
      <c r="H1334" s="122">
        <f t="shared" si="40"/>
        <v>817602</v>
      </c>
      <c r="I1334">
        <f t="shared" si="41"/>
        <v>750</v>
      </c>
    </row>
    <row r="1335" spans="1:9">
      <c r="A1335" s="112">
        <v>1817602751</v>
      </c>
      <c r="B1335" s="11" t="s">
        <v>3002</v>
      </c>
      <c r="C1335" s="11">
        <v>817600</v>
      </c>
      <c r="D1335" s="10">
        <v>1428000</v>
      </c>
      <c r="E1335" s="10">
        <v>1428000</v>
      </c>
      <c r="F1335" s="113">
        <v>1436100</v>
      </c>
      <c r="H1335" s="122">
        <f t="shared" si="40"/>
        <v>817602</v>
      </c>
      <c r="I1335">
        <f t="shared" si="41"/>
        <v>751</v>
      </c>
    </row>
    <row r="1336" spans="1:9">
      <c r="A1336" s="112">
        <v>1817603750</v>
      </c>
      <c r="B1336" s="11" t="s">
        <v>2958</v>
      </c>
      <c r="C1336" s="11">
        <v>817600</v>
      </c>
      <c r="D1336" s="10">
        <v>1840000</v>
      </c>
      <c r="E1336" s="10">
        <v>1832000</v>
      </c>
      <c r="F1336" s="113">
        <v>1832000</v>
      </c>
      <c r="H1336" s="122">
        <f t="shared" si="40"/>
        <v>817603</v>
      </c>
      <c r="I1336">
        <f t="shared" si="41"/>
        <v>750</v>
      </c>
    </row>
    <row r="1337" spans="1:9">
      <c r="A1337" s="112">
        <v>1817603751</v>
      </c>
      <c r="B1337" s="11" t="s">
        <v>3003</v>
      </c>
      <c r="C1337" s="11">
        <v>817400</v>
      </c>
      <c r="D1337" s="10">
        <v>27000</v>
      </c>
      <c r="E1337" s="10">
        <v>27000</v>
      </c>
      <c r="F1337" s="113">
        <v>13900</v>
      </c>
      <c r="H1337" s="122">
        <f t="shared" si="40"/>
        <v>817603</v>
      </c>
      <c r="I1337">
        <f t="shared" si="41"/>
        <v>751</v>
      </c>
    </row>
    <row r="1338" spans="1:9">
      <c r="A1338" s="112">
        <v>1817700110</v>
      </c>
      <c r="B1338" s="11" t="s">
        <v>2689</v>
      </c>
      <c r="C1338" s="11">
        <v>817700</v>
      </c>
      <c r="D1338" s="10">
        <v>2637000</v>
      </c>
      <c r="E1338" s="10">
        <v>2833000</v>
      </c>
      <c r="F1338" s="113">
        <v>2434000</v>
      </c>
      <c r="H1338" s="122">
        <f t="shared" si="40"/>
        <v>817700</v>
      </c>
      <c r="I1338">
        <f t="shared" si="41"/>
        <v>110</v>
      </c>
    </row>
    <row r="1339" spans="1:9">
      <c r="A1339" s="112">
        <v>1817700120</v>
      </c>
      <c r="B1339" s="11" t="s">
        <v>2690</v>
      </c>
      <c r="C1339" s="11">
        <v>817700</v>
      </c>
      <c r="D1339" s="10">
        <v>285000</v>
      </c>
      <c r="E1339" s="10">
        <v>282000</v>
      </c>
      <c r="F1339" s="113">
        <v>243200</v>
      </c>
      <c r="H1339" s="122">
        <f t="shared" si="40"/>
        <v>817700</v>
      </c>
      <c r="I1339">
        <f t="shared" si="41"/>
        <v>120</v>
      </c>
    </row>
    <row r="1340" spans="1:9">
      <c r="A1340" s="112">
        <v>1817700130</v>
      </c>
      <c r="B1340" s="11" t="s">
        <v>2691</v>
      </c>
      <c r="C1340" s="11">
        <v>817700</v>
      </c>
      <c r="D1340" s="10">
        <v>146000</v>
      </c>
      <c r="E1340" s="10">
        <v>102000</v>
      </c>
      <c r="F1340" s="113">
        <v>165400</v>
      </c>
      <c r="H1340" s="122">
        <f t="shared" si="40"/>
        <v>817700</v>
      </c>
      <c r="I1340">
        <f t="shared" si="41"/>
        <v>130</v>
      </c>
    </row>
    <row r="1341" spans="1:9">
      <c r="A1341" s="112">
        <v>1817700131</v>
      </c>
      <c r="B1341" s="11" t="s">
        <v>2692</v>
      </c>
      <c r="C1341" s="11">
        <v>817700</v>
      </c>
      <c r="D1341" s="10">
        <v>21000</v>
      </c>
      <c r="E1341" s="10">
        <v>27000</v>
      </c>
      <c r="F1341" s="113">
        <v>23400</v>
      </c>
      <c r="H1341" s="122">
        <f t="shared" si="40"/>
        <v>817700</v>
      </c>
      <c r="I1341">
        <f t="shared" si="41"/>
        <v>131</v>
      </c>
    </row>
    <row r="1342" spans="1:9">
      <c r="A1342" s="112">
        <v>1817700140</v>
      </c>
      <c r="B1342" s="11" t="s">
        <v>2694</v>
      </c>
      <c r="C1342" s="11">
        <v>817700</v>
      </c>
      <c r="D1342" s="10">
        <v>571000</v>
      </c>
      <c r="E1342" s="10">
        <v>653000</v>
      </c>
      <c r="F1342" s="113">
        <v>570700</v>
      </c>
      <c r="H1342" s="122">
        <f t="shared" si="40"/>
        <v>817700</v>
      </c>
      <c r="I1342">
        <f t="shared" si="41"/>
        <v>140</v>
      </c>
    </row>
    <row r="1343" spans="1:9">
      <c r="A1343" s="112">
        <v>1817700181</v>
      </c>
      <c r="B1343" s="11" t="s">
        <v>2695</v>
      </c>
      <c r="C1343" s="11">
        <v>817700</v>
      </c>
      <c r="D1343" s="10">
        <v>493000</v>
      </c>
      <c r="E1343" s="10">
        <v>521000</v>
      </c>
      <c r="F1343" s="113">
        <v>433600</v>
      </c>
      <c r="H1343" s="122">
        <f t="shared" si="40"/>
        <v>817700</v>
      </c>
      <c r="I1343">
        <f t="shared" si="41"/>
        <v>181</v>
      </c>
    </row>
    <row r="1344" spans="1:9">
      <c r="A1344" s="112">
        <v>1817700182</v>
      </c>
      <c r="B1344" s="11" t="s">
        <v>2696</v>
      </c>
      <c r="C1344" s="11">
        <v>817700</v>
      </c>
      <c r="D1344" s="10">
        <v>505000</v>
      </c>
      <c r="E1344" s="10">
        <v>547000</v>
      </c>
      <c r="F1344" s="113">
        <v>456100</v>
      </c>
      <c r="H1344" s="122">
        <f t="shared" si="40"/>
        <v>817700</v>
      </c>
      <c r="I1344">
        <f t="shared" si="41"/>
        <v>182</v>
      </c>
    </row>
    <row r="1345" spans="1:9">
      <c r="A1345" s="112">
        <v>1817700210</v>
      </c>
      <c r="B1345" s="11" t="s">
        <v>2689</v>
      </c>
      <c r="C1345" s="11">
        <v>817700</v>
      </c>
      <c r="D1345" s="10">
        <v>57000</v>
      </c>
      <c r="E1345" s="10">
        <v>0</v>
      </c>
      <c r="F1345" s="113">
        <v>27200</v>
      </c>
      <c r="H1345" s="122">
        <f t="shared" ref="H1345:H1408" si="42">ROUNDDOWN((A1345-1000000000)/1000,0)</f>
        <v>817700</v>
      </c>
      <c r="I1345">
        <f t="shared" ref="I1345:I1408" si="43">A1345-1000000000-H1345*1000</f>
        <v>210</v>
      </c>
    </row>
    <row r="1346" spans="1:9">
      <c r="A1346" s="112">
        <v>1817700220</v>
      </c>
      <c r="B1346" s="11" t="s">
        <v>2690</v>
      </c>
      <c r="C1346" s="11">
        <v>817700</v>
      </c>
      <c r="D1346" s="10">
        <v>2000</v>
      </c>
      <c r="E1346" s="10">
        <v>0</v>
      </c>
      <c r="F1346" s="113">
        <v>300</v>
      </c>
      <c r="H1346" s="122">
        <f t="shared" si="42"/>
        <v>817700</v>
      </c>
      <c r="I1346">
        <f t="shared" si="43"/>
        <v>220</v>
      </c>
    </row>
    <row r="1347" spans="1:9">
      <c r="A1347" s="112">
        <v>1817700240</v>
      </c>
      <c r="B1347" s="11" t="s">
        <v>2694</v>
      </c>
      <c r="C1347" s="11">
        <v>817700</v>
      </c>
      <c r="D1347" s="10">
        <v>26000</v>
      </c>
      <c r="E1347" s="10">
        <v>0</v>
      </c>
      <c r="F1347" s="113">
        <v>5200</v>
      </c>
      <c r="H1347" s="122">
        <f t="shared" si="42"/>
        <v>817700</v>
      </c>
      <c r="I1347">
        <f t="shared" si="43"/>
        <v>240</v>
      </c>
    </row>
    <row r="1348" spans="1:9">
      <c r="A1348" s="112">
        <v>1817700281</v>
      </c>
      <c r="B1348" s="11" t="s">
        <v>2695</v>
      </c>
      <c r="C1348" s="11">
        <v>817700</v>
      </c>
      <c r="D1348" s="10">
        <v>10000</v>
      </c>
      <c r="E1348" s="10">
        <v>0</v>
      </c>
      <c r="F1348" s="113">
        <v>3500</v>
      </c>
      <c r="H1348" s="122">
        <f t="shared" si="42"/>
        <v>817700</v>
      </c>
      <c r="I1348">
        <f t="shared" si="43"/>
        <v>281</v>
      </c>
    </row>
    <row r="1349" spans="1:9">
      <c r="A1349" s="112">
        <v>1817700282</v>
      </c>
      <c r="B1349" s="11" t="s">
        <v>2696</v>
      </c>
      <c r="C1349" s="11">
        <v>817700</v>
      </c>
      <c r="D1349" s="10">
        <v>12000</v>
      </c>
      <c r="E1349" s="10">
        <v>0</v>
      </c>
      <c r="F1349" s="113">
        <v>4000</v>
      </c>
      <c r="H1349" s="122">
        <f t="shared" si="42"/>
        <v>817700</v>
      </c>
      <c r="I1349">
        <f t="shared" si="43"/>
        <v>282</v>
      </c>
    </row>
    <row r="1350" spans="1:9">
      <c r="A1350" s="112">
        <v>1817705420</v>
      </c>
      <c r="B1350" s="11" t="s">
        <v>2812</v>
      </c>
      <c r="C1350" s="11">
        <v>817700</v>
      </c>
      <c r="D1350" s="10">
        <v>142000</v>
      </c>
      <c r="E1350" s="10">
        <v>142000</v>
      </c>
      <c r="F1350" s="113">
        <v>71400</v>
      </c>
      <c r="H1350" s="122">
        <f t="shared" si="42"/>
        <v>817705</v>
      </c>
      <c r="I1350">
        <f t="shared" si="43"/>
        <v>420</v>
      </c>
    </row>
    <row r="1351" spans="1:9">
      <c r="A1351" s="112">
        <v>1817705560</v>
      </c>
      <c r="B1351" s="11" t="s">
        <v>2703</v>
      </c>
      <c r="C1351" s="11">
        <v>817700</v>
      </c>
      <c r="D1351" s="10">
        <v>18000</v>
      </c>
      <c r="E1351" s="10">
        <v>18000</v>
      </c>
      <c r="F1351" s="113">
        <v>15200</v>
      </c>
      <c r="H1351" s="122">
        <f t="shared" si="42"/>
        <v>817705</v>
      </c>
      <c r="I1351">
        <f t="shared" si="43"/>
        <v>560</v>
      </c>
    </row>
    <row r="1352" spans="1:9">
      <c r="A1352" s="112">
        <v>1817705561</v>
      </c>
      <c r="B1352" s="11" t="s">
        <v>3004</v>
      </c>
      <c r="C1352" s="11">
        <v>817700</v>
      </c>
      <c r="D1352" s="10">
        <v>11000</v>
      </c>
      <c r="E1352" s="10">
        <v>11000</v>
      </c>
      <c r="F1352" s="113">
        <v>8500</v>
      </c>
      <c r="H1352" s="122">
        <f t="shared" si="42"/>
        <v>817705</v>
      </c>
      <c r="I1352">
        <f t="shared" si="43"/>
        <v>561</v>
      </c>
    </row>
    <row r="1353" spans="1:9">
      <c r="A1353" s="112">
        <v>1817705750</v>
      </c>
      <c r="B1353" s="11" t="s">
        <v>2705</v>
      </c>
      <c r="C1353" s="11">
        <v>817700</v>
      </c>
      <c r="D1353" s="10">
        <v>200000</v>
      </c>
      <c r="E1353" s="10">
        <v>180000</v>
      </c>
      <c r="F1353" s="113">
        <v>150100</v>
      </c>
      <c r="H1353" s="122">
        <f t="shared" si="42"/>
        <v>817705</v>
      </c>
      <c r="I1353">
        <f t="shared" si="43"/>
        <v>750</v>
      </c>
    </row>
    <row r="1354" spans="1:9">
      <c r="A1354" s="112">
        <v>1817705751</v>
      </c>
      <c r="B1354" s="11" t="s">
        <v>3005</v>
      </c>
      <c r="C1354" s="11">
        <v>817700</v>
      </c>
      <c r="D1354" s="10">
        <v>742000</v>
      </c>
      <c r="E1354" s="10">
        <v>742000</v>
      </c>
      <c r="F1354" s="113">
        <v>657700</v>
      </c>
      <c r="H1354" s="122">
        <f t="shared" si="42"/>
        <v>817705</v>
      </c>
      <c r="I1354">
        <f t="shared" si="43"/>
        <v>751</v>
      </c>
    </row>
    <row r="1355" spans="1:9">
      <c r="A1355" s="112">
        <v>1817705753</v>
      </c>
      <c r="B1355" s="11" t="s">
        <v>2620</v>
      </c>
      <c r="C1355" s="11">
        <v>817700</v>
      </c>
      <c r="D1355" s="10">
        <v>145000</v>
      </c>
      <c r="E1355" s="10">
        <v>130000</v>
      </c>
      <c r="F1355" s="113">
        <v>110700</v>
      </c>
      <c r="H1355" s="122">
        <f t="shared" si="42"/>
        <v>817705</v>
      </c>
      <c r="I1355">
        <f t="shared" si="43"/>
        <v>753</v>
      </c>
    </row>
    <row r="1356" spans="1:9">
      <c r="A1356" s="112">
        <v>1817705754</v>
      </c>
      <c r="B1356" s="11" t="s">
        <v>3006</v>
      </c>
      <c r="C1356" s="11">
        <v>817700</v>
      </c>
      <c r="D1356" s="10">
        <v>368000</v>
      </c>
      <c r="E1356" s="10">
        <v>368000</v>
      </c>
      <c r="F1356" s="113">
        <v>245400</v>
      </c>
      <c r="H1356" s="122">
        <f t="shared" si="42"/>
        <v>817705</v>
      </c>
      <c r="I1356">
        <f t="shared" si="43"/>
        <v>754</v>
      </c>
    </row>
    <row r="1357" spans="1:9">
      <c r="A1357" s="112">
        <v>1817705780</v>
      </c>
      <c r="B1357" s="11" t="s">
        <v>2463</v>
      </c>
      <c r="C1357" s="11">
        <v>817700</v>
      </c>
      <c r="D1357" s="10">
        <v>874000</v>
      </c>
      <c r="E1357" s="10">
        <v>874000</v>
      </c>
      <c r="F1357" s="113">
        <v>805400</v>
      </c>
      <c r="H1357" s="122">
        <f t="shared" si="42"/>
        <v>817705</v>
      </c>
      <c r="I1357">
        <f t="shared" si="43"/>
        <v>780</v>
      </c>
    </row>
    <row r="1358" spans="1:9">
      <c r="A1358" s="112">
        <v>1817705781</v>
      </c>
      <c r="B1358" s="11" t="s">
        <v>3007</v>
      </c>
      <c r="C1358" s="11">
        <v>817700</v>
      </c>
      <c r="D1358" s="10">
        <v>150000</v>
      </c>
      <c r="E1358" s="10">
        <v>150000</v>
      </c>
      <c r="F1358" s="113">
        <v>150000</v>
      </c>
      <c r="H1358" s="122">
        <f t="shared" si="42"/>
        <v>817705</v>
      </c>
      <c r="I1358">
        <f t="shared" si="43"/>
        <v>781</v>
      </c>
    </row>
    <row r="1359" spans="1:9">
      <c r="A1359" s="112">
        <v>1817705783</v>
      </c>
      <c r="B1359" s="11" t="s">
        <v>3008</v>
      </c>
      <c r="C1359" s="11">
        <v>817700</v>
      </c>
      <c r="D1359" s="10">
        <v>470000</v>
      </c>
      <c r="E1359" s="10">
        <v>470000</v>
      </c>
      <c r="F1359" s="113">
        <v>400000</v>
      </c>
      <c r="H1359" s="122">
        <f t="shared" si="42"/>
        <v>817705</v>
      </c>
      <c r="I1359">
        <f t="shared" si="43"/>
        <v>783</v>
      </c>
    </row>
    <row r="1360" spans="1:9">
      <c r="A1360" s="112">
        <v>1817800110</v>
      </c>
      <c r="B1360" s="11" t="s">
        <v>2689</v>
      </c>
      <c r="C1360" s="11">
        <v>817800</v>
      </c>
      <c r="D1360" s="10">
        <v>390000</v>
      </c>
      <c r="E1360" s="10">
        <v>546000</v>
      </c>
      <c r="F1360" s="113">
        <v>462600</v>
      </c>
      <c r="H1360" s="122">
        <f t="shared" si="42"/>
        <v>817800</v>
      </c>
      <c r="I1360">
        <f t="shared" si="43"/>
        <v>110</v>
      </c>
    </row>
    <row r="1361" spans="1:9">
      <c r="A1361" s="112">
        <v>1817800120</v>
      </c>
      <c r="B1361" s="11" t="s">
        <v>2711</v>
      </c>
      <c r="C1361" s="11">
        <v>817800</v>
      </c>
      <c r="D1361" s="10">
        <v>47000</v>
      </c>
      <c r="E1361" s="10">
        <v>57000</v>
      </c>
      <c r="F1361" s="113">
        <v>49500</v>
      </c>
      <c r="H1361" s="122">
        <f t="shared" si="42"/>
        <v>817800</v>
      </c>
      <c r="I1361">
        <f t="shared" si="43"/>
        <v>120</v>
      </c>
    </row>
    <row r="1362" spans="1:9">
      <c r="A1362" s="112">
        <v>1817800130</v>
      </c>
      <c r="B1362" s="11" t="s">
        <v>2691</v>
      </c>
      <c r="C1362" s="11">
        <v>817800</v>
      </c>
      <c r="D1362" s="10">
        <v>11000</v>
      </c>
      <c r="E1362" s="10">
        <v>5000</v>
      </c>
      <c r="F1362" s="113">
        <v>18100</v>
      </c>
      <c r="H1362" s="122">
        <f t="shared" si="42"/>
        <v>817800</v>
      </c>
      <c r="I1362">
        <f t="shared" si="43"/>
        <v>130</v>
      </c>
    </row>
    <row r="1363" spans="1:9">
      <c r="A1363" s="112">
        <v>1817800131</v>
      </c>
      <c r="B1363" s="11" t="s">
        <v>2692</v>
      </c>
      <c r="C1363" s="11">
        <v>817800</v>
      </c>
      <c r="D1363" s="10">
        <v>0</v>
      </c>
      <c r="E1363" s="10">
        <v>0</v>
      </c>
      <c r="F1363" s="113">
        <v>100</v>
      </c>
      <c r="H1363" s="122">
        <f t="shared" si="42"/>
        <v>817800</v>
      </c>
      <c r="I1363">
        <f t="shared" si="43"/>
        <v>131</v>
      </c>
    </row>
    <row r="1364" spans="1:9">
      <c r="A1364" s="112">
        <v>1817800133</v>
      </c>
      <c r="B1364" s="11" t="s">
        <v>2931</v>
      </c>
      <c r="C1364" s="11">
        <v>817800</v>
      </c>
      <c r="D1364" s="10">
        <v>7000</v>
      </c>
      <c r="E1364" s="10">
        <v>9000</v>
      </c>
      <c r="F1364" s="113">
        <v>7900</v>
      </c>
      <c r="H1364" s="122">
        <f t="shared" si="42"/>
        <v>817800</v>
      </c>
      <c r="I1364">
        <f t="shared" si="43"/>
        <v>133</v>
      </c>
    </row>
    <row r="1365" spans="1:9">
      <c r="A1365" s="112">
        <v>1817800140</v>
      </c>
      <c r="B1365" s="11" t="s">
        <v>2694</v>
      </c>
      <c r="C1365" s="11">
        <v>817800</v>
      </c>
      <c r="D1365" s="10">
        <v>24000</v>
      </c>
      <c r="E1365" s="10">
        <v>31000</v>
      </c>
      <c r="F1365" s="113">
        <v>26400</v>
      </c>
      <c r="H1365" s="122">
        <f t="shared" si="42"/>
        <v>817800</v>
      </c>
      <c r="I1365">
        <f t="shared" si="43"/>
        <v>140</v>
      </c>
    </row>
    <row r="1366" spans="1:9">
      <c r="A1366" s="112">
        <v>1817800181</v>
      </c>
      <c r="B1366" s="11" t="s">
        <v>2695</v>
      </c>
      <c r="C1366" s="11">
        <v>817800</v>
      </c>
      <c r="D1366" s="10">
        <v>54000</v>
      </c>
      <c r="E1366" s="10">
        <v>76000</v>
      </c>
      <c r="F1366" s="113">
        <v>61700</v>
      </c>
      <c r="H1366" s="122">
        <f t="shared" si="42"/>
        <v>817800</v>
      </c>
      <c r="I1366">
        <f t="shared" si="43"/>
        <v>181</v>
      </c>
    </row>
    <row r="1367" spans="1:9">
      <c r="A1367" s="112">
        <v>1817800182</v>
      </c>
      <c r="B1367" s="11" t="s">
        <v>2696</v>
      </c>
      <c r="C1367" s="11">
        <v>817800</v>
      </c>
      <c r="D1367" s="10">
        <v>71000</v>
      </c>
      <c r="E1367" s="10">
        <v>102000</v>
      </c>
      <c r="F1367" s="113">
        <v>83700</v>
      </c>
      <c r="H1367" s="122">
        <f t="shared" si="42"/>
        <v>817800</v>
      </c>
      <c r="I1367">
        <f t="shared" si="43"/>
        <v>182</v>
      </c>
    </row>
    <row r="1368" spans="1:9">
      <c r="A1368" s="112">
        <v>1817800210</v>
      </c>
      <c r="B1368" s="11" t="s">
        <v>2689</v>
      </c>
      <c r="C1368" s="11">
        <v>817800</v>
      </c>
      <c r="D1368" s="10">
        <v>9613000</v>
      </c>
      <c r="E1368" s="10">
        <v>6610000</v>
      </c>
      <c r="F1368" s="113">
        <v>6205400</v>
      </c>
      <c r="H1368" s="122">
        <f t="shared" si="42"/>
        <v>817800</v>
      </c>
      <c r="I1368">
        <f t="shared" si="43"/>
        <v>210</v>
      </c>
    </row>
    <row r="1369" spans="1:9">
      <c r="A1369" s="112">
        <v>1817800220</v>
      </c>
      <c r="B1369" s="11" t="s">
        <v>2711</v>
      </c>
      <c r="C1369" s="11">
        <v>817800</v>
      </c>
      <c r="D1369" s="10">
        <v>839000</v>
      </c>
      <c r="E1369" s="10">
        <v>577000</v>
      </c>
      <c r="F1369" s="113">
        <v>545700</v>
      </c>
      <c r="H1369" s="122">
        <f t="shared" si="42"/>
        <v>817800</v>
      </c>
      <c r="I1369">
        <f t="shared" si="43"/>
        <v>220</v>
      </c>
    </row>
    <row r="1370" spans="1:9">
      <c r="A1370" s="112">
        <v>1817800230</v>
      </c>
      <c r="B1370" s="11" t="s">
        <v>2691</v>
      </c>
      <c r="C1370" s="11">
        <v>817800</v>
      </c>
      <c r="D1370" s="10">
        <v>68000</v>
      </c>
      <c r="E1370" s="10">
        <v>60000</v>
      </c>
      <c r="F1370" s="113">
        <v>66700</v>
      </c>
      <c r="H1370" s="122">
        <f t="shared" si="42"/>
        <v>817800</v>
      </c>
      <c r="I1370">
        <f t="shared" si="43"/>
        <v>230</v>
      </c>
    </row>
    <row r="1371" spans="1:9">
      <c r="A1371" s="112">
        <v>1817800233</v>
      </c>
      <c r="B1371" s="11" t="s">
        <v>2693</v>
      </c>
      <c r="C1371" s="11">
        <v>817800</v>
      </c>
      <c r="D1371" s="10">
        <v>7000</v>
      </c>
      <c r="E1371" s="10">
        <v>35000</v>
      </c>
      <c r="F1371" s="113">
        <v>19100</v>
      </c>
      <c r="H1371" s="122">
        <f t="shared" si="42"/>
        <v>817800</v>
      </c>
      <c r="I1371">
        <f t="shared" si="43"/>
        <v>233</v>
      </c>
    </row>
    <row r="1372" spans="1:9">
      <c r="A1372" s="112">
        <v>1817800240</v>
      </c>
      <c r="B1372" s="11" t="s">
        <v>2694</v>
      </c>
      <c r="C1372" s="11">
        <v>817800</v>
      </c>
      <c r="D1372" s="10">
        <v>1272000</v>
      </c>
      <c r="E1372" s="10">
        <v>768000</v>
      </c>
      <c r="F1372" s="113">
        <v>894400</v>
      </c>
      <c r="H1372" s="122">
        <f t="shared" si="42"/>
        <v>817800</v>
      </c>
      <c r="I1372">
        <f t="shared" si="43"/>
        <v>240</v>
      </c>
    </row>
    <row r="1373" spans="1:9">
      <c r="A1373" s="112">
        <v>1817800281</v>
      </c>
      <c r="B1373" s="11" t="s">
        <v>2695</v>
      </c>
      <c r="C1373" s="11">
        <v>817800</v>
      </c>
      <c r="D1373" s="10">
        <v>1322000</v>
      </c>
      <c r="E1373" s="10">
        <v>932000</v>
      </c>
      <c r="F1373" s="113">
        <v>850700</v>
      </c>
      <c r="H1373" s="122">
        <f t="shared" si="42"/>
        <v>817800</v>
      </c>
      <c r="I1373">
        <f t="shared" si="43"/>
        <v>281</v>
      </c>
    </row>
    <row r="1374" spans="1:9">
      <c r="A1374" s="112">
        <v>1817800282</v>
      </c>
      <c r="B1374" s="11" t="s">
        <v>2696</v>
      </c>
      <c r="C1374" s="11">
        <v>817800</v>
      </c>
      <c r="D1374" s="10">
        <v>1969000</v>
      </c>
      <c r="E1374" s="10">
        <v>1327000</v>
      </c>
      <c r="F1374" s="113">
        <v>1201300</v>
      </c>
      <c r="H1374" s="122">
        <f t="shared" si="42"/>
        <v>817800</v>
      </c>
      <c r="I1374">
        <f t="shared" si="43"/>
        <v>282</v>
      </c>
    </row>
    <row r="1375" spans="1:9">
      <c r="A1375" s="112">
        <v>1817801710</v>
      </c>
      <c r="B1375" s="11" t="s">
        <v>3009</v>
      </c>
      <c r="C1375" s="11">
        <v>817800</v>
      </c>
      <c r="D1375" s="10">
        <v>19339000</v>
      </c>
      <c r="E1375" s="10">
        <v>16500000</v>
      </c>
      <c r="F1375" s="113">
        <v>16151000</v>
      </c>
      <c r="H1375" s="122">
        <f t="shared" si="42"/>
        <v>817801</v>
      </c>
      <c r="I1375">
        <f t="shared" si="43"/>
        <v>710</v>
      </c>
    </row>
    <row r="1376" spans="1:9">
      <c r="A1376" s="112">
        <v>1817802710</v>
      </c>
      <c r="B1376" s="11" t="s">
        <v>3010</v>
      </c>
      <c r="C1376" s="11">
        <v>817800</v>
      </c>
      <c r="D1376" s="10">
        <v>6670000</v>
      </c>
      <c r="E1376" s="10">
        <v>5900000</v>
      </c>
      <c r="F1376" s="113">
        <v>4515600</v>
      </c>
      <c r="H1376" s="122">
        <f t="shared" si="42"/>
        <v>817802</v>
      </c>
      <c r="I1376">
        <f t="shared" si="43"/>
        <v>710</v>
      </c>
    </row>
    <row r="1377" spans="1:9">
      <c r="A1377" s="112">
        <v>1817802711</v>
      </c>
      <c r="B1377" s="11" t="s">
        <v>3011</v>
      </c>
      <c r="C1377" s="11">
        <v>811000</v>
      </c>
      <c r="D1377" s="10">
        <v>2065000</v>
      </c>
      <c r="E1377" s="10">
        <v>598000</v>
      </c>
      <c r="F1377" s="113">
        <v>1087700</v>
      </c>
      <c r="H1377" s="122">
        <f t="shared" si="42"/>
        <v>817802</v>
      </c>
      <c r="I1377">
        <f t="shared" si="43"/>
        <v>711</v>
      </c>
    </row>
    <row r="1378" spans="1:9">
      <c r="A1378" s="112">
        <v>1817802712</v>
      </c>
      <c r="B1378" s="11" t="s">
        <v>3012</v>
      </c>
      <c r="C1378" s="11">
        <v>811000</v>
      </c>
      <c r="D1378" s="10">
        <v>51000</v>
      </c>
      <c r="E1378" s="10">
        <v>51000</v>
      </c>
      <c r="F1378" s="113">
        <v>0</v>
      </c>
      <c r="H1378" s="122">
        <f t="shared" si="42"/>
        <v>817802</v>
      </c>
      <c r="I1378">
        <f t="shared" si="43"/>
        <v>712</v>
      </c>
    </row>
    <row r="1379" spans="1:9">
      <c r="A1379" s="112">
        <v>1817900110</v>
      </c>
      <c r="B1379" s="11" t="s">
        <v>2689</v>
      </c>
      <c r="C1379" s="11">
        <v>817900</v>
      </c>
      <c r="D1379" s="10">
        <v>948000</v>
      </c>
      <c r="E1379" s="10">
        <v>987000</v>
      </c>
      <c r="F1379" s="113">
        <v>1098200</v>
      </c>
      <c r="H1379" s="122">
        <f t="shared" si="42"/>
        <v>817900</v>
      </c>
      <c r="I1379">
        <f t="shared" si="43"/>
        <v>110</v>
      </c>
    </row>
    <row r="1380" spans="1:9">
      <c r="A1380" s="112">
        <v>1817900120</v>
      </c>
      <c r="B1380" s="11" t="s">
        <v>2690</v>
      </c>
      <c r="C1380" s="11">
        <v>817900</v>
      </c>
      <c r="D1380" s="10">
        <v>89000</v>
      </c>
      <c r="E1380" s="10">
        <v>82000</v>
      </c>
      <c r="F1380" s="113">
        <v>92300</v>
      </c>
      <c r="H1380" s="122">
        <f t="shared" si="42"/>
        <v>817900</v>
      </c>
      <c r="I1380">
        <f t="shared" si="43"/>
        <v>120</v>
      </c>
    </row>
    <row r="1381" spans="1:9">
      <c r="A1381" s="112">
        <v>1817900130</v>
      </c>
      <c r="B1381" s="11" t="s">
        <v>2691</v>
      </c>
      <c r="C1381" s="11">
        <v>817900</v>
      </c>
      <c r="D1381" s="10">
        <v>10000</v>
      </c>
      <c r="E1381" s="10">
        <v>16000</v>
      </c>
      <c r="F1381" s="113">
        <v>15700</v>
      </c>
      <c r="H1381" s="122">
        <f t="shared" si="42"/>
        <v>817900</v>
      </c>
      <c r="I1381">
        <f t="shared" si="43"/>
        <v>130</v>
      </c>
    </row>
    <row r="1382" spans="1:9">
      <c r="A1382" s="112">
        <v>1817900131</v>
      </c>
      <c r="B1382" s="11" t="s">
        <v>2692</v>
      </c>
      <c r="C1382" s="11">
        <v>817900</v>
      </c>
      <c r="D1382" s="10">
        <v>9000</v>
      </c>
      <c r="E1382" s="10">
        <v>8000</v>
      </c>
      <c r="F1382" s="113">
        <v>8700</v>
      </c>
      <c r="H1382" s="122">
        <f t="shared" si="42"/>
        <v>817900</v>
      </c>
      <c r="I1382">
        <f t="shared" si="43"/>
        <v>131</v>
      </c>
    </row>
    <row r="1383" spans="1:9">
      <c r="A1383" s="112">
        <v>1817900133</v>
      </c>
      <c r="B1383" s="11" t="s">
        <v>2693</v>
      </c>
      <c r="C1383" s="11">
        <v>817900</v>
      </c>
      <c r="D1383" s="10">
        <v>205000</v>
      </c>
      <c r="E1383" s="10">
        <v>178000</v>
      </c>
      <c r="F1383" s="113">
        <v>226100</v>
      </c>
      <c r="H1383" s="122">
        <f t="shared" si="42"/>
        <v>817900</v>
      </c>
      <c r="I1383">
        <f t="shared" si="43"/>
        <v>133</v>
      </c>
    </row>
    <row r="1384" spans="1:9">
      <c r="A1384" s="112">
        <v>1817900140</v>
      </c>
      <c r="B1384" s="11" t="s">
        <v>2694</v>
      </c>
      <c r="C1384" s="11">
        <v>817900</v>
      </c>
      <c r="D1384" s="10">
        <v>237000</v>
      </c>
      <c r="E1384" s="10">
        <v>237000</v>
      </c>
      <c r="F1384" s="113">
        <v>271000</v>
      </c>
      <c r="H1384" s="122">
        <f t="shared" si="42"/>
        <v>817900</v>
      </c>
      <c r="I1384">
        <f t="shared" si="43"/>
        <v>140</v>
      </c>
    </row>
    <row r="1385" spans="1:9">
      <c r="A1385" s="112">
        <v>1817900181</v>
      </c>
      <c r="B1385" s="11" t="s">
        <v>2695</v>
      </c>
      <c r="C1385" s="11">
        <v>817900</v>
      </c>
      <c r="D1385" s="10">
        <v>189000</v>
      </c>
      <c r="E1385" s="10">
        <v>188000</v>
      </c>
      <c r="F1385" s="113">
        <v>206800</v>
      </c>
      <c r="H1385" s="122">
        <f t="shared" si="42"/>
        <v>817900</v>
      </c>
      <c r="I1385">
        <f t="shared" si="43"/>
        <v>181</v>
      </c>
    </row>
    <row r="1386" spans="1:9">
      <c r="A1386" s="112">
        <v>1817900182</v>
      </c>
      <c r="B1386" s="11" t="s">
        <v>2696</v>
      </c>
      <c r="C1386" s="11">
        <v>817900</v>
      </c>
      <c r="D1386" s="10">
        <v>233000</v>
      </c>
      <c r="E1386" s="10">
        <v>232000</v>
      </c>
      <c r="F1386" s="113">
        <v>259600</v>
      </c>
      <c r="H1386" s="122">
        <f t="shared" si="42"/>
        <v>817900</v>
      </c>
      <c r="I1386">
        <f t="shared" si="43"/>
        <v>182</v>
      </c>
    </row>
    <row r="1387" spans="1:9">
      <c r="A1387" s="112">
        <v>1817900210</v>
      </c>
      <c r="B1387" s="11" t="s">
        <v>2689</v>
      </c>
      <c r="C1387" s="11">
        <v>817900</v>
      </c>
      <c r="D1387" s="10">
        <v>0</v>
      </c>
      <c r="E1387" s="10">
        <v>0</v>
      </c>
      <c r="F1387" s="113">
        <v>114900</v>
      </c>
      <c r="H1387" s="122">
        <f t="shared" si="42"/>
        <v>817900</v>
      </c>
      <c r="I1387">
        <f t="shared" si="43"/>
        <v>210</v>
      </c>
    </row>
    <row r="1388" spans="1:9">
      <c r="A1388" s="112">
        <v>1817900220</v>
      </c>
      <c r="B1388" s="11" t="s">
        <v>2690</v>
      </c>
      <c r="C1388" s="11">
        <v>817900</v>
      </c>
      <c r="D1388" s="10">
        <v>0</v>
      </c>
      <c r="E1388" s="10">
        <v>0</v>
      </c>
      <c r="F1388" s="113">
        <v>5600</v>
      </c>
      <c r="H1388" s="122">
        <f t="shared" si="42"/>
        <v>817900</v>
      </c>
      <c r="I1388">
        <f t="shared" si="43"/>
        <v>220</v>
      </c>
    </row>
    <row r="1389" spans="1:9">
      <c r="A1389" s="112">
        <v>1817900233</v>
      </c>
      <c r="B1389" s="11" t="s">
        <v>2693</v>
      </c>
      <c r="C1389" s="11">
        <v>817900</v>
      </c>
      <c r="D1389" s="10">
        <v>0</v>
      </c>
      <c r="E1389" s="10">
        <v>0</v>
      </c>
      <c r="F1389" s="113">
        <v>3900</v>
      </c>
      <c r="H1389" s="122">
        <f t="shared" si="42"/>
        <v>817900</v>
      </c>
      <c r="I1389">
        <f t="shared" si="43"/>
        <v>233</v>
      </c>
    </row>
    <row r="1390" spans="1:9">
      <c r="A1390" s="112">
        <v>1817900240</v>
      </c>
      <c r="B1390" s="11" t="s">
        <v>2694</v>
      </c>
      <c r="C1390" s="11">
        <v>817900</v>
      </c>
      <c r="D1390" s="10">
        <v>0</v>
      </c>
      <c r="E1390" s="10">
        <v>0</v>
      </c>
      <c r="F1390" s="113">
        <v>30500</v>
      </c>
      <c r="H1390" s="122">
        <f t="shared" si="42"/>
        <v>817900</v>
      </c>
      <c r="I1390">
        <f t="shared" si="43"/>
        <v>240</v>
      </c>
    </row>
    <row r="1391" spans="1:9">
      <c r="A1391" s="112">
        <v>1817900281</v>
      </c>
      <c r="B1391" s="11" t="s">
        <v>2695</v>
      </c>
      <c r="C1391" s="11">
        <v>817900</v>
      </c>
      <c r="D1391" s="10">
        <v>0</v>
      </c>
      <c r="E1391" s="10">
        <v>0</v>
      </c>
      <c r="F1391" s="113">
        <v>17700</v>
      </c>
      <c r="H1391" s="122">
        <f t="shared" si="42"/>
        <v>817900</v>
      </c>
      <c r="I1391">
        <f t="shared" si="43"/>
        <v>281</v>
      </c>
    </row>
    <row r="1392" spans="1:9">
      <c r="A1392" s="112">
        <v>1817900282</v>
      </c>
      <c r="B1392" s="11" t="s">
        <v>2696</v>
      </c>
      <c r="C1392" s="11">
        <v>817900</v>
      </c>
      <c r="D1392" s="10">
        <v>0</v>
      </c>
      <c r="E1392" s="10">
        <v>0</v>
      </c>
      <c r="F1392" s="113">
        <v>20800</v>
      </c>
      <c r="H1392" s="122">
        <f t="shared" si="42"/>
        <v>817900</v>
      </c>
      <c r="I1392">
        <f t="shared" si="43"/>
        <v>282</v>
      </c>
    </row>
    <row r="1393" spans="1:9">
      <c r="A1393" s="112">
        <v>1817900320</v>
      </c>
      <c r="B1393" s="11" t="s">
        <v>2712</v>
      </c>
      <c r="C1393" s="11">
        <v>817900</v>
      </c>
      <c r="D1393" s="10">
        <v>0</v>
      </c>
      <c r="E1393" s="10">
        <v>0</v>
      </c>
      <c r="F1393" s="113">
        <v>5700</v>
      </c>
      <c r="H1393" s="122">
        <f t="shared" si="42"/>
        <v>817900</v>
      </c>
      <c r="I1393">
        <f t="shared" si="43"/>
        <v>320</v>
      </c>
    </row>
    <row r="1394" spans="1:9">
      <c r="A1394" s="112">
        <v>1817901750</v>
      </c>
      <c r="B1394" s="11" t="s">
        <v>3013</v>
      </c>
      <c r="C1394" s="11">
        <v>817900</v>
      </c>
      <c r="D1394" s="10">
        <v>1349000</v>
      </c>
      <c r="E1394" s="10">
        <v>1349000</v>
      </c>
      <c r="F1394" s="113">
        <v>1175900</v>
      </c>
      <c r="H1394" s="122">
        <f t="shared" si="42"/>
        <v>817901</v>
      </c>
      <c r="I1394">
        <f t="shared" si="43"/>
        <v>750</v>
      </c>
    </row>
    <row r="1395" spans="1:9">
      <c r="A1395" s="112">
        <v>1817902750</v>
      </c>
      <c r="B1395" s="11" t="s">
        <v>3014</v>
      </c>
      <c r="C1395" s="11">
        <v>817900</v>
      </c>
      <c r="D1395" s="10">
        <v>1550000</v>
      </c>
      <c r="E1395" s="10">
        <v>1550000</v>
      </c>
      <c r="F1395" s="113">
        <v>1253900</v>
      </c>
      <c r="H1395" s="122">
        <f t="shared" si="42"/>
        <v>817902</v>
      </c>
      <c r="I1395">
        <f t="shared" si="43"/>
        <v>750</v>
      </c>
    </row>
    <row r="1396" spans="1:9">
      <c r="A1396" s="112">
        <v>1817903750</v>
      </c>
      <c r="B1396" s="11" t="s">
        <v>3015</v>
      </c>
      <c r="C1396" s="11">
        <v>817900</v>
      </c>
      <c r="D1396" s="10">
        <v>272000</v>
      </c>
      <c r="E1396" s="10">
        <v>272000</v>
      </c>
      <c r="F1396" s="113">
        <v>276600</v>
      </c>
      <c r="H1396" s="122">
        <f t="shared" si="42"/>
        <v>817903</v>
      </c>
      <c r="I1396">
        <f t="shared" si="43"/>
        <v>750</v>
      </c>
    </row>
    <row r="1397" spans="1:9">
      <c r="A1397" s="112">
        <v>1817904750</v>
      </c>
      <c r="B1397" s="11" t="s">
        <v>3016</v>
      </c>
      <c r="C1397" s="11">
        <v>817900</v>
      </c>
      <c r="D1397" s="10">
        <v>150000</v>
      </c>
      <c r="E1397" s="10">
        <v>150000</v>
      </c>
      <c r="F1397" s="113">
        <v>170000</v>
      </c>
      <c r="H1397" s="122">
        <f t="shared" si="42"/>
        <v>817904</v>
      </c>
      <c r="I1397">
        <f t="shared" si="43"/>
        <v>750</v>
      </c>
    </row>
    <row r="1398" spans="1:9">
      <c r="A1398" s="112">
        <v>1818000110</v>
      </c>
      <c r="B1398" s="11" t="s">
        <v>2689</v>
      </c>
      <c r="C1398" s="11">
        <v>818000</v>
      </c>
      <c r="D1398" s="10">
        <v>105000</v>
      </c>
      <c r="E1398" s="10">
        <v>107000</v>
      </c>
      <c r="F1398" s="113">
        <v>103300</v>
      </c>
      <c r="H1398" s="122">
        <f t="shared" si="42"/>
        <v>818000</v>
      </c>
      <c r="I1398">
        <f t="shared" si="43"/>
        <v>110</v>
      </c>
    </row>
    <row r="1399" spans="1:9">
      <c r="A1399" s="112">
        <v>1818000120</v>
      </c>
      <c r="B1399" s="11" t="s">
        <v>2690</v>
      </c>
      <c r="C1399" s="11">
        <v>818000</v>
      </c>
      <c r="D1399" s="10">
        <v>15000</v>
      </c>
      <c r="E1399" s="10">
        <v>16000</v>
      </c>
      <c r="F1399" s="113">
        <v>16300</v>
      </c>
      <c r="H1399" s="122">
        <f t="shared" si="42"/>
        <v>818000</v>
      </c>
      <c r="I1399">
        <f t="shared" si="43"/>
        <v>120</v>
      </c>
    </row>
    <row r="1400" spans="1:9">
      <c r="A1400" s="112">
        <v>1818000133</v>
      </c>
      <c r="B1400" s="11" t="s">
        <v>2761</v>
      </c>
      <c r="C1400" s="11">
        <v>818000</v>
      </c>
      <c r="D1400" s="10">
        <v>8000</v>
      </c>
      <c r="E1400" s="10">
        <v>32000</v>
      </c>
      <c r="F1400" s="113">
        <v>31300</v>
      </c>
      <c r="H1400" s="122">
        <f t="shared" si="42"/>
        <v>818000</v>
      </c>
      <c r="I1400">
        <f t="shared" si="43"/>
        <v>133</v>
      </c>
    </row>
    <row r="1401" spans="1:9">
      <c r="A1401" s="112">
        <v>1818000140</v>
      </c>
      <c r="B1401" s="11" t="s">
        <v>2694</v>
      </c>
      <c r="C1401" s="11">
        <v>818000</v>
      </c>
      <c r="D1401" s="10">
        <v>26000</v>
      </c>
      <c r="E1401" s="10">
        <v>32000</v>
      </c>
      <c r="F1401" s="113">
        <v>37400</v>
      </c>
      <c r="H1401" s="122">
        <f t="shared" si="42"/>
        <v>818000</v>
      </c>
      <c r="I1401">
        <f t="shared" si="43"/>
        <v>140</v>
      </c>
    </row>
    <row r="1402" spans="1:9">
      <c r="A1402" s="112">
        <v>1818000181</v>
      </c>
      <c r="B1402" s="11" t="s">
        <v>2695</v>
      </c>
      <c r="C1402" s="11">
        <v>818000</v>
      </c>
      <c r="D1402" s="10">
        <v>22000</v>
      </c>
      <c r="E1402" s="10">
        <v>25000</v>
      </c>
      <c r="F1402" s="113">
        <v>24200</v>
      </c>
      <c r="H1402" s="122">
        <f t="shared" si="42"/>
        <v>818000</v>
      </c>
      <c r="I1402">
        <f t="shared" si="43"/>
        <v>181</v>
      </c>
    </row>
    <row r="1403" spans="1:9">
      <c r="A1403" s="112">
        <v>1818000182</v>
      </c>
      <c r="B1403" s="11" t="s">
        <v>2696</v>
      </c>
      <c r="C1403" s="11">
        <v>818000</v>
      </c>
      <c r="D1403" s="10">
        <v>12000</v>
      </c>
      <c r="E1403" s="10">
        <v>16000</v>
      </c>
      <c r="F1403" s="113">
        <v>15100</v>
      </c>
      <c r="H1403" s="122">
        <f t="shared" si="42"/>
        <v>818000</v>
      </c>
      <c r="I1403">
        <f t="shared" si="43"/>
        <v>182</v>
      </c>
    </row>
    <row r="1404" spans="1:9">
      <c r="A1404" s="112">
        <v>1818101780</v>
      </c>
      <c r="B1404" s="11" t="s">
        <v>3017</v>
      </c>
      <c r="C1404" s="11">
        <v>818000</v>
      </c>
      <c r="D1404" s="10">
        <v>730000</v>
      </c>
      <c r="E1404" s="10">
        <v>730000</v>
      </c>
      <c r="F1404" s="113">
        <v>647500</v>
      </c>
      <c r="H1404" s="122">
        <f t="shared" si="42"/>
        <v>818101</v>
      </c>
      <c r="I1404">
        <f t="shared" si="43"/>
        <v>780</v>
      </c>
    </row>
    <row r="1405" spans="1:9">
      <c r="A1405" s="112">
        <v>1821000110</v>
      </c>
      <c r="B1405" s="11" t="s">
        <v>2689</v>
      </c>
      <c r="C1405" s="11">
        <v>821000</v>
      </c>
      <c r="D1405" s="10">
        <v>242000</v>
      </c>
      <c r="E1405" s="10">
        <v>240000</v>
      </c>
      <c r="F1405" s="113">
        <v>238400</v>
      </c>
      <c r="H1405" s="122">
        <f t="shared" si="42"/>
        <v>821000</v>
      </c>
      <c r="I1405">
        <f t="shared" si="43"/>
        <v>110</v>
      </c>
    </row>
    <row r="1406" spans="1:9">
      <c r="A1406" s="112">
        <v>1821000120</v>
      </c>
      <c r="B1406" s="11" t="s">
        <v>2690</v>
      </c>
      <c r="C1406" s="11">
        <v>821000</v>
      </c>
      <c r="D1406" s="10">
        <v>28000</v>
      </c>
      <c r="E1406" s="10">
        <v>21000</v>
      </c>
      <c r="F1406" s="113">
        <v>21100</v>
      </c>
      <c r="H1406" s="122">
        <f t="shared" si="42"/>
        <v>821000</v>
      </c>
      <c r="I1406">
        <f t="shared" si="43"/>
        <v>120</v>
      </c>
    </row>
    <row r="1407" spans="1:9">
      <c r="A1407" s="112">
        <v>1821000133</v>
      </c>
      <c r="B1407" s="11" t="s">
        <v>2693</v>
      </c>
      <c r="C1407" s="11">
        <v>821000</v>
      </c>
      <c r="D1407" s="10">
        <v>2000</v>
      </c>
      <c r="E1407" s="10">
        <v>2000</v>
      </c>
      <c r="F1407" s="113">
        <v>1700</v>
      </c>
      <c r="H1407" s="122">
        <f t="shared" si="42"/>
        <v>821000</v>
      </c>
      <c r="I1407">
        <f t="shared" si="43"/>
        <v>133</v>
      </c>
    </row>
    <row r="1408" spans="1:9">
      <c r="A1408" s="112">
        <v>1821000140</v>
      </c>
      <c r="B1408" s="11" t="s">
        <v>2694</v>
      </c>
      <c r="C1408" s="11">
        <v>821000</v>
      </c>
      <c r="D1408" s="10">
        <v>35000</v>
      </c>
      <c r="E1408" s="10">
        <v>26000</v>
      </c>
      <c r="F1408" s="113">
        <v>26300</v>
      </c>
      <c r="H1408" s="122">
        <f t="shared" si="42"/>
        <v>821000</v>
      </c>
      <c r="I1408">
        <f t="shared" si="43"/>
        <v>140</v>
      </c>
    </row>
    <row r="1409" spans="1:9">
      <c r="A1409" s="112">
        <v>1821000181</v>
      </c>
      <c r="B1409" s="11" t="s">
        <v>2695</v>
      </c>
      <c r="C1409" s="11">
        <v>821000</v>
      </c>
      <c r="D1409" s="10">
        <v>45000</v>
      </c>
      <c r="E1409" s="10">
        <v>38000</v>
      </c>
      <c r="F1409" s="113">
        <v>36900</v>
      </c>
      <c r="H1409" s="122">
        <f t="shared" ref="H1409:H1472" si="44">ROUNDDOWN((A1409-1000000000)/1000,0)</f>
        <v>821000</v>
      </c>
      <c r="I1409">
        <f t="shared" ref="I1409:I1472" si="45">A1409-1000000000-H1409*1000</f>
        <v>181</v>
      </c>
    </row>
    <row r="1410" spans="1:9">
      <c r="A1410" s="112">
        <v>1821000182</v>
      </c>
      <c r="B1410" s="11" t="s">
        <v>2696</v>
      </c>
      <c r="C1410" s="11">
        <v>821000</v>
      </c>
      <c r="D1410" s="10">
        <v>24000</v>
      </c>
      <c r="E1410" s="10">
        <v>25000</v>
      </c>
      <c r="F1410" s="113">
        <v>23100</v>
      </c>
      <c r="H1410" s="122">
        <f t="shared" si="44"/>
        <v>821000</v>
      </c>
      <c r="I1410">
        <f t="shared" si="45"/>
        <v>182</v>
      </c>
    </row>
    <row r="1411" spans="1:9">
      <c r="A1411" s="112">
        <v>1821008870</v>
      </c>
      <c r="B1411" s="11" t="s">
        <v>3018</v>
      </c>
      <c r="C1411" s="11">
        <v>821000</v>
      </c>
      <c r="D1411" s="10">
        <v>598000</v>
      </c>
      <c r="E1411" s="10">
        <v>329000</v>
      </c>
      <c r="F1411" s="113">
        <v>0</v>
      </c>
      <c r="H1411" s="122">
        <f t="shared" si="44"/>
        <v>821008</v>
      </c>
      <c r="I1411">
        <f t="shared" si="45"/>
        <v>870</v>
      </c>
    </row>
    <row r="1412" spans="1:9">
      <c r="A1412" s="112">
        <v>1821010750</v>
      </c>
      <c r="B1412" s="11" t="s">
        <v>3019</v>
      </c>
      <c r="C1412" s="11">
        <v>821000</v>
      </c>
      <c r="D1412" s="10">
        <v>200000</v>
      </c>
      <c r="E1412" s="10">
        <v>191300</v>
      </c>
      <c r="F1412" s="113">
        <v>191300</v>
      </c>
      <c r="H1412" s="122">
        <f t="shared" si="44"/>
        <v>821010</v>
      </c>
      <c r="I1412">
        <f t="shared" si="45"/>
        <v>750</v>
      </c>
    </row>
    <row r="1413" spans="1:9">
      <c r="A1413" s="112">
        <v>1821013870</v>
      </c>
      <c r="B1413" s="11" t="s">
        <v>3020</v>
      </c>
      <c r="C1413" s="11">
        <v>821000</v>
      </c>
      <c r="D1413" s="10">
        <v>2300000</v>
      </c>
      <c r="E1413" s="10">
        <v>1850000</v>
      </c>
      <c r="F1413" s="113">
        <v>1999600</v>
      </c>
      <c r="H1413" s="122">
        <f t="shared" si="44"/>
        <v>821013</v>
      </c>
      <c r="I1413">
        <f t="shared" si="45"/>
        <v>870</v>
      </c>
    </row>
    <row r="1414" spans="1:9">
      <c r="A1414" s="112">
        <v>1821013871</v>
      </c>
      <c r="B1414" s="11" t="s">
        <v>3021</v>
      </c>
      <c r="C1414" s="11">
        <v>821000</v>
      </c>
      <c r="D1414" s="10">
        <v>2642100</v>
      </c>
      <c r="E1414" s="10">
        <v>2500000</v>
      </c>
      <c r="F1414" s="113">
        <v>2541500</v>
      </c>
      <c r="H1414" s="122">
        <f t="shared" si="44"/>
        <v>821013</v>
      </c>
      <c r="I1414">
        <f t="shared" si="45"/>
        <v>871</v>
      </c>
    </row>
    <row r="1415" spans="1:9">
      <c r="A1415" s="112">
        <v>1821013872</v>
      </c>
      <c r="B1415" s="11" t="s">
        <v>3022</v>
      </c>
      <c r="C1415" s="11">
        <v>821000</v>
      </c>
      <c r="D1415" s="10">
        <v>0</v>
      </c>
      <c r="E1415" s="10">
        <v>0</v>
      </c>
      <c r="F1415" s="113">
        <v>300000</v>
      </c>
      <c r="H1415" s="122">
        <f t="shared" si="44"/>
        <v>821013</v>
      </c>
      <c r="I1415">
        <f t="shared" si="45"/>
        <v>872</v>
      </c>
    </row>
    <row r="1416" spans="1:9">
      <c r="A1416" s="112">
        <v>1821014870</v>
      </c>
      <c r="B1416" s="11" t="s">
        <v>3023</v>
      </c>
      <c r="C1416" s="11">
        <v>821000</v>
      </c>
      <c r="D1416" s="10">
        <v>1000000</v>
      </c>
      <c r="E1416" s="10">
        <v>950000</v>
      </c>
      <c r="F1416" s="113">
        <v>800000</v>
      </c>
      <c r="H1416" s="122">
        <f t="shared" si="44"/>
        <v>821014</v>
      </c>
      <c r="I1416">
        <f t="shared" si="45"/>
        <v>870</v>
      </c>
    </row>
    <row r="1417" spans="1:9">
      <c r="A1417" s="112">
        <v>1821015740</v>
      </c>
      <c r="B1417" s="11" t="s">
        <v>3024</v>
      </c>
      <c r="C1417" s="11">
        <v>821000</v>
      </c>
      <c r="D1417" s="10">
        <v>0</v>
      </c>
      <c r="E1417" s="10">
        <v>0</v>
      </c>
      <c r="F1417" s="113">
        <v>315700</v>
      </c>
      <c r="H1417" s="122">
        <f t="shared" si="44"/>
        <v>821015</v>
      </c>
      <c r="I1417">
        <f t="shared" si="45"/>
        <v>740</v>
      </c>
    </row>
    <row r="1418" spans="1:9">
      <c r="A1418" s="112">
        <v>1821015870</v>
      </c>
      <c r="B1418" s="11" t="s">
        <v>3025</v>
      </c>
      <c r="C1418" s="11">
        <v>821000</v>
      </c>
      <c r="D1418" s="10">
        <v>300000</v>
      </c>
      <c r="E1418" s="10">
        <v>181500</v>
      </c>
      <c r="F1418" s="113">
        <v>181500</v>
      </c>
      <c r="H1418" s="122">
        <f t="shared" si="44"/>
        <v>821015</v>
      </c>
      <c r="I1418">
        <f t="shared" si="45"/>
        <v>870</v>
      </c>
    </row>
    <row r="1419" spans="1:9">
      <c r="A1419" s="112">
        <v>1821016870</v>
      </c>
      <c r="B1419" s="11" t="s">
        <v>3026</v>
      </c>
      <c r="C1419" s="11">
        <v>821000</v>
      </c>
      <c r="D1419" s="10">
        <v>200000</v>
      </c>
      <c r="E1419" s="10">
        <v>150000</v>
      </c>
      <c r="F1419" s="113">
        <v>0</v>
      </c>
      <c r="H1419" s="122">
        <f t="shared" si="44"/>
        <v>821016</v>
      </c>
      <c r="I1419">
        <f t="shared" si="45"/>
        <v>870</v>
      </c>
    </row>
    <row r="1420" spans="1:9">
      <c r="A1420" s="112">
        <v>1822000110</v>
      </c>
      <c r="B1420" s="11" t="s">
        <v>2689</v>
      </c>
      <c r="C1420" s="11">
        <v>822100</v>
      </c>
      <c r="D1420" s="10">
        <v>815000</v>
      </c>
      <c r="E1420" s="10">
        <v>947000</v>
      </c>
      <c r="F1420" s="113">
        <v>936300</v>
      </c>
      <c r="H1420" s="122">
        <f t="shared" si="44"/>
        <v>822000</v>
      </c>
      <c r="I1420">
        <f t="shared" si="45"/>
        <v>110</v>
      </c>
    </row>
    <row r="1421" spans="1:9">
      <c r="A1421" s="112">
        <v>1822000120</v>
      </c>
      <c r="B1421" s="11" t="s">
        <v>2690</v>
      </c>
      <c r="C1421" s="11">
        <v>822100</v>
      </c>
      <c r="D1421" s="10">
        <v>110000</v>
      </c>
      <c r="E1421" s="10">
        <v>134000</v>
      </c>
      <c r="F1421" s="113">
        <v>134500</v>
      </c>
      <c r="H1421" s="122">
        <f t="shared" si="44"/>
        <v>822000</v>
      </c>
      <c r="I1421">
        <f t="shared" si="45"/>
        <v>120</v>
      </c>
    </row>
    <row r="1422" spans="1:9">
      <c r="A1422" s="112">
        <v>1822000130</v>
      </c>
      <c r="B1422" s="11" t="s">
        <v>2691</v>
      </c>
      <c r="C1422" s="11">
        <v>822100</v>
      </c>
      <c r="D1422" s="10">
        <v>0</v>
      </c>
      <c r="E1422" s="10">
        <v>0</v>
      </c>
      <c r="F1422" s="113">
        <v>300</v>
      </c>
      <c r="H1422" s="122">
        <f t="shared" si="44"/>
        <v>822000</v>
      </c>
      <c r="I1422">
        <f t="shared" si="45"/>
        <v>130</v>
      </c>
    </row>
    <row r="1423" spans="1:9">
      <c r="A1423" s="112">
        <v>1822000133</v>
      </c>
      <c r="B1423" s="11" t="s">
        <v>2693</v>
      </c>
      <c r="C1423" s="11">
        <v>822100</v>
      </c>
      <c r="D1423" s="10">
        <v>53000</v>
      </c>
      <c r="E1423" s="10">
        <v>60000</v>
      </c>
      <c r="F1423" s="113">
        <v>60600</v>
      </c>
      <c r="H1423" s="122">
        <f t="shared" si="44"/>
        <v>822000</v>
      </c>
      <c r="I1423">
        <f t="shared" si="45"/>
        <v>133</v>
      </c>
    </row>
    <row r="1424" spans="1:9">
      <c r="A1424" s="112">
        <v>1822000140</v>
      </c>
      <c r="B1424" s="11" t="s">
        <v>2694</v>
      </c>
      <c r="C1424" s="11">
        <v>822100</v>
      </c>
      <c r="D1424" s="10">
        <v>118000</v>
      </c>
      <c r="E1424" s="10">
        <v>135000</v>
      </c>
      <c r="F1424" s="113">
        <v>141400</v>
      </c>
      <c r="H1424" s="122">
        <f t="shared" si="44"/>
        <v>822000</v>
      </c>
      <c r="I1424">
        <f t="shared" si="45"/>
        <v>140</v>
      </c>
    </row>
    <row r="1425" spans="1:9">
      <c r="A1425" s="112">
        <v>1822000181</v>
      </c>
      <c r="B1425" s="11" t="s">
        <v>2695</v>
      </c>
      <c r="C1425" s="11">
        <v>822100</v>
      </c>
      <c r="D1425" s="10">
        <v>142000</v>
      </c>
      <c r="E1425" s="10">
        <v>160000</v>
      </c>
      <c r="F1425" s="113">
        <v>153500</v>
      </c>
      <c r="H1425" s="122">
        <f t="shared" si="44"/>
        <v>822000</v>
      </c>
      <c r="I1425">
        <f t="shared" si="45"/>
        <v>181</v>
      </c>
    </row>
    <row r="1426" spans="1:9">
      <c r="A1426" s="112">
        <v>1822000182</v>
      </c>
      <c r="B1426" s="11" t="s">
        <v>2696</v>
      </c>
      <c r="C1426" s="11">
        <v>822100</v>
      </c>
      <c r="D1426" s="10">
        <v>89000</v>
      </c>
      <c r="E1426" s="10">
        <v>109000</v>
      </c>
      <c r="F1426" s="113">
        <v>102400</v>
      </c>
      <c r="H1426" s="122">
        <f t="shared" si="44"/>
        <v>822000</v>
      </c>
      <c r="I1426">
        <f t="shared" si="45"/>
        <v>182</v>
      </c>
    </row>
    <row r="1427" spans="1:9">
      <c r="A1427" s="112">
        <v>1822100110</v>
      </c>
      <c r="B1427" s="11" t="s">
        <v>2689</v>
      </c>
      <c r="C1427" s="11">
        <v>822100</v>
      </c>
      <c r="D1427" s="10">
        <v>896000</v>
      </c>
      <c r="E1427" s="10">
        <v>1162000</v>
      </c>
      <c r="F1427" s="113">
        <v>1096000</v>
      </c>
      <c r="H1427" s="122">
        <f t="shared" si="44"/>
        <v>822100</v>
      </c>
      <c r="I1427">
        <f t="shared" si="45"/>
        <v>110</v>
      </c>
    </row>
    <row r="1428" spans="1:9">
      <c r="A1428" s="112">
        <v>1822100120</v>
      </c>
      <c r="B1428" s="11" t="s">
        <v>2690</v>
      </c>
      <c r="C1428" s="11">
        <v>822100</v>
      </c>
      <c r="D1428" s="10">
        <v>139000</v>
      </c>
      <c r="E1428" s="10">
        <v>162000</v>
      </c>
      <c r="F1428" s="113">
        <v>159600</v>
      </c>
      <c r="H1428" s="122">
        <f t="shared" si="44"/>
        <v>822100</v>
      </c>
      <c r="I1428">
        <f t="shared" si="45"/>
        <v>120</v>
      </c>
    </row>
    <row r="1429" spans="1:9">
      <c r="A1429" s="112">
        <v>1822100130</v>
      </c>
      <c r="B1429" s="11" t="s">
        <v>2691</v>
      </c>
      <c r="C1429" s="11">
        <v>822100</v>
      </c>
      <c r="D1429" s="10">
        <v>30000</v>
      </c>
      <c r="E1429" s="10">
        <v>51000</v>
      </c>
      <c r="F1429" s="113">
        <v>52900</v>
      </c>
      <c r="H1429" s="122">
        <f t="shared" si="44"/>
        <v>822100</v>
      </c>
      <c r="I1429">
        <f t="shared" si="45"/>
        <v>130</v>
      </c>
    </row>
    <row r="1430" spans="1:9">
      <c r="A1430" s="112">
        <v>1822100133</v>
      </c>
      <c r="B1430" s="11" t="s">
        <v>2693</v>
      </c>
      <c r="C1430" s="11">
        <v>822100</v>
      </c>
      <c r="D1430" s="10">
        <v>18000</v>
      </c>
      <c r="E1430" s="10">
        <v>10000</v>
      </c>
      <c r="F1430" s="113">
        <v>9500</v>
      </c>
      <c r="H1430" s="122">
        <f t="shared" si="44"/>
        <v>822100</v>
      </c>
      <c r="I1430">
        <f t="shared" si="45"/>
        <v>133</v>
      </c>
    </row>
    <row r="1431" spans="1:9">
      <c r="A1431" s="112">
        <v>1822100140</v>
      </c>
      <c r="B1431" s="11" t="s">
        <v>2694</v>
      </c>
      <c r="C1431" s="11">
        <v>822100</v>
      </c>
      <c r="D1431" s="10">
        <v>134000</v>
      </c>
      <c r="E1431" s="10">
        <v>199000</v>
      </c>
      <c r="F1431" s="113">
        <v>180500</v>
      </c>
      <c r="H1431" s="122">
        <f t="shared" si="44"/>
        <v>822100</v>
      </c>
      <c r="I1431">
        <f t="shared" si="45"/>
        <v>140</v>
      </c>
    </row>
    <row r="1432" spans="1:9">
      <c r="A1432" s="112">
        <v>1822100181</v>
      </c>
      <c r="B1432" s="11" t="s">
        <v>2695</v>
      </c>
      <c r="C1432" s="11">
        <v>822100</v>
      </c>
      <c r="D1432" s="10">
        <v>169000</v>
      </c>
      <c r="E1432" s="10">
        <v>207000</v>
      </c>
      <c r="F1432" s="113">
        <v>189400</v>
      </c>
      <c r="H1432" s="122">
        <f t="shared" si="44"/>
        <v>822100</v>
      </c>
      <c r="I1432">
        <f t="shared" si="45"/>
        <v>181</v>
      </c>
    </row>
    <row r="1433" spans="1:9">
      <c r="A1433" s="112">
        <v>1822100182</v>
      </c>
      <c r="B1433" s="11" t="s">
        <v>2696</v>
      </c>
      <c r="C1433" s="11">
        <v>822100</v>
      </c>
      <c r="D1433" s="10">
        <v>97000</v>
      </c>
      <c r="E1433" s="10">
        <v>128000</v>
      </c>
      <c r="F1433" s="113">
        <v>115400</v>
      </c>
      <c r="H1433" s="122">
        <f t="shared" si="44"/>
        <v>822100</v>
      </c>
      <c r="I1433">
        <f t="shared" si="45"/>
        <v>182</v>
      </c>
    </row>
    <row r="1434" spans="1:9">
      <c r="A1434" s="112">
        <v>1822101870</v>
      </c>
      <c r="B1434" s="11" t="s">
        <v>3027</v>
      </c>
      <c r="C1434" s="11">
        <v>822100</v>
      </c>
      <c r="D1434" s="10">
        <v>427000</v>
      </c>
      <c r="E1434" s="10">
        <v>7651600</v>
      </c>
      <c r="F1434" s="113">
        <v>7121600</v>
      </c>
      <c r="H1434" s="122">
        <f t="shared" si="44"/>
        <v>822101</v>
      </c>
      <c r="I1434">
        <f t="shared" si="45"/>
        <v>870</v>
      </c>
    </row>
    <row r="1435" spans="1:9">
      <c r="A1435" s="112">
        <v>1822101871</v>
      </c>
      <c r="B1435" s="11" t="s">
        <v>3022</v>
      </c>
      <c r="C1435" s="11">
        <v>822100</v>
      </c>
      <c r="D1435" s="10">
        <v>0</v>
      </c>
      <c r="E1435" s="10">
        <v>0</v>
      </c>
      <c r="F1435" s="113">
        <v>300000</v>
      </c>
      <c r="H1435" s="122">
        <f t="shared" si="44"/>
        <v>822101</v>
      </c>
      <c r="I1435">
        <f t="shared" si="45"/>
        <v>871</v>
      </c>
    </row>
    <row r="1436" spans="1:9">
      <c r="A1436" s="112">
        <v>1822102870</v>
      </c>
      <c r="B1436" s="11" t="s">
        <v>3028</v>
      </c>
      <c r="C1436" s="11">
        <v>822100</v>
      </c>
      <c r="D1436" s="10">
        <v>2700000</v>
      </c>
      <c r="E1436" s="10">
        <v>2700000</v>
      </c>
      <c r="F1436" s="113">
        <v>2982600</v>
      </c>
      <c r="H1436" s="122">
        <f t="shared" si="44"/>
        <v>822102</v>
      </c>
      <c r="I1436">
        <f t="shared" si="45"/>
        <v>870</v>
      </c>
    </row>
    <row r="1437" spans="1:9">
      <c r="A1437" s="112">
        <v>1822103810</v>
      </c>
      <c r="B1437" s="11" t="s">
        <v>3029</v>
      </c>
      <c r="C1437" s="11">
        <v>822100</v>
      </c>
      <c r="D1437" s="10">
        <v>90000</v>
      </c>
      <c r="E1437" s="10">
        <v>70000</v>
      </c>
      <c r="F1437" s="113">
        <v>69000</v>
      </c>
      <c r="H1437" s="122">
        <f t="shared" si="44"/>
        <v>822103</v>
      </c>
      <c r="I1437">
        <f t="shared" si="45"/>
        <v>810</v>
      </c>
    </row>
    <row r="1438" spans="1:9">
      <c r="A1438" s="112">
        <v>1822106810</v>
      </c>
      <c r="B1438" s="11" t="s">
        <v>3030</v>
      </c>
      <c r="C1438" s="11">
        <v>822100</v>
      </c>
      <c r="D1438" s="10">
        <v>50000</v>
      </c>
      <c r="E1438" s="10">
        <v>50000</v>
      </c>
      <c r="F1438" s="113">
        <v>59700</v>
      </c>
      <c r="H1438" s="122">
        <f t="shared" si="44"/>
        <v>822106</v>
      </c>
      <c r="I1438">
        <f t="shared" si="45"/>
        <v>810</v>
      </c>
    </row>
    <row r="1439" spans="1:9">
      <c r="A1439" s="112">
        <v>1822107810</v>
      </c>
      <c r="B1439" s="11" t="s">
        <v>3031</v>
      </c>
      <c r="C1439" s="11">
        <v>822100</v>
      </c>
      <c r="D1439" s="10">
        <v>50000</v>
      </c>
      <c r="E1439" s="10">
        <v>50000</v>
      </c>
      <c r="F1439" s="113">
        <v>273100</v>
      </c>
      <c r="H1439" s="122">
        <f t="shared" si="44"/>
        <v>822107</v>
      </c>
      <c r="I1439">
        <f t="shared" si="45"/>
        <v>810</v>
      </c>
    </row>
    <row r="1440" spans="1:9">
      <c r="A1440" s="112">
        <v>1822108810</v>
      </c>
      <c r="B1440" s="11" t="s">
        <v>3032</v>
      </c>
      <c r="C1440" s="11">
        <v>822100</v>
      </c>
      <c r="D1440" s="10">
        <v>300000</v>
      </c>
      <c r="E1440" s="10">
        <v>300000</v>
      </c>
      <c r="F1440" s="113">
        <v>466600</v>
      </c>
      <c r="H1440" s="122">
        <f t="shared" si="44"/>
        <v>822108</v>
      </c>
      <c r="I1440">
        <f t="shared" si="45"/>
        <v>810</v>
      </c>
    </row>
    <row r="1441" spans="1:9">
      <c r="A1441" s="112">
        <v>1822109870</v>
      </c>
      <c r="B1441" s="11" t="s">
        <v>3033</v>
      </c>
      <c r="C1441" s="11">
        <v>822100</v>
      </c>
      <c r="D1441" s="10">
        <v>3500000</v>
      </c>
      <c r="E1441" s="10">
        <v>0</v>
      </c>
      <c r="F1441" s="113">
        <v>0</v>
      </c>
      <c r="H1441" s="122">
        <f t="shared" si="44"/>
        <v>822109</v>
      </c>
      <c r="I1441">
        <f t="shared" si="45"/>
        <v>870</v>
      </c>
    </row>
    <row r="1442" spans="1:9">
      <c r="A1442" s="112">
        <v>1822110870</v>
      </c>
      <c r="B1442" s="11" t="s">
        <v>3034</v>
      </c>
      <c r="C1442" s="11">
        <v>822100</v>
      </c>
      <c r="D1442" s="10">
        <v>1150000</v>
      </c>
      <c r="E1442" s="10">
        <v>0</v>
      </c>
      <c r="F1442" s="113">
        <v>0</v>
      </c>
      <c r="H1442" s="122">
        <f t="shared" si="44"/>
        <v>822110</v>
      </c>
      <c r="I1442">
        <f t="shared" si="45"/>
        <v>870</v>
      </c>
    </row>
    <row r="1443" spans="1:9">
      <c r="A1443" s="112">
        <v>1822110871</v>
      </c>
      <c r="B1443" s="11" t="s">
        <v>3035</v>
      </c>
      <c r="C1443" s="11">
        <v>822100</v>
      </c>
      <c r="D1443" s="10">
        <v>400000</v>
      </c>
      <c r="E1443" s="10">
        <v>0</v>
      </c>
      <c r="F1443" s="113">
        <v>0</v>
      </c>
      <c r="H1443" s="122">
        <f t="shared" si="44"/>
        <v>822110</v>
      </c>
      <c r="I1443">
        <f t="shared" si="45"/>
        <v>871</v>
      </c>
    </row>
    <row r="1444" spans="1:9">
      <c r="A1444" s="112">
        <v>1822111870</v>
      </c>
      <c r="B1444" s="11" t="s">
        <v>3036</v>
      </c>
      <c r="C1444" s="11">
        <v>822100</v>
      </c>
      <c r="D1444" s="10">
        <v>1780000</v>
      </c>
      <c r="E1444" s="10">
        <v>0</v>
      </c>
      <c r="F1444" s="113">
        <v>0</v>
      </c>
      <c r="H1444" s="122">
        <f t="shared" si="44"/>
        <v>822111</v>
      </c>
      <c r="I1444">
        <f t="shared" si="45"/>
        <v>870</v>
      </c>
    </row>
    <row r="1445" spans="1:9">
      <c r="A1445" s="112">
        <v>1822112870</v>
      </c>
      <c r="B1445" s="11" t="s">
        <v>3037</v>
      </c>
      <c r="C1445" s="11">
        <v>822100</v>
      </c>
      <c r="D1445" s="10">
        <v>844000</v>
      </c>
      <c r="E1445" s="10">
        <v>0</v>
      </c>
      <c r="F1445" s="113">
        <v>0</v>
      </c>
      <c r="H1445" s="122">
        <f t="shared" si="44"/>
        <v>822112</v>
      </c>
      <c r="I1445">
        <f t="shared" si="45"/>
        <v>870</v>
      </c>
    </row>
    <row r="1446" spans="1:9">
      <c r="A1446" s="112">
        <v>1824001870</v>
      </c>
      <c r="B1446" s="11" t="s">
        <v>3038</v>
      </c>
      <c r="C1446" s="11">
        <v>824000</v>
      </c>
      <c r="D1446" s="10">
        <v>1628000</v>
      </c>
      <c r="E1446" s="10">
        <v>1628000</v>
      </c>
      <c r="F1446" s="113">
        <v>1478000</v>
      </c>
      <c r="H1446" s="122">
        <f t="shared" si="44"/>
        <v>824001</v>
      </c>
      <c r="I1446">
        <f t="shared" si="45"/>
        <v>870</v>
      </c>
    </row>
    <row r="1447" spans="1:9">
      <c r="A1447" s="112">
        <v>1824002870</v>
      </c>
      <c r="B1447" s="11" t="s">
        <v>3039</v>
      </c>
      <c r="C1447" s="11">
        <v>824000</v>
      </c>
      <c r="D1447" s="10">
        <v>1355000</v>
      </c>
      <c r="E1447" s="10">
        <v>1355000</v>
      </c>
      <c r="F1447" s="113">
        <v>1155000</v>
      </c>
      <c r="H1447" s="122">
        <f t="shared" si="44"/>
        <v>824002</v>
      </c>
      <c r="I1447">
        <f t="shared" si="45"/>
        <v>870</v>
      </c>
    </row>
    <row r="1448" spans="1:9">
      <c r="A1448" s="112">
        <v>1824004870</v>
      </c>
      <c r="B1448" s="11" t="s">
        <v>3040</v>
      </c>
      <c r="C1448" s="11">
        <v>824000</v>
      </c>
      <c r="D1448" s="10">
        <v>1083000</v>
      </c>
      <c r="E1448" s="10">
        <v>1083000</v>
      </c>
      <c r="F1448" s="113">
        <v>958000</v>
      </c>
      <c r="H1448" s="122">
        <f t="shared" si="44"/>
        <v>824004</v>
      </c>
      <c r="I1448">
        <f t="shared" si="45"/>
        <v>870</v>
      </c>
    </row>
    <row r="1449" spans="1:9">
      <c r="A1449" s="112">
        <v>1824010870</v>
      </c>
      <c r="B1449" s="11" t="s">
        <v>3041</v>
      </c>
      <c r="C1449" s="11">
        <v>824000</v>
      </c>
      <c r="D1449" s="10">
        <v>1640000</v>
      </c>
      <c r="E1449" s="10">
        <v>1640000</v>
      </c>
      <c r="F1449" s="113">
        <v>1215000</v>
      </c>
      <c r="H1449" s="122">
        <f t="shared" si="44"/>
        <v>824010</v>
      </c>
      <c r="I1449">
        <f t="shared" si="45"/>
        <v>870</v>
      </c>
    </row>
    <row r="1450" spans="1:9">
      <c r="A1450" s="112">
        <v>1825201870</v>
      </c>
      <c r="B1450" s="11" t="s">
        <v>3042</v>
      </c>
      <c r="C1450" s="11">
        <v>822000</v>
      </c>
      <c r="D1450" s="10">
        <v>500000</v>
      </c>
      <c r="E1450" s="10">
        <v>1500000</v>
      </c>
      <c r="F1450" s="113">
        <v>1500000</v>
      </c>
      <c r="H1450" s="122">
        <f t="shared" si="44"/>
        <v>825201</v>
      </c>
      <c r="I1450">
        <f t="shared" si="45"/>
        <v>870</v>
      </c>
    </row>
    <row r="1451" spans="1:9">
      <c r="A1451" s="112">
        <v>1825201872</v>
      </c>
      <c r="B1451" s="11" t="s">
        <v>3043</v>
      </c>
      <c r="C1451" s="11">
        <v>822000</v>
      </c>
      <c r="D1451" s="10">
        <v>270000</v>
      </c>
      <c r="E1451" s="10">
        <v>270000</v>
      </c>
      <c r="F1451" s="113">
        <v>267800</v>
      </c>
      <c r="H1451" s="122">
        <f t="shared" si="44"/>
        <v>825201</v>
      </c>
      <c r="I1451">
        <f t="shared" si="45"/>
        <v>872</v>
      </c>
    </row>
    <row r="1452" spans="1:9">
      <c r="A1452" s="112">
        <v>1826400110</v>
      </c>
      <c r="B1452" s="11" t="s">
        <v>2689</v>
      </c>
      <c r="C1452" s="11">
        <v>826400</v>
      </c>
      <c r="D1452" s="10">
        <v>257000</v>
      </c>
      <c r="E1452" s="10">
        <v>250000</v>
      </c>
      <c r="F1452" s="113">
        <v>269700</v>
      </c>
      <c r="H1452" s="122">
        <f t="shared" si="44"/>
        <v>826400</v>
      </c>
      <c r="I1452">
        <f t="shared" si="45"/>
        <v>110</v>
      </c>
    </row>
    <row r="1453" spans="1:9">
      <c r="A1453" s="112">
        <v>1826400120</v>
      </c>
      <c r="B1453" s="11" t="s">
        <v>2690</v>
      </c>
      <c r="C1453" s="11">
        <v>826400</v>
      </c>
      <c r="D1453" s="10">
        <v>32000</v>
      </c>
      <c r="E1453" s="10">
        <v>31000</v>
      </c>
      <c r="F1453" s="113">
        <v>33600</v>
      </c>
      <c r="H1453" s="122">
        <f t="shared" si="44"/>
        <v>826400</v>
      </c>
      <c r="I1453">
        <f t="shared" si="45"/>
        <v>120</v>
      </c>
    </row>
    <row r="1454" spans="1:9">
      <c r="A1454" s="112">
        <v>1826400130</v>
      </c>
      <c r="B1454" s="11" t="s">
        <v>2691</v>
      </c>
      <c r="C1454" s="11">
        <v>826400</v>
      </c>
      <c r="D1454" s="10">
        <v>1000</v>
      </c>
      <c r="E1454" s="10">
        <v>3000</v>
      </c>
      <c r="F1454" s="113">
        <v>200</v>
      </c>
      <c r="H1454" s="122">
        <f t="shared" si="44"/>
        <v>826400</v>
      </c>
      <c r="I1454">
        <f t="shared" si="45"/>
        <v>130</v>
      </c>
    </row>
    <row r="1455" spans="1:9">
      <c r="A1455" s="112">
        <v>1826400133</v>
      </c>
      <c r="B1455" s="11" t="s">
        <v>2693</v>
      </c>
      <c r="C1455" s="11">
        <v>826400</v>
      </c>
      <c r="D1455" s="10">
        <v>1000</v>
      </c>
      <c r="E1455" s="10">
        <v>0</v>
      </c>
      <c r="F1455" s="113">
        <v>0</v>
      </c>
      <c r="H1455" s="122">
        <f t="shared" si="44"/>
        <v>826400</v>
      </c>
      <c r="I1455">
        <f t="shared" si="45"/>
        <v>133</v>
      </c>
    </row>
    <row r="1456" spans="1:9">
      <c r="A1456" s="112">
        <v>1826400140</v>
      </c>
      <c r="B1456" s="11" t="s">
        <v>2694</v>
      </c>
      <c r="C1456" s="11">
        <v>826400</v>
      </c>
      <c r="D1456" s="10">
        <v>46000</v>
      </c>
      <c r="E1456" s="10">
        <v>44000</v>
      </c>
      <c r="F1456" s="113">
        <v>48300</v>
      </c>
      <c r="H1456" s="122">
        <f t="shared" si="44"/>
        <v>826400</v>
      </c>
      <c r="I1456">
        <f t="shared" si="45"/>
        <v>140</v>
      </c>
    </row>
    <row r="1457" spans="1:9">
      <c r="A1457" s="112">
        <v>1826400181</v>
      </c>
      <c r="B1457" s="11" t="s">
        <v>2695</v>
      </c>
      <c r="C1457" s="11">
        <v>826400</v>
      </c>
      <c r="D1457" s="10">
        <v>44000</v>
      </c>
      <c r="E1457" s="10">
        <v>42000</v>
      </c>
      <c r="F1457" s="113">
        <v>43100</v>
      </c>
      <c r="H1457" s="122">
        <f t="shared" si="44"/>
        <v>826400</v>
      </c>
      <c r="I1457">
        <f t="shared" si="45"/>
        <v>181</v>
      </c>
    </row>
    <row r="1458" spans="1:9">
      <c r="A1458" s="112">
        <v>1826400182</v>
      </c>
      <c r="B1458" s="11" t="s">
        <v>2696</v>
      </c>
      <c r="C1458" s="11">
        <v>826400</v>
      </c>
      <c r="D1458" s="10">
        <v>44000</v>
      </c>
      <c r="E1458" s="10">
        <v>43000</v>
      </c>
      <c r="F1458" s="113">
        <v>44400</v>
      </c>
      <c r="H1458" s="122">
        <f t="shared" si="44"/>
        <v>826400</v>
      </c>
      <c r="I1458">
        <f t="shared" si="45"/>
        <v>182</v>
      </c>
    </row>
    <row r="1459" spans="1:9">
      <c r="A1459" s="112">
        <v>1826401420</v>
      </c>
      <c r="B1459" s="11" t="s">
        <v>2812</v>
      </c>
      <c r="C1459" s="11">
        <v>826400</v>
      </c>
      <c r="D1459" s="10">
        <v>11500</v>
      </c>
      <c r="E1459" s="10">
        <v>11500</v>
      </c>
      <c r="F1459" s="113">
        <v>6500</v>
      </c>
      <c r="H1459" s="122">
        <f t="shared" si="44"/>
        <v>826401</v>
      </c>
      <c r="I1459">
        <f t="shared" si="45"/>
        <v>420</v>
      </c>
    </row>
    <row r="1460" spans="1:9">
      <c r="A1460" s="112">
        <v>1826401430</v>
      </c>
      <c r="B1460" s="11" t="s">
        <v>2782</v>
      </c>
      <c r="C1460" s="11">
        <v>826400</v>
      </c>
      <c r="D1460" s="10">
        <v>60000</v>
      </c>
      <c r="E1460" s="10">
        <v>60000</v>
      </c>
      <c r="F1460" s="113">
        <v>64400</v>
      </c>
      <c r="H1460" s="122">
        <f t="shared" si="44"/>
        <v>826401</v>
      </c>
      <c r="I1460">
        <f t="shared" si="45"/>
        <v>430</v>
      </c>
    </row>
    <row r="1461" spans="1:9">
      <c r="A1461" s="112">
        <v>1826401560</v>
      </c>
      <c r="B1461" s="11" t="s">
        <v>2703</v>
      </c>
      <c r="C1461" s="11">
        <v>826400</v>
      </c>
      <c r="D1461" s="10">
        <v>4600</v>
      </c>
      <c r="E1461" s="10">
        <v>4600</v>
      </c>
      <c r="F1461" s="113">
        <v>3300</v>
      </c>
      <c r="H1461" s="122">
        <f t="shared" si="44"/>
        <v>826401</v>
      </c>
      <c r="I1461">
        <f t="shared" si="45"/>
        <v>560</v>
      </c>
    </row>
    <row r="1462" spans="1:9">
      <c r="A1462" s="112">
        <v>1826401740</v>
      </c>
      <c r="B1462" s="11" t="s">
        <v>2704</v>
      </c>
      <c r="C1462" s="11">
        <v>826400</v>
      </c>
      <c r="D1462" s="10">
        <v>5000</v>
      </c>
      <c r="E1462" s="10">
        <v>7000</v>
      </c>
      <c r="F1462" s="113">
        <v>1100</v>
      </c>
      <c r="H1462" s="122">
        <f t="shared" si="44"/>
        <v>826401</v>
      </c>
      <c r="I1462">
        <f t="shared" si="45"/>
        <v>740</v>
      </c>
    </row>
    <row r="1463" spans="1:9">
      <c r="A1463" s="112">
        <v>1826402470</v>
      </c>
      <c r="B1463" s="11" t="s">
        <v>2697</v>
      </c>
      <c r="C1463" s="11">
        <v>826400</v>
      </c>
      <c r="D1463" s="10">
        <v>6000</v>
      </c>
      <c r="E1463" s="10">
        <v>6000</v>
      </c>
      <c r="F1463" s="113">
        <v>4600</v>
      </c>
      <c r="H1463" s="122">
        <f t="shared" si="44"/>
        <v>826402</v>
      </c>
      <c r="I1463">
        <f t="shared" si="45"/>
        <v>470</v>
      </c>
    </row>
    <row r="1464" spans="1:9">
      <c r="A1464" s="112">
        <v>1826402740</v>
      </c>
      <c r="B1464" s="11" t="s">
        <v>2704</v>
      </c>
      <c r="C1464" s="11">
        <v>826400</v>
      </c>
      <c r="D1464" s="10">
        <v>0</v>
      </c>
      <c r="E1464" s="10">
        <v>0</v>
      </c>
      <c r="F1464" s="113">
        <v>3000</v>
      </c>
      <c r="H1464" s="122">
        <f t="shared" si="44"/>
        <v>826402</v>
      </c>
      <c r="I1464">
        <f t="shared" si="45"/>
        <v>740</v>
      </c>
    </row>
    <row r="1465" spans="1:9">
      <c r="A1465" s="112">
        <v>1826402750</v>
      </c>
      <c r="B1465" s="11" t="s">
        <v>2705</v>
      </c>
      <c r="C1465" s="11">
        <v>826400</v>
      </c>
      <c r="D1465" s="10">
        <v>11500</v>
      </c>
      <c r="E1465" s="10">
        <v>11500</v>
      </c>
      <c r="F1465" s="113">
        <v>4700</v>
      </c>
      <c r="H1465" s="122">
        <f t="shared" si="44"/>
        <v>826402</v>
      </c>
      <c r="I1465">
        <f t="shared" si="45"/>
        <v>750</v>
      </c>
    </row>
    <row r="1466" spans="1:9">
      <c r="A1466" s="112">
        <v>1826402759</v>
      </c>
      <c r="B1466" s="11" t="s">
        <v>3044</v>
      </c>
      <c r="C1466" s="11">
        <v>826400</v>
      </c>
      <c r="D1466" s="10">
        <v>76500</v>
      </c>
      <c r="E1466" s="10">
        <v>76200</v>
      </c>
      <c r="F1466" s="113">
        <v>64100</v>
      </c>
      <c r="H1466" s="122">
        <f t="shared" si="44"/>
        <v>826402</v>
      </c>
      <c r="I1466">
        <f t="shared" si="45"/>
        <v>759</v>
      </c>
    </row>
    <row r="1467" spans="1:9">
      <c r="A1467" s="112">
        <v>1827002820</v>
      </c>
      <c r="B1467" s="11" t="s">
        <v>3045</v>
      </c>
      <c r="C1467" s="11">
        <v>827000</v>
      </c>
      <c r="D1467" s="10">
        <v>432000</v>
      </c>
      <c r="E1467" s="10">
        <v>432000</v>
      </c>
      <c r="F1467" s="113">
        <v>432000</v>
      </c>
      <c r="H1467" s="122">
        <f t="shared" si="44"/>
        <v>827002</v>
      </c>
      <c r="I1467">
        <f t="shared" si="45"/>
        <v>820</v>
      </c>
    </row>
    <row r="1468" spans="1:9">
      <c r="A1468" s="112">
        <v>1827003820</v>
      </c>
      <c r="B1468" s="11" t="s">
        <v>3046</v>
      </c>
      <c r="C1468" s="11">
        <v>827000</v>
      </c>
      <c r="D1468" s="10">
        <v>180000</v>
      </c>
      <c r="E1468" s="10">
        <v>180000</v>
      </c>
      <c r="F1468" s="113">
        <v>180000</v>
      </c>
      <c r="H1468" s="122">
        <f t="shared" si="44"/>
        <v>827003</v>
      </c>
      <c r="I1468">
        <f t="shared" si="45"/>
        <v>820</v>
      </c>
    </row>
    <row r="1469" spans="1:9">
      <c r="A1469" s="112">
        <v>1827004820</v>
      </c>
      <c r="B1469" s="11" t="s">
        <v>3047</v>
      </c>
      <c r="C1469" s="11">
        <v>827000</v>
      </c>
      <c r="D1469" s="10">
        <v>108000</v>
      </c>
      <c r="E1469" s="10">
        <v>108000</v>
      </c>
      <c r="F1469" s="113">
        <v>103600</v>
      </c>
      <c r="H1469" s="122">
        <f t="shared" si="44"/>
        <v>827004</v>
      </c>
      <c r="I1469">
        <f t="shared" si="45"/>
        <v>820</v>
      </c>
    </row>
    <row r="1470" spans="1:9">
      <c r="A1470" s="112">
        <v>1827005820</v>
      </c>
      <c r="B1470" s="11" t="s">
        <v>3048</v>
      </c>
      <c r="C1470" s="11">
        <v>827000</v>
      </c>
      <c r="D1470" s="10">
        <v>2780000</v>
      </c>
      <c r="E1470" s="10">
        <v>3780000</v>
      </c>
      <c r="F1470" s="113">
        <v>3780000</v>
      </c>
      <c r="H1470" s="122">
        <f t="shared" si="44"/>
        <v>827005</v>
      </c>
      <c r="I1470">
        <f t="shared" si="45"/>
        <v>820</v>
      </c>
    </row>
    <row r="1471" spans="1:9">
      <c r="A1471" s="112">
        <v>1827005821</v>
      </c>
      <c r="B1471" s="11" t="s">
        <v>3049</v>
      </c>
      <c r="C1471" s="11">
        <v>827000</v>
      </c>
      <c r="D1471" s="10">
        <v>0</v>
      </c>
      <c r="E1471" s="10">
        <v>500000</v>
      </c>
      <c r="F1471" s="113">
        <v>0</v>
      </c>
      <c r="H1471" s="122">
        <f t="shared" si="44"/>
        <v>827005</v>
      </c>
      <c r="I1471">
        <f t="shared" si="45"/>
        <v>821</v>
      </c>
    </row>
    <row r="1472" spans="1:9">
      <c r="A1472" s="112">
        <v>1827006820</v>
      </c>
      <c r="B1472" s="11" t="s">
        <v>3050</v>
      </c>
      <c r="C1472" s="11">
        <v>827000</v>
      </c>
      <c r="D1472" s="10">
        <v>180000</v>
      </c>
      <c r="E1472" s="10">
        <v>180000</v>
      </c>
      <c r="F1472" s="113">
        <v>180000</v>
      </c>
      <c r="H1472" s="122">
        <f t="shared" si="44"/>
        <v>827006</v>
      </c>
      <c r="I1472">
        <f t="shared" si="45"/>
        <v>820</v>
      </c>
    </row>
    <row r="1473" spans="1:9">
      <c r="A1473" s="112">
        <v>1827008820</v>
      </c>
      <c r="B1473" s="11" t="s">
        <v>3051</v>
      </c>
      <c r="C1473" s="11">
        <v>827000</v>
      </c>
      <c r="D1473" s="10">
        <v>964900</v>
      </c>
      <c r="E1473" s="10">
        <v>964900</v>
      </c>
      <c r="F1473" s="113">
        <v>965000</v>
      </c>
      <c r="H1473" s="122">
        <f t="shared" ref="H1473:H1536" si="46">ROUNDDOWN((A1473-1000000000)/1000,0)</f>
        <v>827008</v>
      </c>
      <c r="I1473">
        <f t="shared" ref="I1473:I1536" si="47">A1473-1000000000-H1473*1000</f>
        <v>820</v>
      </c>
    </row>
    <row r="1474" spans="1:9">
      <c r="A1474" s="112">
        <v>1827009820</v>
      </c>
      <c r="B1474" s="11" t="s">
        <v>3052</v>
      </c>
      <c r="C1474" s="11">
        <v>827000</v>
      </c>
      <c r="D1474" s="10">
        <v>1035000</v>
      </c>
      <c r="E1474" s="10">
        <v>1035000</v>
      </c>
      <c r="F1474" s="113">
        <v>1035000</v>
      </c>
      <c r="H1474" s="122">
        <f t="shared" si="46"/>
        <v>827009</v>
      </c>
      <c r="I1474">
        <f t="shared" si="47"/>
        <v>820</v>
      </c>
    </row>
    <row r="1475" spans="1:9">
      <c r="A1475" s="112">
        <v>1827011820</v>
      </c>
      <c r="B1475" s="11" t="s">
        <v>3053</v>
      </c>
      <c r="C1475" s="11">
        <v>827000</v>
      </c>
      <c r="D1475" s="10">
        <v>2700000</v>
      </c>
      <c r="E1475" s="10">
        <v>2700000</v>
      </c>
      <c r="F1475" s="113">
        <v>2700000</v>
      </c>
      <c r="H1475" s="122">
        <f t="shared" si="46"/>
        <v>827011</v>
      </c>
      <c r="I1475">
        <f t="shared" si="47"/>
        <v>820</v>
      </c>
    </row>
    <row r="1476" spans="1:9">
      <c r="A1476" s="112">
        <v>1829000110</v>
      </c>
      <c r="B1476" s="11" t="s">
        <v>2689</v>
      </c>
      <c r="C1476" s="11">
        <v>829000</v>
      </c>
      <c r="D1476" s="10">
        <v>533000</v>
      </c>
      <c r="E1476" s="10">
        <v>536000</v>
      </c>
      <c r="F1476" s="113">
        <v>424400</v>
      </c>
      <c r="H1476" s="122">
        <f t="shared" si="46"/>
        <v>829000</v>
      </c>
      <c r="I1476">
        <f t="shared" si="47"/>
        <v>110</v>
      </c>
    </row>
    <row r="1477" spans="1:9">
      <c r="A1477" s="112">
        <v>1829000120</v>
      </c>
      <c r="B1477" s="11" t="s">
        <v>2690</v>
      </c>
      <c r="C1477" s="11">
        <v>829000</v>
      </c>
      <c r="D1477" s="10">
        <v>71000</v>
      </c>
      <c r="E1477" s="10">
        <v>75000</v>
      </c>
      <c r="F1477" s="113">
        <v>59900</v>
      </c>
      <c r="H1477" s="122">
        <f t="shared" si="46"/>
        <v>829000</v>
      </c>
      <c r="I1477">
        <f t="shared" si="47"/>
        <v>120</v>
      </c>
    </row>
    <row r="1478" spans="1:9">
      <c r="A1478" s="112">
        <v>1829000133</v>
      </c>
      <c r="B1478" s="11" t="s">
        <v>2693</v>
      </c>
      <c r="C1478" s="11">
        <v>829000</v>
      </c>
      <c r="D1478" s="10">
        <v>10000</v>
      </c>
      <c r="E1478" s="10">
        <v>9000</v>
      </c>
      <c r="F1478" s="113">
        <v>7500</v>
      </c>
      <c r="H1478" s="122">
        <f t="shared" si="46"/>
        <v>829000</v>
      </c>
      <c r="I1478">
        <f t="shared" si="47"/>
        <v>133</v>
      </c>
    </row>
    <row r="1479" spans="1:9">
      <c r="A1479" s="112">
        <v>1829000140</v>
      </c>
      <c r="B1479" s="11" t="s">
        <v>2694</v>
      </c>
      <c r="C1479" s="11">
        <v>829000</v>
      </c>
      <c r="D1479" s="10">
        <v>97000</v>
      </c>
      <c r="E1479" s="10">
        <v>137000</v>
      </c>
      <c r="F1479" s="113">
        <v>97700</v>
      </c>
      <c r="H1479" s="122">
        <f t="shared" si="46"/>
        <v>829000</v>
      </c>
      <c r="I1479">
        <f t="shared" si="47"/>
        <v>140</v>
      </c>
    </row>
    <row r="1480" spans="1:9">
      <c r="A1480" s="112">
        <v>1829000181</v>
      </c>
      <c r="B1480" s="11" t="s">
        <v>2695</v>
      </c>
      <c r="C1480" s="11">
        <v>829000</v>
      </c>
      <c r="D1480" s="10">
        <v>105000</v>
      </c>
      <c r="E1480" s="10">
        <v>101000</v>
      </c>
      <c r="F1480" s="113">
        <v>75900</v>
      </c>
      <c r="H1480" s="122">
        <f t="shared" si="46"/>
        <v>829000</v>
      </c>
      <c r="I1480">
        <f t="shared" si="47"/>
        <v>181</v>
      </c>
    </row>
    <row r="1481" spans="1:9">
      <c r="A1481" s="112">
        <v>1829000182</v>
      </c>
      <c r="B1481" s="11" t="s">
        <v>2696</v>
      </c>
      <c r="C1481" s="11">
        <v>829000</v>
      </c>
      <c r="D1481" s="10">
        <v>54000</v>
      </c>
      <c r="E1481" s="10">
        <v>60000</v>
      </c>
      <c r="F1481" s="113">
        <v>44300</v>
      </c>
      <c r="H1481" s="122">
        <f t="shared" si="46"/>
        <v>829000</v>
      </c>
      <c r="I1481">
        <f t="shared" si="47"/>
        <v>182</v>
      </c>
    </row>
    <row r="1482" spans="1:9">
      <c r="A1482" s="112">
        <v>1829101470</v>
      </c>
      <c r="B1482" s="11" t="s">
        <v>2697</v>
      </c>
      <c r="C1482" s="11">
        <v>829000</v>
      </c>
      <c r="D1482" s="10">
        <v>13800</v>
      </c>
      <c r="E1482" s="10">
        <v>13800</v>
      </c>
      <c r="F1482" s="113">
        <v>13000</v>
      </c>
      <c r="H1482" s="122">
        <f t="shared" si="46"/>
        <v>829101</v>
      </c>
      <c r="I1482">
        <f t="shared" si="47"/>
        <v>470</v>
      </c>
    </row>
    <row r="1483" spans="1:9">
      <c r="A1483" s="112">
        <v>1829101560</v>
      </c>
      <c r="B1483" s="11" t="s">
        <v>2703</v>
      </c>
      <c r="C1483" s="11">
        <v>829000</v>
      </c>
      <c r="D1483" s="10">
        <v>2300</v>
      </c>
      <c r="E1483" s="10">
        <v>2000</v>
      </c>
      <c r="F1483" s="113">
        <v>1400</v>
      </c>
      <c r="H1483" s="122">
        <f t="shared" si="46"/>
        <v>829101</v>
      </c>
      <c r="I1483">
        <f t="shared" si="47"/>
        <v>560</v>
      </c>
    </row>
    <row r="1484" spans="1:9">
      <c r="A1484" s="112">
        <v>1829101750</v>
      </c>
      <c r="B1484" s="11" t="s">
        <v>2705</v>
      </c>
      <c r="C1484" s="11">
        <v>829000</v>
      </c>
      <c r="D1484" s="10">
        <v>4500</v>
      </c>
      <c r="E1484" s="10">
        <v>4500</v>
      </c>
      <c r="F1484" s="113">
        <v>4100</v>
      </c>
      <c r="H1484" s="122">
        <f t="shared" si="46"/>
        <v>829101</v>
      </c>
      <c r="I1484">
        <f t="shared" si="47"/>
        <v>750</v>
      </c>
    </row>
    <row r="1485" spans="1:9">
      <c r="A1485" s="112">
        <v>1829302550</v>
      </c>
      <c r="B1485" s="11" t="s">
        <v>3054</v>
      </c>
      <c r="C1485" s="11">
        <v>829000</v>
      </c>
      <c r="D1485" s="10">
        <v>100000</v>
      </c>
      <c r="E1485" s="10">
        <v>50000</v>
      </c>
      <c r="F1485" s="113">
        <v>0</v>
      </c>
      <c r="H1485" s="122">
        <f t="shared" si="46"/>
        <v>829302</v>
      </c>
      <c r="I1485">
        <f t="shared" si="47"/>
        <v>550</v>
      </c>
    </row>
    <row r="1486" spans="1:9">
      <c r="A1486" s="112">
        <v>1829302750</v>
      </c>
      <c r="B1486" s="11" t="s">
        <v>3055</v>
      </c>
      <c r="C1486" s="11">
        <v>829000</v>
      </c>
      <c r="D1486" s="10">
        <v>1100000</v>
      </c>
      <c r="E1486" s="10">
        <v>973500</v>
      </c>
      <c r="F1486" s="113">
        <v>973300</v>
      </c>
      <c r="H1486" s="122">
        <f t="shared" si="46"/>
        <v>829302</v>
      </c>
      <c r="I1486">
        <f t="shared" si="47"/>
        <v>750</v>
      </c>
    </row>
    <row r="1487" spans="1:9">
      <c r="A1487" s="112">
        <v>1829302753</v>
      </c>
      <c r="B1487" s="11" t="s">
        <v>3056</v>
      </c>
      <c r="C1487" s="11">
        <v>829000</v>
      </c>
      <c r="D1487" s="10">
        <v>0</v>
      </c>
      <c r="E1487" s="10">
        <v>270000</v>
      </c>
      <c r="F1487" s="113">
        <v>0</v>
      </c>
      <c r="H1487" s="122">
        <f t="shared" si="46"/>
        <v>829302</v>
      </c>
      <c r="I1487">
        <f t="shared" si="47"/>
        <v>753</v>
      </c>
    </row>
    <row r="1488" spans="1:9">
      <c r="A1488" s="112">
        <v>1829303740</v>
      </c>
      <c r="B1488" s="11" t="s">
        <v>2704</v>
      </c>
      <c r="C1488" s="11">
        <v>829000</v>
      </c>
      <c r="D1488" s="10">
        <v>15300</v>
      </c>
      <c r="E1488" s="10">
        <v>15300</v>
      </c>
      <c r="F1488" s="113">
        <v>11900</v>
      </c>
      <c r="H1488" s="122">
        <f t="shared" si="46"/>
        <v>829303</v>
      </c>
      <c r="I1488">
        <f t="shared" si="47"/>
        <v>740</v>
      </c>
    </row>
    <row r="1489" spans="1:9">
      <c r="A1489" s="112">
        <v>1829303750</v>
      </c>
      <c r="B1489" s="11" t="s">
        <v>2705</v>
      </c>
      <c r="C1489" s="11">
        <v>829000</v>
      </c>
      <c r="D1489" s="10">
        <v>305000</v>
      </c>
      <c r="E1489" s="10">
        <v>487700</v>
      </c>
      <c r="F1489" s="113">
        <v>385300</v>
      </c>
      <c r="H1489" s="122">
        <f t="shared" si="46"/>
        <v>829303</v>
      </c>
      <c r="I1489">
        <f t="shared" si="47"/>
        <v>750</v>
      </c>
    </row>
    <row r="1490" spans="1:9">
      <c r="A1490" s="112">
        <v>1829303751</v>
      </c>
      <c r="B1490" s="11" t="s">
        <v>2934</v>
      </c>
      <c r="C1490" s="11">
        <v>829000</v>
      </c>
      <c r="D1490" s="10">
        <v>900000</v>
      </c>
      <c r="E1490" s="10">
        <v>865500</v>
      </c>
      <c r="F1490" s="113">
        <v>865500</v>
      </c>
      <c r="H1490" s="122">
        <f t="shared" si="46"/>
        <v>829303</v>
      </c>
      <c r="I1490">
        <f t="shared" si="47"/>
        <v>751</v>
      </c>
    </row>
    <row r="1491" spans="1:9">
      <c r="A1491" s="112">
        <v>1829303810</v>
      </c>
      <c r="B1491" s="11" t="s">
        <v>3057</v>
      </c>
      <c r="C1491" s="11">
        <v>829000</v>
      </c>
      <c r="D1491" s="10">
        <v>280000</v>
      </c>
      <c r="E1491" s="10">
        <v>280000</v>
      </c>
      <c r="F1491" s="113">
        <v>238000</v>
      </c>
      <c r="H1491" s="122">
        <f t="shared" si="46"/>
        <v>829303</v>
      </c>
      <c r="I1491">
        <f t="shared" si="47"/>
        <v>810</v>
      </c>
    </row>
    <row r="1492" spans="1:9">
      <c r="A1492" s="112">
        <v>1829303850</v>
      </c>
      <c r="B1492" s="11" t="s">
        <v>3058</v>
      </c>
      <c r="C1492" s="11">
        <v>829000</v>
      </c>
      <c r="D1492" s="10">
        <v>100000</v>
      </c>
      <c r="E1492" s="10">
        <v>75000</v>
      </c>
      <c r="F1492" s="113">
        <v>70900</v>
      </c>
      <c r="H1492" s="122">
        <f t="shared" si="46"/>
        <v>829303</v>
      </c>
      <c r="I1492">
        <f t="shared" si="47"/>
        <v>850</v>
      </c>
    </row>
    <row r="1493" spans="1:9">
      <c r="A1493" s="112">
        <v>1829304740</v>
      </c>
      <c r="B1493" s="11" t="s">
        <v>2704</v>
      </c>
      <c r="C1493" s="11">
        <v>829000</v>
      </c>
      <c r="D1493" s="10">
        <v>30000</v>
      </c>
      <c r="E1493" s="10">
        <v>30000</v>
      </c>
      <c r="F1493" s="113">
        <v>27700</v>
      </c>
      <c r="H1493" s="122">
        <f t="shared" si="46"/>
        <v>829304</v>
      </c>
      <c r="I1493">
        <f t="shared" si="47"/>
        <v>740</v>
      </c>
    </row>
    <row r="1494" spans="1:9">
      <c r="A1494" s="112">
        <v>1829304750</v>
      </c>
      <c r="B1494" s="11" t="s">
        <v>2705</v>
      </c>
      <c r="C1494" s="11">
        <v>829000</v>
      </c>
      <c r="D1494" s="10">
        <v>400000</v>
      </c>
      <c r="E1494" s="10">
        <v>350500</v>
      </c>
      <c r="F1494" s="113">
        <v>335500</v>
      </c>
      <c r="H1494" s="122">
        <f t="shared" si="46"/>
        <v>829304</v>
      </c>
      <c r="I1494">
        <f t="shared" si="47"/>
        <v>750</v>
      </c>
    </row>
    <row r="1495" spans="1:9">
      <c r="A1495" s="112">
        <v>1829304751</v>
      </c>
      <c r="B1495" s="11" t="s">
        <v>3059</v>
      </c>
      <c r="C1495" s="11">
        <v>829000</v>
      </c>
      <c r="D1495" s="10">
        <v>1410000</v>
      </c>
      <c r="E1495" s="10">
        <v>1530000</v>
      </c>
      <c r="F1495" s="113">
        <v>1298100</v>
      </c>
      <c r="H1495" s="122">
        <f t="shared" si="46"/>
        <v>829304</v>
      </c>
      <c r="I1495">
        <f t="shared" si="47"/>
        <v>751</v>
      </c>
    </row>
    <row r="1496" spans="1:9">
      <c r="A1496" s="112">
        <v>1829304753</v>
      </c>
      <c r="B1496" s="11" t="s">
        <v>3060</v>
      </c>
      <c r="C1496" s="11">
        <v>829000</v>
      </c>
      <c r="D1496" s="10">
        <v>260000</v>
      </c>
      <c r="E1496" s="10">
        <v>260000</v>
      </c>
      <c r="F1496" s="113">
        <v>217600</v>
      </c>
      <c r="H1496" s="122">
        <f t="shared" si="46"/>
        <v>829304</v>
      </c>
      <c r="I1496">
        <f t="shared" si="47"/>
        <v>753</v>
      </c>
    </row>
    <row r="1497" spans="1:9">
      <c r="A1497" s="112">
        <v>1829304754</v>
      </c>
      <c r="B1497" s="11" t="s">
        <v>3061</v>
      </c>
      <c r="C1497" s="11">
        <v>829000</v>
      </c>
      <c r="D1497" s="10">
        <v>350000</v>
      </c>
      <c r="E1497" s="10">
        <v>166000</v>
      </c>
      <c r="F1497" s="113">
        <v>127400</v>
      </c>
      <c r="H1497" s="122">
        <f t="shared" si="46"/>
        <v>829304</v>
      </c>
      <c r="I1497">
        <f t="shared" si="47"/>
        <v>754</v>
      </c>
    </row>
    <row r="1498" spans="1:9">
      <c r="A1498" s="112">
        <v>1829305750</v>
      </c>
      <c r="B1498" s="11" t="s">
        <v>3062</v>
      </c>
      <c r="C1498" s="11">
        <v>829000</v>
      </c>
      <c r="D1498" s="10">
        <v>1200000</v>
      </c>
      <c r="E1498" s="10">
        <v>0</v>
      </c>
      <c r="F1498" s="113">
        <v>2433700</v>
      </c>
      <c r="H1498" s="122">
        <f t="shared" si="46"/>
        <v>829305</v>
      </c>
      <c r="I1498">
        <f t="shared" si="47"/>
        <v>750</v>
      </c>
    </row>
    <row r="1499" spans="1:9">
      <c r="A1499" s="112">
        <v>1829305780</v>
      </c>
      <c r="B1499" s="11" t="s">
        <v>3063</v>
      </c>
      <c r="C1499" s="11">
        <v>829000</v>
      </c>
      <c r="D1499" s="10">
        <v>0</v>
      </c>
      <c r="E1499" s="10">
        <v>0</v>
      </c>
      <c r="F1499" s="113">
        <v>2633600</v>
      </c>
      <c r="H1499" s="122">
        <f t="shared" si="46"/>
        <v>829305</v>
      </c>
      <c r="I1499">
        <f t="shared" si="47"/>
        <v>780</v>
      </c>
    </row>
    <row r="1500" spans="1:9">
      <c r="A1500" s="112">
        <v>1829305870</v>
      </c>
      <c r="B1500" s="11" t="s">
        <v>3062</v>
      </c>
      <c r="C1500" s="11">
        <v>829000</v>
      </c>
      <c r="D1500" s="10">
        <v>1200000</v>
      </c>
      <c r="E1500" s="10">
        <v>3137000</v>
      </c>
      <c r="F1500" s="113">
        <v>0</v>
      </c>
      <c r="H1500" s="122">
        <f t="shared" si="46"/>
        <v>829305</v>
      </c>
      <c r="I1500">
        <f t="shared" si="47"/>
        <v>870</v>
      </c>
    </row>
    <row r="1501" spans="1:9">
      <c r="A1501" s="112">
        <v>1829305871</v>
      </c>
      <c r="B1501" s="11" t="s">
        <v>3063</v>
      </c>
      <c r="C1501" s="11">
        <v>829000</v>
      </c>
      <c r="D1501" s="10">
        <v>3600000</v>
      </c>
      <c r="E1501" s="10">
        <v>2663000</v>
      </c>
      <c r="F1501" s="113">
        <v>0</v>
      </c>
      <c r="H1501" s="122">
        <f t="shared" si="46"/>
        <v>829305</v>
      </c>
      <c r="I1501">
        <f t="shared" si="47"/>
        <v>871</v>
      </c>
    </row>
    <row r="1502" spans="1:9">
      <c r="A1502" s="112">
        <v>1829306810</v>
      </c>
      <c r="B1502" s="11" t="s">
        <v>3064</v>
      </c>
      <c r="C1502" s="11">
        <v>829000</v>
      </c>
      <c r="D1502" s="10">
        <v>180000</v>
      </c>
      <c r="E1502" s="10">
        <v>150000</v>
      </c>
      <c r="F1502" s="113">
        <v>119300</v>
      </c>
      <c r="H1502" s="122">
        <f t="shared" si="46"/>
        <v>829306</v>
      </c>
      <c r="I1502">
        <f t="shared" si="47"/>
        <v>810</v>
      </c>
    </row>
    <row r="1503" spans="1:9">
      <c r="A1503" s="112">
        <v>1829307750</v>
      </c>
      <c r="B1503" s="11" t="s">
        <v>3065</v>
      </c>
      <c r="C1503" s="11">
        <v>829000</v>
      </c>
      <c r="D1503" s="10">
        <v>80000</v>
      </c>
      <c r="E1503" s="10">
        <v>80000</v>
      </c>
      <c r="F1503" s="113">
        <v>80000</v>
      </c>
      <c r="H1503" s="122">
        <f t="shared" si="46"/>
        <v>829307</v>
      </c>
      <c r="I1503">
        <f t="shared" si="47"/>
        <v>750</v>
      </c>
    </row>
    <row r="1504" spans="1:9">
      <c r="A1504" s="112">
        <v>1829308750</v>
      </c>
      <c r="B1504" s="11" t="s">
        <v>3066</v>
      </c>
      <c r="C1504" s="11">
        <v>829000</v>
      </c>
      <c r="D1504" s="10">
        <v>183000</v>
      </c>
      <c r="E1504" s="10">
        <v>183000</v>
      </c>
      <c r="F1504" s="113">
        <v>183000</v>
      </c>
      <c r="H1504" s="122">
        <f t="shared" si="46"/>
        <v>829308</v>
      </c>
      <c r="I1504">
        <f t="shared" si="47"/>
        <v>750</v>
      </c>
    </row>
    <row r="1505" spans="1:9">
      <c r="A1505" s="112">
        <v>1829309750</v>
      </c>
      <c r="B1505" s="11" t="s">
        <v>3067</v>
      </c>
      <c r="C1505" s="11">
        <v>829000</v>
      </c>
      <c r="D1505" s="10">
        <v>350000</v>
      </c>
      <c r="E1505" s="10">
        <v>350000</v>
      </c>
      <c r="F1505" s="113">
        <v>232900</v>
      </c>
      <c r="H1505" s="122">
        <f t="shared" si="46"/>
        <v>829309</v>
      </c>
      <c r="I1505">
        <f t="shared" si="47"/>
        <v>750</v>
      </c>
    </row>
    <row r="1506" spans="1:9">
      <c r="A1506" s="112">
        <v>1829309751</v>
      </c>
      <c r="B1506" s="11" t="s">
        <v>3068</v>
      </c>
      <c r="C1506" s="11">
        <v>829000</v>
      </c>
      <c r="D1506" s="10">
        <v>460000</v>
      </c>
      <c r="E1506" s="10">
        <v>364000</v>
      </c>
      <c r="F1506" s="113">
        <v>230000</v>
      </c>
      <c r="H1506" s="122">
        <f t="shared" si="46"/>
        <v>829309</v>
      </c>
      <c r="I1506">
        <f t="shared" si="47"/>
        <v>751</v>
      </c>
    </row>
    <row r="1507" spans="1:9">
      <c r="A1507" s="112">
        <v>1829310750</v>
      </c>
      <c r="B1507" s="11" t="s">
        <v>3069</v>
      </c>
      <c r="C1507" s="11">
        <v>829000</v>
      </c>
      <c r="D1507" s="10">
        <v>24300</v>
      </c>
      <c r="E1507" s="10">
        <v>24000</v>
      </c>
      <c r="F1507" s="113">
        <v>10900</v>
      </c>
      <c r="H1507" s="122">
        <f t="shared" si="46"/>
        <v>829310</v>
      </c>
      <c r="I1507">
        <f t="shared" si="47"/>
        <v>750</v>
      </c>
    </row>
    <row r="1508" spans="1:9">
      <c r="A1508" s="112">
        <v>1829311751</v>
      </c>
      <c r="B1508" s="11" t="s">
        <v>3070</v>
      </c>
      <c r="C1508" s="11">
        <v>829000</v>
      </c>
      <c r="D1508" s="10">
        <v>800000</v>
      </c>
      <c r="E1508" s="10">
        <v>200000</v>
      </c>
      <c r="F1508" s="113">
        <v>0</v>
      </c>
      <c r="H1508" s="122">
        <f t="shared" si="46"/>
        <v>829311</v>
      </c>
      <c r="I1508">
        <f t="shared" si="47"/>
        <v>751</v>
      </c>
    </row>
    <row r="1509" spans="1:9">
      <c r="A1509" s="112">
        <v>1829312750</v>
      </c>
      <c r="B1509" s="11" t="s">
        <v>2499</v>
      </c>
      <c r="C1509" s="11">
        <v>829000</v>
      </c>
      <c r="D1509" s="10">
        <v>376500</v>
      </c>
      <c r="E1509" s="10">
        <v>526500</v>
      </c>
      <c r="F1509" s="113">
        <v>0</v>
      </c>
      <c r="H1509" s="122">
        <f t="shared" si="46"/>
        <v>829312</v>
      </c>
      <c r="I1509">
        <f t="shared" si="47"/>
        <v>750</v>
      </c>
    </row>
    <row r="1510" spans="1:9">
      <c r="A1510" s="112">
        <v>1829313750</v>
      </c>
      <c r="B1510" s="11" t="s">
        <v>3071</v>
      </c>
      <c r="C1510" s="11">
        <v>829000</v>
      </c>
      <c r="D1510" s="10">
        <v>550000</v>
      </c>
      <c r="E1510" s="10">
        <v>550000</v>
      </c>
      <c r="F1510" s="113">
        <v>409600</v>
      </c>
      <c r="H1510" s="122">
        <f t="shared" si="46"/>
        <v>829313</v>
      </c>
      <c r="I1510">
        <f t="shared" si="47"/>
        <v>750</v>
      </c>
    </row>
    <row r="1511" spans="1:9">
      <c r="A1511" s="112">
        <v>1829919810</v>
      </c>
      <c r="B1511" s="11" t="s">
        <v>3072</v>
      </c>
      <c r="C1511" s="11">
        <v>829900</v>
      </c>
      <c r="D1511" s="10">
        <v>42100</v>
      </c>
      <c r="E1511" s="10">
        <v>42100</v>
      </c>
      <c r="F1511" s="113">
        <v>21300</v>
      </c>
      <c r="H1511" s="122">
        <f t="shared" si="46"/>
        <v>829919</v>
      </c>
      <c r="I1511">
        <f t="shared" si="47"/>
        <v>810</v>
      </c>
    </row>
    <row r="1512" spans="1:9">
      <c r="A1512" s="112">
        <v>1829923810</v>
      </c>
      <c r="B1512" s="11" t="s">
        <v>3073</v>
      </c>
      <c r="C1512" s="11">
        <v>829900</v>
      </c>
      <c r="D1512" s="10">
        <v>0</v>
      </c>
      <c r="E1512" s="10">
        <v>0</v>
      </c>
      <c r="F1512" s="113">
        <v>16300</v>
      </c>
      <c r="H1512" s="122">
        <f t="shared" si="46"/>
        <v>829923</v>
      </c>
      <c r="I1512">
        <f t="shared" si="47"/>
        <v>810</v>
      </c>
    </row>
    <row r="1513" spans="1:9">
      <c r="A1513" s="112">
        <v>1829925810</v>
      </c>
      <c r="B1513" s="11" t="s">
        <v>3074</v>
      </c>
      <c r="C1513" s="11">
        <v>829900</v>
      </c>
      <c r="D1513" s="10">
        <v>16000</v>
      </c>
      <c r="E1513" s="10">
        <v>16000</v>
      </c>
      <c r="F1513" s="113">
        <v>13000</v>
      </c>
      <c r="H1513" s="122">
        <f t="shared" si="46"/>
        <v>829925</v>
      </c>
      <c r="I1513">
        <f t="shared" si="47"/>
        <v>810</v>
      </c>
    </row>
    <row r="1514" spans="1:9">
      <c r="A1514" s="112">
        <v>1829929810</v>
      </c>
      <c r="B1514" s="11" t="s">
        <v>3075</v>
      </c>
      <c r="C1514" s="11">
        <v>829900</v>
      </c>
      <c r="D1514" s="10">
        <v>46200</v>
      </c>
      <c r="E1514" s="10">
        <v>46200</v>
      </c>
      <c r="F1514" s="113">
        <v>27100</v>
      </c>
      <c r="H1514" s="122">
        <f t="shared" si="46"/>
        <v>829929</v>
      </c>
      <c r="I1514">
        <f t="shared" si="47"/>
        <v>810</v>
      </c>
    </row>
    <row r="1515" spans="1:9">
      <c r="A1515" s="112">
        <v>1829933810</v>
      </c>
      <c r="B1515" s="11" t="s">
        <v>3076</v>
      </c>
      <c r="C1515" s="11">
        <v>829900</v>
      </c>
      <c r="D1515" s="10">
        <v>8000</v>
      </c>
      <c r="E1515" s="10">
        <v>8000</v>
      </c>
      <c r="F1515" s="113">
        <v>0</v>
      </c>
      <c r="H1515" s="122">
        <f t="shared" si="46"/>
        <v>829933</v>
      </c>
      <c r="I1515">
        <f t="shared" si="47"/>
        <v>810</v>
      </c>
    </row>
    <row r="1516" spans="1:9">
      <c r="A1516" s="112">
        <v>1829935810</v>
      </c>
      <c r="B1516" s="11" t="s">
        <v>3077</v>
      </c>
      <c r="C1516" s="11">
        <v>829900</v>
      </c>
      <c r="D1516" s="10">
        <v>72600</v>
      </c>
      <c r="E1516" s="10">
        <v>72600</v>
      </c>
      <c r="F1516" s="113">
        <v>56300</v>
      </c>
      <c r="H1516" s="122">
        <f t="shared" si="46"/>
        <v>829935</v>
      </c>
      <c r="I1516">
        <f t="shared" si="47"/>
        <v>810</v>
      </c>
    </row>
    <row r="1517" spans="1:9">
      <c r="A1517" s="112">
        <v>1829936810</v>
      </c>
      <c r="B1517" s="11" t="s">
        <v>3078</v>
      </c>
      <c r="C1517" s="11">
        <v>829900</v>
      </c>
      <c r="D1517" s="10">
        <v>0</v>
      </c>
      <c r="E1517" s="10">
        <v>0</v>
      </c>
      <c r="F1517" s="113">
        <v>16300</v>
      </c>
      <c r="H1517" s="122">
        <f t="shared" si="46"/>
        <v>829936</v>
      </c>
      <c r="I1517">
        <f t="shared" si="47"/>
        <v>810</v>
      </c>
    </row>
    <row r="1518" spans="1:9">
      <c r="A1518" s="112">
        <v>1829950810</v>
      </c>
      <c r="B1518" s="11" t="s">
        <v>3079</v>
      </c>
      <c r="C1518" s="11">
        <v>829900</v>
      </c>
      <c r="D1518" s="10">
        <v>0</v>
      </c>
      <c r="E1518" s="10">
        <v>0</v>
      </c>
      <c r="F1518" s="113">
        <v>5400</v>
      </c>
      <c r="H1518" s="122">
        <f t="shared" si="46"/>
        <v>829950</v>
      </c>
      <c r="I1518">
        <f t="shared" si="47"/>
        <v>810</v>
      </c>
    </row>
    <row r="1519" spans="1:9">
      <c r="A1519" s="112">
        <v>1832404431</v>
      </c>
      <c r="B1519" s="11" t="s">
        <v>3080</v>
      </c>
      <c r="C1519" s="11">
        <v>830000</v>
      </c>
      <c r="D1519" s="10">
        <v>130000</v>
      </c>
      <c r="E1519" s="10">
        <v>140000</v>
      </c>
      <c r="F1519" s="113">
        <v>122600</v>
      </c>
      <c r="H1519" s="122">
        <f t="shared" si="46"/>
        <v>832404</v>
      </c>
      <c r="I1519">
        <f t="shared" si="47"/>
        <v>431</v>
      </c>
    </row>
    <row r="1520" spans="1:9">
      <c r="A1520" s="112">
        <v>1832404752</v>
      </c>
      <c r="B1520" s="11" t="s">
        <v>3081</v>
      </c>
      <c r="C1520" s="11">
        <v>830000</v>
      </c>
      <c r="D1520" s="10">
        <v>220000</v>
      </c>
      <c r="E1520" s="10">
        <v>220000</v>
      </c>
      <c r="F1520" s="113">
        <v>178100</v>
      </c>
      <c r="H1520" s="122">
        <f t="shared" si="46"/>
        <v>832404</v>
      </c>
      <c r="I1520">
        <f t="shared" si="47"/>
        <v>752</v>
      </c>
    </row>
    <row r="1521" spans="1:9">
      <c r="A1521" s="112">
        <v>1836207810</v>
      </c>
      <c r="B1521" s="11" t="s">
        <v>3082</v>
      </c>
      <c r="C1521" s="11">
        <v>830000</v>
      </c>
      <c r="D1521" s="10">
        <v>440000</v>
      </c>
      <c r="E1521" s="10">
        <v>440000</v>
      </c>
      <c r="F1521" s="113">
        <v>340000</v>
      </c>
      <c r="H1521" s="122">
        <f t="shared" si="46"/>
        <v>836207</v>
      </c>
      <c r="I1521">
        <f t="shared" si="47"/>
        <v>810</v>
      </c>
    </row>
    <row r="1522" spans="1:9">
      <c r="A1522" s="112">
        <v>1836207811</v>
      </c>
      <c r="B1522" s="11" t="s">
        <v>3083</v>
      </c>
      <c r="C1522" s="11">
        <v>830000</v>
      </c>
      <c r="D1522" s="10">
        <v>0</v>
      </c>
      <c r="E1522" s="10">
        <v>550000</v>
      </c>
      <c r="F1522" s="113">
        <v>0</v>
      </c>
      <c r="H1522" s="122">
        <f t="shared" si="46"/>
        <v>836207</v>
      </c>
      <c r="I1522">
        <f t="shared" si="47"/>
        <v>811</v>
      </c>
    </row>
    <row r="1523" spans="1:9">
      <c r="A1523" s="112">
        <v>1840000310</v>
      </c>
      <c r="B1523" s="11" t="s">
        <v>2789</v>
      </c>
      <c r="C1523" s="11">
        <v>840000</v>
      </c>
      <c r="D1523" s="10">
        <v>3855000</v>
      </c>
      <c r="E1523" s="10">
        <v>3602000</v>
      </c>
      <c r="F1523" s="113">
        <v>3612500</v>
      </c>
      <c r="H1523" s="122">
        <f t="shared" si="46"/>
        <v>840000</v>
      </c>
      <c r="I1523">
        <f t="shared" si="47"/>
        <v>310</v>
      </c>
    </row>
    <row r="1524" spans="1:9">
      <c r="A1524" s="112">
        <v>1840000320</v>
      </c>
      <c r="B1524" s="11" t="s">
        <v>2790</v>
      </c>
      <c r="C1524" s="11">
        <v>840000</v>
      </c>
      <c r="D1524" s="10">
        <v>101000</v>
      </c>
      <c r="E1524" s="10">
        <v>100000</v>
      </c>
      <c r="F1524" s="113">
        <v>111900</v>
      </c>
      <c r="H1524" s="122">
        <f t="shared" si="46"/>
        <v>840000</v>
      </c>
      <c r="I1524">
        <f t="shared" si="47"/>
        <v>320</v>
      </c>
    </row>
    <row r="1525" spans="1:9">
      <c r="A1525" s="112">
        <v>1841000110</v>
      </c>
      <c r="B1525" s="11" t="s">
        <v>2689</v>
      </c>
      <c r="C1525" s="11">
        <v>841000</v>
      </c>
      <c r="D1525" s="10">
        <v>8863000</v>
      </c>
      <c r="E1525" s="10">
        <v>8354000</v>
      </c>
      <c r="F1525" s="113">
        <v>7985300</v>
      </c>
      <c r="H1525" s="122">
        <f t="shared" si="46"/>
        <v>841000</v>
      </c>
      <c r="I1525">
        <f t="shared" si="47"/>
        <v>110</v>
      </c>
    </row>
    <row r="1526" spans="1:9">
      <c r="A1526" s="112">
        <v>1841000120</v>
      </c>
      <c r="B1526" s="11" t="s">
        <v>2690</v>
      </c>
      <c r="C1526" s="11">
        <v>841000</v>
      </c>
      <c r="D1526" s="10">
        <v>910000</v>
      </c>
      <c r="E1526" s="10">
        <v>867000</v>
      </c>
      <c r="F1526" s="113">
        <v>825300</v>
      </c>
      <c r="H1526" s="122">
        <f t="shared" si="46"/>
        <v>841000</v>
      </c>
      <c r="I1526">
        <f t="shared" si="47"/>
        <v>120</v>
      </c>
    </row>
    <row r="1527" spans="1:9">
      <c r="A1527" s="112">
        <v>1841000130</v>
      </c>
      <c r="B1527" s="11" t="s">
        <v>2691</v>
      </c>
      <c r="C1527" s="11">
        <v>841000</v>
      </c>
      <c r="D1527" s="10">
        <v>121000</v>
      </c>
      <c r="E1527" s="10">
        <v>129000</v>
      </c>
      <c r="F1527" s="113">
        <v>139600</v>
      </c>
      <c r="H1527" s="122">
        <f t="shared" si="46"/>
        <v>841000</v>
      </c>
      <c r="I1527">
        <f t="shared" si="47"/>
        <v>130</v>
      </c>
    </row>
    <row r="1528" spans="1:9">
      <c r="A1528" s="112">
        <v>1841000131</v>
      </c>
      <c r="B1528" s="11" t="s">
        <v>2692</v>
      </c>
      <c r="C1528" s="11">
        <v>841000</v>
      </c>
      <c r="D1528" s="10">
        <v>481000</v>
      </c>
      <c r="E1528" s="10">
        <v>434000</v>
      </c>
      <c r="F1528" s="113">
        <v>420300</v>
      </c>
      <c r="H1528" s="122">
        <f t="shared" si="46"/>
        <v>841000</v>
      </c>
      <c r="I1528">
        <f t="shared" si="47"/>
        <v>131</v>
      </c>
    </row>
    <row r="1529" spans="1:9">
      <c r="A1529" s="112">
        <v>1841000133</v>
      </c>
      <c r="B1529" s="11" t="s">
        <v>2693</v>
      </c>
      <c r="C1529" s="11">
        <v>841000</v>
      </c>
      <c r="D1529" s="10">
        <v>12000</v>
      </c>
      <c r="E1529" s="10">
        <v>16000</v>
      </c>
      <c r="F1529" s="113">
        <v>15700</v>
      </c>
      <c r="H1529" s="122">
        <f t="shared" si="46"/>
        <v>841000</v>
      </c>
      <c r="I1529">
        <f t="shared" si="47"/>
        <v>133</v>
      </c>
    </row>
    <row r="1530" spans="1:9">
      <c r="A1530" s="112">
        <v>1841000140</v>
      </c>
      <c r="B1530" s="11" t="s">
        <v>2694</v>
      </c>
      <c r="C1530" s="11">
        <v>841000</v>
      </c>
      <c r="D1530" s="10">
        <v>1847000</v>
      </c>
      <c r="E1530" s="10">
        <v>1623000</v>
      </c>
      <c r="F1530" s="113">
        <v>1635800</v>
      </c>
      <c r="H1530" s="122">
        <f t="shared" si="46"/>
        <v>841000</v>
      </c>
      <c r="I1530">
        <f t="shared" si="47"/>
        <v>140</v>
      </c>
    </row>
    <row r="1531" spans="1:9">
      <c r="A1531" s="112">
        <v>1841000181</v>
      </c>
      <c r="B1531" s="11" t="s">
        <v>2695</v>
      </c>
      <c r="C1531" s="11">
        <v>841000</v>
      </c>
      <c r="D1531" s="10">
        <v>1625000</v>
      </c>
      <c r="E1531" s="10">
        <v>1482000</v>
      </c>
      <c r="F1531" s="113">
        <v>1384000</v>
      </c>
      <c r="H1531" s="122">
        <f t="shared" si="46"/>
        <v>841000</v>
      </c>
      <c r="I1531">
        <f t="shared" si="47"/>
        <v>181</v>
      </c>
    </row>
    <row r="1532" spans="1:9">
      <c r="A1532" s="112">
        <v>1841000182</v>
      </c>
      <c r="B1532" s="11" t="s">
        <v>2696</v>
      </c>
      <c r="C1532" s="11">
        <v>841000</v>
      </c>
      <c r="D1532" s="10">
        <v>1705000</v>
      </c>
      <c r="E1532" s="10">
        <v>1646000</v>
      </c>
      <c r="F1532" s="113">
        <v>1526900</v>
      </c>
      <c r="H1532" s="122">
        <f t="shared" si="46"/>
        <v>841000</v>
      </c>
      <c r="I1532">
        <f t="shared" si="47"/>
        <v>182</v>
      </c>
    </row>
    <row r="1533" spans="1:9">
      <c r="A1533" s="112">
        <v>1841000210</v>
      </c>
      <c r="B1533" s="11" t="s">
        <v>2689</v>
      </c>
      <c r="C1533" s="11">
        <v>841000</v>
      </c>
      <c r="D1533" s="10">
        <v>404000</v>
      </c>
      <c r="E1533" s="10">
        <v>317000</v>
      </c>
      <c r="F1533" s="113">
        <v>279400</v>
      </c>
      <c r="H1533" s="122">
        <f t="shared" si="46"/>
        <v>841000</v>
      </c>
      <c r="I1533">
        <f t="shared" si="47"/>
        <v>210</v>
      </c>
    </row>
    <row r="1534" spans="1:9">
      <c r="A1534" s="112">
        <v>1841000220</v>
      </c>
      <c r="B1534" s="11" t="s">
        <v>2690</v>
      </c>
      <c r="C1534" s="11">
        <v>841000</v>
      </c>
      <c r="D1534" s="10">
        <v>18000</v>
      </c>
      <c r="E1534" s="10">
        <v>15000</v>
      </c>
      <c r="F1534" s="113">
        <v>12800</v>
      </c>
      <c r="H1534" s="122">
        <f t="shared" si="46"/>
        <v>841000</v>
      </c>
      <c r="I1534">
        <f t="shared" si="47"/>
        <v>220</v>
      </c>
    </row>
    <row r="1535" spans="1:9">
      <c r="A1535" s="112">
        <v>1841000233</v>
      </c>
      <c r="B1535" s="11" t="s">
        <v>2693</v>
      </c>
      <c r="C1535" s="11">
        <v>841000</v>
      </c>
      <c r="D1535" s="10">
        <v>5000</v>
      </c>
      <c r="E1535" s="10">
        <v>0</v>
      </c>
      <c r="F1535" s="113">
        <v>0</v>
      </c>
      <c r="H1535" s="122">
        <f t="shared" si="46"/>
        <v>841000</v>
      </c>
      <c r="I1535">
        <f t="shared" si="47"/>
        <v>233</v>
      </c>
    </row>
    <row r="1536" spans="1:9">
      <c r="A1536" s="112">
        <v>1841000240</v>
      </c>
      <c r="B1536" s="11" t="s">
        <v>2694</v>
      </c>
      <c r="C1536" s="11">
        <v>841000</v>
      </c>
      <c r="D1536" s="10">
        <v>95000</v>
      </c>
      <c r="E1536" s="10">
        <v>83000</v>
      </c>
      <c r="F1536" s="113">
        <v>70300</v>
      </c>
      <c r="H1536" s="122">
        <f t="shared" si="46"/>
        <v>841000</v>
      </c>
      <c r="I1536">
        <f t="shared" si="47"/>
        <v>240</v>
      </c>
    </row>
    <row r="1537" spans="1:9">
      <c r="A1537" s="112">
        <v>1841000281</v>
      </c>
      <c r="B1537" s="11" t="s">
        <v>2695</v>
      </c>
      <c r="C1537" s="11">
        <v>841000</v>
      </c>
      <c r="D1537" s="10">
        <v>61000</v>
      </c>
      <c r="E1537" s="10">
        <v>51000</v>
      </c>
      <c r="F1537" s="113">
        <v>42000</v>
      </c>
      <c r="H1537" s="122">
        <f t="shared" ref="H1537:H1600" si="48">ROUNDDOWN((A1537-1000000000)/1000,0)</f>
        <v>841000</v>
      </c>
      <c r="I1537">
        <f t="shared" ref="I1537:I1600" si="49">A1537-1000000000-H1537*1000</f>
        <v>281</v>
      </c>
    </row>
    <row r="1538" spans="1:9">
      <c r="A1538" s="112">
        <v>1841000282</v>
      </c>
      <c r="B1538" s="11" t="s">
        <v>2696</v>
      </c>
      <c r="C1538" s="11">
        <v>841000</v>
      </c>
      <c r="D1538" s="10">
        <v>95000</v>
      </c>
      <c r="E1538" s="10">
        <v>75000</v>
      </c>
      <c r="F1538" s="113">
        <v>64100</v>
      </c>
      <c r="H1538" s="122">
        <f t="shared" si="48"/>
        <v>841000</v>
      </c>
      <c r="I1538">
        <f t="shared" si="49"/>
        <v>282</v>
      </c>
    </row>
    <row r="1539" spans="1:9">
      <c r="A1539" s="112">
        <v>1841001410</v>
      </c>
      <c r="B1539" s="11" t="s">
        <v>2871</v>
      </c>
      <c r="C1539" s="11">
        <v>841001</v>
      </c>
      <c r="D1539" s="10">
        <v>1110000</v>
      </c>
      <c r="E1539" s="10">
        <v>1000000</v>
      </c>
      <c r="F1539" s="113">
        <v>1020100</v>
      </c>
      <c r="H1539" s="122">
        <f t="shared" si="48"/>
        <v>841001</v>
      </c>
      <c r="I1539">
        <f t="shared" si="49"/>
        <v>410</v>
      </c>
    </row>
    <row r="1540" spans="1:9">
      <c r="A1540" s="112">
        <v>1841001420</v>
      </c>
      <c r="B1540" s="11" t="s">
        <v>2812</v>
      </c>
      <c r="C1540" s="11">
        <v>841001</v>
      </c>
      <c r="D1540" s="10">
        <v>30000</v>
      </c>
      <c r="E1540" s="10">
        <v>35000</v>
      </c>
      <c r="F1540" s="113">
        <v>37400</v>
      </c>
      <c r="H1540" s="122">
        <f t="shared" si="48"/>
        <v>841001</v>
      </c>
      <c r="I1540">
        <f t="shared" si="49"/>
        <v>420</v>
      </c>
    </row>
    <row r="1541" spans="1:9">
      <c r="A1541" s="112">
        <v>1841001470</v>
      </c>
      <c r="B1541" s="11" t="s">
        <v>2697</v>
      </c>
      <c r="C1541" s="11">
        <v>841001</v>
      </c>
      <c r="D1541" s="10">
        <v>250000</v>
      </c>
      <c r="E1541" s="10">
        <v>220000</v>
      </c>
      <c r="F1541" s="113">
        <v>179700</v>
      </c>
      <c r="H1541" s="122">
        <f t="shared" si="48"/>
        <v>841001</v>
      </c>
      <c r="I1541">
        <f t="shared" si="49"/>
        <v>470</v>
      </c>
    </row>
    <row r="1542" spans="1:9">
      <c r="A1542" s="112">
        <v>1841001512</v>
      </c>
      <c r="B1542" s="11" t="s">
        <v>3084</v>
      </c>
      <c r="C1542" s="11">
        <v>841001</v>
      </c>
      <c r="D1542" s="10">
        <v>6000</v>
      </c>
      <c r="E1542" s="10">
        <v>6000</v>
      </c>
      <c r="F1542" s="113">
        <v>5800</v>
      </c>
      <c r="H1542" s="122">
        <f t="shared" si="48"/>
        <v>841001</v>
      </c>
      <c r="I1542">
        <f t="shared" si="49"/>
        <v>512</v>
      </c>
    </row>
    <row r="1543" spans="1:9">
      <c r="A1543" s="112">
        <v>1841001522</v>
      </c>
      <c r="B1543" s="11" t="s">
        <v>2702</v>
      </c>
      <c r="C1543" s="11">
        <v>841001</v>
      </c>
      <c r="D1543" s="10">
        <v>15000</v>
      </c>
      <c r="E1543" s="10">
        <v>15000</v>
      </c>
      <c r="F1543" s="113">
        <v>3500</v>
      </c>
      <c r="H1543" s="122">
        <f t="shared" si="48"/>
        <v>841001</v>
      </c>
      <c r="I1543">
        <f t="shared" si="49"/>
        <v>522</v>
      </c>
    </row>
    <row r="1544" spans="1:9">
      <c r="A1544" s="112">
        <v>1841001532</v>
      </c>
      <c r="B1544" s="11" t="s">
        <v>3085</v>
      </c>
      <c r="C1544" s="11">
        <v>841001</v>
      </c>
      <c r="D1544" s="10">
        <v>45000</v>
      </c>
      <c r="E1544" s="10">
        <v>30000</v>
      </c>
      <c r="F1544" s="113">
        <v>12700</v>
      </c>
      <c r="H1544" s="122">
        <f t="shared" si="48"/>
        <v>841001</v>
      </c>
      <c r="I1544">
        <f t="shared" si="49"/>
        <v>532</v>
      </c>
    </row>
    <row r="1545" spans="1:9">
      <c r="A1545" s="112">
        <v>1841001560</v>
      </c>
      <c r="B1545" s="11" t="s">
        <v>2703</v>
      </c>
      <c r="C1545" s="11">
        <v>841001</v>
      </c>
      <c r="D1545" s="10">
        <v>75000</v>
      </c>
      <c r="E1545" s="10">
        <v>60000</v>
      </c>
      <c r="F1545" s="113">
        <v>30200</v>
      </c>
      <c r="H1545" s="122">
        <f t="shared" si="48"/>
        <v>841001</v>
      </c>
      <c r="I1545">
        <f t="shared" si="49"/>
        <v>560</v>
      </c>
    </row>
    <row r="1546" spans="1:9">
      <c r="A1546" s="112">
        <v>1841001740</v>
      </c>
      <c r="B1546" s="11" t="s">
        <v>2704</v>
      </c>
      <c r="C1546" s="11">
        <v>841001</v>
      </c>
      <c r="D1546" s="10">
        <v>30000</v>
      </c>
      <c r="E1546" s="10">
        <v>30000</v>
      </c>
      <c r="F1546" s="113">
        <v>62500</v>
      </c>
      <c r="H1546" s="122">
        <f t="shared" si="48"/>
        <v>841001</v>
      </c>
      <c r="I1546">
        <f t="shared" si="49"/>
        <v>740</v>
      </c>
    </row>
    <row r="1547" spans="1:9">
      <c r="A1547" s="112">
        <v>1841001750</v>
      </c>
      <c r="B1547" s="11" t="s">
        <v>2705</v>
      </c>
      <c r="C1547" s="11">
        <v>841001</v>
      </c>
      <c r="D1547" s="10">
        <v>250000</v>
      </c>
      <c r="E1547" s="10">
        <v>250000</v>
      </c>
      <c r="F1547" s="113">
        <v>159200</v>
      </c>
      <c r="H1547" s="122">
        <f t="shared" si="48"/>
        <v>841001</v>
      </c>
      <c r="I1547">
        <f t="shared" si="49"/>
        <v>750</v>
      </c>
    </row>
    <row r="1548" spans="1:9">
      <c r="A1548" s="112">
        <v>1841001751</v>
      </c>
      <c r="B1548" s="11" t="s">
        <v>3086</v>
      </c>
      <c r="C1548" s="11">
        <v>841001</v>
      </c>
      <c r="D1548" s="10">
        <v>0</v>
      </c>
      <c r="E1548" s="10">
        <v>0</v>
      </c>
      <c r="F1548" s="113">
        <v>85000</v>
      </c>
      <c r="H1548" s="122">
        <f t="shared" si="48"/>
        <v>841001</v>
      </c>
      <c r="I1548">
        <f t="shared" si="49"/>
        <v>751</v>
      </c>
    </row>
    <row r="1549" spans="1:9">
      <c r="A1549" s="112">
        <v>1841001780</v>
      </c>
      <c r="B1549" s="11" t="s">
        <v>3087</v>
      </c>
      <c r="C1549" s="11">
        <v>841001</v>
      </c>
      <c r="D1549" s="10">
        <v>475000</v>
      </c>
      <c r="E1549" s="10">
        <v>475000</v>
      </c>
      <c r="F1549" s="113">
        <v>375700</v>
      </c>
      <c r="H1549" s="122">
        <f t="shared" si="48"/>
        <v>841001</v>
      </c>
      <c r="I1549">
        <f t="shared" si="49"/>
        <v>780</v>
      </c>
    </row>
    <row r="1550" spans="1:9">
      <c r="A1550" s="112">
        <v>1841001781</v>
      </c>
      <c r="B1550" s="11" t="s">
        <v>3088</v>
      </c>
      <c r="C1550" s="11">
        <v>841001</v>
      </c>
      <c r="D1550" s="10">
        <v>5000</v>
      </c>
      <c r="E1550" s="10">
        <v>244000</v>
      </c>
      <c r="F1550" s="113">
        <v>0</v>
      </c>
      <c r="H1550" s="122">
        <f t="shared" si="48"/>
        <v>841001</v>
      </c>
      <c r="I1550">
        <f t="shared" si="49"/>
        <v>781</v>
      </c>
    </row>
    <row r="1551" spans="1:9">
      <c r="A1551" s="112">
        <v>1841001840</v>
      </c>
      <c r="B1551" s="11" t="s">
        <v>3089</v>
      </c>
      <c r="C1551" s="11">
        <v>841001</v>
      </c>
      <c r="D1551" s="10">
        <v>450000</v>
      </c>
      <c r="E1551" s="10">
        <v>450000</v>
      </c>
      <c r="F1551" s="113">
        <v>352900</v>
      </c>
      <c r="H1551" s="122">
        <f t="shared" si="48"/>
        <v>841001</v>
      </c>
      <c r="I1551">
        <f t="shared" si="49"/>
        <v>840</v>
      </c>
    </row>
    <row r="1552" spans="1:9">
      <c r="A1552" s="112">
        <v>1841001850</v>
      </c>
      <c r="B1552" s="11" t="s">
        <v>3090</v>
      </c>
      <c r="C1552" s="11">
        <v>841001</v>
      </c>
      <c r="D1552" s="10">
        <v>500000</v>
      </c>
      <c r="E1552" s="10">
        <v>350000</v>
      </c>
      <c r="F1552" s="113">
        <v>116500</v>
      </c>
      <c r="H1552" s="122">
        <f t="shared" si="48"/>
        <v>841001</v>
      </c>
      <c r="I1552">
        <f t="shared" si="49"/>
        <v>850</v>
      </c>
    </row>
    <row r="1553" spans="1:9">
      <c r="A1553" s="112">
        <v>1842000110</v>
      </c>
      <c r="B1553" s="11" t="s">
        <v>3091</v>
      </c>
      <c r="C1553" s="11">
        <v>842000</v>
      </c>
      <c r="D1553" s="10">
        <v>1371000</v>
      </c>
      <c r="E1553" s="10">
        <v>1327000</v>
      </c>
      <c r="F1553" s="113">
        <v>1253400</v>
      </c>
      <c r="H1553" s="122">
        <f t="shared" si="48"/>
        <v>842000</v>
      </c>
      <c r="I1553">
        <f t="shared" si="49"/>
        <v>110</v>
      </c>
    </row>
    <row r="1554" spans="1:9">
      <c r="A1554" s="112">
        <v>1842000120</v>
      </c>
      <c r="B1554" s="11" t="s">
        <v>2690</v>
      </c>
      <c r="C1554" s="11">
        <v>842000</v>
      </c>
      <c r="D1554" s="10">
        <v>118000</v>
      </c>
      <c r="E1554" s="10">
        <v>109000</v>
      </c>
      <c r="F1554" s="113">
        <v>104000</v>
      </c>
      <c r="H1554" s="122">
        <f t="shared" si="48"/>
        <v>842000</v>
      </c>
      <c r="I1554">
        <f t="shared" si="49"/>
        <v>120</v>
      </c>
    </row>
    <row r="1555" spans="1:9">
      <c r="A1555" s="112">
        <v>1842000130</v>
      </c>
      <c r="B1555" s="11" t="s">
        <v>2691</v>
      </c>
      <c r="C1555" s="11">
        <v>842000</v>
      </c>
      <c r="D1555" s="10">
        <v>19000</v>
      </c>
      <c r="E1555" s="10">
        <v>13000</v>
      </c>
      <c r="F1555" s="113">
        <v>24900</v>
      </c>
      <c r="H1555" s="122">
        <f t="shared" si="48"/>
        <v>842000</v>
      </c>
      <c r="I1555">
        <f t="shared" si="49"/>
        <v>130</v>
      </c>
    </row>
    <row r="1556" spans="1:9">
      <c r="A1556" s="112">
        <v>1842000131</v>
      </c>
      <c r="B1556" s="11" t="s">
        <v>2692</v>
      </c>
      <c r="C1556" s="11">
        <v>842000</v>
      </c>
      <c r="D1556" s="10">
        <v>84000</v>
      </c>
      <c r="E1556" s="10">
        <v>66000</v>
      </c>
      <c r="F1556" s="113">
        <v>62400</v>
      </c>
      <c r="H1556" s="122">
        <f t="shared" si="48"/>
        <v>842000</v>
      </c>
      <c r="I1556">
        <f t="shared" si="49"/>
        <v>131</v>
      </c>
    </row>
    <row r="1557" spans="1:9">
      <c r="A1557" s="112">
        <v>1842000133</v>
      </c>
      <c r="B1557" s="11" t="s">
        <v>2761</v>
      </c>
      <c r="C1557" s="11">
        <v>842000</v>
      </c>
      <c r="D1557" s="10">
        <v>64000</v>
      </c>
      <c r="E1557" s="10">
        <v>61000</v>
      </c>
      <c r="F1557" s="113">
        <v>58100</v>
      </c>
      <c r="H1557" s="122">
        <f t="shared" si="48"/>
        <v>842000</v>
      </c>
      <c r="I1557">
        <f t="shared" si="49"/>
        <v>133</v>
      </c>
    </row>
    <row r="1558" spans="1:9">
      <c r="A1558" s="112">
        <v>1842000140</v>
      </c>
      <c r="B1558" s="11" t="s">
        <v>2694</v>
      </c>
      <c r="C1558" s="11">
        <v>842000</v>
      </c>
      <c r="D1558" s="10">
        <v>360000</v>
      </c>
      <c r="E1558" s="10">
        <v>348000</v>
      </c>
      <c r="F1558" s="113">
        <v>324700</v>
      </c>
      <c r="H1558" s="122">
        <f t="shared" si="48"/>
        <v>842000</v>
      </c>
      <c r="I1558">
        <f t="shared" si="49"/>
        <v>140</v>
      </c>
    </row>
    <row r="1559" spans="1:9">
      <c r="A1559" s="112">
        <v>1842000181</v>
      </c>
      <c r="B1559" s="11" t="s">
        <v>2695</v>
      </c>
      <c r="C1559" s="11">
        <v>842000</v>
      </c>
      <c r="D1559" s="10">
        <v>269000</v>
      </c>
      <c r="E1559" s="10">
        <v>249000</v>
      </c>
      <c r="F1559" s="113">
        <v>226800</v>
      </c>
      <c r="H1559" s="122">
        <f t="shared" si="48"/>
        <v>842000</v>
      </c>
      <c r="I1559">
        <f t="shared" si="49"/>
        <v>181</v>
      </c>
    </row>
    <row r="1560" spans="1:9">
      <c r="A1560" s="112">
        <v>1842000182</v>
      </c>
      <c r="B1560" s="11" t="s">
        <v>2696</v>
      </c>
      <c r="C1560" s="11">
        <v>842000</v>
      </c>
      <c r="D1560" s="10">
        <v>258000</v>
      </c>
      <c r="E1560" s="10">
        <v>250000</v>
      </c>
      <c r="F1560" s="113">
        <v>229600</v>
      </c>
      <c r="H1560" s="122">
        <f t="shared" si="48"/>
        <v>842000</v>
      </c>
      <c r="I1560">
        <f t="shared" si="49"/>
        <v>182</v>
      </c>
    </row>
    <row r="1561" spans="1:9">
      <c r="A1561" s="112">
        <v>1842203840</v>
      </c>
      <c r="B1561" s="11" t="s">
        <v>2485</v>
      </c>
      <c r="C1561" s="11">
        <v>842000</v>
      </c>
      <c r="D1561" s="10">
        <v>600000</v>
      </c>
      <c r="E1561" s="10">
        <v>600000</v>
      </c>
      <c r="F1561" s="113">
        <v>658800</v>
      </c>
      <c r="H1561" s="122">
        <f t="shared" si="48"/>
        <v>842203</v>
      </c>
      <c r="I1561">
        <f t="shared" si="49"/>
        <v>840</v>
      </c>
    </row>
    <row r="1562" spans="1:9">
      <c r="A1562" s="112">
        <v>1842203841</v>
      </c>
      <c r="B1562" s="11" t="s">
        <v>2495</v>
      </c>
      <c r="C1562" s="11">
        <v>842000</v>
      </c>
      <c r="D1562" s="10">
        <v>520000</v>
      </c>
      <c r="E1562" s="10">
        <v>520000</v>
      </c>
      <c r="F1562" s="113">
        <v>537600</v>
      </c>
      <c r="H1562" s="122">
        <f t="shared" si="48"/>
        <v>842203</v>
      </c>
      <c r="I1562">
        <f t="shared" si="49"/>
        <v>841</v>
      </c>
    </row>
    <row r="1563" spans="1:9">
      <c r="A1563" s="112">
        <v>1842203842</v>
      </c>
      <c r="B1563" s="11" t="s">
        <v>2516</v>
      </c>
      <c r="C1563" s="11">
        <v>842000</v>
      </c>
      <c r="D1563" s="10">
        <v>320000</v>
      </c>
      <c r="E1563" s="10">
        <v>0</v>
      </c>
      <c r="F1563" s="113">
        <v>0</v>
      </c>
      <c r="H1563" s="122">
        <f t="shared" si="48"/>
        <v>842203</v>
      </c>
      <c r="I1563">
        <f t="shared" si="49"/>
        <v>842</v>
      </c>
    </row>
    <row r="1564" spans="1:9">
      <c r="A1564" s="112">
        <v>1842203846</v>
      </c>
      <c r="B1564" s="11" t="s">
        <v>2484</v>
      </c>
      <c r="C1564" s="11">
        <v>842000</v>
      </c>
      <c r="D1564" s="10">
        <v>600000</v>
      </c>
      <c r="E1564" s="10">
        <v>630000</v>
      </c>
      <c r="F1564" s="113">
        <v>376100</v>
      </c>
      <c r="H1564" s="122">
        <f t="shared" si="48"/>
        <v>842203</v>
      </c>
      <c r="I1564">
        <f t="shared" si="49"/>
        <v>846</v>
      </c>
    </row>
    <row r="1565" spans="1:9">
      <c r="A1565" s="112">
        <v>1842403841</v>
      </c>
      <c r="B1565" s="11" t="s">
        <v>2427</v>
      </c>
      <c r="C1565" s="11">
        <v>842000</v>
      </c>
      <c r="D1565" s="10">
        <v>1900000</v>
      </c>
      <c r="E1565" s="10">
        <v>1900000</v>
      </c>
      <c r="F1565" s="113">
        <v>1599200</v>
      </c>
      <c r="H1565" s="122">
        <f t="shared" si="48"/>
        <v>842403</v>
      </c>
      <c r="I1565">
        <f t="shared" si="49"/>
        <v>841</v>
      </c>
    </row>
    <row r="1566" spans="1:9">
      <c r="A1566" s="112">
        <v>1842404840</v>
      </c>
      <c r="B1566" s="11" t="s">
        <v>2625</v>
      </c>
      <c r="C1566" s="11">
        <v>842000</v>
      </c>
      <c r="D1566" s="10">
        <v>50000</v>
      </c>
      <c r="E1566" s="10">
        <v>50000</v>
      </c>
      <c r="F1566" s="113">
        <v>50700</v>
      </c>
      <c r="H1566" s="122">
        <f t="shared" si="48"/>
        <v>842404</v>
      </c>
      <c r="I1566">
        <f t="shared" si="49"/>
        <v>840</v>
      </c>
    </row>
    <row r="1567" spans="1:9">
      <c r="A1567" s="112">
        <v>1842404842</v>
      </c>
      <c r="B1567" s="11" t="s">
        <v>2536</v>
      </c>
      <c r="C1567" s="11">
        <v>842000</v>
      </c>
      <c r="D1567" s="10">
        <v>100000</v>
      </c>
      <c r="E1567" s="10">
        <v>100000</v>
      </c>
      <c r="F1567" s="113">
        <v>98400</v>
      </c>
      <c r="H1567" s="122">
        <f t="shared" si="48"/>
        <v>842404</v>
      </c>
      <c r="I1567">
        <f t="shared" si="49"/>
        <v>842</v>
      </c>
    </row>
    <row r="1568" spans="1:9">
      <c r="A1568" s="112">
        <v>1843000110</v>
      </c>
      <c r="B1568" s="11" t="s">
        <v>2689</v>
      </c>
      <c r="C1568" s="11">
        <v>843000</v>
      </c>
      <c r="D1568" s="10">
        <v>1089000</v>
      </c>
      <c r="E1568" s="10">
        <v>1014000</v>
      </c>
      <c r="F1568" s="113">
        <v>914100</v>
      </c>
      <c r="H1568" s="122">
        <f t="shared" si="48"/>
        <v>843000</v>
      </c>
      <c r="I1568">
        <f t="shared" si="49"/>
        <v>110</v>
      </c>
    </row>
    <row r="1569" spans="1:9">
      <c r="A1569" s="112">
        <v>1843000120</v>
      </c>
      <c r="B1569" s="11" t="s">
        <v>2690</v>
      </c>
      <c r="C1569" s="11">
        <v>843000</v>
      </c>
      <c r="D1569" s="10">
        <v>111000</v>
      </c>
      <c r="E1569" s="10">
        <v>94000</v>
      </c>
      <c r="F1569" s="113">
        <v>85500</v>
      </c>
      <c r="H1569" s="122">
        <f t="shared" si="48"/>
        <v>843000</v>
      </c>
      <c r="I1569">
        <f t="shared" si="49"/>
        <v>120</v>
      </c>
    </row>
    <row r="1570" spans="1:9">
      <c r="A1570" s="112">
        <v>1843000130</v>
      </c>
      <c r="B1570" s="11" t="s">
        <v>2691</v>
      </c>
      <c r="C1570" s="11">
        <v>843000</v>
      </c>
      <c r="D1570" s="10">
        <v>16000</v>
      </c>
      <c r="E1570" s="10">
        <v>15000</v>
      </c>
      <c r="F1570" s="113">
        <v>16800</v>
      </c>
      <c r="H1570" s="122">
        <f t="shared" si="48"/>
        <v>843000</v>
      </c>
      <c r="I1570">
        <f t="shared" si="49"/>
        <v>130</v>
      </c>
    </row>
    <row r="1571" spans="1:9">
      <c r="A1571" s="112">
        <v>1843000131</v>
      </c>
      <c r="B1571" s="11" t="s">
        <v>2692</v>
      </c>
      <c r="C1571" s="11">
        <v>843000</v>
      </c>
      <c r="D1571" s="10">
        <v>8000</v>
      </c>
      <c r="E1571" s="10">
        <v>6000</v>
      </c>
      <c r="F1571" s="113">
        <v>5100</v>
      </c>
      <c r="H1571" s="122">
        <f t="shared" si="48"/>
        <v>843000</v>
      </c>
      <c r="I1571">
        <f t="shared" si="49"/>
        <v>131</v>
      </c>
    </row>
    <row r="1572" spans="1:9">
      <c r="A1572" s="112">
        <v>1843000133</v>
      </c>
      <c r="B1572" s="11" t="s">
        <v>2761</v>
      </c>
      <c r="C1572" s="11">
        <v>843000</v>
      </c>
      <c r="D1572" s="10">
        <v>30000</v>
      </c>
      <c r="E1572" s="10">
        <v>31000</v>
      </c>
      <c r="F1572" s="113">
        <v>27500</v>
      </c>
      <c r="H1572" s="122">
        <f t="shared" si="48"/>
        <v>843000</v>
      </c>
      <c r="I1572">
        <f t="shared" si="49"/>
        <v>133</v>
      </c>
    </row>
    <row r="1573" spans="1:9">
      <c r="A1573" s="112">
        <v>1843000140</v>
      </c>
      <c r="B1573" s="11" t="s">
        <v>2694</v>
      </c>
      <c r="C1573" s="11">
        <v>843000</v>
      </c>
      <c r="D1573" s="10">
        <v>200000</v>
      </c>
      <c r="E1573" s="10">
        <v>183000</v>
      </c>
      <c r="F1573" s="113">
        <v>167300</v>
      </c>
      <c r="H1573" s="122">
        <f t="shared" si="48"/>
        <v>843000</v>
      </c>
      <c r="I1573">
        <f t="shared" si="49"/>
        <v>140</v>
      </c>
    </row>
    <row r="1574" spans="1:9">
      <c r="A1574" s="112">
        <v>1843000181</v>
      </c>
      <c r="B1574" s="11" t="s">
        <v>2695</v>
      </c>
      <c r="C1574" s="11">
        <v>843000</v>
      </c>
      <c r="D1574" s="10">
        <v>194000</v>
      </c>
      <c r="E1574" s="10">
        <v>170000</v>
      </c>
      <c r="F1574" s="113">
        <v>148500</v>
      </c>
      <c r="H1574" s="122">
        <f t="shared" si="48"/>
        <v>843000</v>
      </c>
      <c r="I1574">
        <f t="shared" si="49"/>
        <v>181</v>
      </c>
    </row>
    <row r="1575" spans="1:9">
      <c r="A1575" s="112">
        <v>1843000182</v>
      </c>
      <c r="B1575" s="11" t="s">
        <v>2696</v>
      </c>
      <c r="C1575" s="11">
        <v>843000</v>
      </c>
      <c r="D1575" s="10">
        <v>187000</v>
      </c>
      <c r="E1575" s="10">
        <v>176000</v>
      </c>
      <c r="F1575" s="113">
        <v>151200</v>
      </c>
      <c r="H1575" s="122">
        <f t="shared" si="48"/>
        <v>843000</v>
      </c>
      <c r="I1575">
        <f t="shared" si="49"/>
        <v>182</v>
      </c>
    </row>
    <row r="1576" spans="1:9">
      <c r="A1576" s="112">
        <v>1843000210</v>
      </c>
      <c r="B1576" s="11" t="s">
        <v>2689</v>
      </c>
      <c r="C1576" s="11">
        <v>843000</v>
      </c>
      <c r="D1576" s="10">
        <v>0</v>
      </c>
      <c r="E1576" s="10">
        <v>0</v>
      </c>
      <c r="F1576" s="113">
        <v>26700</v>
      </c>
      <c r="H1576" s="122">
        <f t="shared" si="48"/>
        <v>843000</v>
      </c>
      <c r="I1576">
        <f t="shared" si="49"/>
        <v>210</v>
      </c>
    </row>
    <row r="1577" spans="1:9">
      <c r="A1577" s="112">
        <v>1843000220</v>
      </c>
      <c r="B1577" s="11" t="s">
        <v>2690</v>
      </c>
      <c r="C1577" s="11">
        <v>843000</v>
      </c>
      <c r="D1577" s="10">
        <v>0</v>
      </c>
      <c r="E1577" s="10">
        <v>0</v>
      </c>
      <c r="F1577" s="113">
        <v>200</v>
      </c>
      <c r="H1577" s="122">
        <f t="shared" si="48"/>
        <v>843000</v>
      </c>
      <c r="I1577">
        <f t="shared" si="49"/>
        <v>220</v>
      </c>
    </row>
    <row r="1578" spans="1:9">
      <c r="A1578" s="112">
        <v>1843000240</v>
      </c>
      <c r="B1578" s="11" t="s">
        <v>2694</v>
      </c>
      <c r="C1578" s="11">
        <v>843000</v>
      </c>
      <c r="D1578" s="10">
        <v>0</v>
      </c>
      <c r="E1578" s="10">
        <v>0</v>
      </c>
      <c r="F1578" s="113">
        <v>2900</v>
      </c>
      <c r="H1578" s="122">
        <f t="shared" si="48"/>
        <v>843000</v>
      </c>
      <c r="I1578">
        <f t="shared" si="49"/>
        <v>240</v>
      </c>
    </row>
    <row r="1579" spans="1:9">
      <c r="A1579" s="112">
        <v>1843000281</v>
      </c>
      <c r="B1579" s="11" t="s">
        <v>2695</v>
      </c>
      <c r="C1579" s="11">
        <v>843000</v>
      </c>
      <c r="D1579" s="10">
        <v>0</v>
      </c>
      <c r="E1579" s="10">
        <v>0</v>
      </c>
      <c r="F1579" s="113">
        <v>3300</v>
      </c>
      <c r="H1579" s="122">
        <f t="shared" si="48"/>
        <v>843000</v>
      </c>
      <c r="I1579">
        <f t="shared" si="49"/>
        <v>281</v>
      </c>
    </row>
    <row r="1580" spans="1:9">
      <c r="A1580" s="112">
        <v>1843000282</v>
      </c>
      <c r="B1580" s="11" t="s">
        <v>2696</v>
      </c>
      <c r="C1580" s="11">
        <v>843000</v>
      </c>
      <c r="D1580" s="10">
        <v>0</v>
      </c>
      <c r="E1580" s="10">
        <v>0</v>
      </c>
      <c r="F1580" s="113">
        <v>3700</v>
      </c>
      <c r="H1580" s="122">
        <f t="shared" si="48"/>
        <v>843000</v>
      </c>
      <c r="I1580">
        <f t="shared" si="49"/>
        <v>282</v>
      </c>
    </row>
    <row r="1581" spans="1:9">
      <c r="A1581" s="112">
        <v>1843000320</v>
      </c>
      <c r="B1581" s="11" t="s">
        <v>2712</v>
      </c>
      <c r="C1581" s="11">
        <v>843000</v>
      </c>
      <c r="D1581" s="10">
        <v>0</v>
      </c>
      <c r="E1581" s="10">
        <v>0</v>
      </c>
      <c r="F1581" s="113">
        <v>8300</v>
      </c>
      <c r="H1581" s="122">
        <f t="shared" si="48"/>
        <v>843000</v>
      </c>
      <c r="I1581">
        <f t="shared" si="49"/>
        <v>320</v>
      </c>
    </row>
    <row r="1582" spans="1:9">
      <c r="A1582" s="112">
        <v>1843508840</v>
      </c>
      <c r="B1582" s="11" t="s">
        <v>3092</v>
      </c>
      <c r="C1582" s="11">
        <v>843000</v>
      </c>
      <c r="D1582" s="10">
        <v>32000</v>
      </c>
      <c r="E1582" s="10">
        <v>20000</v>
      </c>
      <c r="F1582" s="113">
        <v>17800</v>
      </c>
      <c r="H1582" s="122">
        <f t="shared" si="48"/>
        <v>843508</v>
      </c>
      <c r="I1582">
        <f t="shared" si="49"/>
        <v>840</v>
      </c>
    </row>
    <row r="1583" spans="1:9">
      <c r="A1583" s="112">
        <v>1843509840</v>
      </c>
      <c r="B1583" s="11" t="s">
        <v>2411</v>
      </c>
      <c r="C1583" s="11">
        <v>843000</v>
      </c>
      <c r="D1583" s="10">
        <v>2520000</v>
      </c>
      <c r="E1583" s="10">
        <v>2520000</v>
      </c>
      <c r="F1583" s="113">
        <v>2368600</v>
      </c>
      <c r="H1583" s="122">
        <f t="shared" si="48"/>
        <v>843509</v>
      </c>
      <c r="I1583">
        <f t="shared" si="49"/>
        <v>840</v>
      </c>
    </row>
    <row r="1584" spans="1:9">
      <c r="A1584" s="112">
        <v>1843509841</v>
      </c>
      <c r="B1584" s="11" t="s">
        <v>2494</v>
      </c>
      <c r="C1584" s="11">
        <v>843000</v>
      </c>
      <c r="D1584" s="10">
        <v>520000</v>
      </c>
      <c r="E1584" s="10">
        <v>520000</v>
      </c>
      <c r="F1584" s="113">
        <v>467000</v>
      </c>
      <c r="H1584" s="122">
        <f t="shared" si="48"/>
        <v>843509</v>
      </c>
      <c r="I1584">
        <f t="shared" si="49"/>
        <v>841</v>
      </c>
    </row>
    <row r="1585" spans="1:9">
      <c r="A1585" s="112">
        <v>1843804840</v>
      </c>
      <c r="B1585" s="11" t="s">
        <v>2377</v>
      </c>
      <c r="C1585" s="11">
        <v>843000</v>
      </c>
      <c r="D1585" s="10">
        <v>8200000</v>
      </c>
      <c r="E1585" s="10">
        <v>8200000</v>
      </c>
      <c r="F1585" s="113">
        <v>7253000</v>
      </c>
      <c r="H1585" s="122">
        <f t="shared" si="48"/>
        <v>843804</v>
      </c>
      <c r="I1585">
        <f t="shared" si="49"/>
        <v>840</v>
      </c>
    </row>
    <row r="1586" spans="1:9">
      <c r="A1586" s="112">
        <v>1843806841</v>
      </c>
      <c r="B1586" s="11" t="s">
        <v>3093</v>
      </c>
      <c r="C1586" s="11">
        <v>843000</v>
      </c>
      <c r="D1586" s="10">
        <v>680000</v>
      </c>
      <c r="E1586" s="10">
        <v>720000</v>
      </c>
      <c r="F1586" s="113">
        <v>783000</v>
      </c>
      <c r="H1586" s="122">
        <f t="shared" si="48"/>
        <v>843806</v>
      </c>
      <c r="I1586">
        <f t="shared" si="49"/>
        <v>841</v>
      </c>
    </row>
    <row r="1587" spans="1:9">
      <c r="A1587" s="112">
        <v>1843807840</v>
      </c>
      <c r="B1587" s="11" t="s">
        <v>2358</v>
      </c>
      <c r="C1587" s="11">
        <v>843000</v>
      </c>
      <c r="D1587" s="10">
        <v>22400000</v>
      </c>
      <c r="E1587" s="10">
        <v>22400000</v>
      </c>
      <c r="F1587" s="113">
        <v>22734000</v>
      </c>
      <c r="H1587" s="122">
        <f t="shared" si="48"/>
        <v>843807</v>
      </c>
      <c r="I1587">
        <f t="shared" si="49"/>
        <v>840</v>
      </c>
    </row>
    <row r="1588" spans="1:9">
      <c r="A1588" s="112">
        <v>1844000110</v>
      </c>
      <c r="B1588" s="11" t="s">
        <v>2689</v>
      </c>
      <c r="C1588" s="11">
        <v>844000</v>
      </c>
      <c r="D1588" s="10">
        <v>2599000</v>
      </c>
      <c r="E1588" s="10">
        <v>2772000</v>
      </c>
      <c r="F1588" s="113">
        <v>2530300</v>
      </c>
      <c r="H1588" s="122">
        <f t="shared" si="48"/>
        <v>844000</v>
      </c>
      <c r="I1588">
        <f t="shared" si="49"/>
        <v>110</v>
      </c>
    </row>
    <row r="1589" spans="1:9">
      <c r="A1589" s="112">
        <v>1844000120</v>
      </c>
      <c r="B1589" s="11" t="s">
        <v>2690</v>
      </c>
      <c r="C1589" s="11">
        <v>844000</v>
      </c>
      <c r="D1589" s="10">
        <v>261000</v>
      </c>
      <c r="E1589" s="10">
        <v>293000</v>
      </c>
      <c r="F1589" s="113">
        <v>268600</v>
      </c>
      <c r="H1589" s="122">
        <f t="shared" si="48"/>
        <v>844000</v>
      </c>
      <c r="I1589">
        <f t="shared" si="49"/>
        <v>120</v>
      </c>
    </row>
    <row r="1590" spans="1:9">
      <c r="A1590" s="112">
        <v>1844000130</v>
      </c>
      <c r="B1590" s="11" t="s">
        <v>2691</v>
      </c>
      <c r="C1590" s="11">
        <v>844000</v>
      </c>
      <c r="D1590" s="10">
        <v>10000</v>
      </c>
      <c r="E1590" s="10">
        <v>3000</v>
      </c>
      <c r="F1590" s="113">
        <v>9400</v>
      </c>
      <c r="H1590" s="122">
        <f t="shared" si="48"/>
        <v>844000</v>
      </c>
      <c r="I1590">
        <f t="shared" si="49"/>
        <v>130</v>
      </c>
    </row>
    <row r="1591" spans="1:9">
      <c r="A1591" s="112">
        <v>1844000131</v>
      </c>
      <c r="B1591" s="11" t="s">
        <v>2692</v>
      </c>
      <c r="C1591" s="11">
        <v>844000</v>
      </c>
      <c r="D1591" s="10">
        <v>116000</v>
      </c>
      <c r="E1591" s="10">
        <v>110000</v>
      </c>
      <c r="F1591" s="113">
        <v>103200</v>
      </c>
      <c r="H1591" s="122">
        <f t="shared" si="48"/>
        <v>844000</v>
      </c>
      <c r="I1591">
        <f t="shared" si="49"/>
        <v>131</v>
      </c>
    </row>
    <row r="1592" spans="1:9">
      <c r="A1592" s="112">
        <v>1844000133</v>
      </c>
      <c r="B1592" s="11" t="s">
        <v>2761</v>
      </c>
      <c r="C1592" s="11">
        <v>844000</v>
      </c>
      <c r="D1592" s="10">
        <v>4000</v>
      </c>
      <c r="E1592" s="10">
        <v>5000</v>
      </c>
      <c r="F1592" s="113">
        <v>3600</v>
      </c>
      <c r="H1592" s="122">
        <f t="shared" si="48"/>
        <v>844000</v>
      </c>
      <c r="I1592">
        <f t="shared" si="49"/>
        <v>133</v>
      </c>
    </row>
    <row r="1593" spans="1:9">
      <c r="A1593" s="112">
        <v>1844000140</v>
      </c>
      <c r="B1593" s="11" t="s">
        <v>2694</v>
      </c>
      <c r="C1593" s="11">
        <v>844000</v>
      </c>
      <c r="D1593" s="10">
        <v>585000</v>
      </c>
      <c r="E1593" s="10">
        <v>599000</v>
      </c>
      <c r="F1593" s="113">
        <v>548800</v>
      </c>
      <c r="H1593" s="122">
        <f t="shared" si="48"/>
        <v>844000</v>
      </c>
      <c r="I1593">
        <f t="shared" si="49"/>
        <v>140</v>
      </c>
    </row>
    <row r="1594" spans="1:9">
      <c r="A1594" s="112">
        <v>1844000181</v>
      </c>
      <c r="B1594" s="11" t="s">
        <v>2695</v>
      </c>
      <c r="C1594" s="11">
        <v>844000</v>
      </c>
      <c r="D1594" s="10">
        <v>487000</v>
      </c>
      <c r="E1594" s="10">
        <v>493000</v>
      </c>
      <c r="F1594" s="113">
        <v>435000</v>
      </c>
      <c r="H1594" s="122">
        <f t="shared" si="48"/>
        <v>844000</v>
      </c>
      <c r="I1594">
        <f t="shared" si="49"/>
        <v>181</v>
      </c>
    </row>
    <row r="1595" spans="1:9">
      <c r="A1595" s="112">
        <v>1844000182</v>
      </c>
      <c r="B1595" s="11" t="s">
        <v>2696</v>
      </c>
      <c r="C1595" s="11">
        <v>844000</v>
      </c>
      <c r="D1595" s="10">
        <v>409000</v>
      </c>
      <c r="E1595" s="10">
        <v>439000</v>
      </c>
      <c r="F1595" s="113">
        <v>383100</v>
      </c>
      <c r="H1595" s="122">
        <f t="shared" si="48"/>
        <v>844000</v>
      </c>
      <c r="I1595">
        <f t="shared" si="49"/>
        <v>182</v>
      </c>
    </row>
    <row r="1596" spans="1:9">
      <c r="A1596" s="112">
        <v>1844000210</v>
      </c>
      <c r="B1596" s="11" t="s">
        <v>3094</v>
      </c>
      <c r="C1596" s="11">
        <v>844000</v>
      </c>
      <c r="D1596" s="10">
        <v>0</v>
      </c>
      <c r="E1596" s="10">
        <v>0</v>
      </c>
      <c r="F1596" s="113">
        <v>110200</v>
      </c>
      <c r="H1596" s="122">
        <f t="shared" si="48"/>
        <v>844000</v>
      </c>
      <c r="I1596">
        <f t="shared" si="49"/>
        <v>210</v>
      </c>
    </row>
    <row r="1597" spans="1:9">
      <c r="A1597" s="112">
        <v>1844000220</v>
      </c>
      <c r="B1597" s="11" t="s">
        <v>2690</v>
      </c>
      <c r="C1597" s="11">
        <v>844000</v>
      </c>
      <c r="D1597" s="10">
        <v>0</v>
      </c>
      <c r="E1597" s="10">
        <v>0</v>
      </c>
      <c r="F1597" s="113">
        <v>1700</v>
      </c>
      <c r="H1597" s="122">
        <f t="shared" si="48"/>
        <v>844000</v>
      </c>
      <c r="I1597">
        <f t="shared" si="49"/>
        <v>220</v>
      </c>
    </row>
    <row r="1598" spans="1:9">
      <c r="A1598" s="112">
        <v>1844000240</v>
      </c>
      <c r="B1598" s="11" t="s">
        <v>2694</v>
      </c>
      <c r="C1598" s="11">
        <v>844000</v>
      </c>
      <c r="D1598" s="10">
        <v>0</v>
      </c>
      <c r="E1598" s="10">
        <v>0</v>
      </c>
      <c r="F1598" s="113">
        <v>18600</v>
      </c>
      <c r="H1598" s="122">
        <f t="shared" si="48"/>
        <v>844000</v>
      </c>
      <c r="I1598">
        <f t="shared" si="49"/>
        <v>240</v>
      </c>
    </row>
    <row r="1599" spans="1:9">
      <c r="A1599" s="112">
        <v>1844000281</v>
      </c>
      <c r="B1599" s="11" t="s">
        <v>2695</v>
      </c>
      <c r="C1599" s="11">
        <v>844000</v>
      </c>
      <c r="D1599" s="10">
        <v>0</v>
      </c>
      <c r="E1599" s="10">
        <v>0</v>
      </c>
      <c r="F1599" s="113">
        <v>15400</v>
      </c>
      <c r="H1599" s="122">
        <f t="shared" si="48"/>
        <v>844000</v>
      </c>
      <c r="I1599">
        <f t="shared" si="49"/>
        <v>281</v>
      </c>
    </row>
    <row r="1600" spans="1:9">
      <c r="A1600" s="112">
        <v>1844000282</v>
      </c>
      <c r="B1600" s="11" t="s">
        <v>2696</v>
      </c>
      <c r="C1600" s="11">
        <v>844000</v>
      </c>
      <c r="D1600" s="10">
        <v>0</v>
      </c>
      <c r="E1600" s="10">
        <v>0</v>
      </c>
      <c r="F1600" s="113">
        <v>21900</v>
      </c>
      <c r="H1600" s="122">
        <f t="shared" si="48"/>
        <v>844000</v>
      </c>
      <c r="I1600">
        <f t="shared" si="49"/>
        <v>282</v>
      </c>
    </row>
    <row r="1601" spans="1:9">
      <c r="A1601" s="112">
        <v>1844310840</v>
      </c>
      <c r="B1601" s="11" t="s">
        <v>3095</v>
      </c>
      <c r="C1601" s="11">
        <v>844000</v>
      </c>
      <c r="D1601" s="10">
        <v>9800000</v>
      </c>
      <c r="E1601" s="10">
        <v>9600000</v>
      </c>
      <c r="F1601" s="113">
        <v>10311500</v>
      </c>
      <c r="H1601" s="122">
        <f t="shared" ref="H1601:H1664" si="50">ROUNDDOWN((A1601-1000000000)/1000,0)</f>
        <v>844310</v>
      </c>
      <c r="I1601">
        <f t="shared" ref="I1601:I1664" si="51">A1601-1000000000-H1601*1000</f>
        <v>840</v>
      </c>
    </row>
    <row r="1602" spans="1:9">
      <c r="A1602" s="112">
        <v>1844310844</v>
      </c>
      <c r="B1602" s="11" t="s">
        <v>2607</v>
      </c>
      <c r="C1602" s="11">
        <v>844000</v>
      </c>
      <c r="D1602" s="10">
        <v>80000</v>
      </c>
      <c r="E1602" s="10">
        <v>60000</v>
      </c>
      <c r="F1602" s="113">
        <v>40900</v>
      </c>
      <c r="H1602" s="122">
        <f t="shared" si="50"/>
        <v>844310</v>
      </c>
      <c r="I1602">
        <f t="shared" si="51"/>
        <v>844</v>
      </c>
    </row>
    <row r="1603" spans="1:9">
      <c r="A1603" s="112">
        <v>1844411841</v>
      </c>
      <c r="B1603" s="11" t="s">
        <v>3096</v>
      </c>
      <c r="C1603" s="11">
        <v>844000</v>
      </c>
      <c r="D1603" s="10">
        <v>680000</v>
      </c>
      <c r="E1603" s="10">
        <v>800000</v>
      </c>
      <c r="F1603" s="113">
        <v>950400</v>
      </c>
      <c r="H1603" s="122">
        <f t="shared" si="50"/>
        <v>844411</v>
      </c>
      <c r="I1603">
        <f t="shared" si="51"/>
        <v>841</v>
      </c>
    </row>
    <row r="1604" spans="1:9">
      <c r="A1604" s="112">
        <v>1844411842</v>
      </c>
      <c r="B1604" s="11" t="s">
        <v>3097</v>
      </c>
      <c r="C1604" s="11">
        <v>844000</v>
      </c>
      <c r="D1604" s="10">
        <v>320000</v>
      </c>
      <c r="E1604" s="10">
        <v>320000</v>
      </c>
      <c r="F1604" s="113">
        <v>237100</v>
      </c>
      <c r="H1604" s="122">
        <f t="shared" si="50"/>
        <v>844411</v>
      </c>
      <c r="I1604">
        <f t="shared" si="51"/>
        <v>842</v>
      </c>
    </row>
    <row r="1605" spans="1:9">
      <c r="A1605" s="112">
        <v>1844411843</v>
      </c>
      <c r="B1605" s="11" t="s">
        <v>3098</v>
      </c>
      <c r="C1605" s="11">
        <v>844000</v>
      </c>
      <c r="D1605" s="10">
        <v>500000</v>
      </c>
      <c r="E1605" s="10">
        <v>0</v>
      </c>
      <c r="F1605" s="113">
        <v>0</v>
      </c>
      <c r="H1605" s="122">
        <f t="shared" si="50"/>
        <v>844411</v>
      </c>
      <c r="I1605">
        <f t="shared" si="51"/>
        <v>843</v>
      </c>
    </row>
    <row r="1606" spans="1:9">
      <c r="A1606" s="112">
        <v>1844411845</v>
      </c>
      <c r="B1606" s="11" t="s">
        <v>2501</v>
      </c>
      <c r="C1606" s="11">
        <v>844000</v>
      </c>
      <c r="D1606" s="10">
        <v>500000</v>
      </c>
      <c r="E1606" s="10">
        <v>250000</v>
      </c>
      <c r="F1606" s="113">
        <v>0</v>
      </c>
      <c r="H1606" s="122">
        <f t="shared" si="50"/>
        <v>844411</v>
      </c>
      <c r="I1606">
        <f t="shared" si="51"/>
        <v>845</v>
      </c>
    </row>
    <row r="1607" spans="1:9">
      <c r="A1607" s="112">
        <v>1844411846</v>
      </c>
      <c r="B1607" s="11" t="s">
        <v>3099</v>
      </c>
      <c r="C1607" s="11">
        <v>844000</v>
      </c>
      <c r="D1607" s="10">
        <v>60000</v>
      </c>
      <c r="E1607" s="10">
        <v>60000</v>
      </c>
      <c r="F1607" s="113">
        <v>60000</v>
      </c>
      <c r="H1607" s="122">
        <f t="shared" si="50"/>
        <v>844411</v>
      </c>
      <c r="I1607">
        <f t="shared" si="51"/>
        <v>846</v>
      </c>
    </row>
    <row r="1608" spans="1:9">
      <c r="A1608" s="112">
        <v>1844411847</v>
      </c>
      <c r="B1608" s="11" t="s">
        <v>3100</v>
      </c>
      <c r="C1608" s="11">
        <v>844000</v>
      </c>
      <c r="D1608" s="10">
        <v>1850000</v>
      </c>
      <c r="E1608" s="10">
        <v>1970000</v>
      </c>
      <c r="F1608" s="113">
        <v>1666500</v>
      </c>
      <c r="H1608" s="122">
        <f t="shared" si="50"/>
        <v>844411</v>
      </c>
      <c r="I1608">
        <f t="shared" si="51"/>
        <v>847</v>
      </c>
    </row>
    <row r="1609" spans="1:9">
      <c r="A1609" s="112">
        <v>1844411848</v>
      </c>
      <c r="B1609" s="11" t="s">
        <v>2488</v>
      </c>
      <c r="C1609" s="11">
        <v>844000</v>
      </c>
      <c r="D1609" s="10">
        <v>580000</v>
      </c>
      <c r="E1609" s="10">
        <v>720000</v>
      </c>
      <c r="F1609" s="113">
        <v>625000</v>
      </c>
      <c r="H1609" s="122">
        <f t="shared" si="50"/>
        <v>844411</v>
      </c>
      <c r="I1609">
        <f t="shared" si="51"/>
        <v>848</v>
      </c>
    </row>
    <row r="1610" spans="1:9">
      <c r="A1610" s="112">
        <v>1844411849</v>
      </c>
      <c r="B1610" s="11" t="s">
        <v>2574</v>
      </c>
      <c r="C1610" s="11">
        <v>844000</v>
      </c>
      <c r="D1610" s="10">
        <v>160000</v>
      </c>
      <c r="E1610" s="10">
        <v>160000</v>
      </c>
      <c r="F1610" s="113">
        <v>156300</v>
      </c>
      <c r="H1610" s="122">
        <f t="shared" si="50"/>
        <v>844411</v>
      </c>
      <c r="I1610">
        <f t="shared" si="51"/>
        <v>849</v>
      </c>
    </row>
    <row r="1611" spans="1:9">
      <c r="A1611" s="112">
        <v>1845000110</v>
      </c>
      <c r="B1611" s="11" t="s">
        <v>2689</v>
      </c>
      <c r="C1611" s="11">
        <v>845000</v>
      </c>
      <c r="D1611" s="10">
        <v>2245000</v>
      </c>
      <c r="E1611" s="10">
        <v>2486000</v>
      </c>
      <c r="F1611" s="113">
        <v>2242000</v>
      </c>
      <c r="H1611" s="122">
        <f t="shared" si="50"/>
        <v>845000</v>
      </c>
      <c r="I1611">
        <f t="shared" si="51"/>
        <v>110</v>
      </c>
    </row>
    <row r="1612" spans="1:9">
      <c r="A1612" s="112">
        <v>1845000120</v>
      </c>
      <c r="B1612" s="11" t="s">
        <v>2690</v>
      </c>
      <c r="C1612" s="11">
        <v>845000</v>
      </c>
      <c r="D1612" s="10">
        <v>236000</v>
      </c>
      <c r="E1612" s="10">
        <v>247000</v>
      </c>
      <c r="F1612" s="113">
        <v>232000</v>
      </c>
      <c r="H1612" s="122">
        <f t="shared" si="50"/>
        <v>845000</v>
      </c>
      <c r="I1612">
        <f t="shared" si="51"/>
        <v>120</v>
      </c>
    </row>
    <row r="1613" spans="1:9">
      <c r="A1613" s="112">
        <v>1845000130</v>
      </c>
      <c r="B1613" s="11" t="s">
        <v>2691</v>
      </c>
      <c r="C1613" s="11">
        <v>845000</v>
      </c>
      <c r="D1613" s="10">
        <v>8000</v>
      </c>
      <c r="E1613" s="10">
        <v>7000</v>
      </c>
      <c r="F1613" s="113">
        <v>2700</v>
      </c>
      <c r="H1613" s="122">
        <f t="shared" si="50"/>
        <v>845000</v>
      </c>
      <c r="I1613">
        <f t="shared" si="51"/>
        <v>130</v>
      </c>
    </row>
    <row r="1614" spans="1:9">
      <c r="A1614" s="112">
        <v>1845000131</v>
      </c>
      <c r="B1614" s="11" t="s">
        <v>2692</v>
      </c>
      <c r="C1614" s="11">
        <v>845000</v>
      </c>
      <c r="D1614" s="10">
        <v>88000</v>
      </c>
      <c r="E1614" s="10">
        <v>75000</v>
      </c>
      <c r="F1614" s="113">
        <v>69600</v>
      </c>
      <c r="H1614" s="122">
        <f t="shared" si="50"/>
        <v>845000</v>
      </c>
      <c r="I1614">
        <f t="shared" si="51"/>
        <v>131</v>
      </c>
    </row>
    <row r="1615" spans="1:9">
      <c r="A1615" s="112">
        <v>1845000133</v>
      </c>
      <c r="B1615" s="11" t="s">
        <v>2761</v>
      </c>
      <c r="C1615" s="11">
        <v>845000</v>
      </c>
      <c r="D1615" s="10">
        <v>54000</v>
      </c>
      <c r="E1615" s="10">
        <v>53000</v>
      </c>
      <c r="F1615" s="113">
        <v>51400</v>
      </c>
      <c r="H1615" s="122">
        <f t="shared" si="50"/>
        <v>845000</v>
      </c>
      <c r="I1615">
        <f t="shared" si="51"/>
        <v>133</v>
      </c>
    </row>
    <row r="1616" spans="1:9">
      <c r="A1616" s="112">
        <v>1845000140</v>
      </c>
      <c r="B1616" s="11" t="s">
        <v>2694</v>
      </c>
      <c r="C1616" s="11">
        <v>845000</v>
      </c>
      <c r="D1616" s="10">
        <v>360000</v>
      </c>
      <c r="E1616" s="10">
        <v>350000</v>
      </c>
      <c r="F1616" s="113">
        <v>334500</v>
      </c>
      <c r="H1616" s="122">
        <f t="shared" si="50"/>
        <v>845000</v>
      </c>
      <c r="I1616">
        <f t="shared" si="51"/>
        <v>140</v>
      </c>
    </row>
    <row r="1617" spans="1:9">
      <c r="A1617" s="112">
        <v>1845000181</v>
      </c>
      <c r="B1617" s="11" t="s">
        <v>2695</v>
      </c>
      <c r="C1617" s="11">
        <v>845000</v>
      </c>
      <c r="D1617" s="10">
        <v>403000</v>
      </c>
      <c r="E1617" s="10">
        <v>409000</v>
      </c>
      <c r="F1617" s="113">
        <v>361700</v>
      </c>
      <c r="H1617" s="122">
        <f t="shared" si="50"/>
        <v>845000</v>
      </c>
      <c r="I1617">
        <f t="shared" si="51"/>
        <v>181</v>
      </c>
    </row>
    <row r="1618" spans="1:9">
      <c r="A1618" s="112">
        <v>1845000182</v>
      </c>
      <c r="B1618" s="11" t="s">
        <v>2696</v>
      </c>
      <c r="C1618" s="11">
        <v>845000</v>
      </c>
      <c r="D1618" s="10">
        <v>371000</v>
      </c>
      <c r="E1618" s="10">
        <v>416000</v>
      </c>
      <c r="F1618" s="113">
        <v>362100</v>
      </c>
      <c r="H1618" s="122">
        <f t="shared" si="50"/>
        <v>845000</v>
      </c>
      <c r="I1618">
        <f t="shared" si="51"/>
        <v>182</v>
      </c>
    </row>
    <row r="1619" spans="1:9">
      <c r="A1619" s="112">
        <v>1845000210</v>
      </c>
      <c r="B1619" s="11" t="s">
        <v>2689</v>
      </c>
      <c r="C1619" s="11">
        <v>845000</v>
      </c>
      <c r="D1619" s="10">
        <v>0</v>
      </c>
      <c r="E1619" s="10">
        <v>0</v>
      </c>
      <c r="F1619" s="113">
        <v>14800</v>
      </c>
      <c r="H1619" s="122">
        <f t="shared" si="50"/>
        <v>845000</v>
      </c>
      <c r="I1619">
        <f t="shared" si="51"/>
        <v>210</v>
      </c>
    </row>
    <row r="1620" spans="1:9">
      <c r="A1620" s="112">
        <v>1845000220</v>
      </c>
      <c r="B1620" s="11" t="s">
        <v>2690</v>
      </c>
      <c r="C1620" s="11">
        <v>845000</v>
      </c>
      <c r="D1620" s="10">
        <v>0</v>
      </c>
      <c r="E1620" s="10">
        <v>0</v>
      </c>
      <c r="F1620" s="113">
        <v>1400</v>
      </c>
      <c r="H1620" s="122">
        <f t="shared" si="50"/>
        <v>845000</v>
      </c>
      <c r="I1620">
        <f t="shared" si="51"/>
        <v>220</v>
      </c>
    </row>
    <row r="1621" spans="1:9">
      <c r="A1621" s="112">
        <v>1845000240</v>
      </c>
      <c r="B1621" s="11" t="s">
        <v>2694</v>
      </c>
      <c r="C1621" s="11">
        <v>845000</v>
      </c>
      <c r="D1621" s="10">
        <v>0</v>
      </c>
      <c r="E1621" s="10">
        <v>0</v>
      </c>
      <c r="F1621" s="113">
        <v>600</v>
      </c>
      <c r="H1621" s="122">
        <f t="shared" si="50"/>
        <v>845000</v>
      </c>
      <c r="I1621">
        <f t="shared" si="51"/>
        <v>240</v>
      </c>
    </row>
    <row r="1622" spans="1:9">
      <c r="A1622" s="112">
        <v>1845000281</v>
      </c>
      <c r="B1622" s="11" t="s">
        <v>2695</v>
      </c>
      <c r="C1622" s="11">
        <v>845000</v>
      </c>
      <c r="D1622" s="10">
        <v>0</v>
      </c>
      <c r="E1622" s="10">
        <v>0</v>
      </c>
      <c r="F1622" s="113">
        <v>1900</v>
      </c>
      <c r="H1622" s="122">
        <f t="shared" si="50"/>
        <v>845000</v>
      </c>
      <c r="I1622">
        <f t="shared" si="51"/>
        <v>281</v>
      </c>
    </row>
    <row r="1623" spans="1:9">
      <c r="A1623" s="112">
        <v>1845000282</v>
      </c>
      <c r="B1623" s="11" t="s">
        <v>2696</v>
      </c>
      <c r="C1623" s="11">
        <v>845000</v>
      </c>
      <c r="D1623" s="10">
        <v>0</v>
      </c>
      <c r="E1623" s="10">
        <v>0</v>
      </c>
      <c r="F1623" s="113">
        <v>2800</v>
      </c>
      <c r="H1623" s="122">
        <f t="shared" si="50"/>
        <v>845000</v>
      </c>
      <c r="I1623">
        <f t="shared" si="51"/>
        <v>282</v>
      </c>
    </row>
    <row r="1624" spans="1:9">
      <c r="A1624" s="112">
        <v>1845113840</v>
      </c>
      <c r="B1624" s="11" t="s">
        <v>2355</v>
      </c>
      <c r="C1624" s="11">
        <v>845000</v>
      </c>
      <c r="D1624" s="10">
        <v>32000000</v>
      </c>
      <c r="E1624" s="10">
        <v>33500000</v>
      </c>
      <c r="F1624" s="113">
        <v>32191400</v>
      </c>
      <c r="H1624" s="122">
        <f t="shared" si="50"/>
        <v>845113</v>
      </c>
      <c r="I1624">
        <f t="shared" si="51"/>
        <v>840</v>
      </c>
    </row>
    <row r="1625" spans="1:9">
      <c r="A1625" s="112">
        <v>1845113842</v>
      </c>
      <c r="B1625" s="11" t="s">
        <v>3101</v>
      </c>
      <c r="C1625" s="11">
        <v>845000</v>
      </c>
      <c r="D1625" s="10">
        <v>5200000</v>
      </c>
      <c r="E1625" s="10">
        <v>5600000</v>
      </c>
      <c r="F1625" s="113">
        <v>5549100</v>
      </c>
      <c r="H1625" s="122">
        <f t="shared" si="50"/>
        <v>845113</v>
      </c>
      <c r="I1625">
        <f t="shared" si="51"/>
        <v>842</v>
      </c>
    </row>
    <row r="1626" spans="1:9">
      <c r="A1626" s="112">
        <v>1845113843</v>
      </c>
      <c r="B1626" s="11" t="s">
        <v>2383</v>
      </c>
      <c r="C1626" s="11">
        <v>845000</v>
      </c>
      <c r="D1626" s="10">
        <v>5800000</v>
      </c>
      <c r="E1626" s="10">
        <v>5960000</v>
      </c>
      <c r="F1626" s="113">
        <v>5125600</v>
      </c>
      <c r="H1626" s="122">
        <f t="shared" si="50"/>
        <v>845113</v>
      </c>
      <c r="I1626">
        <f t="shared" si="51"/>
        <v>843</v>
      </c>
    </row>
    <row r="1627" spans="1:9">
      <c r="A1627" s="112">
        <v>1845113847</v>
      </c>
      <c r="B1627" s="11" t="s">
        <v>2509</v>
      </c>
      <c r="C1627" s="11">
        <v>845000</v>
      </c>
      <c r="D1627" s="10">
        <v>440000</v>
      </c>
      <c r="E1627" s="10">
        <v>440000</v>
      </c>
      <c r="F1627" s="113">
        <v>367800</v>
      </c>
      <c r="H1627" s="122">
        <f t="shared" si="50"/>
        <v>845113</v>
      </c>
      <c r="I1627">
        <f t="shared" si="51"/>
        <v>847</v>
      </c>
    </row>
    <row r="1628" spans="1:9">
      <c r="A1628" s="112">
        <v>1845312840</v>
      </c>
      <c r="B1628" s="11" t="s">
        <v>3102</v>
      </c>
      <c r="C1628" s="11">
        <v>845000</v>
      </c>
      <c r="D1628" s="10">
        <v>280000</v>
      </c>
      <c r="E1628" s="10">
        <v>280000</v>
      </c>
      <c r="F1628" s="113">
        <v>292300</v>
      </c>
      <c r="H1628" s="122">
        <f t="shared" si="50"/>
        <v>845312</v>
      </c>
      <c r="I1628">
        <f t="shared" si="51"/>
        <v>840</v>
      </c>
    </row>
    <row r="1629" spans="1:9">
      <c r="A1629" s="112">
        <v>1845312841</v>
      </c>
      <c r="B1629" s="11" t="s">
        <v>3103</v>
      </c>
      <c r="C1629" s="11">
        <v>845000</v>
      </c>
      <c r="D1629" s="10">
        <v>1720000</v>
      </c>
      <c r="E1629" s="10">
        <v>1720000</v>
      </c>
      <c r="F1629" s="113">
        <v>1706000</v>
      </c>
      <c r="H1629" s="122">
        <f t="shared" si="50"/>
        <v>845312</v>
      </c>
      <c r="I1629">
        <f t="shared" si="51"/>
        <v>841</v>
      </c>
    </row>
    <row r="1630" spans="1:9">
      <c r="A1630" s="112">
        <v>1845312842</v>
      </c>
      <c r="B1630" s="11" t="s">
        <v>2541</v>
      </c>
      <c r="C1630" s="11">
        <v>845000</v>
      </c>
      <c r="D1630" s="10">
        <v>280000</v>
      </c>
      <c r="E1630" s="10">
        <v>280000</v>
      </c>
      <c r="F1630" s="113">
        <v>347800</v>
      </c>
      <c r="H1630" s="122">
        <f t="shared" si="50"/>
        <v>845312</v>
      </c>
      <c r="I1630">
        <f t="shared" si="51"/>
        <v>842</v>
      </c>
    </row>
    <row r="1631" spans="1:9">
      <c r="A1631" s="112">
        <v>1845412840</v>
      </c>
      <c r="B1631" s="11" t="s">
        <v>3104</v>
      </c>
      <c r="C1631" s="11">
        <v>845000</v>
      </c>
      <c r="D1631" s="10">
        <v>6400000</v>
      </c>
      <c r="E1631" s="10">
        <v>6400000</v>
      </c>
      <c r="F1631" s="113">
        <v>6026300</v>
      </c>
      <c r="H1631" s="122">
        <f t="shared" si="50"/>
        <v>845412</v>
      </c>
      <c r="I1631">
        <f t="shared" si="51"/>
        <v>840</v>
      </c>
    </row>
    <row r="1632" spans="1:9">
      <c r="A1632" s="112">
        <v>1846118840</v>
      </c>
      <c r="B1632" s="11" t="s">
        <v>3105</v>
      </c>
      <c r="C1632" s="11">
        <v>846000</v>
      </c>
      <c r="D1632" s="10">
        <v>454000</v>
      </c>
      <c r="E1632" s="10">
        <v>454000</v>
      </c>
      <c r="F1632" s="113">
        <v>457500</v>
      </c>
      <c r="H1632" s="122">
        <f t="shared" si="50"/>
        <v>846118</v>
      </c>
      <c r="I1632">
        <f t="shared" si="51"/>
        <v>840</v>
      </c>
    </row>
    <row r="1633" spans="1:9">
      <c r="A1633" s="112">
        <v>1846317840</v>
      </c>
      <c r="B1633" s="11" t="s">
        <v>3106</v>
      </c>
      <c r="C1633" s="11">
        <v>846000</v>
      </c>
      <c r="D1633" s="10">
        <v>76000</v>
      </c>
      <c r="E1633" s="10">
        <v>90000</v>
      </c>
      <c r="F1633" s="113">
        <v>383600</v>
      </c>
      <c r="H1633" s="122">
        <f t="shared" si="50"/>
        <v>846317</v>
      </c>
      <c r="I1633">
        <f t="shared" si="51"/>
        <v>840</v>
      </c>
    </row>
    <row r="1634" spans="1:9">
      <c r="A1634" s="112">
        <v>1846317841</v>
      </c>
      <c r="B1634" s="11" t="s">
        <v>2469</v>
      </c>
      <c r="C1634" s="11">
        <v>846000</v>
      </c>
      <c r="D1634" s="10">
        <v>720000</v>
      </c>
      <c r="E1634" s="10">
        <v>670000</v>
      </c>
      <c r="F1634" s="113">
        <v>574400</v>
      </c>
      <c r="H1634" s="122">
        <f t="shared" si="50"/>
        <v>846317</v>
      </c>
      <c r="I1634">
        <f t="shared" si="51"/>
        <v>841</v>
      </c>
    </row>
    <row r="1635" spans="1:9">
      <c r="A1635" s="112">
        <v>1846317842</v>
      </c>
      <c r="B1635" s="11" t="s">
        <v>3107</v>
      </c>
      <c r="C1635" s="11">
        <v>846000</v>
      </c>
      <c r="D1635" s="10">
        <v>48000</v>
      </c>
      <c r="E1635" s="10">
        <v>48000</v>
      </c>
      <c r="F1635" s="113">
        <v>78400</v>
      </c>
      <c r="H1635" s="122">
        <f t="shared" si="50"/>
        <v>846317</v>
      </c>
      <c r="I1635">
        <f t="shared" si="51"/>
        <v>842</v>
      </c>
    </row>
    <row r="1636" spans="1:9">
      <c r="A1636" s="112">
        <v>1846317844</v>
      </c>
      <c r="B1636" s="11" t="s">
        <v>3108</v>
      </c>
      <c r="C1636" s="11">
        <v>846000</v>
      </c>
      <c r="D1636" s="10">
        <v>360000</v>
      </c>
      <c r="E1636" s="10">
        <v>382000</v>
      </c>
      <c r="F1636" s="113">
        <v>288200</v>
      </c>
      <c r="H1636" s="122">
        <f t="shared" si="50"/>
        <v>846317</v>
      </c>
      <c r="I1636">
        <f t="shared" si="51"/>
        <v>844</v>
      </c>
    </row>
    <row r="1637" spans="1:9">
      <c r="A1637" s="112">
        <v>1846515840</v>
      </c>
      <c r="B1637" s="11" t="s">
        <v>2375</v>
      </c>
      <c r="C1637" s="11">
        <v>846000</v>
      </c>
      <c r="D1637" s="10">
        <v>9000000</v>
      </c>
      <c r="E1637" s="10">
        <v>9040000</v>
      </c>
      <c r="F1637" s="113">
        <v>8467500</v>
      </c>
      <c r="H1637" s="122">
        <f t="shared" si="50"/>
        <v>846515</v>
      </c>
      <c r="I1637">
        <f t="shared" si="51"/>
        <v>840</v>
      </c>
    </row>
    <row r="1638" spans="1:9">
      <c r="A1638" s="112">
        <v>1846515841</v>
      </c>
      <c r="B1638" s="11" t="s">
        <v>2590</v>
      </c>
      <c r="C1638" s="11">
        <v>846000</v>
      </c>
      <c r="D1638" s="10">
        <v>120000</v>
      </c>
      <c r="E1638" s="10">
        <v>120000</v>
      </c>
      <c r="F1638" s="113">
        <v>88500</v>
      </c>
      <c r="H1638" s="122">
        <f t="shared" si="50"/>
        <v>846515</v>
      </c>
      <c r="I1638">
        <f t="shared" si="51"/>
        <v>841</v>
      </c>
    </row>
    <row r="1639" spans="1:9">
      <c r="A1639" s="112">
        <v>1846515842</v>
      </c>
      <c r="B1639" s="11" t="s">
        <v>2496</v>
      </c>
      <c r="C1639" s="11">
        <v>846000</v>
      </c>
      <c r="D1639" s="10">
        <v>520000</v>
      </c>
      <c r="E1639" s="10">
        <v>520000</v>
      </c>
      <c r="F1639" s="113">
        <v>449800</v>
      </c>
      <c r="H1639" s="122">
        <f t="shared" si="50"/>
        <v>846515</v>
      </c>
      <c r="I1639">
        <f t="shared" si="51"/>
        <v>842</v>
      </c>
    </row>
    <row r="1640" spans="1:9">
      <c r="A1640" s="112">
        <v>1846515843</v>
      </c>
      <c r="B1640" s="11" t="s">
        <v>3109</v>
      </c>
      <c r="C1640" s="11">
        <v>846000</v>
      </c>
      <c r="D1640" s="10">
        <v>240000</v>
      </c>
      <c r="E1640" s="10">
        <v>240000</v>
      </c>
      <c r="F1640" s="113">
        <v>220300</v>
      </c>
      <c r="H1640" s="122">
        <f t="shared" si="50"/>
        <v>846515</v>
      </c>
      <c r="I1640">
        <f t="shared" si="51"/>
        <v>843</v>
      </c>
    </row>
    <row r="1641" spans="1:9">
      <c r="A1641" s="112">
        <v>1846515844</v>
      </c>
      <c r="B1641" s="11" t="s">
        <v>2458</v>
      </c>
      <c r="C1641" s="11">
        <v>846000</v>
      </c>
      <c r="D1641" s="10">
        <v>820000</v>
      </c>
      <c r="E1641" s="10">
        <v>820000</v>
      </c>
      <c r="F1641" s="113">
        <v>921900</v>
      </c>
      <c r="H1641" s="122">
        <f t="shared" si="50"/>
        <v>846515</v>
      </c>
      <c r="I1641">
        <f t="shared" si="51"/>
        <v>844</v>
      </c>
    </row>
    <row r="1642" spans="1:9">
      <c r="A1642" s="112">
        <v>1846515845</v>
      </c>
      <c r="B1642" s="11" t="s">
        <v>3110</v>
      </c>
      <c r="C1642" s="11">
        <v>846000</v>
      </c>
      <c r="D1642" s="10">
        <v>3260000</v>
      </c>
      <c r="E1642" s="10">
        <v>3260000</v>
      </c>
      <c r="F1642" s="113">
        <v>3032700</v>
      </c>
      <c r="H1642" s="122">
        <f t="shared" si="50"/>
        <v>846515</v>
      </c>
      <c r="I1642">
        <f t="shared" si="51"/>
        <v>845</v>
      </c>
    </row>
    <row r="1643" spans="1:9">
      <c r="A1643" s="112">
        <v>1846515846</v>
      </c>
      <c r="B1643" s="11" t="s">
        <v>3111</v>
      </c>
      <c r="C1643" s="11">
        <v>846000</v>
      </c>
      <c r="D1643" s="10">
        <v>1370000</v>
      </c>
      <c r="E1643" s="10">
        <v>1370000</v>
      </c>
      <c r="F1643" s="113">
        <v>1229300</v>
      </c>
      <c r="H1643" s="122">
        <f t="shared" si="50"/>
        <v>846515</v>
      </c>
      <c r="I1643">
        <f t="shared" si="51"/>
        <v>846</v>
      </c>
    </row>
    <row r="1644" spans="1:9">
      <c r="A1644" s="112">
        <v>1846716841</v>
      </c>
      <c r="B1644" s="11" t="s">
        <v>2428</v>
      </c>
      <c r="C1644" s="11">
        <v>846000</v>
      </c>
      <c r="D1644" s="10">
        <v>1900000</v>
      </c>
      <c r="E1644" s="10">
        <v>1840000</v>
      </c>
      <c r="F1644" s="113">
        <v>1741700</v>
      </c>
      <c r="H1644" s="122">
        <f t="shared" si="50"/>
        <v>846716</v>
      </c>
      <c r="I1644">
        <f t="shared" si="51"/>
        <v>841</v>
      </c>
    </row>
    <row r="1645" spans="1:9">
      <c r="A1645" s="112">
        <v>1846814840</v>
      </c>
      <c r="B1645" s="11" t="s">
        <v>2652</v>
      </c>
      <c r="C1645" s="11">
        <v>846000</v>
      </c>
      <c r="D1645" s="10">
        <v>20000</v>
      </c>
      <c r="E1645" s="10">
        <v>4000</v>
      </c>
      <c r="F1645" s="113">
        <v>1800</v>
      </c>
      <c r="H1645" s="122">
        <f t="shared" si="50"/>
        <v>846814</v>
      </c>
      <c r="I1645">
        <f t="shared" si="51"/>
        <v>840</v>
      </c>
    </row>
    <row r="1646" spans="1:9">
      <c r="A1646" s="112">
        <v>1846814842</v>
      </c>
      <c r="B1646" s="11" t="s">
        <v>2497</v>
      </c>
      <c r="C1646" s="11">
        <v>846000</v>
      </c>
      <c r="D1646" s="10">
        <v>520000</v>
      </c>
      <c r="E1646" s="10">
        <v>370000</v>
      </c>
      <c r="F1646" s="113">
        <v>236700</v>
      </c>
      <c r="H1646" s="122">
        <f t="shared" si="50"/>
        <v>846814</v>
      </c>
      <c r="I1646">
        <f t="shared" si="51"/>
        <v>842</v>
      </c>
    </row>
    <row r="1647" spans="1:9">
      <c r="A1647" s="112">
        <v>1846814843</v>
      </c>
      <c r="B1647" s="11" t="s">
        <v>2535</v>
      </c>
      <c r="C1647" s="11">
        <v>846000</v>
      </c>
      <c r="D1647" s="10">
        <v>320000</v>
      </c>
      <c r="E1647" s="10">
        <v>320000</v>
      </c>
      <c r="F1647" s="113">
        <v>388500</v>
      </c>
      <c r="H1647" s="122">
        <f t="shared" si="50"/>
        <v>846814</v>
      </c>
      <c r="I1647">
        <f t="shared" si="51"/>
        <v>843</v>
      </c>
    </row>
    <row r="1648" spans="1:9">
      <c r="A1648" s="112">
        <v>1846814844</v>
      </c>
      <c r="B1648" s="11" t="s">
        <v>2594</v>
      </c>
      <c r="C1648" s="11">
        <v>846000</v>
      </c>
      <c r="D1648" s="10">
        <v>102000</v>
      </c>
      <c r="E1648" s="10">
        <v>102000</v>
      </c>
      <c r="F1648" s="113">
        <v>77400</v>
      </c>
      <c r="H1648" s="122">
        <f t="shared" si="50"/>
        <v>846814</v>
      </c>
      <c r="I1648">
        <f t="shared" si="51"/>
        <v>844</v>
      </c>
    </row>
    <row r="1649" spans="1:9">
      <c r="A1649" s="112">
        <v>1846814846</v>
      </c>
      <c r="B1649" s="11" t="s">
        <v>2654</v>
      </c>
      <c r="C1649" s="11">
        <v>846000</v>
      </c>
      <c r="D1649" s="10">
        <v>16000</v>
      </c>
      <c r="E1649" s="10">
        <v>32000</v>
      </c>
      <c r="F1649" s="113">
        <v>15800</v>
      </c>
      <c r="H1649" s="122">
        <f t="shared" si="50"/>
        <v>846814</v>
      </c>
      <c r="I1649">
        <f t="shared" si="51"/>
        <v>846</v>
      </c>
    </row>
    <row r="1650" spans="1:9">
      <c r="A1650" s="112">
        <v>1847000110</v>
      </c>
      <c r="B1650" s="11" t="s">
        <v>2689</v>
      </c>
      <c r="C1650" s="11">
        <v>847000</v>
      </c>
      <c r="D1650" s="10">
        <v>2938000</v>
      </c>
      <c r="E1650" s="10">
        <v>2745000</v>
      </c>
      <c r="F1650" s="113">
        <v>2308200</v>
      </c>
      <c r="H1650" s="122">
        <f t="shared" si="50"/>
        <v>847000</v>
      </c>
      <c r="I1650">
        <f t="shared" si="51"/>
        <v>110</v>
      </c>
    </row>
    <row r="1651" spans="1:9">
      <c r="A1651" s="112">
        <v>1847000120</v>
      </c>
      <c r="B1651" s="11" t="s">
        <v>2690</v>
      </c>
      <c r="C1651" s="11">
        <v>847000</v>
      </c>
      <c r="D1651" s="10">
        <v>288000</v>
      </c>
      <c r="E1651" s="10">
        <v>282000</v>
      </c>
      <c r="F1651" s="113">
        <v>237800</v>
      </c>
      <c r="H1651" s="122">
        <f t="shared" si="50"/>
        <v>847000</v>
      </c>
      <c r="I1651">
        <f t="shared" si="51"/>
        <v>120</v>
      </c>
    </row>
    <row r="1652" spans="1:9">
      <c r="A1652" s="112">
        <v>1847000130</v>
      </c>
      <c r="B1652" s="11" t="s">
        <v>2691</v>
      </c>
      <c r="C1652" s="11">
        <v>847000</v>
      </c>
      <c r="D1652" s="10">
        <v>94000</v>
      </c>
      <c r="E1652" s="10">
        <v>95000</v>
      </c>
      <c r="F1652" s="113">
        <v>88800</v>
      </c>
      <c r="H1652" s="122">
        <f t="shared" si="50"/>
        <v>847000</v>
      </c>
      <c r="I1652">
        <f t="shared" si="51"/>
        <v>130</v>
      </c>
    </row>
    <row r="1653" spans="1:9">
      <c r="A1653" s="112">
        <v>1847000131</v>
      </c>
      <c r="B1653" s="11" t="s">
        <v>2692</v>
      </c>
      <c r="C1653" s="11">
        <v>847000</v>
      </c>
      <c r="D1653" s="10">
        <v>0</v>
      </c>
      <c r="E1653" s="10">
        <v>40000</v>
      </c>
      <c r="F1653" s="113">
        <v>30300</v>
      </c>
      <c r="H1653" s="122">
        <f t="shared" si="50"/>
        <v>847000</v>
      </c>
      <c r="I1653">
        <f t="shared" si="51"/>
        <v>131</v>
      </c>
    </row>
    <row r="1654" spans="1:9">
      <c r="A1654" s="112">
        <v>1847000133</v>
      </c>
      <c r="B1654" s="11" t="s">
        <v>2761</v>
      </c>
      <c r="C1654" s="11">
        <v>847000</v>
      </c>
      <c r="D1654" s="10">
        <v>19000</v>
      </c>
      <c r="E1654" s="10">
        <v>18000</v>
      </c>
      <c r="F1654" s="113">
        <v>15500</v>
      </c>
      <c r="H1654" s="122">
        <f t="shared" si="50"/>
        <v>847000</v>
      </c>
      <c r="I1654">
        <f t="shared" si="51"/>
        <v>133</v>
      </c>
    </row>
    <row r="1655" spans="1:9">
      <c r="A1655" s="112">
        <v>1847000140</v>
      </c>
      <c r="B1655" s="11" t="s">
        <v>2694</v>
      </c>
      <c r="C1655" s="11">
        <v>847000</v>
      </c>
      <c r="D1655" s="10">
        <v>627000</v>
      </c>
      <c r="E1655" s="10">
        <v>654000</v>
      </c>
      <c r="F1655" s="113">
        <v>551200</v>
      </c>
      <c r="H1655" s="122">
        <f t="shared" si="50"/>
        <v>847000</v>
      </c>
      <c r="I1655">
        <f t="shared" si="51"/>
        <v>140</v>
      </c>
    </row>
    <row r="1656" spans="1:9">
      <c r="A1656" s="112">
        <v>1847000181</v>
      </c>
      <c r="B1656" s="11" t="s">
        <v>2695</v>
      </c>
      <c r="C1656" s="11">
        <v>847000</v>
      </c>
      <c r="D1656" s="10">
        <v>551000</v>
      </c>
      <c r="E1656" s="10">
        <v>495000</v>
      </c>
      <c r="F1656" s="113">
        <v>404000</v>
      </c>
      <c r="H1656" s="122">
        <f t="shared" si="50"/>
        <v>847000</v>
      </c>
      <c r="I1656">
        <f t="shared" si="51"/>
        <v>181</v>
      </c>
    </row>
    <row r="1657" spans="1:9">
      <c r="A1657" s="112">
        <v>1847000182</v>
      </c>
      <c r="B1657" s="11" t="s">
        <v>2696</v>
      </c>
      <c r="C1657" s="11">
        <v>847000</v>
      </c>
      <c r="D1657" s="10">
        <v>460000</v>
      </c>
      <c r="E1657" s="10">
        <v>480000</v>
      </c>
      <c r="F1657" s="113">
        <v>388400</v>
      </c>
      <c r="H1657" s="122">
        <f t="shared" si="50"/>
        <v>847000</v>
      </c>
      <c r="I1657">
        <f t="shared" si="51"/>
        <v>182</v>
      </c>
    </row>
    <row r="1658" spans="1:9">
      <c r="A1658" s="112">
        <v>1847000210</v>
      </c>
      <c r="B1658" s="11" t="s">
        <v>2689</v>
      </c>
      <c r="C1658" s="11">
        <v>847000</v>
      </c>
      <c r="D1658" s="10">
        <v>176000</v>
      </c>
      <c r="E1658" s="10">
        <v>164000</v>
      </c>
      <c r="F1658" s="113">
        <v>162300</v>
      </c>
      <c r="H1658" s="122">
        <f t="shared" si="50"/>
        <v>847000</v>
      </c>
      <c r="I1658">
        <f t="shared" si="51"/>
        <v>210</v>
      </c>
    </row>
    <row r="1659" spans="1:9">
      <c r="A1659" s="112">
        <v>1847000220</v>
      </c>
      <c r="B1659" s="11" t="s">
        <v>2690</v>
      </c>
      <c r="C1659" s="11">
        <v>847000</v>
      </c>
      <c r="D1659" s="10">
        <v>11000</v>
      </c>
      <c r="E1659" s="10">
        <v>5000</v>
      </c>
      <c r="F1659" s="113">
        <v>5400</v>
      </c>
      <c r="H1659" s="122">
        <f t="shared" si="50"/>
        <v>847000</v>
      </c>
      <c r="I1659">
        <f t="shared" si="51"/>
        <v>220</v>
      </c>
    </row>
    <row r="1660" spans="1:9">
      <c r="A1660" s="112">
        <v>1847000233</v>
      </c>
      <c r="B1660" s="11" t="s">
        <v>2693</v>
      </c>
      <c r="C1660" s="11">
        <v>847000</v>
      </c>
      <c r="D1660" s="10">
        <v>3000</v>
      </c>
      <c r="E1660" s="10">
        <v>0</v>
      </c>
      <c r="F1660" s="113">
        <v>4000</v>
      </c>
      <c r="H1660" s="122">
        <f t="shared" si="50"/>
        <v>847000</v>
      </c>
      <c r="I1660">
        <f t="shared" si="51"/>
        <v>233</v>
      </c>
    </row>
    <row r="1661" spans="1:9">
      <c r="A1661" s="112">
        <v>1847000240</v>
      </c>
      <c r="B1661" s="11" t="s">
        <v>2694</v>
      </c>
      <c r="C1661" s="11">
        <v>847000</v>
      </c>
      <c r="D1661" s="10">
        <v>66000</v>
      </c>
      <c r="E1661" s="10">
        <v>33000</v>
      </c>
      <c r="F1661" s="113">
        <v>35100</v>
      </c>
      <c r="H1661" s="122">
        <f t="shared" si="50"/>
        <v>847000</v>
      </c>
      <c r="I1661">
        <f t="shared" si="51"/>
        <v>240</v>
      </c>
    </row>
    <row r="1662" spans="1:9">
      <c r="A1662" s="112">
        <v>1847000281</v>
      </c>
      <c r="B1662" s="11" t="s">
        <v>2695</v>
      </c>
      <c r="C1662" s="11">
        <v>847000</v>
      </c>
      <c r="D1662" s="10">
        <v>36000</v>
      </c>
      <c r="E1662" s="10">
        <v>25000</v>
      </c>
      <c r="F1662" s="113">
        <v>24000</v>
      </c>
      <c r="H1662" s="122">
        <f t="shared" si="50"/>
        <v>847000</v>
      </c>
      <c r="I1662">
        <f t="shared" si="51"/>
        <v>281</v>
      </c>
    </row>
    <row r="1663" spans="1:9">
      <c r="A1663" s="112">
        <v>1847000282</v>
      </c>
      <c r="B1663" s="11" t="s">
        <v>2696</v>
      </c>
      <c r="C1663" s="11">
        <v>847000</v>
      </c>
      <c r="D1663" s="10">
        <v>41000</v>
      </c>
      <c r="E1663" s="10">
        <v>35000</v>
      </c>
      <c r="F1663" s="113">
        <v>33800</v>
      </c>
      <c r="H1663" s="122">
        <f t="shared" si="50"/>
        <v>847000</v>
      </c>
      <c r="I1663">
        <f t="shared" si="51"/>
        <v>282</v>
      </c>
    </row>
    <row r="1664" spans="1:9">
      <c r="A1664" s="112">
        <v>1847120840</v>
      </c>
      <c r="B1664" s="11" t="s">
        <v>2447</v>
      </c>
      <c r="C1664" s="11">
        <v>847000</v>
      </c>
      <c r="D1664" s="10">
        <v>1140000</v>
      </c>
      <c r="E1664" s="10">
        <v>1140000</v>
      </c>
      <c r="F1664" s="113">
        <v>850000</v>
      </c>
      <c r="H1664" s="122">
        <f t="shared" si="50"/>
        <v>847120</v>
      </c>
      <c r="I1664">
        <f t="shared" si="51"/>
        <v>840</v>
      </c>
    </row>
    <row r="1665" spans="1:9">
      <c r="A1665" s="112">
        <v>1847120842</v>
      </c>
      <c r="B1665" s="11" t="s">
        <v>2455</v>
      </c>
      <c r="C1665" s="11">
        <v>847000</v>
      </c>
      <c r="D1665" s="10">
        <v>860000</v>
      </c>
      <c r="E1665" s="10">
        <v>760000</v>
      </c>
      <c r="F1665" s="113">
        <v>1024900</v>
      </c>
      <c r="H1665" s="122">
        <f t="shared" ref="H1665:H1728" si="52">ROUNDDOWN((A1665-1000000000)/1000,0)</f>
        <v>847120</v>
      </c>
      <c r="I1665">
        <f t="shared" ref="I1665:I1728" si="53">A1665-1000000000-H1665*1000</f>
        <v>842</v>
      </c>
    </row>
    <row r="1666" spans="1:9">
      <c r="A1666" s="112">
        <v>1847221840</v>
      </c>
      <c r="B1666" s="11" t="s">
        <v>3112</v>
      </c>
      <c r="C1666" s="11">
        <v>847000</v>
      </c>
      <c r="D1666" s="10">
        <v>920000</v>
      </c>
      <c r="E1666" s="10">
        <v>920000</v>
      </c>
      <c r="F1666" s="113">
        <v>653100</v>
      </c>
      <c r="H1666" s="122">
        <f t="shared" si="52"/>
        <v>847221</v>
      </c>
      <c r="I1666">
        <f t="shared" si="53"/>
        <v>840</v>
      </c>
    </row>
    <row r="1667" spans="1:9">
      <c r="A1667" s="112">
        <v>1847221841</v>
      </c>
      <c r="B1667" s="11" t="s">
        <v>2540</v>
      </c>
      <c r="C1667" s="11">
        <v>847000</v>
      </c>
      <c r="D1667" s="10">
        <v>300000</v>
      </c>
      <c r="E1667" s="10">
        <v>0</v>
      </c>
      <c r="F1667" s="113">
        <v>0</v>
      </c>
      <c r="H1667" s="122">
        <f t="shared" si="52"/>
        <v>847221</v>
      </c>
      <c r="I1667">
        <f t="shared" si="53"/>
        <v>841</v>
      </c>
    </row>
    <row r="1668" spans="1:9">
      <c r="A1668" s="112">
        <v>1847321750</v>
      </c>
      <c r="B1668" s="11" t="s">
        <v>3113</v>
      </c>
      <c r="C1668" s="11">
        <v>847000</v>
      </c>
      <c r="D1668" s="10">
        <v>1500000</v>
      </c>
      <c r="E1668" s="10">
        <v>1500000</v>
      </c>
      <c r="F1668" s="113">
        <v>1342500</v>
      </c>
      <c r="H1668" s="122">
        <f t="shared" si="52"/>
        <v>847321</v>
      </c>
      <c r="I1668">
        <f t="shared" si="53"/>
        <v>750</v>
      </c>
    </row>
    <row r="1669" spans="1:9">
      <c r="A1669" s="112">
        <v>1847421840</v>
      </c>
      <c r="B1669" s="11" t="s">
        <v>3114</v>
      </c>
      <c r="C1669" s="11">
        <v>847000</v>
      </c>
      <c r="D1669" s="10">
        <v>8000</v>
      </c>
      <c r="E1669" s="10">
        <v>8000</v>
      </c>
      <c r="F1669" s="113">
        <v>0</v>
      </c>
      <c r="H1669" s="122">
        <f t="shared" si="52"/>
        <v>847421</v>
      </c>
      <c r="I1669">
        <f t="shared" si="53"/>
        <v>840</v>
      </c>
    </row>
    <row r="1670" spans="1:9">
      <c r="A1670" s="112">
        <v>1847421841</v>
      </c>
      <c r="B1670" s="11" t="s">
        <v>3115</v>
      </c>
      <c r="C1670" s="11">
        <v>847000</v>
      </c>
      <c r="D1670" s="10">
        <v>140000</v>
      </c>
      <c r="E1670" s="10">
        <v>200000</v>
      </c>
      <c r="F1670" s="113">
        <v>199400</v>
      </c>
      <c r="H1670" s="122">
        <f t="shared" si="52"/>
        <v>847421</v>
      </c>
      <c r="I1670">
        <f t="shared" si="53"/>
        <v>841</v>
      </c>
    </row>
    <row r="1671" spans="1:9">
      <c r="A1671" s="112">
        <v>1848000110</v>
      </c>
      <c r="B1671" s="11" t="s">
        <v>2689</v>
      </c>
      <c r="C1671" s="11">
        <v>848500</v>
      </c>
      <c r="D1671" s="10">
        <v>308000</v>
      </c>
      <c r="E1671" s="10">
        <v>335000</v>
      </c>
      <c r="F1671" s="113">
        <v>176900</v>
      </c>
      <c r="H1671" s="122">
        <f t="shared" si="52"/>
        <v>848000</v>
      </c>
      <c r="I1671">
        <f t="shared" si="53"/>
        <v>110</v>
      </c>
    </row>
    <row r="1672" spans="1:9">
      <c r="A1672" s="112">
        <v>1848000120</v>
      </c>
      <c r="B1672" s="11" t="s">
        <v>2690</v>
      </c>
      <c r="C1672" s="11">
        <v>848500</v>
      </c>
      <c r="D1672" s="10">
        <v>51000</v>
      </c>
      <c r="E1672" s="10">
        <v>53000</v>
      </c>
      <c r="F1672" s="113">
        <v>28100</v>
      </c>
      <c r="H1672" s="122">
        <f t="shared" si="52"/>
        <v>848000</v>
      </c>
      <c r="I1672">
        <f t="shared" si="53"/>
        <v>120</v>
      </c>
    </row>
    <row r="1673" spans="1:9">
      <c r="A1673" s="112">
        <v>1848000130</v>
      </c>
      <c r="B1673" s="11" t="s">
        <v>2691</v>
      </c>
      <c r="C1673" s="11">
        <v>848500</v>
      </c>
      <c r="D1673" s="10">
        <v>11000</v>
      </c>
      <c r="E1673" s="10">
        <v>8000</v>
      </c>
      <c r="F1673" s="113">
        <v>9800</v>
      </c>
      <c r="H1673" s="122">
        <f t="shared" si="52"/>
        <v>848000</v>
      </c>
      <c r="I1673">
        <f t="shared" si="53"/>
        <v>130</v>
      </c>
    </row>
    <row r="1674" spans="1:9">
      <c r="A1674" s="112">
        <v>1848000133</v>
      </c>
      <c r="B1674" s="11" t="s">
        <v>2693</v>
      </c>
      <c r="C1674" s="11">
        <v>848500</v>
      </c>
      <c r="D1674" s="10">
        <v>7000</v>
      </c>
      <c r="E1674" s="10">
        <v>9000</v>
      </c>
      <c r="F1674" s="113">
        <v>4800</v>
      </c>
      <c r="H1674" s="122">
        <f t="shared" si="52"/>
        <v>848000</v>
      </c>
      <c r="I1674">
        <f t="shared" si="53"/>
        <v>133</v>
      </c>
    </row>
    <row r="1675" spans="1:9">
      <c r="A1675" s="112">
        <v>1848000140</v>
      </c>
      <c r="B1675" s="11" t="s">
        <v>2694</v>
      </c>
      <c r="C1675" s="11">
        <v>848500</v>
      </c>
      <c r="D1675" s="10">
        <v>56000</v>
      </c>
      <c r="E1675" s="10">
        <v>68000</v>
      </c>
      <c r="F1675" s="113">
        <v>39300</v>
      </c>
      <c r="H1675" s="122">
        <f t="shared" si="52"/>
        <v>848000</v>
      </c>
      <c r="I1675">
        <f t="shared" si="53"/>
        <v>140</v>
      </c>
    </row>
    <row r="1676" spans="1:9">
      <c r="A1676" s="112">
        <v>1848000181</v>
      </c>
      <c r="B1676" s="11" t="s">
        <v>2695</v>
      </c>
      <c r="C1676" s="11">
        <v>848500</v>
      </c>
      <c r="D1676" s="10">
        <v>62000</v>
      </c>
      <c r="E1676" s="10">
        <v>65000</v>
      </c>
      <c r="F1676" s="113">
        <v>33800</v>
      </c>
      <c r="H1676" s="122">
        <f t="shared" si="52"/>
        <v>848000</v>
      </c>
      <c r="I1676">
        <f t="shared" si="53"/>
        <v>181</v>
      </c>
    </row>
    <row r="1677" spans="1:9">
      <c r="A1677" s="112">
        <v>1848000182</v>
      </c>
      <c r="B1677" s="11" t="s">
        <v>2696</v>
      </c>
      <c r="C1677" s="11">
        <v>848500</v>
      </c>
      <c r="D1677" s="10">
        <v>46000</v>
      </c>
      <c r="E1677" s="10">
        <v>55000</v>
      </c>
      <c r="F1677" s="113">
        <v>27900</v>
      </c>
      <c r="H1677" s="122">
        <f t="shared" si="52"/>
        <v>848000</v>
      </c>
      <c r="I1677">
        <f t="shared" si="53"/>
        <v>182</v>
      </c>
    </row>
    <row r="1678" spans="1:9">
      <c r="A1678" s="112">
        <v>1848001470</v>
      </c>
      <c r="B1678" s="11" t="s">
        <v>2697</v>
      </c>
      <c r="C1678" s="11">
        <v>849800</v>
      </c>
      <c r="D1678" s="10">
        <v>2000</v>
      </c>
      <c r="E1678" s="10">
        <v>2000</v>
      </c>
      <c r="F1678" s="113">
        <v>1900</v>
      </c>
      <c r="H1678" s="122">
        <f t="shared" si="52"/>
        <v>848001</v>
      </c>
      <c r="I1678">
        <f t="shared" si="53"/>
        <v>470</v>
      </c>
    </row>
    <row r="1679" spans="1:9">
      <c r="A1679" s="112">
        <v>1848001560</v>
      </c>
      <c r="B1679" s="11" t="s">
        <v>2703</v>
      </c>
      <c r="C1679" s="11">
        <v>849800</v>
      </c>
      <c r="D1679" s="10">
        <v>1000</v>
      </c>
      <c r="E1679" s="10">
        <v>1000</v>
      </c>
      <c r="F1679" s="113">
        <v>0</v>
      </c>
      <c r="H1679" s="122">
        <f t="shared" si="52"/>
        <v>848001</v>
      </c>
      <c r="I1679">
        <f t="shared" si="53"/>
        <v>560</v>
      </c>
    </row>
    <row r="1680" spans="1:9">
      <c r="A1680" s="112">
        <v>1848001740</v>
      </c>
      <c r="B1680" s="11" t="s">
        <v>2704</v>
      </c>
      <c r="C1680" s="11">
        <v>849800</v>
      </c>
      <c r="D1680" s="10">
        <v>2000</v>
      </c>
      <c r="E1680" s="10">
        <v>2000</v>
      </c>
      <c r="F1680" s="113">
        <v>0</v>
      </c>
      <c r="H1680" s="122">
        <f t="shared" si="52"/>
        <v>848001</v>
      </c>
      <c r="I1680">
        <f t="shared" si="53"/>
        <v>740</v>
      </c>
    </row>
    <row r="1681" spans="1:9">
      <c r="A1681" s="112">
        <v>1848001750</v>
      </c>
      <c r="B1681" s="11" t="s">
        <v>2705</v>
      </c>
      <c r="C1681" s="11">
        <v>849800</v>
      </c>
      <c r="D1681" s="10">
        <v>25000</v>
      </c>
      <c r="E1681" s="10">
        <v>25000</v>
      </c>
      <c r="F1681" s="113">
        <v>10600</v>
      </c>
      <c r="H1681" s="122">
        <f t="shared" si="52"/>
        <v>848001</v>
      </c>
      <c r="I1681">
        <f t="shared" si="53"/>
        <v>750</v>
      </c>
    </row>
    <row r="1682" spans="1:9">
      <c r="A1682" s="112">
        <v>1848006780</v>
      </c>
      <c r="B1682" s="11" t="s">
        <v>3116</v>
      </c>
      <c r="C1682" s="11">
        <v>849800</v>
      </c>
      <c r="D1682" s="10">
        <v>3000</v>
      </c>
      <c r="E1682" s="10">
        <v>3000</v>
      </c>
      <c r="F1682" s="113">
        <v>3000</v>
      </c>
      <c r="H1682" s="122">
        <f t="shared" si="52"/>
        <v>848006</v>
      </c>
      <c r="I1682">
        <f t="shared" si="53"/>
        <v>780</v>
      </c>
    </row>
    <row r="1683" spans="1:9">
      <c r="A1683" s="112">
        <v>1848007780</v>
      </c>
      <c r="B1683" s="11" t="s">
        <v>3117</v>
      </c>
      <c r="C1683" s="11">
        <v>849800</v>
      </c>
      <c r="D1683" s="10">
        <v>40000</v>
      </c>
      <c r="E1683" s="10">
        <v>40000</v>
      </c>
      <c r="F1683" s="113">
        <v>40000</v>
      </c>
      <c r="H1683" s="122">
        <f t="shared" si="52"/>
        <v>848007</v>
      </c>
      <c r="I1683">
        <f t="shared" si="53"/>
        <v>780</v>
      </c>
    </row>
    <row r="1684" spans="1:9">
      <c r="A1684" s="112">
        <v>1848203410</v>
      </c>
      <c r="B1684" s="11" t="s">
        <v>3118</v>
      </c>
      <c r="C1684" s="11">
        <v>849800</v>
      </c>
      <c r="D1684" s="10">
        <v>304000</v>
      </c>
      <c r="E1684" s="10">
        <v>265000</v>
      </c>
      <c r="F1684" s="113">
        <v>273200</v>
      </c>
      <c r="H1684" s="122">
        <f t="shared" si="52"/>
        <v>848203</v>
      </c>
      <c r="I1684">
        <f t="shared" si="53"/>
        <v>410</v>
      </c>
    </row>
    <row r="1685" spans="1:9">
      <c r="A1685" s="112">
        <v>1848204780</v>
      </c>
      <c r="B1685" s="11" t="s">
        <v>3119</v>
      </c>
      <c r="C1685" s="11">
        <v>849800</v>
      </c>
      <c r="D1685" s="10">
        <v>5200</v>
      </c>
      <c r="E1685" s="10">
        <v>5200</v>
      </c>
      <c r="F1685" s="113">
        <v>4300</v>
      </c>
      <c r="H1685" s="122">
        <f t="shared" si="52"/>
        <v>848204</v>
      </c>
      <c r="I1685">
        <f t="shared" si="53"/>
        <v>780</v>
      </c>
    </row>
    <row r="1686" spans="1:9">
      <c r="A1686" s="112">
        <v>1848208750</v>
      </c>
      <c r="B1686" s="11" t="s">
        <v>3120</v>
      </c>
      <c r="C1686" s="11">
        <v>849800</v>
      </c>
      <c r="D1686" s="10">
        <v>80000</v>
      </c>
      <c r="E1686" s="10">
        <v>80000</v>
      </c>
      <c r="F1686" s="113">
        <v>79300</v>
      </c>
      <c r="H1686" s="122">
        <f t="shared" si="52"/>
        <v>848208</v>
      </c>
      <c r="I1686">
        <f t="shared" si="53"/>
        <v>750</v>
      </c>
    </row>
    <row r="1687" spans="1:9">
      <c r="A1687" s="112">
        <v>1848223840</v>
      </c>
      <c r="B1687" s="11" t="s">
        <v>2641</v>
      </c>
      <c r="C1687" s="11">
        <v>848500</v>
      </c>
      <c r="D1687" s="10">
        <v>28000</v>
      </c>
      <c r="E1687" s="10">
        <v>28000</v>
      </c>
      <c r="F1687" s="113">
        <v>25000</v>
      </c>
      <c r="H1687" s="122">
        <f t="shared" si="52"/>
        <v>848223</v>
      </c>
      <c r="I1687">
        <f t="shared" si="53"/>
        <v>840</v>
      </c>
    </row>
    <row r="1688" spans="1:9">
      <c r="A1688" s="112">
        <v>1848323840</v>
      </c>
      <c r="B1688" s="11" t="s">
        <v>3121</v>
      </c>
      <c r="C1688" s="11">
        <v>848500</v>
      </c>
      <c r="D1688" s="10">
        <v>38000</v>
      </c>
      <c r="E1688" s="10">
        <v>38000</v>
      </c>
      <c r="F1688" s="113">
        <v>31300</v>
      </c>
      <c r="H1688" s="122">
        <f t="shared" si="52"/>
        <v>848323</v>
      </c>
      <c r="I1688">
        <f t="shared" si="53"/>
        <v>840</v>
      </c>
    </row>
    <row r="1689" spans="1:9">
      <c r="A1689" s="112">
        <v>1848405780</v>
      </c>
      <c r="B1689" s="11" t="s">
        <v>3122</v>
      </c>
      <c r="C1689" s="11">
        <v>849800</v>
      </c>
      <c r="D1689" s="10">
        <v>16000</v>
      </c>
      <c r="E1689" s="10">
        <v>16000</v>
      </c>
      <c r="F1689" s="113">
        <v>14300</v>
      </c>
      <c r="H1689" s="122">
        <f t="shared" si="52"/>
        <v>848405</v>
      </c>
      <c r="I1689">
        <f t="shared" si="53"/>
        <v>780</v>
      </c>
    </row>
    <row r="1690" spans="1:9">
      <c r="A1690" s="112">
        <v>1849000110</v>
      </c>
      <c r="B1690" s="11" t="s">
        <v>2689</v>
      </c>
      <c r="C1690" s="11">
        <v>849000</v>
      </c>
      <c r="D1690" s="10">
        <v>552000</v>
      </c>
      <c r="E1690" s="10">
        <v>678000</v>
      </c>
      <c r="F1690" s="113">
        <v>608600</v>
      </c>
      <c r="H1690" s="122">
        <f t="shared" si="52"/>
        <v>849000</v>
      </c>
      <c r="I1690">
        <f t="shared" si="53"/>
        <v>110</v>
      </c>
    </row>
    <row r="1691" spans="1:9">
      <c r="A1691" s="112">
        <v>1849000120</v>
      </c>
      <c r="B1691" s="11" t="s">
        <v>2690</v>
      </c>
      <c r="C1691" s="11">
        <v>849000</v>
      </c>
      <c r="D1691" s="10">
        <v>85000</v>
      </c>
      <c r="E1691" s="10">
        <v>104000</v>
      </c>
      <c r="F1691" s="113">
        <v>96000</v>
      </c>
      <c r="H1691" s="122">
        <f t="shared" si="52"/>
        <v>849000</v>
      </c>
      <c r="I1691">
        <f t="shared" si="53"/>
        <v>120</v>
      </c>
    </row>
    <row r="1692" spans="1:9">
      <c r="A1692" s="112">
        <v>1849000133</v>
      </c>
      <c r="B1692" s="11" t="s">
        <v>2761</v>
      </c>
      <c r="C1692" s="11">
        <v>849000</v>
      </c>
      <c r="D1692" s="10">
        <v>11000</v>
      </c>
      <c r="E1692" s="10">
        <v>20000</v>
      </c>
      <c r="F1692" s="113">
        <v>18900</v>
      </c>
      <c r="H1692" s="122">
        <f t="shared" si="52"/>
        <v>849000</v>
      </c>
      <c r="I1692">
        <f t="shared" si="53"/>
        <v>133</v>
      </c>
    </row>
    <row r="1693" spans="1:9">
      <c r="A1693" s="112">
        <v>1849000140</v>
      </c>
      <c r="B1693" s="11" t="s">
        <v>2694</v>
      </c>
      <c r="C1693" s="11">
        <v>849000</v>
      </c>
      <c r="D1693" s="10">
        <v>141000</v>
      </c>
      <c r="E1693" s="10">
        <v>161000</v>
      </c>
      <c r="F1693" s="113">
        <v>152600</v>
      </c>
      <c r="H1693" s="122">
        <f t="shared" si="52"/>
        <v>849000</v>
      </c>
      <c r="I1693">
        <f t="shared" si="53"/>
        <v>140</v>
      </c>
    </row>
    <row r="1694" spans="1:9">
      <c r="A1694" s="112">
        <v>1849000181</v>
      </c>
      <c r="B1694" s="11" t="s">
        <v>2695</v>
      </c>
      <c r="C1694" s="11">
        <v>849000</v>
      </c>
      <c r="D1694" s="10">
        <v>98000</v>
      </c>
      <c r="E1694" s="10">
        <v>118000</v>
      </c>
      <c r="F1694" s="113">
        <v>103300</v>
      </c>
      <c r="H1694" s="122">
        <f t="shared" si="52"/>
        <v>849000</v>
      </c>
      <c r="I1694">
        <f t="shared" si="53"/>
        <v>181</v>
      </c>
    </row>
    <row r="1695" spans="1:9">
      <c r="A1695" s="112">
        <v>1849000182</v>
      </c>
      <c r="B1695" s="11" t="s">
        <v>2696</v>
      </c>
      <c r="C1695" s="11">
        <v>849000</v>
      </c>
      <c r="D1695" s="10">
        <v>144000</v>
      </c>
      <c r="E1695" s="10">
        <v>171000</v>
      </c>
      <c r="F1695" s="113">
        <v>152000</v>
      </c>
      <c r="H1695" s="122">
        <f t="shared" si="52"/>
        <v>849000</v>
      </c>
      <c r="I1695">
        <f t="shared" si="53"/>
        <v>182</v>
      </c>
    </row>
    <row r="1696" spans="1:9">
      <c r="A1696" s="112">
        <v>1849000210</v>
      </c>
      <c r="B1696" s="11" t="s">
        <v>2689</v>
      </c>
      <c r="C1696" s="11">
        <v>849000</v>
      </c>
      <c r="D1696" s="10">
        <v>0</v>
      </c>
      <c r="E1696" s="10">
        <v>0</v>
      </c>
      <c r="F1696" s="113">
        <v>13100</v>
      </c>
      <c r="H1696" s="122">
        <f t="shared" si="52"/>
        <v>849000</v>
      </c>
      <c r="I1696">
        <f t="shared" si="53"/>
        <v>210</v>
      </c>
    </row>
    <row r="1697" spans="1:9">
      <c r="A1697" s="112">
        <v>1849000220</v>
      </c>
      <c r="B1697" s="11" t="s">
        <v>2690</v>
      </c>
      <c r="C1697" s="11">
        <v>849000</v>
      </c>
      <c r="D1697" s="10">
        <v>0</v>
      </c>
      <c r="E1697" s="10">
        <v>0</v>
      </c>
      <c r="F1697" s="113">
        <v>1300</v>
      </c>
      <c r="H1697" s="122">
        <f t="shared" si="52"/>
        <v>849000</v>
      </c>
      <c r="I1697">
        <f t="shared" si="53"/>
        <v>220</v>
      </c>
    </row>
    <row r="1698" spans="1:9">
      <c r="A1698" s="112">
        <v>1849000233</v>
      </c>
      <c r="B1698" s="11" t="s">
        <v>2693</v>
      </c>
      <c r="C1698" s="11">
        <v>849000</v>
      </c>
      <c r="D1698" s="10">
        <v>0</v>
      </c>
      <c r="E1698" s="10">
        <v>0</v>
      </c>
      <c r="F1698" s="113">
        <v>100</v>
      </c>
      <c r="H1698" s="122">
        <f t="shared" si="52"/>
        <v>849000</v>
      </c>
      <c r="I1698">
        <f t="shared" si="53"/>
        <v>233</v>
      </c>
    </row>
    <row r="1699" spans="1:9">
      <c r="A1699" s="112">
        <v>1849000240</v>
      </c>
      <c r="B1699" s="11" t="s">
        <v>2694</v>
      </c>
      <c r="C1699" s="11">
        <v>849000</v>
      </c>
      <c r="D1699" s="10">
        <v>0</v>
      </c>
      <c r="E1699" s="10">
        <v>0</v>
      </c>
      <c r="F1699" s="113">
        <v>1700</v>
      </c>
      <c r="H1699" s="122">
        <f t="shared" si="52"/>
        <v>849000</v>
      </c>
      <c r="I1699">
        <f t="shared" si="53"/>
        <v>240</v>
      </c>
    </row>
    <row r="1700" spans="1:9">
      <c r="A1700" s="112">
        <v>1849000281</v>
      </c>
      <c r="B1700" s="11" t="s">
        <v>2695</v>
      </c>
      <c r="C1700" s="11">
        <v>849000</v>
      </c>
      <c r="D1700" s="10">
        <v>0</v>
      </c>
      <c r="E1700" s="10">
        <v>0</v>
      </c>
      <c r="F1700" s="113">
        <v>1600</v>
      </c>
      <c r="H1700" s="122">
        <f t="shared" si="52"/>
        <v>849000</v>
      </c>
      <c r="I1700">
        <f t="shared" si="53"/>
        <v>281</v>
      </c>
    </row>
    <row r="1701" spans="1:9">
      <c r="A1701" s="112">
        <v>1849000282</v>
      </c>
      <c r="B1701" s="11" t="s">
        <v>2696</v>
      </c>
      <c r="C1701" s="11">
        <v>849000</v>
      </c>
      <c r="D1701" s="10">
        <v>0</v>
      </c>
      <c r="E1701" s="10">
        <v>0</v>
      </c>
      <c r="F1701" s="113">
        <v>1900</v>
      </c>
      <c r="H1701" s="122">
        <f t="shared" si="52"/>
        <v>849000</v>
      </c>
      <c r="I1701">
        <f t="shared" si="53"/>
        <v>282</v>
      </c>
    </row>
    <row r="1702" spans="1:9">
      <c r="A1702" s="112">
        <v>1849000320</v>
      </c>
      <c r="B1702" s="11" t="s">
        <v>2712</v>
      </c>
      <c r="C1702" s="11">
        <v>849000</v>
      </c>
      <c r="D1702" s="10">
        <v>0</v>
      </c>
      <c r="E1702" s="10">
        <v>0</v>
      </c>
      <c r="F1702" s="113">
        <v>3200</v>
      </c>
      <c r="H1702" s="122">
        <f t="shared" si="52"/>
        <v>849000</v>
      </c>
      <c r="I1702">
        <f t="shared" si="53"/>
        <v>320</v>
      </c>
    </row>
    <row r="1703" spans="1:9">
      <c r="A1703" s="112">
        <v>1849003841</v>
      </c>
      <c r="B1703" s="11" t="s">
        <v>2587</v>
      </c>
      <c r="C1703" s="11">
        <v>849000</v>
      </c>
      <c r="D1703" s="10">
        <v>120000</v>
      </c>
      <c r="E1703" s="10">
        <v>120000</v>
      </c>
      <c r="F1703" s="113">
        <v>144200</v>
      </c>
      <c r="H1703" s="122">
        <f t="shared" si="52"/>
        <v>849003</v>
      </c>
      <c r="I1703">
        <f t="shared" si="53"/>
        <v>841</v>
      </c>
    </row>
    <row r="1704" spans="1:9">
      <c r="A1704" s="112">
        <v>1849004840</v>
      </c>
      <c r="B1704" s="11" t="s">
        <v>2563</v>
      </c>
      <c r="C1704" s="11">
        <v>849000</v>
      </c>
      <c r="D1704" s="10">
        <v>200000</v>
      </c>
      <c r="E1704" s="10">
        <v>300000</v>
      </c>
      <c r="F1704" s="113">
        <v>423100</v>
      </c>
      <c r="H1704" s="122">
        <f t="shared" si="52"/>
        <v>849004</v>
      </c>
      <c r="I1704">
        <f t="shared" si="53"/>
        <v>840</v>
      </c>
    </row>
    <row r="1705" spans="1:9">
      <c r="A1705" s="112">
        <v>1849007840</v>
      </c>
      <c r="B1705" s="11" t="s">
        <v>2385</v>
      </c>
      <c r="C1705" s="11">
        <v>849000</v>
      </c>
      <c r="D1705" s="10">
        <v>5600000</v>
      </c>
      <c r="E1705" s="10">
        <v>5800000</v>
      </c>
      <c r="F1705" s="113">
        <v>5865500</v>
      </c>
      <c r="H1705" s="122">
        <f t="shared" si="52"/>
        <v>849007</v>
      </c>
      <c r="I1705">
        <f t="shared" si="53"/>
        <v>840</v>
      </c>
    </row>
    <row r="1706" spans="1:9">
      <c r="A1706" s="112">
        <v>1849009840</v>
      </c>
      <c r="B1706" s="11" t="s">
        <v>3123</v>
      </c>
      <c r="C1706" s="11">
        <v>849000</v>
      </c>
      <c r="D1706" s="10">
        <v>420000</v>
      </c>
      <c r="E1706" s="10">
        <v>420000</v>
      </c>
      <c r="F1706" s="113">
        <v>200900</v>
      </c>
      <c r="H1706" s="122">
        <f t="shared" si="52"/>
        <v>849009</v>
      </c>
      <c r="I1706">
        <f t="shared" si="53"/>
        <v>840</v>
      </c>
    </row>
    <row r="1707" spans="1:9">
      <c r="A1707" s="112">
        <v>1849011840</v>
      </c>
      <c r="B1707" s="11" t="s">
        <v>2471</v>
      </c>
      <c r="C1707" s="11">
        <v>849000</v>
      </c>
      <c r="D1707" s="10">
        <v>700000</v>
      </c>
      <c r="E1707" s="10">
        <v>700000</v>
      </c>
      <c r="F1707" s="113">
        <v>884800</v>
      </c>
      <c r="H1707" s="122">
        <f t="shared" si="52"/>
        <v>849011</v>
      </c>
      <c r="I1707">
        <f t="shared" si="53"/>
        <v>840</v>
      </c>
    </row>
    <row r="1708" spans="1:9">
      <c r="A1708" s="112">
        <v>1849012840</v>
      </c>
      <c r="B1708" s="11" t="s">
        <v>3124</v>
      </c>
      <c r="C1708" s="11">
        <v>849000</v>
      </c>
      <c r="D1708" s="10">
        <v>76000</v>
      </c>
      <c r="E1708" s="10">
        <v>90000</v>
      </c>
      <c r="F1708" s="113">
        <v>89900</v>
      </c>
      <c r="H1708" s="122">
        <f t="shared" si="52"/>
        <v>849012</v>
      </c>
      <c r="I1708">
        <f t="shared" si="53"/>
        <v>840</v>
      </c>
    </row>
    <row r="1709" spans="1:9">
      <c r="A1709" s="112">
        <v>1849012841</v>
      </c>
      <c r="B1709" s="11" t="s">
        <v>2627</v>
      </c>
      <c r="C1709" s="11">
        <v>849000</v>
      </c>
      <c r="D1709" s="10">
        <v>48000</v>
      </c>
      <c r="E1709" s="10">
        <v>48000</v>
      </c>
      <c r="F1709" s="113">
        <v>0</v>
      </c>
      <c r="H1709" s="122">
        <f t="shared" si="52"/>
        <v>849012</v>
      </c>
      <c r="I1709">
        <f t="shared" si="53"/>
        <v>841</v>
      </c>
    </row>
    <row r="1710" spans="1:9">
      <c r="A1710" s="112">
        <v>1849013840</v>
      </c>
      <c r="B1710" s="11" t="s">
        <v>2526</v>
      </c>
      <c r="C1710" s="11">
        <v>849000</v>
      </c>
      <c r="D1710" s="10">
        <v>352000</v>
      </c>
      <c r="E1710" s="10">
        <v>352000</v>
      </c>
      <c r="F1710" s="113">
        <v>465300</v>
      </c>
      <c r="H1710" s="122">
        <f t="shared" si="52"/>
        <v>849013</v>
      </c>
      <c r="I1710">
        <f t="shared" si="53"/>
        <v>840</v>
      </c>
    </row>
    <row r="1711" spans="1:9">
      <c r="A1711" s="112">
        <v>1849014840</v>
      </c>
      <c r="B1711" s="11" t="s">
        <v>2655</v>
      </c>
      <c r="C1711" s="11">
        <v>849000</v>
      </c>
      <c r="D1711" s="10">
        <v>16000</v>
      </c>
      <c r="E1711" s="10">
        <v>16000</v>
      </c>
      <c r="F1711" s="113">
        <v>16900</v>
      </c>
      <c r="H1711" s="122">
        <f t="shared" si="52"/>
        <v>849014</v>
      </c>
      <c r="I1711">
        <f t="shared" si="53"/>
        <v>840</v>
      </c>
    </row>
    <row r="1712" spans="1:9">
      <c r="A1712" s="112">
        <v>1849015840</v>
      </c>
      <c r="B1712" s="11" t="s">
        <v>2548</v>
      </c>
      <c r="C1712" s="11">
        <v>849000</v>
      </c>
      <c r="D1712" s="10">
        <v>260000</v>
      </c>
      <c r="E1712" s="10">
        <v>260000</v>
      </c>
      <c r="F1712" s="113">
        <v>236900</v>
      </c>
      <c r="H1712" s="122">
        <f t="shared" si="52"/>
        <v>849015</v>
      </c>
      <c r="I1712">
        <f t="shared" si="53"/>
        <v>840</v>
      </c>
    </row>
    <row r="1713" spans="1:9">
      <c r="A1713" s="112">
        <v>1849016840</v>
      </c>
      <c r="B1713" s="11" t="s">
        <v>2656</v>
      </c>
      <c r="C1713" s="11">
        <v>849000</v>
      </c>
      <c r="D1713" s="10">
        <v>16000</v>
      </c>
      <c r="E1713" s="10">
        <v>16000</v>
      </c>
      <c r="F1713" s="113">
        <v>21600</v>
      </c>
      <c r="H1713" s="122">
        <f t="shared" si="52"/>
        <v>849016</v>
      </c>
      <c r="I1713">
        <f t="shared" si="53"/>
        <v>840</v>
      </c>
    </row>
    <row r="1714" spans="1:9">
      <c r="A1714" s="112">
        <v>1849023841</v>
      </c>
      <c r="B1714" s="11" t="s">
        <v>3125</v>
      </c>
      <c r="C1714" s="11">
        <v>849000</v>
      </c>
      <c r="D1714" s="10">
        <v>440000</v>
      </c>
      <c r="E1714" s="10">
        <v>440000</v>
      </c>
      <c r="F1714" s="113">
        <v>216000</v>
      </c>
      <c r="H1714" s="122">
        <f t="shared" si="52"/>
        <v>849023</v>
      </c>
      <c r="I1714">
        <f t="shared" si="53"/>
        <v>841</v>
      </c>
    </row>
    <row r="1715" spans="1:9">
      <c r="A1715" s="112">
        <v>1849024840</v>
      </c>
      <c r="B1715" s="11" t="s">
        <v>2524</v>
      </c>
      <c r="C1715" s="11">
        <v>849000</v>
      </c>
      <c r="D1715" s="10">
        <v>382000</v>
      </c>
      <c r="E1715" s="10">
        <v>382000</v>
      </c>
      <c r="F1715" s="113">
        <v>365900</v>
      </c>
      <c r="H1715" s="122">
        <f t="shared" si="52"/>
        <v>849024</v>
      </c>
      <c r="I1715">
        <f t="shared" si="53"/>
        <v>840</v>
      </c>
    </row>
    <row r="1716" spans="1:9">
      <c r="A1716" s="112">
        <v>1851001810</v>
      </c>
      <c r="B1716" s="11" t="s">
        <v>3126</v>
      </c>
      <c r="C1716" s="11">
        <v>851000</v>
      </c>
      <c r="D1716" s="10">
        <v>9056400</v>
      </c>
      <c r="E1716" s="10">
        <v>9056400</v>
      </c>
      <c r="F1716" s="113">
        <v>9056400</v>
      </c>
      <c r="H1716" s="122">
        <f t="shared" si="52"/>
        <v>851001</v>
      </c>
      <c r="I1716">
        <f t="shared" si="53"/>
        <v>810</v>
      </c>
    </row>
    <row r="1717" spans="1:9">
      <c r="A1717" s="112">
        <v>1851002810</v>
      </c>
      <c r="B1717" s="11" t="s">
        <v>3127</v>
      </c>
      <c r="C1717" s="11">
        <v>851000</v>
      </c>
      <c r="D1717" s="10">
        <v>530000</v>
      </c>
      <c r="E1717" s="10">
        <v>530000</v>
      </c>
      <c r="F1717" s="113">
        <v>50000</v>
      </c>
      <c r="H1717" s="122">
        <f t="shared" si="52"/>
        <v>851002</v>
      </c>
      <c r="I1717">
        <f t="shared" si="53"/>
        <v>810</v>
      </c>
    </row>
    <row r="1718" spans="1:9">
      <c r="A1718" s="112">
        <v>1869000110</v>
      </c>
      <c r="B1718" s="11" t="s">
        <v>2689</v>
      </c>
      <c r="C1718" s="11">
        <v>869000</v>
      </c>
      <c r="D1718" s="10">
        <v>212000</v>
      </c>
      <c r="E1718" s="10">
        <v>214000</v>
      </c>
      <c r="F1718" s="113">
        <v>208600</v>
      </c>
      <c r="H1718" s="122">
        <f t="shared" si="52"/>
        <v>869000</v>
      </c>
      <c r="I1718">
        <f t="shared" si="53"/>
        <v>110</v>
      </c>
    </row>
    <row r="1719" spans="1:9">
      <c r="A1719" s="112">
        <v>1869000120</v>
      </c>
      <c r="B1719" s="11" t="s">
        <v>3128</v>
      </c>
      <c r="C1719" s="11">
        <v>869000</v>
      </c>
      <c r="D1719" s="10">
        <v>15000</v>
      </c>
      <c r="E1719" s="10">
        <v>15000</v>
      </c>
      <c r="F1719" s="113">
        <v>15200</v>
      </c>
      <c r="H1719" s="122">
        <f t="shared" si="52"/>
        <v>869000</v>
      </c>
      <c r="I1719">
        <f t="shared" si="53"/>
        <v>120</v>
      </c>
    </row>
    <row r="1720" spans="1:9">
      <c r="A1720" s="112">
        <v>1869000130</v>
      </c>
      <c r="B1720" s="11" t="s">
        <v>2691</v>
      </c>
      <c r="C1720" s="11">
        <v>869000</v>
      </c>
      <c r="D1720" s="10">
        <v>50000</v>
      </c>
      <c r="E1720" s="10">
        <v>54000</v>
      </c>
      <c r="F1720" s="113">
        <v>53700</v>
      </c>
      <c r="H1720" s="122">
        <f t="shared" si="52"/>
        <v>869000</v>
      </c>
      <c r="I1720">
        <f t="shared" si="53"/>
        <v>130</v>
      </c>
    </row>
    <row r="1721" spans="1:9">
      <c r="A1721" s="112">
        <v>1869000140</v>
      </c>
      <c r="B1721" s="11" t="s">
        <v>2694</v>
      </c>
      <c r="C1721" s="11">
        <v>869000</v>
      </c>
      <c r="D1721" s="10">
        <v>35000</v>
      </c>
      <c r="E1721" s="10">
        <v>61000</v>
      </c>
      <c r="F1721" s="113">
        <v>43200</v>
      </c>
      <c r="H1721" s="122">
        <f t="shared" si="52"/>
        <v>869000</v>
      </c>
      <c r="I1721">
        <f t="shared" si="53"/>
        <v>140</v>
      </c>
    </row>
    <row r="1722" spans="1:9">
      <c r="A1722" s="112">
        <v>1869000181</v>
      </c>
      <c r="B1722" s="11" t="s">
        <v>2695</v>
      </c>
      <c r="C1722" s="11">
        <v>869000</v>
      </c>
      <c r="D1722" s="10">
        <v>40000</v>
      </c>
      <c r="E1722" s="10">
        <v>44000</v>
      </c>
      <c r="F1722" s="113">
        <v>39300</v>
      </c>
      <c r="H1722" s="122">
        <f t="shared" si="52"/>
        <v>869000</v>
      </c>
      <c r="I1722">
        <f t="shared" si="53"/>
        <v>181</v>
      </c>
    </row>
    <row r="1723" spans="1:9">
      <c r="A1723" s="112">
        <v>1869000182</v>
      </c>
      <c r="B1723" s="11" t="s">
        <v>2696</v>
      </c>
      <c r="C1723" s="11">
        <v>869000</v>
      </c>
      <c r="D1723" s="10">
        <v>39000</v>
      </c>
      <c r="E1723" s="10">
        <v>41000</v>
      </c>
      <c r="F1723" s="113">
        <v>38300</v>
      </c>
      <c r="H1723" s="122">
        <f t="shared" si="52"/>
        <v>869000</v>
      </c>
      <c r="I1723">
        <f t="shared" si="53"/>
        <v>182</v>
      </c>
    </row>
    <row r="1724" spans="1:9">
      <c r="A1724" s="112">
        <v>1869001410</v>
      </c>
      <c r="B1724" s="11" t="s">
        <v>3129</v>
      </c>
      <c r="C1724" s="11">
        <v>869000</v>
      </c>
      <c r="D1724" s="10">
        <v>50000</v>
      </c>
      <c r="E1724" s="10">
        <v>50000</v>
      </c>
      <c r="F1724" s="113">
        <v>54400</v>
      </c>
      <c r="H1724" s="122">
        <f t="shared" si="52"/>
        <v>869001</v>
      </c>
      <c r="I1724">
        <f t="shared" si="53"/>
        <v>410</v>
      </c>
    </row>
    <row r="1725" spans="1:9">
      <c r="A1725" s="112">
        <v>1869001430</v>
      </c>
      <c r="B1725" s="11" t="s">
        <v>2800</v>
      </c>
      <c r="C1725" s="11">
        <v>869000</v>
      </c>
      <c r="D1725" s="10">
        <v>40000</v>
      </c>
      <c r="E1725" s="10">
        <v>40000</v>
      </c>
      <c r="F1725" s="113">
        <v>32200</v>
      </c>
      <c r="H1725" s="122">
        <f t="shared" si="52"/>
        <v>869001</v>
      </c>
      <c r="I1725">
        <f t="shared" si="53"/>
        <v>430</v>
      </c>
    </row>
    <row r="1726" spans="1:9">
      <c r="A1726" s="112">
        <v>1869001470</v>
      </c>
      <c r="B1726" s="11" t="s">
        <v>2697</v>
      </c>
      <c r="C1726" s="11">
        <v>869000</v>
      </c>
      <c r="D1726" s="10">
        <v>15000</v>
      </c>
      <c r="E1726" s="10">
        <v>12000</v>
      </c>
      <c r="F1726" s="113">
        <v>8900</v>
      </c>
      <c r="H1726" s="122">
        <f t="shared" si="52"/>
        <v>869001</v>
      </c>
      <c r="I1726">
        <f t="shared" si="53"/>
        <v>470</v>
      </c>
    </row>
    <row r="1727" spans="1:9">
      <c r="A1727" s="112">
        <v>1869001550</v>
      </c>
      <c r="B1727" s="11" t="s">
        <v>3130</v>
      </c>
      <c r="C1727" s="11">
        <v>869000</v>
      </c>
      <c r="D1727" s="10">
        <v>200000</v>
      </c>
      <c r="E1727" s="10">
        <v>242500</v>
      </c>
      <c r="F1727" s="113">
        <v>231900</v>
      </c>
      <c r="H1727" s="122">
        <f t="shared" si="52"/>
        <v>869001</v>
      </c>
      <c r="I1727">
        <f t="shared" si="53"/>
        <v>550</v>
      </c>
    </row>
    <row r="1728" spans="1:9">
      <c r="A1728" s="112">
        <v>1869001560</v>
      </c>
      <c r="B1728" s="11" t="s">
        <v>2703</v>
      </c>
      <c r="C1728" s="11">
        <v>869000</v>
      </c>
      <c r="D1728" s="10">
        <v>2000</v>
      </c>
      <c r="E1728" s="10">
        <v>2000</v>
      </c>
      <c r="F1728" s="113">
        <v>1500</v>
      </c>
      <c r="H1728" s="122">
        <f t="shared" si="52"/>
        <v>869001</v>
      </c>
      <c r="I1728">
        <f t="shared" si="53"/>
        <v>560</v>
      </c>
    </row>
    <row r="1729" spans="1:9">
      <c r="A1729" s="112">
        <v>1869001740</v>
      </c>
      <c r="B1729" s="11" t="s">
        <v>2704</v>
      </c>
      <c r="C1729" s="11">
        <v>869000</v>
      </c>
      <c r="D1729" s="10">
        <v>5000</v>
      </c>
      <c r="E1729" s="10">
        <v>5000</v>
      </c>
      <c r="F1729" s="113">
        <v>3800</v>
      </c>
      <c r="H1729" s="122">
        <f t="shared" ref="H1729:H1792" si="54">ROUNDDOWN((A1729-1000000000)/1000,0)</f>
        <v>869001</v>
      </c>
      <c r="I1729">
        <f t="shared" ref="I1729:I1792" si="55">A1729-1000000000-H1729*1000</f>
        <v>740</v>
      </c>
    </row>
    <row r="1730" spans="1:9">
      <c r="A1730" s="112">
        <v>1869001750</v>
      </c>
      <c r="B1730" s="11" t="s">
        <v>3131</v>
      </c>
      <c r="C1730" s="11">
        <v>869000</v>
      </c>
      <c r="D1730" s="10">
        <v>40000</v>
      </c>
      <c r="E1730" s="10">
        <v>26000</v>
      </c>
      <c r="F1730" s="113">
        <v>26800</v>
      </c>
      <c r="H1730" s="122">
        <f t="shared" si="54"/>
        <v>869001</v>
      </c>
      <c r="I1730">
        <f t="shared" si="55"/>
        <v>750</v>
      </c>
    </row>
    <row r="1731" spans="1:9">
      <c r="A1731" s="112">
        <v>1869001752</v>
      </c>
      <c r="B1731" s="11" t="s">
        <v>2952</v>
      </c>
      <c r="C1731" s="11">
        <v>869000</v>
      </c>
      <c r="D1731" s="10">
        <v>65000</v>
      </c>
      <c r="E1731" s="10">
        <v>65000</v>
      </c>
      <c r="F1731" s="113">
        <v>0</v>
      </c>
      <c r="H1731" s="122">
        <f t="shared" si="54"/>
        <v>869001</v>
      </c>
      <c r="I1731">
        <f t="shared" si="55"/>
        <v>752</v>
      </c>
    </row>
    <row r="1732" spans="1:9">
      <c r="A1732" s="112">
        <v>1869002750</v>
      </c>
      <c r="B1732" s="11" t="s">
        <v>3132</v>
      </c>
      <c r="C1732" s="11">
        <v>869000</v>
      </c>
      <c r="D1732" s="10">
        <v>3550000</v>
      </c>
      <c r="E1732" s="10">
        <v>3850000</v>
      </c>
      <c r="F1732" s="113">
        <v>3775200</v>
      </c>
      <c r="H1732" s="122">
        <f t="shared" si="54"/>
        <v>869002</v>
      </c>
      <c r="I1732">
        <f t="shared" si="55"/>
        <v>750</v>
      </c>
    </row>
    <row r="1733" spans="1:9">
      <c r="A1733" s="112">
        <v>1869003750</v>
      </c>
      <c r="B1733" s="11" t="s">
        <v>3133</v>
      </c>
      <c r="C1733" s="11">
        <v>869000</v>
      </c>
      <c r="D1733" s="10">
        <v>100000</v>
      </c>
      <c r="E1733" s="10">
        <v>200000</v>
      </c>
      <c r="F1733" s="113">
        <v>175900</v>
      </c>
      <c r="H1733" s="122">
        <f t="shared" si="54"/>
        <v>869003</v>
      </c>
      <c r="I1733">
        <f t="shared" si="55"/>
        <v>750</v>
      </c>
    </row>
    <row r="1734" spans="1:9">
      <c r="A1734" s="112">
        <v>1869011750</v>
      </c>
      <c r="B1734" s="11" t="s">
        <v>3134</v>
      </c>
      <c r="C1734" s="11">
        <v>869000</v>
      </c>
      <c r="D1734" s="10">
        <v>215000</v>
      </c>
      <c r="E1734" s="10">
        <v>215000</v>
      </c>
      <c r="F1734" s="113">
        <v>119300</v>
      </c>
      <c r="H1734" s="122">
        <f t="shared" si="54"/>
        <v>869011</v>
      </c>
      <c r="I1734">
        <f t="shared" si="55"/>
        <v>750</v>
      </c>
    </row>
    <row r="1735" spans="1:9">
      <c r="A1735" s="112">
        <v>1879000110</v>
      </c>
      <c r="B1735" s="11" t="s">
        <v>2689</v>
      </c>
      <c r="C1735" s="11">
        <v>711760</v>
      </c>
      <c r="D1735" s="10">
        <v>946000</v>
      </c>
      <c r="E1735" s="10">
        <v>722000</v>
      </c>
      <c r="F1735" s="113">
        <v>707800</v>
      </c>
      <c r="H1735" s="122">
        <f t="shared" si="54"/>
        <v>879000</v>
      </c>
      <c r="I1735">
        <f t="shared" si="55"/>
        <v>110</v>
      </c>
    </row>
    <row r="1736" spans="1:9">
      <c r="A1736" s="112">
        <v>1879000120</v>
      </c>
      <c r="B1736" s="11" t="s">
        <v>2690</v>
      </c>
      <c r="C1736" s="11">
        <v>711760</v>
      </c>
      <c r="D1736" s="10">
        <v>57000</v>
      </c>
      <c r="E1736" s="10">
        <v>50000</v>
      </c>
      <c r="F1736" s="113">
        <v>49800</v>
      </c>
      <c r="H1736" s="122">
        <f t="shared" si="54"/>
        <v>879000</v>
      </c>
      <c r="I1736">
        <f t="shared" si="55"/>
        <v>120</v>
      </c>
    </row>
    <row r="1737" spans="1:9">
      <c r="A1737" s="112">
        <v>1879000130</v>
      </c>
      <c r="B1737" s="11" t="s">
        <v>2691</v>
      </c>
      <c r="C1737" s="11">
        <v>711760</v>
      </c>
      <c r="D1737" s="10">
        <v>42000</v>
      </c>
      <c r="E1737" s="10">
        <v>31000</v>
      </c>
      <c r="F1737" s="113">
        <v>40400</v>
      </c>
      <c r="H1737" s="122">
        <f t="shared" si="54"/>
        <v>879000</v>
      </c>
      <c r="I1737">
        <f t="shared" si="55"/>
        <v>130</v>
      </c>
    </row>
    <row r="1738" spans="1:9">
      <c r="A1738" s="112">
        <v>1879000131</v>
      </c>
      <c r="B1738" s="11" t="s">
        <v>2692</v>
      </c>
      <c r="C1738" s="11">
        <v>711760</v>
      </c>
      <c r="D1738" s="10">
        <v>90000</v>
      </c>
      <c r="E1738" s="10">
        <v>46000</v>
      </c>
      <c r="F1738" s="113">
        <v>45800</v>
      </c>
      <c r="H1738" s="122">
        <f t="shared" si="54"/>
        <v>879000</v>
      </c>
      <c r="I1738">
        <f t="shared" si="55"/>
        <v>131</v>
      </c>
    </row>
    <row r="1739" spans="1:9">
      <c r="A1739" s="112">
        <v>1879000140</v>
      </c>
      <c r="B1739" s="11" t="s">
        <v>2694</v>
      </c>
      <c r="C1739" s="11">
        <v>711760</v>
      </c>
      <c r="D1739" s="10">
        <v>190000</v>
      </c>
      <c r="E1739" s="10">
        <v>167000</v>
      </c>
      <c r="F1739" s="113">
        <v>136700</v>
      </c>
      <c r="H1739" s="122">
        <f t="shared" si="54"/>
        <v>879000</v>
      </c>
      <c r="I1739">
        <f t="shared" si="55"/>
        <v>140</v>
      </c>
    </row>
    <row r="1740" spans="1:9">
      <c r="A1740" s="112">
        <v>1879000181</v>
      </c>
      <c r="B1740" s="11" t="s">
        <v>2695</v>
      </c>
      <c r="C1740" s="11">
        <v>711760</v>
      </c>
      <c r="D1740" s="10">
        <v>186000</v>
      </c>
      <c r="E1740" s="10">
        <v>145000</v>
      </c>
      <c r="F1740" s="113">
        <v>133600</v>
      </c>
      <c r="H1740" s="122">
        <f t="shared" si="54"/>
        <v>879000</v>
      </c>
      <c r="I1740">
        <f t="shared" si="55"/>
        <v>181</v>
      </c>
    </row>
    <row r="1741" spans="1:9">
      <c r="A1741" s="112">
        <v>1879000182</v>
      </c>
      <c r="B1741" s="11" t="s">
        <v>2696</v>
      </c>
      <c r="C1741" s="11">
        <v>711760</v>
      </c>
      <c r="D1741" s="10">
        <v>154000</v>
      </c>
      <c r="E1741" s="10">
        <v>90000</v>
      </c>
      <c r="F1741" s="113">
        <v>82700</v>
      </c>
      <c r="H1741" s="122">
        <f t="shared" si="54"/>
        <v>879000</v>
      </c>
      <c r="I1741">
        <f t="shared" si="55"/>
        <v>182</v>
      </c>
    </row>
    <row r="1742" spans="1:9">
      <c r="A1742" s="112">
        <v>1879001830</v>
      </c>
      <c r="B1742" s="11" t="s">
        <v>3135</v>
      </c>
      <c r="C1742" s="11">
        <v>711760</v>
      </c>
      <c r="D1742" s="10">
        <v>195500</v>
      </c>
      <c r="E1742" s="10">
        <v>193000</v>
      </c>
      <c r="F1742" s="113">
        <v>193100</v>
      </c>
      <c r="H1742" s="122">
        <f t="shared" si="54"/>
        <v>879001</v>
      </c>
      <c r="I1742">
        <f t="shared" si="55"/>
        <v>830</v>
      </c>
    </row>
    <row r="1743" spans="1:9">
      <c r="A1743" s="112">
        <v>1879002470</v>
      </c>
      <c r="B1743" s="11" t="s">
        <v>2697</v>
      </c>
      <c r="C1743" s="11">
        <v>711760</v>
      </c>
      <c r="D1743" s="10">
        <v>3100</v>
      </c>
      <c r="E1743" s="10">
        <v>3100</v>
      </c>
      <c r="F1743" s="113">
        <v>2100</v>
      </c>
      <c r="H1743" s="122">
        <f t="shared" si="54"/>
        <v>879002</v>
      </c>
      <c r="I1743">
        <f t="shared" si="55"/>
        <v>470</v>
      </c>
    </row>
    <row r="1744" spans="1:9">
      <c r="A1744" s="112">
        <v>1879002560</v>
      </c>
      <c r="B1744" s="11" t="s">
        <v>2703</v>
      </c>
      <c r="C1744" s="11">
        <v>711760</v>
      </c>
      <c r="D1744" s="10">
        <v>3500</v>
      </c>
      <c r="E1744" s="10">
        <v>3500</v>
      </c>
      <c r="F1744" s="113">
        <v>2900</v>
      </c>
      <c r="H1744" s="122">
        <f t="shared" si="54"/>
        <v>879002</v>
      </c>
      <c r="I1744">
        <f t="shared" si="55"/>
        <v>560</v>
      </c>
    </row>
    <row r="1745" spans="1:9">
      <c r="A1745" s="112">
        <v>1879002740</v>
      </c>
      <c r="B1745" s="11" t="s">
        <v>2704</v>
      </c>
      <c r="C1745" s="11">
        <v>711760</v>
      </c>
      <c r="D1745" s="10">
        <v>2300</v>
      </c>
      <c r="E1745" s="10">
        <v>2300</v>
      </c>
      <c r="F1745" s="113">
        <v>2300</v>
      </c>
      <c r="H1745" s="122">
        <f t="shared" si="54"/>
        <v>879002</v>
      </c>
      <c r="I1745">
        <f t="shared" si="55"/>
        <v>740</v>
      </c>
    </row>
    <row r="1746" spans="1:9">
      <c r="A1746" s="112">
        <v>1879002750</v>
      </c>
      <c r="B1746" s="11" t="s">
        <v>2705</v>
      </c>
      <c r="C1746" s="11">
        <v>711760</v>
      </c>
      <c r="D1746" s="10">
        <v>350000</v>
      </c>
      <c r="E1746" s="10">
        <v>300000</v>
      </c>
      <c r="F1746" s="113">
        <v>289800</v>
      </c>
      <c r="H1746" s="122">
        <f t="shared" si="54"/>
        <v>879002</v>
      </c>
      <c r="I1746">
        <f t="shared" si="55"/>
        <v>750</v>
      </c>
    </row>
    <row r="1747" spans="1:9">
      <c r="A1747" s="112">
        <v>1931002750</v>
      </c>
      <c r="B1747" s="11" t="s">
        <v>2705</v>
      </c>
      <c r="C1747" s="11">
        <v>939000</v>
      </c>
      <c r="D1747" s="10">
        <v>30000</v>
      </c>
      <c r="E1747" s="10">
        <v>27000</v>
      </c>
      <c r="F1747" s="113">
        <v>15100</v>
      </c>
      <c r="H1747" s="122">
        <f t="shared" si="54"/>
        <v>931002</v>
      </c>
      <c r="I1747">
        <f t="shared" si="55"/>
        <v>750</v>
      </c>
    </row>
    <row r="1748" spans="1:9">
      <c r="A1748" s="112">
        <v>1931002760</v>
      </c>
      <c r="B1748" s="11" t="s">
        <v>3136</v>
      </c>
      <c r="C1748" s="11">
        <v>939000</v>
      </c>
      <c r="D1748" s="10">
        <v>50000</v>
      </c>
      <c r="E1748" s="10">
        <v>30000</v>
      </c>
      <c r="F1748" s="113">
        <v>23000</v>
      </c>
      <c r="H1748" s="122">
        <f t="shared" si="54"/>
        <v>931002</v>
      </c>
      <c r="I1748">
        <f t="shared" si="55"/>
        <v>760</v>
      </c>
    </row>
    <row r="1749" spans="1:9">
      <c r="A1749" s="112">
        <v>1933000110</v>
      </c>
      <c r="B1749" s="11" t="s">
        <v>2689</v>
      </c>
      <c r="C1749" s="11">
        <v>933000</v>
      </c>
      <c r="D1749" s="10">
        <v>1353000</v>
      </c>
      <c r="E1749" s="10">
        <v>1248000</v>
      </c>
      <c r="F1749" s="113">
        <v>998600</v>
      </c>
      <c r="H1749" s="122">
        <f t="shared" si="54"/>
        <v>933000</v>
      </c>
      <c r="I1749">
        <f t="shared" si="55"/>
        <v>110</v>
      </c>
    </row>
    <row r="1750" spans="1:9">
      <c r="A1750" s="112">
        <v>1933000120</v>
      </c>
      <c r="B1750" s="11" t="s">
        <v>2690</v>
      </c>
      <c r="C1750" s="11">
        <v>933000</v>
      </c>
      <c r="D1750" s="10">
        <v>165000</v>
      </c>
      <c r="E1750" s="10">
        <v>137000</v>
      </c>
      <c r="F1750" s="113">
        <v>108800</v>
      </c>
      <c r="H1750" s="122">
        <f t="shared" si="54"/>
        <v>933000</v>
      </c>
      <c r="I1750">
        <f t="shared" si="55"/>
        <v>120</v>
      </c>
    </row>
    <row r="1751" spans="1:9">
      <c r="A1751" s="112">
        <v>1933000130</v>
      </c>
      <c r="B1751" s="11" t="s">
        <v>2691</v>
      </c>
      <c r="C1751" s="11">
        <v>933000</v>
      </c>
      <c r="D1751" s="10">
        <v>51000</v>
      </c>
      <c r="E1751" s="10">
        <v>33000</v>
      </c>
      <c r="F1751" s="113">
        <v>31400</v>
      </c>
      <c r="H1751" s="122">
        <f t="shared" si="54"/>
        <v>933000</v>
      </c>
      <c r="I1751">
        <f t="shared" si="55"/>
        <v>130</v>
      </c>
    </row>
    <row r="1752" spans="1:9">
      <c r="A1752" s="112">
        <v>1933000140</v>
      </c>
      <c r="B1752" s="11" t="s">
        <v>2694</v>
      </c>
      <c r="C1752" s="11">
        <v>933000</v>
      </c>
      <c r="D1752" s="10">
        <v>259000</v>
      </c>
      <c r="E1752" s="10">
        <v>216000</v>
      </c>
      <c r="F1752" s="113">
        <v>181500</v>
      </c>
      <c r="H1752" s="122">
        <f t="shared" si="54"/>
        <v>933000</v>
      </c>
      <c r="I1752">
        <f t="shared" si="55"/>
        <v>140</v>
      </c>
    </row>
    <row r="1753" spans="1:9">
      <c r="A1753" s="112">
        <v>1933000181</v>
      </c>
      <c r="B1753" s="11" t="s">
        <v>2695</v>
      </c>
      <c r="C1753" s="11">
        <v>933000</v>
      </c>
      <c r="D1753" s="10">
        <v>275000</v>
      </c>
      <c r="E1753" s="10">
        <v>221000</v>
      </c>
      <c r="F1753" s="113">
        <v>173900</v>
      </c>
      <c r="H1753" s="122">
        <f t="shared" si="54"/>
        <v>933000</v>
      </c>
      <c r="I1753">
        <f t="shared" si="55"/>
        <v>181</v>
      </c>
    </row>
    <row r="1754" spans="1:9">
      <c r="A1754" s="112">
        <v>1933000182</v>
      </c>
      <c r="B1754" s="11" t="s">
        <v>2696</v>
      </c>
      <c r="C1754" s="11">
        <v>933000</v>
      </c>
      <c r="D1754" s="10">
        <v>202000</v>
      </c>
      <c r="E1754" s="10">
        <v>172000</v>
      </c>
      <c r="F1754" s="113">
        <v>133000</v>
      </c>
      <c r="H1754" s="122">
        <f t="shared" si="54"/>
        <v>933000</v>
      </c>
      <c r="I1754">
        <f t="shared" si="55"/>
        <v>182</v>
      </c>
    </row>
    <row r="1755" spans="1:9">
      <c r="A1755" s="112">
        <v>1933000210</v>
      </c>
      <c r="B1755" s="11" t="s">
        <v>2689</v>
      </c>
      <c r="C1755" s="11">
        <v>933000</v>
      </c>
      <c r="D1755" s="10">
        <v>0</v>
      </c>
      <c r="E1755" s="10">
        <v>0</v>
      </c>
      <c r="F1755" s="113">
        <v>7900</v>
      </c>
      <c r="H1755" s="122">
        <f t="shared" si="54"/>
        <v>933000</v>
      </c>
      <c r="I1755">
        <f t="shared" si="55"/>
        <v>210</v>
      </c>
    </row>
    <row r="1756" spans="1:9">
      <c r="A1756" s="112">
        <v>1933000230</v>
      </c>
      <c r="B1756" s="11" t="s">
        <v>2691</v>
      </c>
      <c r="C1756" s="11">
        <v>933000</v>
      </c>
      <c r="D1756" s="10">
        <v>0</v>
      </c>
      <c r="E1756" s="10">
        <v>0</v>
      </c>
      <c r="F1756" s="113">
        <v>100</v>
      </c>
      <c r="H1756" s="122">
        <f t="shared" si="54"/>
        <v>933000</v>
      </c>
      <c r="I1756">
        <f t="shared" si="55"/>
        <v>230</v>
      </c>
    </row>
    <row r="1757" spans="1:9">
      <c r="A1757" s="112">
        <v>1933000240</v>
      </c>
      <c r="B1757" s="11" t="s">
        <v>2694</v>
      </c>
      <c r="C1757" s="11">
        <v>933000</v>
      </c>
      <c r="D1757" s="10">
        <v>0</v>
      </c>
      <c r="E1757" s="10">
        <v>0</v>
      </c>
      <c r="F1757" s="113">
        <v>200</v>
      </c>
      <c r="H1757" s="122">
        <f t="shared" si="54"/>
        <v>933000</v>
      </c>
      <c r="I1757">
        <f t="shared" si="55"/>
        <v>240</v>
      </c>
    </row>
    <row r="1758" spans="1:9">
      <c r="A1758" s="112">
        <v>1933000281</v>
      </c>
      <c r="B1758" s="11" t="s">
        <v>2695</v>
      </c>
      <c r="C1758" s="11">
        <v>933000</v>
      </c>
      <c r="D1758" s="10">
        <v>0</v>
      </c>
      <c r="E1758" s="10">
        <v>0</v>
      </c>
      <c r="F1758" s="113">
        <v>900</v>
      </c>
      <c r="H1758" s="122">
        <f t="shared" si="54"/>
        <v>933000</v>
      </c>
      <c r="I1758">
        <f t="shared" si="55"/>
        <v>281</v>
      </c>
    </row>
    <row r="1759" spans="1:9">
      <c r="A1759" s="112">
        <v>1933001470</v>
      </c>
      <c r="B1759" s="11" t="s">
        <v>2697</v>
      </c>
      <c r="C1759" s="11">
        <v>933000</v>
      </c>
      <c r="D1759" s="10">
        <v>8000</v>
      </c>
      <c r="E1759" s="10">
        <v>7700</v>
      </c>
      <c r="F1759" s="113">
        <v>7000</v>
      </c>
      <c r="H1759" s="122">
        <f t="shared" si="54"/>
        <v>933001</v>
      </c>
      <c r="I1759">
        <f t="shared" si="55"/>
        <v>470</v>
      </c>
    </row>
    <row r="1760" spans="1:9">
      <c r="A1760" s="112">
        <v>1933001550</v>
      </c>
      <c r="B1760" s="11" t="s">
        <v>3137</v>
      </c>
      <c r="C1760" s="11">
        <v>933000</v>
      </c>
      <c r="D1760" s="10">
        <v>450000</v>
      </c>
      <c r="E1760" s="10">
        <v>450000</v>
      </c>
      <c r="F1760" s="113">
        <v>393600</v>
      </c>
      <c r="H1760" s="122">
        <f t="shared" si="54"/>
        <v>933001</v>
      </c>
      <c r="I1760">
        <f t="shared" si="55"/>
        <v>550</v>
      </c>
    </row>
    <row r="1761" spans="1:9">
      <c r="A1761" s="112">
        <v>1933001560</v>
      </c>
      <c r="B1761" s="11" t="s">
        <v>2703</v>
      </c>
      <c r="C1761" s="11">
        <v>933000</v>
      </c>
      <c r="D1761" s="10">
        <v>6500</v>
      </c>
      <c r="E1761" s="10">
        <v>6100</v>
      </c>
      <c r="F1761" s="113">
        <v>6000</v>
      </c>
      <c r="H1761" s="122">
        <f t="shared" si="54"/>
        <v>933001</v>
      </c>
      <c r="I1761">
        <f t="shared" si="55"/>
        <v>560</v>
      </c>
    </row>
    <row r="1762" spans="1:9">
      <c r="A1762" s="112">
        <v>1933001740</v>
      </c>
      <c r="B1762" s="11" t="s">
        <v>2704</v>
      </c>
      <c r="C1762" s="11">
        <v>933000</v>
      </c>
      <c r="D1762" s="10">
        <v>3500</v>
      </c>
      <c r="E1762" s="10">
        <v>3100</v>
      </c>
      <c r="F1762" s="113">
        <v>3200</v>
      </c>
      <c r="H1762" s="122">
        <f t="shared" si="54"/>
        <v>933001</v>
      </c>
      <c r="I1762">
        <f t="shared" si="55"/>
        <v>740</v>
      </c>
    </row>
    <row r="1763" spans="1:9">
      <c r="A1763" s="112">
        <v>1933001750</v>
      </c>
      <c r="B1763" s="11" t="s">
        <v>3138</v>
      </c>
      <c r="C1763" s="11">
        <v>933000</v>
      </c>
      <c r="D1763" s="10">
        <v>550000</v>
      </c>
      <c r="E1763" s="10">
        <v>510000</v>
      </c>
      <c r="F1763" s="113">
        <v>319100</v>
      </c>
      <c r="H1763" s="122">
        <f t="shared" si="54"/>
        <v>933001</v>
      </c>
      <c r="I1763">
        <f t="shared" si="55"/>
        <v>750</v>
      </c>
    </row>
    <row r="1764" spans="1:9">
      <c r="A1764" s="112">
        <v>1933001780</v>
      </c>
      <c r="B1764" s="11" t="s">
        <v>3139</v>
      </c>
      <c r="C1764" s="11">
        <v>933000</v>
      </c>
      <c r="D1764" s="10">
        <v>50000</v>
      </c>
      <c r="E1764" s="10">
        <v>40000</v>
      </c>
      <c r="F1764" s="113">
        <v>36200</v>
      </c>
      <c r="H1764" s="122">
        <f t="shared" si="54"/>
        <v>933001</v>
      </c>
      <c r="I1764">
        <f t="shared" si="55"/>
        <v>780</v>
      </c>
    </row>
    <row r="1765" spans="1:9">
      <c r="A1765" s="112">
        <v>1933002750</v>
      </c>
      <c r="B1765" s="11" t="s">
        <v>3140</v>
      </c>
      <c r="C1765" s="11">
        <v>933000</v>
      </c>
      <c r="D1765" s="10">
        <v>1000000</v>
      </c>
      <c r="E1765" s="10">
        <v>1000000</v>
      </c>
      <c r="F1765" s="113">
        <v>824000</v>
      </c>
      <c r="H1765" s="122">
        <f t="shared" si="54"/>
        <v>933002</v>
      </c>
      <c r="I1765">
        <f t="shared" si="55"/>
        <v>750</v>
      </c>
    </row>
    <row r="1766" spans="1:9">
      <c r="A1766" s="112">
        <v>1933003750</v>
      </c>
      <c r="B1766" s="11" t="s">
        <v>3141</v>
      </c>
      <c r="C1766" s="11">
        <v>933000</v>
      </c>
      <c r="D1766" s="10">
        <v>0</v>
      </c>
      <c r="E1766" s="10">
        <v>1000000</v>
      </c>
      <c r="F1766" s="113">
        <v>0</v>
      </c>
      <c r="H1766" s="122">
        <f t="shared" si="54"/>
        <v>933003</v>
      </c>
      <c r="I1766">
        <f t="shared" si="55"/>
        <v>750</v>
      </c>
    </row>
    <row r="1767" spans="1:9">
      <c r="A1767" s="112">
        <v>1937002750</v>
      </c>
      <c r="B1767" s="11" t="s">
        <v>3142</v>
      </c>
      <c r="C1767" s="11">
        <v>781937</v>
      </c>
      <c r="D1767" s="10">
        <v>3950000</v>
      </c>
      <c r="E1767" s="10">
        <v>3950000</v>
      </c>
      <c r="F1767" s="113">
        <v>3728300</v>
      </c>
      <c r="H1767" s="122">
        <f t="shared" si="54"/>
        <v>937002</v>
      </c>
      <c r="I1767">
        <f t="shared" si="55"/>
        <v>750</v>
      </c>
    </row>
    <row r="1768" spans="1:9">
      <c r="A1768" s="112">
        <v>1938001410</v>
      </c>
      <c r="B1768" s="11" t="s">
        <v>3143</v>
      </c>
      <c r="C1768" s="11">
        <v>938000</v>
      </c>
      <c r="D1768" s="10">
        <v>12611000</v>
      </c>
      <c r="E1768" s="10">
        <v>12300000</v>
      </c>
      <c r="F1768" s="113">
        <v>10849300</v>
      </c>
      <c r="H1768" s="122">
        <f t="shared" si="54"/>
        <v>938001</v>
      </c>
      <c r="I1768">
        <f t="shared" si="55"/>
        <v>410</v>
      </c>
    </row>
    <row r="1769" spans="1:9">
      <c r="A1769" s="112">
        <v>1938001420</v>
      </c>
      <c r="B1769" s="11" t="s">
        <v>2812</v>
      </c>
      <c r="C1769" s="11">
        <v>938000</v>
      </c>
      <c r="D1769" s="10">
        <v>1065000</v>
      </c>
      <c r="E1769" s="10">
        <v>1130000</v>
      </c>
      <c r="F1769" s="113">
        <v>1086300</v>
      </c>
      <c r="H1769" s="122">
        <f t="shared" si="54"/>
        <v>938001</v>
      </c>
      <c r="I1769">
        <f t="shared" si="55"/>
        <v>420</v>
      </c>
    </row>
    <row r="1770" spans="1:9">
      <c r="A1770" s="112">
        <v>1938001421</v>
      </c>
      <c r="B1770" s="11" t="s">
        <v>3144</v>
      </c>
      <c r="C1770" s="11">
        <v>938000</v>
      </c>
      <c r="D1770" s="10">
        <v>300000</v>
      </c>
      <c r="E1770" s="10">
        <v>310000</v>
      </c>
      <c r="F1770" s="113">
        <v>251100</v>
      </c>
      <c r="H1770" s="122">
        <f t="shared" si="54"/>
        <v>938001</v>
      </c>
      <c r="I1770">
        <f t="shared" si="55"/>
        <v>421</v>
      </c>
    </row>
    <row r="1771" spans="1:9">
      <c r="A1771" s="112">
        <v>1938001422</v>
      </c>
      <c r="B1771" s="11" t="s">
        <v>3145</v>
      </c>
      <c r="C1771" s="11">
        <v>938000</v>
      </c>
      <c r="D1771" s="10">
        <v>500000</v>
      </c>
      <c r="E1771" s="10">
        <v>1000000</v>
      </c>
      <c r="F1771" s="113">
        <v>0</v>
      </c>
      <c r="H1771" s="122">
        <f t="shared" si="54"/>
        <v>938001</v>
      </c>
      <c r="I1771">
        <f t="shared" si="55"/>
        <v>422</v>
      </c>
    </row>
    <row r="1772" spans="1:9">
      <c r="A1772" s="112">
        <v>1938001430</v>
      </c>
      <c r="B1772" s="11" t="s">
        <v>3146</v>
      </c>
      <c r="C1772" s="11">
        <v>938000</v>
      </c>
      <c r="D1772" s="10">
        <v>3800000</v>
      </c>
      <c r="E1772" s="10">
        <v>3500000</v>
      </c>
      <c r="F1772" s="113">
        <v>4273800</v>
      </c>
      <c r="H1772" s="122">
        <f t="shared" si="54"/>
        <v>938001</v>
      </c>
      <c r="I1772">
        <f t="shared" si="55"/>
        <v>430</v>
      </c>
    </row>
    <row r="1773" spans="1:9">
      <c r="A1773" s="112">
        <v>1938001432</v>
      </c>
      <c r="B1773" s="11" t="s">
        <v>3147</v>
      </c>
      <c r="C1773" s="11">
        <v>938000</v>
      </c>
      <c r="D1773" s="10">
        <v>3500000</v>
      </c>
      <c r="E1773" s="10">
        <v>3500000</v>
      </c>
      <c r="F1773" s="113">
        <v>3101300</v>
      </c>
      <c r="H1773" s="122">
        <f t="shared" si="54"/>
        <v>938001</v>
      </c>
      <c r="I1773">
        <f t="shared" si="55"/>
        <v>432</v>
      </c>
    </row>
    <row r="1774" spans="1:9">
      <c r="A1774" s="112">
        <v>1938001511</v>
      </c>
      <c r="B1774" s="11" t="s">
        <v>3148</v>
      </c>
      <c r="C1774" s="11">
        <v>938000</v>
      </c>
      <c r="D1774" s="10">
        <v>800000</v>
      </c>
      <c r="E1774" s="10">
        <v>800000</v>
      </c>
      <c r="F1774" s="113">
        <v>756500</v>
      </c>
      <c r="H1774" s="122">
        <f t="shared" si="54"/>
        <v>938001</v>
      </c>
      <c r="I1774">
        <f t="shared" si="55"/>
        <v>511</v>
      </c>
    </row>
    <row r="1775" spans="1:9">
      <c r="A1775" s="112">
        <v>1938001540</v>
      </c>
      <c r="B1775" s="11" t="s">
        <v>2877</v>
      </c>
      <c r="C1775" s="11">
        <v>938000</v>
      </c>
      <c r="D1775" s="10">
        <v>2000000</v>
      </c>
      <c r="E1775" s="10">
        <v>2200000</v>
      </c>
      <c r="F1775" s="113">
        <v>2176400</v>
      </c>
      <c r="H1775" s="122">
        <f t="shared" si="54"/>
        <v>938001</v>
      </c>
      <c r="I1775">
        <f t="shared" si="55"/>
        <v>540</v>
      </c>
    </row>
    <row r="1776" spans="1:9">
      <c r="A1776" s="112">
        <v>1938001541</v>
      </c>
      <c r="B1776" s="11" t="s">
        <v>3149</v>
      </c>
      <c r="C1776" s="11">
        <v>938000</v>
      </c>
      <c r="D1776" s="10">
        <v>800000</v>
      </c>
      <c r="E1776" s="10">
        <v>700000</v>
      </c>
      <c r="F1776" s="113">
        <v>830400</v>
      </c>
      <c r="H1776" s="122">
        <f t="shared" si="54"/>
        <v>938001</v>
      </c>
      <c r="I1776">
        <f t="shared" si="55"/>
        <v>541</v>
      </c>
    </row>
    <row r="1777" spans="1:9">
      <c r="A1777" s="112">
        <v>1938001740</v>
      </c>
      <c r="B1777" s="11" t="s">
        <v>2704</v>
      </c>
      <c r="C1777" s="11">
        <v>938000</v>
      </c>
      <c r="D1777" s="10">
        <v>500000</v>
      </c>
      <c r="E1777" s="10">
        <v>700000</v>
      </c>
      <c r="F1777" s="113">
        <v>486000</v>
      </c>
      <c r="H1777" s="122">
        <f t="shared" si="54"/>
        <v>938001</v>
      </c>
      <c r="I1777">
        <f t="shared" si="55"/>
        <v>740</v>
      </c>
    </row>
    <row r="1778" spans="1:9">
      <c r="A1778" s="112">
        <v>1938001750</v>
      </c>
      <c r="B1778" s="11" t="s">
        <v>2705</v>
      </c>
      <c r="C1778" s="11">
        <v>938000</v>
      </c>
      <c r="D1778" s="10">
        <v>200000</v>
      </c>
      <c r="E1778" s="10">
        <v>200000</v>
      </c>
      <c r="F1778" s="113">
        <v>167100</v>
      </c>
      <c r="H1778" s="122">
        <f t="shared" si="54"/>
        <v>938001</v>
      </c>
      <c r="I1778">
        <f t="shared" si="55"/>
        <v>750</v>
      </c>
    </row>
    <row r="1779" spans="1:9">
      <c r="A1779" s="112">
        <v>1938001752</v>
      </c>
      <c r="B1779" s="11" t="s">
        <v>3150</v>
      </c>
      <c r="C1779" s="11">
        <v>938000</v>
      </c>
      <c r="D1779" s="10">
        <v>2300000</v>
      </c>
      <c r="E1779" s="10">
        <v>2200000</v>
      </c>
      <c r="F1779" s="113">
        <v>1953800</v>
      </c>
      <c r="H1779" s="122">
        <f t="shared" si="54"/>
        <v>938001</v>
      </c>
      <c r="I1779">
        <f t="shared" si="55"/>
        <v>752</v>
      </c>
    </row>
    <row r="1780" spans="1:9">
      <c r="A1780" s="112">
        <v>1939000110</v>
      </c>
      <c r="B1780" s="11" t="s">
        <v>2689</v>
      </c>
      <c r="C1780" s="11">
        <v>939000</v>
      </c>
      <c r="D1780" s="10">
        <v>1728000</v>
      </c>
      <c r="E1780" s="10">
        <v>1825000</v>
      </c>
      <c r="F1780" s="113">
        <v>1641700</v>
      </c>
      <c r="H1780" s="122">
        <f t="shared" si="54"/>
        <v>939000</v>
      </c>
      <c r="I1780">
        <f t="shared" si="55"/>
        <v>110</v>
      </c>
    </row>
    <row r="1781" spans="1:9">
      <c r="A1781" s="112">
        <v>1939000120</v>
      </c>
      <c r="B1781" s="11" t="s">
        <v>2690</v>
      </c>
      <c r="C1781" s="11">
        <v>939000</v>
      </c>
      <c r="D1781" s="10">
        <v>113000</v>
      </c>
      <c r="E1781" s="10">
        <v>122000</v>
      </c>
      <c r="F1781" s="113">
        <v>109500</v>
      </c>
      <c r="H1781" s="122">
        <f t="shared" si="54"/>
        <v>939000</v>
      </c>
      <c r="I1781">
        <f t="shared" si="55"/>
        <v>120</v>
      </c>
    </row>
    <row r="1782" spans="1:9">
      <c r="A1782" s="112">
        <v>1939000130</v>
      </c>
      <c r="B1782" s="11" t="s">
        <v>2691</v>
      </c>
      <c r="C1782" s="11">
        <v>939000</v>
      </c>
      <c r="D1782" s="10">
        <v>0</v>
      </c>
      <c r="E1782" s="10">
        <v>0</v>
      </c>
      <c r="F1782" s="113">
        <v>300</v>
      </c>
      <c r="H1782" s="122">
        <f t="shared" si="54"/>
        <v>939000</v>
      </c>
      <c r="I1782">
        <f t="shared" si="55"/>
        <v>130</v>
      </c>
    </row>
    <row r="1783" spans="1:9">
      <c r="A1783" s="112">
        <v>1939000140</v>
      </c>
      <c r="B1783" s="11" t="s">
        <v>2694</v>
      </c>
      <c r="C1783" s="11">
        <v>939000</v>
      </c>
      <c r="D1783" s="10">
        <v>242000</v>
      </c>
      <c r="E1783" s="10">
        <v>221000</v>
      </c>
      <c r="F1783" s="113">
        <v>211600</v>
      </c>
      <c r="H1783" s="122">
        <f t="shared" si="54"/>
        <v>939000</v>
      </c>
      <c r="I1783">
        <f t="shared" si="55"/>
        <v>140</v>
      </c>
    </row>
    <row r="1784" spans="1:9">
      <c r="A1784" s="112">
        <v>1939000181</v>
      </c>
      <c r="B1784" s="11" t="s">
        <v>2695</v>
      </c>
      <c r="C1784" s="11">
        <v>939000</v>
      </c>
      <c r="D1784" s="10">
        <v>297000</v>
      </c>
      <c r="E1784" s="10">
        <v>296000</v>
      </c>
      <c r="F1784" s="113">
        <v>262100</v>
      </c>
      <c r="H1784" s="122">
        <f t="shared" si="54"/>
        <v>939000</v>
      </c>
      <c r="I1784">
        <f t="shared" si="55"/>
        <v>181</v>
      </c>
    </row>
    <row r="1785" spans="1:9">
      <c r="A1785" s="112">
        <v>1939000182</v>
      </c>
      <c r="B1785" s="11" t="s">
        <v>2696</v>
      </c>
      <c r="C1785" s="11">
        <v>939000</v>
      </c>
      <c r="D1785" s="10">
        <v>338000</v>
      </c>
      <c r="E1785" s="10">
        <v>311000</v>
      </c>
      <c r="F1785" s="113">
        <v>275300</v>
      </c>
      <c r="H1785" s="122">
        <f t="shared" si="54"/>
        <v>939000</v>
      </c>
      <c r="I1785">
        <f t="shared" si="55"/>
        <v>182</v>
      </c>
    </row>
    <row r="1786" spans="1:9">
      <c r="A1786" s="112">
        <v>1939000210</v>
      </c>
      <c r="B1786" s="11" t="s">
        <v>2689</v>
      </c>
      <c r="C1786" s="11">
        <v>939000</v>
      </c>
      <c r="D1786" s="10">
        <v>107000</v>
      </c>
      <c r="E1786" s="10">
        <v>0</v>
      </c>
      <c r="F1786" s="113">
        <v>0</v>
      </c>
      <c r="H1786" s="122">
        <f t="shared" si="54"/>
        <v>939000</v>
      </c>
      <c r="I1786">
        <f t="shared" si="55"/>
        <v>210</v>
      </c>
    </row>
    <row r="1787" spans="1:9">
      <c r="A1787" s="112">
        <v>1939000220</v>
      </c>
      <c r="B1787" s="11" t="s">
        <v>2690</v>
      </c>
      <c r="C1787" s="11">
        <v>939000</v>
      </c>
      <c r="D1787" s="10">
        <v>1000</v>
      </c>
      <c r="E1787" s="10">
        <v>0</v>
      </c>
      <c r="F1787" s="113">
        <v>0</v>
      </c>
      <c r="H1787" s="122">
        <f t="shared" si="54"/>
        <v>939000</v>
      </c>
      <c r="I1787">
        <f t="shared" si="55"/>
        <v>220</v>
      </c>
    </row>
    <row r="1788" spans="1:9">
      <c r="A1788" s="112">
        <v>1939000240</v>
      </c>
      <c r="B1788" s="11" t="s">
        <v>2694</v>
      </c>
      <c r="C1788" s="11">
        <v>939000</v>
      </c>
      <c r="D1788" s="10">
        <v>65000</v>
      </c>
      <c r="E1788" s="10">
        <v>0</v>
      </c>
      <c r="F1788" s="113">
        <v>0</v>
      </c>
      <c r="H1788" s="122">
        <f t="shared" si="54"/>
        <v>939000</v>
      </c>
      <c r="I1788">
        <f t="shared" si="55"/>
        <v>240</v>
      </c>
    </row>
    <row r="1789" spans="1:9">
      <c r="A1789" s="112">
        <v>1939000281</v>
      </c>
      <c r="B1789" s="11" t="s">
        <v>2695</v>
      </c>
      <c r="C1789" s="11">
        <v>939000</v>
      </c>
      <c r="D1789" s="10">
        <v>21000</v>
      </c>
      <c r="E1789" s="10">
        <v>0</v>
      </c>
      <c r="F1789" s="113">
        <v>0</v>
      </c>
      <c r="H1789" s="122">
        <f t="shared" si="54"/>
        <v>939000</v>
      </c>
      <c r="I1789">
        <f t="shared" si="55"/>
        <v>281</v>
      </c>
    </row>
    <row r="1790" spans="1:9">
      <c r="A1790" s="112">
        <v>1939000282</v>
      </c>
      <c r="B1790" s="11" t="s">
        <v>2696</v>
      </c>
      <c r="C1790" s="11">
        <v>939000</v>
      </c>
      <c r="D1790" s="10">
        <v>25000</v>
      </c>
      <c r="E1790" s="10">
        <v>0</v>
      </c>
      <c r="F1790" s="113">
        <v>0</v>
      </c>
      <c r="H1790" s="122">
        <f t="shared" si="54"/>
        <v>939000</v>
      </c>
      <c r="I1790">
        <f t="shared" si="55"/>
        <v>282</v>
      </c>
    </row>
    <row r="1791" spans="1:9">
      <c r="A1791" s="112">
        <v>1939001470</v>
      </c>
      <c r="B1791" s="11" t="s">
        <v>2697</v>
      </c>
      <c r="C1791" s="11">
        <v>939000</v>
      </c>
      <c r="D1791" s="10">
        <v>25000</v>
      </c>
      <c r="E1791" s="10">
        <v>22000</v>
      </c>
      <c r="F1791" s="113">
        <v>11500</v>
      </c>
      <c r="H1791" s="122">
        <f t="shared" si="54"/>
        <v>939001</v>
      </c>
      <c r="I1791">
        <f t="shared" si="55"/>
        <v>470</v>
      </c>
    </row>
    <row r="1792" spans="1:9">
      <c r="A1792" s="112">
        <v>1939001522</v>
      </c>
      <c r="B1792" s="11" t="s">
        <v>2702</v>
      </c>
      <c r="C1792" s="11">
        <v>939000</v>
      </c>
      <c r="D1792" s="10">
        <v>1500</v>
      </c>
      <c r="E1792" s="10">
        <v>1500</v>
      </c>
      <c r="F1792" s="113">
        <v>800</v>
      </c>
      <c r="H1792" s="122">
        <f t="shared" si="54"/>
        <v>939001</v>
      </c>
      <c r="I1792">
        <f t="shared" si="55"/>
        <v>522</v>
      </c>
    </row>
    <row r="1793" spans="1:9">
      <c r="A1793" s="112">
        <v>1939001560</v>
      </c>
      <c r="B1793" s="11" t="s">
        <v>2703</v>
      </c>
      <c r="C1793" s="11">
        <v>939000</v>
      </c>
      <c r="D1793" s="10">
        <v>4000</v>
      </c>
      <c r="E1793" s="10">
        <v>3900</v>
      </c>
      <c r="F1793" s="113">
        <v>3700</v>
      </c>
      <c r="H1793" s="122">
        <f t="shared" ref="H1793:H1852" si="56">ROUNDDOWN((A1793-1000000000)/1000,0)</f>
        <v>939001</v>
      </c>
      <c r="I1793">
        <f t="shared" ref="I1793:I1852" si="57">A1793-1000000000-H1793*1000</f>
        <v>560</v>
      </c>
    </row>
    <row r="1794" spans="1:9">
      <c r="A1794" s="112">
        <v>1939001740</v>
      </c>
      <c r="B1794" s="11" t="s">
        <v>2704</v>
      </c>
      <c r="C1794" s="11">
        <v>939000</v>
      </c>
      <c r="D1794" s="10">
        <v>1500</v>
      </c>
      <c r="E1794" s="10">
        <v>1500</v>
      </c>
      <c r="F1794" s="113">
        <v>200</v>
      </c>
      <c r="H1794" s="122">
        <f t="shared" si="56"/>
        <v>939001</v>
      </c>
      <c r="I1794">
        <f t="shared" si="57"/>
        <v>740</v>
      </c>
    </row>
    <row r="1795" spans="1:9">
      <c r="A1795" s="112">
        <v>1943000110</v>
      </c>
      <c r="B1795" s="11" t="s">
        <v>2689</v>
      </c>
      <c r="C1795" s="11">
        <v>781943</v>
      </c>
      <c r="D1795" s="10">
        <v>1789000</v>
      </c>
      <c r="E1795" s="10">
        <v>1673000</v>
      </c>
      <c r="F1795" s="113">
        <v>1839500</v>
      </c>
      <c r="H1795" s="122">
        <f t="shared" si="56"/>
        <v>943000</v>
      </c>
      <c r="I1795">
        <f t="shared" si="57"/>
        <v>110</v>
      </c>
    </row>
    <row r="1796" spans="1:9">
      <c r="A1796" s="112">
        <v>1943000120</v>
      </c>
      <c r="B1796" s="11" t="s">
        <v>2690</v>
      </c>
      <c r="C1796" s="11">
        <v>781943</v>
      </c>
      <c r="D1796" s="10">
        <v>243000</v>
      </c>
      <c r="E1796" s="10">
        <v>221000</v>
      </c>
      <c r="F1796" s="113">
        <v>244200</v>
      </c>
      <c r="H1796" s="122">
        <f t="shared" si="56"/>
        <v>943000</v>
      </c>
      <c r="I1796">
        <f t="shared" si="57"/>
        <v>120</v>
      </c>
    </row>
    <row r="1797" spans="1:9">
      <c r="A1797" s="112">
        <v>1943000130</v>
      </c>
      <c r="B1797" s="11" t="s">
        <v>2691</v>
      </c>
      <c r="C1797" s="11">
        <v>781943</v>
      </c>
      <c r="D1797" s="10">
        <v>372000</v>
      </c>
      <c r="E1797" s="10">
        <v>436000</v>
      </c>
      <c r="F1797" s="113">
        <v>489600</v>
      </c>
      <c r="H1797" s="122">
        <f t="shared" si="56"/>
        <v>943000</v>
      </c>
      <c r="I1797">
        <f t="shared" si="57"/>
        <v>130</v>
      </c>
    </row>
    <row r="1798" spans="1:9">
      <c r="A1798" s="112">
        <v>1943000131</v>
      </c>
      <c r="B1798" s="11" t="s">
        <v>2692</v>
      </c>
      <c r="C1798" s="11">
        <v>943000</v>
      </c>
      <c r="D1798" s="10">
        <v>14000</v>
      </c>
      <c r="E1798" s="10">
        <v>9000</v>
      </c>
      <c r="F1798" s="113">
        <v>9600</v>
      </c>
      <c r="H1798" s="122">
        <f t="shared" si="56"/>
        <v>943000</v>
      </c>
      <c r="I1798">
        <f t="shared" si="57"/>
        <v>131</v>
      </c>
    </row>
    <row r="1799" spans="1:9">
      <c r="A1799" s="112">
        <v>1943000132</v>
      </c>
      <c r="B1799" s="11" t="s">
        <v>2760</v>
      </c>
      <c r="C1799" s="11">
        <v>781943</v>
      </c>
      <c r="D1799" s="10">
        <v>24000</v>
      </c>
      <c r="E1799" s="10">
        <v>23000</v>
      </c>
      <c r="F1799" s="113">
        <v>25300</v>
      </c>
      <c r="H1799" s="122">
        <f t="shared" si="56"/>
        <v>943000</v>
      </c>
      <c r="I1799">
        <f t="shared" si="57"/>
        <v>132</v>
      </c>
    </row>
    <row r="1800" spans="1:9">
      <c r="A1800" s="112">
        <v>1943000133</v>
      </c>
      <c r="B1800" s="11" t="s">
        <v>2761</v>
      </c>
      <c r="C1800" s="11">
        <v>781943</v>
      </c>
      <c r="D1800" s="10">
        <v>241000</v>
      </c>
      <c r="E1800" s="10">
        <v>309000</v>
      </c>
      <c r="F1800" s="113">
        <v>342200</v>
      </c>
      <c r="H1800" s="122">
        <f t="shared" si="56"/>
        <v>943000</v>
      </c>
      <c r="I1800">
        <f t="shared" si="57"/>
        <v>133</v>
      </c>
    </row>
    <row r="1801" spans="1:9">
      <c r="A1801" s="112">
        <v>1943000140</v>
      </c>
      <c r="B1801" s="11" t="s">
        <v>2694</v>
      </c>
      <c r="C1801" s="11">
        <v>781943</v>
      </c>
      <c r="D1801" s="10">
        <v>457000</v>
      </c>
      <c r="E1801" s="10">
        <v>442000</v>
      </c>
      <c r="F1801" s="113">
        <v>480600</v>
      </c>
      <c r="H1801" s="122">
        <f t="shared" si="56"/>
        <v>943000</v>
      </c>
      <c r="I1801">
        <f t="shared" si="57"/>
        <v>140</v>
      </c>
    </row>
    <row r="1802" spans="1:9">
      <c r="A1802" s="112">
        <v>1943000181</v>
      </c>
      <c r="B1802" s="11" t="s">
        <v>2695</v>
      </c>
      <c r="C1802" s="11">
        <v>781943</v>
      </c>
      <c r="D1802" s="10">
        <v>437000</v>
      </c>
      <c r="E1802" s="10">
        <v>404000</v>
      </c>
      <c r="F1802" s="113">
        <v>434800</v>
      </c>
      <c r="H1802" s="122">
        <f t="shared" si="56"/>
        <v>943000</v>
      </c>
      <c r="I1802">
        <f t="shared" si="57"/>
        <v>181</v>
      </c>
    </row>
    <row r="1803" spans="1:9">
      <c r="A1803" s="112">
        <v>1943000182</v>
      </c>
      <c r="B1803" s="11" t="s">
        <v>2696</v>
      </c>
      <c r="C1803" s="11">
        <v>781943</v>
      </c>
      <c r="D1803" s="10">
        <v>351000</v>
      </c>
      <c r="E1803" s="10">
        <v>346000</v>
      </c>
      <c r="F1803" s="113">
        <v>370100</v>
      </c>
      <c r="H1803" s="122">
        <f t="shared" si="56"/>
        <v>943000</v>
      </c>
      <c r="I1803">
        <f t="shared" si="57"/>
        <v>182</v>
      </c>
    </row>
    <row r="1804" spans="1:9">
      <c r="A1804" s="112">
        <v>1943000210</v>
      </c>
      <c r="B1804" s="11" t="s">
        <v>2689</v>
      </c>
      <c r="C1804" s="11">
        <v>781943</v>
      </c>
      <c r="D1804" s="10">
        <v>57000</v>
      </c>
      <c r="E1804" s="10">
        <v>94000</v>
      </c>
      <c r="F1804" s="113">
        <v>70400</v>
      </c>
      <c r="H1804" s="122">
        <f t="shared" si="56"/>
        <v>943000</v>
      </c>
      <c r="I1804">
        <f t="shared" si="57"/>
        <v>210</v>
      </c>
    </row>
    <row r="1805" spans="1:9">
      <c r="A1805" s="112">
        <v>1943000220</v>
      </c>
      <c r="B1805" s="11" t="s">
        <v>2690</v>
      </c>
      <c r="C1805" s="11">
        <v>781943</v>
      </c>
      <c r="D1805" s="10">
        <v>7000</v>
      </c>
      <c r="E1805" s="10">
        <v>9000</v>
      </c>
      <c r="F1805" s="113">
        <v>7100</v>
      </c>
      <c r="H1805" s="122">
        <f t="shared" si="56"/>
        <v>943000</v>
      </c>
      <c r="I1805">
        <f t="shared" si="57"/>
        <v>220</v>
      </c>
    </row>
    <row r="1806" spans="1:9">
      <c r="A1806" s="112">
        <v>1943000230</v>
      </c>
      <c r="B1806" s="11" t="s">
        <v>2691</v>
      </c>
      <c r="C1806" s="11">
        <v>781943</v>
      </c>
      <c r="D1806" s="10">
        <v>28000</v>
      </c>
      <c r="E1806" s="10">
        <v>17000</v>
      </c>
      <c r="F1806" s="113">
        <v>25100</v>
      </c>
      <c r="H1806" s="122">
        <f t="shared" si="56"/>
        <v>943000</v>
      </c>
      <c r="I1806">
        <f t="shared" si="57"/>
        <v>230</v>
      </c>
    </row>
    <row r="1807" spans="1:9">
      <c r="A1807" s="112">
        <v>1943000233</v>
      </c>
      <c r="B1807" s="11" t="s">
        <v>2761</v>
      </c>
      <c r="C1807" s="11">
        <v>943000</v>
      </c>
      <c r="D1807" s="10">
        <v>9000</v>
      </c>
      <c r="E1807" s="10">
        <v>31000</v>
      </c>
      <c r="F1807" s="113">
        <v>21500</v>
      </c>
      <c r="H1807" s="122">
        <f t="shared" si="56"/>
        <v>943000</v>
      </c>
      <c r="I1807">
        <f t="shared" si="57"/>
        <v>233</v>
      </c>
    </row>
    <row r="1808" spans="1:9">
      <c r="A1808" s="112">
        <v>1943000240</v>
      </c>
      <c r="B1808" s="11" t="s">
        <v>2694</v>
      </c>
      <c r="C1808" s="11">
        <v>781943</v>
      </c>
      <c r="D1808" s="10">
        <v>3000</v>
      </c>
      <c r="E1808" s="10">
        <v>7000</v>
      </c>
      <c r="F1808" s="113">
        <v>5400</v>
      </c>
      <c r="H1808" s="122">
        <f t="shared" si="56"/>
        <v>943000</v>
      </c>
      <c r="I1808">
        <f t="shared" si="57"/>
        <v>240</v>
      </c>
    </row>
    <row r="1809" spans="1:9">
      <c r="A1809" s="112">
        <v>1943000281</v>
      </c>
      <c r="B1809" s="11" t="s">
        <v>2695</v>
      </c>
      <c r="C1809" s="11">
        <v>781943</v>
      </c>
      <c r="D1809" s="10">
        <v>11000</v>
      </c>
      <c r="E1809" s="10">
        <v>21000</v>
      </c>
      <c r="F1809" s="113">
        <v>15400</v>
      </c>
      <c r="H1809" s="122">
        <f t="shared" si="56"/>
        <v>943000</v>
      </c>
      <c r="I1809">
        <f t="shared" si="57"/>
        <v>281</v>
      </c>
    </row>
    <row r="1810" spans="1:9">
      <c r="A1810" s="112">
        <v>1943000282</v>
      </c>
      <c r="B1810" s="11" t="s">
        <v>2696</v>
      </c>
      <c r="C1810" s="11">
        <v>781943</v>
      </c>
      <c r="D1810" s="10">
        <v>12000</v>
      </c>
      <c r="E1810" s="10">
        <v>20000</v>
      </c>
      <c r="F1810" s="113">
        <v>14000</v>
      </c>
      <c r="H1810" s="122">
        <f t="shared" si="56"/>
        <v>943000</v>
      </c>
      <c r="I1810">
        <f t="shared" si="57"/>
        <v>282</v>
      </c>
    </row>
    <row r="1811" spans="1:9">
      <c r="A1811" s="112">
        <v>1943000320</v>
      </c>
      <c r="B1811" s="11" t="s">
        <v>2712</v>
      </c>
      <c r="C1811" s="11">
        <v>781943</v>
      </c>
      <c r="D1811" s="10">
        <v>0</v>
      </c>
      <c r="E1811" s="10">
        <v>0</v>
      </c>
      <c r="F1811" s="113">
        <v>5200</v>
      </c>
      <c r="H1811" s="122">
        <f t="shared" si="56"/>
        <v>943000</v>
      </c>
      <c r="I1811">
        <f t="shared" si="57"/>
        <v>320</v>
      </c>
    </row>
    <row r="1812" spans="1:9">
      <c r="A1812" s="112">
        <v>1943001470</v>
      </c>
      <c r="B1812" s="11" t="s">
        <v>2697</v>
      </c>
      <c r="C1812" s="11">
        <v>781943</v>
      </c>
      <c r="D1812" s="10">
        <v>10000</v>
      </c>
      <c r="E1812" s="10">
        <v>23900</v>
      </c>
      <c r="F1812" s="113">
        <v>18600</v>
      </c>
      <c r="H1812" s="122">
        <f t="shared" si="56"/>
        <v>943001</v>
      </c>
      <c r="I1812">
        <f t="shared" si="57"/>
        <v>470</v>
      </c>
    </row>
    <row r="1813" spans="1:9">
      <c r="A1813" s="112">
        <v>1943001560</v>
      </c>
      <c r="B1813" s="11" t="s">
        <v>2703</v>
      </c>
      <c r="C1813" s="11">
        <v>781943</v>
      </c>
      <c r="D1813" s="10">
        <v>3100</v>
      </c>
      <c r="E1813" s="10">
        <v>3100</v>
      </c>
      <c r="F1813" s="113">
        <v>1100</v>
      </c>
      <c r="H1813" s="122">
        <f t="shared" si="56"/>
        <v>943001</v>
      </c>
      <c r="I1813">
        <f t="shared" si="57"/>
        <v>560</v>
      </c>
    </row>
    <row r="1814" spans="1:9">
      <c r="A1814" s="112">
        <v>1943001580</v>
      </c>
      <c r="B1814" s="11" t="s">
        <v>3151</v>
      </c>
      <c r="C1814" s="11">
        <v>781943</v>
      </c>
      <c r="D1814" s="10">
        <v>1100000</v>
      </c>
      <c r="E1814" s="10">
        <v>1100000</v>
      </c>
      <c r="F1814" s="113">
        <v>928800</v>
      </c>
      <c r="H1814" s="122">
        <f t="shared" si="56"/>
        <v>943001</v>
      </c>
      <c r="I1814">
        <f t="shared" si="57"/>
        <v>580</v>
      </c>
    </row>
    <row r="1815" spans="1:9">
      <c r="A1815" s="112">
        <v>1943001740</v>
      </c>
      <c r="B1815" s="11" t="s">
        <v>2704</v>
      </c>
      <c r="C1815" s="11">
        <v>781943</v>
      </c>
      <c r="D1815" s="10">
        <v>6800</v>
      </c>
      <c r="E1815" s="10">
        <v>6800</v>
      </c>
      <c r="F1815" s="113">
        <v>4400</v>
      </c>
      <c r="H1815" s="122">
        <f t="shared" si="56"/>
        <v>943001</v>
      </c>
      <c r="I1815">
        <f t="shared" si="57"/>
        <v>740</v>
      </c>
    </row>
    <row r="1816" spans="1:9">
      <c r="A1816" s="112">
        <v>1943001750</v>
      </c>
      <c r="B1816" s="11" t="s">
        <v>2705</v>
      </c>
      <c r="C1816" s="11">
        <v>781943</v>
      </c>
      <c r="D1816" s="10">
        <v>450000</v>
      </c>
      <c r="E1816" s="10">
        <v>450000</v>
      </c>
      <c r="F1816" s="113">
        <v>318000</v>
      </c>
      <c r="H1816" s="122">
        <f t="shared" si="56"/>
        <v>943001</v>
      </c>
      <c r="I1816">
        <f t="shared" si="57"/>
        <v>750</v>
      </c>
    </row>
    <row r="1817" spans="1:9">
      <c r="A1817" s="112">
        <v>1943001759</v>
      </c>
      <c r="B1817" s="11" t="s">
        <v>3152</v>
      </c>
      <c r="C1817" s="11">
        <v>781943</v>
      </c>
      <c r="D1817" s="10">
        <v>750000</v>
      </c>
      <c r="E1817" s="10">
        <v>750000</v>
      </c>
      <c r="F1817" s="113">
        <v>742700</v>
      </c>
      <c r="H1817" s="122">
        <f t="shared" si="56"/>
        <v>943001</v>
      </c>
      <c r="I1817">
        <f t="shared" si="57"/>
        <v>759</v>
      </c>
    </row>
    <row r="1818" spans="1:9">
      <c r="A1818" s="112">
        <v>1960000110</v>
      </c>
      <c r="B1818" s="11" t="s">
        <v>2689</v>
      </c>
      <c r="C1818" s="11">
        <v>960000</v>
      </c>
      <c r="D1818" s="10">
        <v>798000</v>
      </c>
      <c r="E1818" s="10">
        <v>1068000</v>
      </c>
      <c r="F1818" s="113">
        <v>936200</v>
      </c>
      <c r="H1818" s="122">
        <f t="shared" si="56"/>
        <v>960000</v>
      </c>
      <c r="I1818">
        <f t="shared" si="57"/>
        <v>110</v>
      </c>
    </row>
    <row r="1819" spans="1:9">
      <c r="A1819" s="112">
        <v>1960000120</v>
      </c>
      <c r="B1819" s="11" t="s">
        <v>2711</v>
      </c>
      <c r="C1819" s="11">
        <v>960000</v>
      </c>
      <c r="D1819" s="10">
        <v>94000</v>
      </c>
      <c r="E1819" s="10">
        <v>126000</v>
      </c>
      <c r="F1819" s="113">
        <v>106100</v>
      </c>
      <c r="H1819" s="122">
        <f t="shared" si="56"/>
        <v>960000</v>
      </c>
      <c r="I1819">
        <f t="shared" si="57"/>
        <v>120</v>
      </c>
    </row>
    <row r="1820" spans="1:9">
      <c r="A1820" s="112">
        <v>1960000130</v>
      </c>
      <c r="B1820" s="11" t="s">
        <v>2691</v>
      </c>
      <c r="C1820" s="11">
        <v>960000</v>
      </c>
      <c r="D1820" s="10">
        <v>19000</v>
      </c>
      <c r="E1820" s="10">
        <v>0</v>
      </c>
      <c r="F1820" s="113">
        <v>1700</v>
      </c>
      <c r="H1820" s="122">
        <f t="shared" si="56"/>
        <v>960000</v>
      </c>
      <c r="I1820">
        <f t="shared" si="57"/>
        <v>130</v>
      </c>
    </row>
    <row r="1821" spans="1:9">
      <c r="A1821" s="112">
        <v>1960000131</v>
      </c>
      <c r="B1821" s="11" t="s">
        <v>2692</v>
      </c>
      <c r="C1821" s="11">
        <v>960000</v>
      </c>
      <c r="D1821" s="10">
        <v>2000</v>
      </c>
      <c r="E1821" s="10">
        <v>0</v>
      </c>
      <c r="F1821" s="113">
        <v>0</v>
      </c>
      <c r="H1821" s="122">
        <f t="shared" si="56"/>
        <v>960000</v>
      </c>
      <c r="I1821">
        <f t="shared" si="57"/>
        <v>131</v>
      </c>
    </row>
    <row r="1822" spans="1:9">
      <c r="A1822" s="112">
        <v>1960000132</v>
      </c>
      <c r="B1822" s="11" t="s">
        <v>2760</v>
      </c>
      <c r="C1822" s="11">
        <v>960000</v>
      </c>
      <c r="D1822" s="10">
        <v>191000</v>
      </c>
      <c r="E1822" s="10">
        <v>281000</v>
      </c>
      <c r="F1822" s="113">
        <v>240200</v>
      </c>
      <c r="H1822" s="122">
        <f t="shared" si="56"/>
        <v>960000</v>
      </c>
      <c r="I1822">
        <f t="shared" si="57"/>
        <v>132</v>
      </c>
    </row>
    <row r="1823" spans="1:9">
      <c r="A1823" s="112">
        <v>1960000133</v>
      </c>
      <c r="B1823" s="11" t="s">
        <v>2693</v>
      </c>
      <c r="C1823" s="11">
        <v>960000</v>
      </c>
      <c r="D1823" s="10">
        <v>2000</v>
      </c>
      <c r="E1823" s="10">
        <v>0</v>
      </c>
      <c r="F1823" s="113">
        <v>900</v>
      </c>
      <c r="H1823" s="122">
        <f t="shared" si="56"/>
        <v>960000</v>
      </c>
      <c r="I1823">
        <f t="shared" si="57"/>
        <v>133</v>
      </c>
    </row>
    <row r="1824" spans="1:9">
      <c r="A1824" s="112">
        <v>1960000140</v>
      </c>
      <c r="B1824" s="11" t="s">
        <v>2694</v>
      </c>
      <c r="C1824" s="11">
        <v>960000</v>
      </c>
      <c r="D1824" s="10">
        <v>159000</v>
      </c>
      <c r="E1824" s="10">
        <v>132000</v>
      </c>
      <c r="F1824" s="113">
        <v>116100</v>
      </c>
      <c r="H1824" s="122">
        <f t="shared" si="56"/>
        <v>960000</v>
      </c>
      <c r="I1824">
        <f t="shared" si="57"/>
        <v>140</v>
      </c>
    </row>
    <row r="1825" spans="1:9">
      <c r="A1825" s="112">
        <v>1960000181</v>
      </c>
      <c r="B1825" s="11" t="s">
        <v>2695</v>
      </c>
      <c r="C1825" s="11">
        <v>960000</v>
      </c>
      <c r="D1825" s="10">
        <v>184000</v>
      </c>
      <c r="E1825" s="10">
        <v>218000</v>
      </c>
      <c r="F1825" s="113">
        <v>186400</v>
      </c>
      <c r="H1825" s="122">
        <f t="shared" si="56"/>
        <v>960000</v>
      </c>
      <c r="I1825">
        <f t="shared" si="57"/>
        <v>181</v>
      </c>
    </row>
    <row r="1826" spans="1:9">
      <c r="A1826" s="112">
        <v>1960000182</v>
      </c>
      <c r="B1826" s="11" t="s">
        <v>2696</v>
      </c>
      <c r="C1826" s="11">
        <v>960000</v>
      </c>
      <c r="D1826" s="10">
        <v>118000</v>
      </c>
      <c r="E1826" s="10">
        <v>164000</v>
      </c>
      <c r="F1826" s="113">
        <v>135700</v>
      </c>
      <c r="H1826" s="122">
        <f t="shared" si="56"/>
        <v>960000</v>
      </c>
      <c r="I1826">
        <f t="shared" si="57"/>
        <v>182</v>
      </c>
    </row>
    <row r="1827" spans="1:9">
      <c r="A1827" s="112">
        <v>1960001470</v>
      </c>
      <c r="B1827" s="11" t="s">
        <v>2697</v>
      </c>
      <c r="C1827" s="11">
        <v>960000</v>
      </c>
      <c r="D1827" s="10">
        <v>3000</v>
      </c>
      <c r="E1827" s="10">
        <v>3500</v>
      </c>
      <c r="F1827" s="113">
        <v>3000</v>
      </c>
      <c r="H1827" s="122">
        <f t="shared" si="56"/>
        <v>960001</v>
      </c>
      <c r="I1827">
        <f t="shared" si="57"/>
        <v>470</v>
      </c>
    </row>
    <row r="1828" spans="1:9">
      <c r="A1828" s="112">
        <v>1960001560</v>
      </c>
      <c r="B1828" s="11" t="s">
        <v>2703</v>
      </c>
      <c r="C1828" s="11">
        <v>960000</v>
      </c>
      <c r="D1828" s="10">
        <v>2500</v>
      </c>
      <c r="E1828" s="10">
        <v>2000</v>
      </c>
      <c r="F1828" s="113">
        <v>1700</v>
      </c>
      <c r="H1828" s="122">
        <f t="shared" si="56"/>
        <v>960001</v>
      </c>
      <c r="I1828">
        <f t="shared" si="57"/>
        <v>560</v>
      </c>
    </row>
    <row r="1829" spans="1:9">
      <c r="A1829" s="112">
        <v>1960001750</v>
      </c>
      <c r="B1829" s="11" t="s">
        <v>2705</v>
      </c>
      <c r="C1829" s="11">
        <v>960000</v>
      </c>
      <c r="D1829" s="10">
        <v>7000</v>
      </c>
      <c r="E1829" s="10">
        <v>4500</v>
      </c>
      <c r="F1829" s="113">
        <v>3300</v>
      </c>
      <c r="H1829" s="122">
        <f t="shared" si="56"/>
        <v>960001</v>
      </c>
      <c r="I1829">
        <f t="shared" si="57"/>
        <v>750</v>
      </c>
    </row>
    <row r="1830" spans="1:9">
      <c r="A1830" s="112">
        <v>1960002531</v>
      </c>
      <c r="B1830" s="11" t="s">
        <v>3153</v>
      </c>
      <c r="C1830" s="11">
        <v>960000</v>
      </c>
      <c r="D1830" s="10">
        <v>2500000</v>
      </c>
      <c r="E1830" s="10">
        <v>2300000</v>
      </c>
      <c r="F1830" s="113">
        <v>2550300</v>
      </c>
      <c r="H1830" s="122">
        <f t="shared" si="56"/>
        <v>960002</v>
      </c>
      <c r="I1830">
        <f t="shared" si="57"/>
        <v>531</v>
      </c>
    </row>
    <row r="1831" spans="1:9">
      <c r="A1831" s="112">
        <v>1960002730</v>
      </c>
      <c r="B1831" s="11" t="s">
        <v>3154</v>
      </c>
      <c r="C1831" s="11">
        <v>960000</v>
      </c>
      <c r="D1831" s="10">
        <v>1400000</v>
      </c>
      <c r="E1831" s="10">
        <v>1400000</v>
      </c>
      <c r="F1831" s="113">
        <v>1426000</v>
      </c>
      <c r="H1831" s="122">
        <f t="shared" si="56"/>
        <v>960002</v>
      </c>
      <c r="I1831">
        <f t="shared" si="57"/>
        <v>730</v>
      </c>
    </row>
    <row r="1832" spans="1:9">
      <c r="A1832" s="112">
        <v>1960002780</v>
      </c>
      <c r="B1832" s="11" t="s">
        <v>3155</v>
      </c>
      <c r="C1832" s="11">
        <v>960000</v>
      </c>
      <c r="D1832" s="10">
        <v>1850000</v>
      </c>
      <c r="E1832" s="10">
        <v>1850000</v>
      </c>
      <c r="F1832" s="113">
        <v>1428000</v>
      </c>
      <c r="H1832" s="122">
        <f t="shared" si="56"/>
        <v>960002</v>
      </c>
      <c r="I1832">
        <f t="shared" si="57"/>
        <v>780</v>
      </c>
    </row>
    <row r="1833" spans="1:9">
      <c r="A1833" s="112">
        <v>1960002980</v>
      </c>
      <c r="B1833" s="11" t="s">
        <v>3156</v>
      </c>
      <c r="C1833" s="11">
        <v>960000</v>
      </c>
      <c r="D1833" s="10">
        <v>0</v>
      </c>
      <c r="E1833" s="10">
        <v>500000</v>
      </c>
      <c r="F1833" s="113">
        <v>0</v>
      </c>
      <c r="H1833" s="122">
        <f t="shared" si="56"/>
        <v>960002</v>
      </c>
      <c r="I1833">
        <f t="shared" si="57"/>
        <v>980</v>
      </c>
    </row>
    <row r="1834" spans="1:9">
      <c r="A1834" s="112">
        <v>1990100110</v>
      </c>
      <c r="B1834" s="11" t="s">
        <v>2689</v>
      </c>
      <c r="C1834" s="11">
        <v>990100</v>
      </c>
      <c r="D1834" s="10">
        <v>120000</v>
      </c>
      <c r="E1834" s="10">
        <v>120000</v>
      </c>
      <c r="F1834" s="113">
        <v>0</v>
      </c>
      <c r="H1834" s="122">
        <f t="shared" si="56"/>
        <v>990100</v>
      </c>
      <c r="I1834">
        <f t="shared" si="57"/>
        <v>110</v>
      </c>
    </row>
    <row r="1835" spans="1:9">
      <c r="A1835" s="112">
        <v>1991001181</v>
      </c>
      <c r="B1835" s="11" t="s">
        <v>3157</v>
      </c>
      <c r="C1835" s="11">
        <v>990000</v>
      </c>
      <c r="D1835" s="10">
        <v>445000</v>
      </c>
      <c r="E1835" s="10">
        <v>320000</v>
      </c>
      <c r="F1835" s="113">
        <v>293500</v>
      </c>
      <c r="H1835" s="122">
        <f t="shared" si="56"/>
        <v>991001</v>
      </c>
      <c r="I1835">
        <f t="shared" si="57"/>
        <v>181</v>
      </c>
    </row>
    <row r="1836" spans="1:9">
      <c r="A1836" s="112">
        <v>1991001310</v>
      </c>
      <c r="B1836" s="11" t="s">
        <v>2945</v>
      </c>
      <c r="C1836" s="11">
        <v>990000</v>
      </c>
      <c r="D1836" s="10">
        <v>51383000</v>
      </c>
      <c r="E1836" s="10">
        <v>50392000</v>
      </c>
      <c r="F1836" s="113">
        <v>50251300</v>
      </c>
      <c r="H1836" s="122">
        <f t="shared" si="56"/>
        <v>991001</v>
      </c>
      <c r="I1836">
        <f t="shared" si="57"/>
        <v>310</v>
      </c>
    </row>
    <row r="1837" spans="1:9">
      <c r="A1837" s="112">
        <v>1991001311</v>
      </c>
      <c r="B1837" s="11" t="s">
        <v>3158</v>
      </c>
      <c r="C1837" s="11">
        <v>990000</v>
      </c>
      <c r="D1837" s="10">
        <v>2800000</v>
      </c>
      <c r="E1837" s="10">
        <v>2900000</v>
      </c>
      <c r="F1837" s="113">
        <v>2523300</v>
      </c>
      <c r="H1837" s="122">
        <f t="shared" si="56"/>
        <v>991001</v>
      </c>
      <c r="I1837">
        <f t="shared" si="57"/>
        <v>311</v>
      </c>
    </row>
    <row r="1838" spans="1:9">
      <c r="A1838" s="112">
        <v>1991001320</v>
      </c>
      <c r="B1838" s="11" t="s">
        <v>2712</v>
      </c>
      <c r="C1838" s="11">
        <v>990000</v>
      </c>
      <c r="D1838" s="10">
        <v>1236000</v>
      </c>
      <c r="E1838" s="10">
        <v>1647000</v>
      </c>
      <c r="F1838" s="113">
        <v>2079700</v>
      </c>
      <c r="H1838" s="122">
        <f t="shared" si="56"/>
        <v>991001</v>
      </c>
      <c r="I1838">
        <f t="shared" si="57"/>
        <v>320</v>
      </c>
    </row>
    <row r="1839" spans="1:9">
      <c r="A1839" s="112">
        <v>1992003960</v>
      </c>
      <c r="B1839" s="11" t="s">
        <v>3159</v>
      </c>
      <c r="C1839" s="11">
        <v>990000</v>
      </c>
      <c r="D1839" s="10">
        <v>3700000</v>
      </c>
      <c r="E1839" s="10">
        <v>280000</v>
      </c>
      <c r="F1839" s="113">
        <v>7600</v>
      </c>
      <c r="H1839" s="122">
        <f t="shared" si="56"/>
        <v>992003</v>
      </c>
      <c r="I1839">
        <f t="shared" si="57"/>
        <v>960</v>
      </c>
    </row>
    <row r="1840" spans="1:9">
      <c r="A1840" s="112">
        <v>1992004750</v>
      </c>
      <c r="B1840" s="11" t="s">
        <v>3160</v>
      </c>
      <c r="C1840" s="11">
        <v>990000</v>
      </c>
      <c r="D1840" s="10">
        <v>650000</v>
      </c>
      <c r="E1840" s="10">
        <v>650000</v>
      </c>
      <c r="F1840" s="113">
        <v>352900</v>
      </c>
      <c r="H1840" s="122">
        <f t="shared" si="56"/>
        <v>992004</v>
      </c>
      <c r="I1840">
        <f t="shared" si="57"/>
        <v>750</v>
      </c>
    </row>
    <row r="1841" spans="1:9">
      <c r="A1841" s="112">
        <v>1992004780</v>
      </c>
      <c r="B1841" s="11" t="s">
        <v>3161</v>
      </c>
      <c r="C1841" s="11">
        <v>990000</v>
      </c>
      <c r="D1841" s="10">
        <v>1300000</v>
      </c>
      <c r="E1841" s="10">
        <v>1100000</v>
      </c>
      <c r="F1841" s="113">
        <v>1258300</v>
      </c>
      <c r="H1841" s="122">
        <f t="shared" si="56"/>
        <v>992004</v>
      </c>
      <c r="I1841">
        <f t="shared" si="57"/>
        <v>780</v>
      </c>
    </row>
    <row r="1842" spans="1:9">
      <c r="A1842" s="112">
        <v>1992004781</v>
      </c>
      <c r="B1842" s="11" t="s">
        <v>3162</v>
      </c>
      <c r="C1842" s="11">
        <v>990000</v>
      </c>
      <c r="D1842" s="10">
        <v>1000000</v>
      </c>
      <c r="E1842" s="10">
        <v>1000000</v>
      </c>
      <c r="F1842" s="113">
        <v>820100</v>
      </c>
      <c r="H1842" s="122">
        <f t="shared" si="56"/>
        <v>992004</v>
      </c>
      <c r="I1842">
        <f t="shared" si="57"/>
        <v>781</v>
      </c>
    </row>
    <row r="1843" spans="1:9">
      <c r="A1843" s="112">
        <v>1992004960</v>
      </c>
      <c r="B1843" s="11" t="s">
        <v>3163</v>
      </c>
      <c r="C1843" s="11">
        <v>990000</v>
      </c>
      <c r="D1843" s="10">
        <v>600000</v>
      </c>
      <c r="E1843" s="10">
        <v>600000</v>
      </c>
      <c r="F1843" s="113">
        <v>212700</v>
      </c>
      <c r="H1843" s="122">
        <f t="shared" si="56"/>
        <v>992004</v>
      </c>
      <c r="I1843">
        <f t="shared" si="57"/>
        <v>960</v>
      </c>
    </row>
    <row r="1844" spans="1:9">
      <c r="A1844" s="112">
        <v>1992004970</v>
      </c>
      <c r="B1844" s="11" t="s">
        <v>3164</v>
      </c>
      <c r="C1844" s="11">
        <v>990000</v>
      </c>
      <c r="D1844" s="10">
        <v>1500000</v>
      </c>
      <c r="E1844" s="10">
        <v>1572000</v>
      </c>
      <c r="F1844" s="113">
        <v>1302800</v>
      </c>
      <c r="H1844" s="122">
        <f t="shared" si="56"/>
        <v>992004</v>
      </c>
      <c r="I1844">
        <f t="shared" si="57"/>
        <v>970</v>
      </c>
    </row>
    <row r="1845" spans="1:9">
      <c r="A1845" s="112">
        <v>1993000980</v>
      </c>
      <c r="B1845" s="11" t="s">
        <v>2687</v>
      </c>
      <c r="C1845" s="11">
        <v>990000</v>
      </c>
      <c r="D1845" s="10">
        <v>120000</v>
      </c>
      <c r="E1845" s="10">
        <v>100000</v>
      </c>
      <c r="F1845" s="113">
        <v>-104100</v>
      </c>
      <c r="H1845" s="122">
        <f t="shared" si="56"/>
        <v>993000</v>
      </c>
      <c r="I1845">
        <f t="shared" si="57"/>
        <v>980</v>
      </c>
    </row>
    <row r="1846" spans="1:9">
      <c r="A1846" s="112">
        <v>1993000981</v>
      </c>
      <c r="B1846" s="11" t="s">
        <v>3165</v>
      </c>
      <c r="C1846" s="11">
        <v>990000</v>
      </c>
      <c r="D1846" s="10">
        <v>500000</v>
      </c>
      <c r="E1846" s="10">
        <v>500000</v>
      </c>
      <c r="F1846" s="113">
        <v>776800</v>
      </c>
      <c r="H1846" s="122">
        <f t="shared" si="56"/>
        <v>993000</v>
      </c>
      <c r="I1846">
        <f t="shared" si="57"/>
        <v>981</v>
      </c>
    </row>
    <row r="1847" spans="1:9">
      <c r="A1847" s="112">
        <v>1994004581</v>
      </c>
      <c r="B1847" s="11" t="s">
        <v>3166</v>
      </c>
      <c r="C1847" s="11">
        <v>990000</v>
      </c>
      <c r="D1847" s="10">
        <v>3500000</v>
      </c>
      <c r="E1847" s="10">
        <v>3700000</v>
      </c>
      <c r="F1847" s="113">
        <v>2820600</v>
      </c>
      <c r="H1847" s="122">
        <f t="shared" si="56"/>
        <v>994004</v>
      </c>
      <c r="I1847">
        <f t="shared" si="57"/>
        <v>581</v>
      </c>
    </row>
    <row r="1848" spans="1:9">
      <c r="A1848" s="112">
        <v>1995002860</v>
      </c>
      <c r="B1848" s="11" t="s">
        <v>3167</v>
      </c>
      <c r="C1848" s="11">
        <v>990000</v>
      </c>
      <c r="D1848" s="10">
        <v>500000</v>
      </c>
      <c r="E1848" s="10">
        <v>500000</v>
      </c>
      <c r="F1848" s="113">
        <v>744500</v>
      </c>
      <c r="H1848" s="122">
        <f t="shared" si="56"/>
        <v>995002</v>
      </c>
      <c r="I1848">
        <f t="shared" si="57"/>
        <v>860</v>
      </c>
    </row>
    <row r="1849" spans="1:9">
      <c r="A1849" s="112">
        <v>1995002861</v>
      </c>
      <c r="B1849" s="11" t="s">
        <v>3168</v>
      </c>
      <c r="C1849" s="11">
        <v>990000</v>
      </c>
      <c r="D1849" s="10">
        <v>113000000</v>
      </c>
      <c r="E1849" s="10">
        <v>112000000</v>
      </c>
      <c r="F1849" s="113">
        <v>106744600</v>
      </c>
      <c r="H1849" s="122">
        <f t="shared" si="56"/>
        <v>995002</v>
      </c>
      <c r="I1849">
        <f t="shared" si="57"/>
        <v>861</v>
      </c>
    </row>
    <row r="1850" spans="1:9">
      <c r="A1850" s="112">
        <v>1996000691</v>
      </c>
      <c r="B1850" s="11" t="s">
        <v>3169</v>
      </c>
      <c r="C1850" s="11">
        <v>990000</v>
      </c>
      <c r="D1850" s="10">
        <v>0</v>
      </c>
      <c r="E1850" s="10">
        <v>0</v>
      </c>
      <c r="F1850" s="113">
        <v>112990300</v>
      </c>
      <c r="H1850" s="122">
        <f t="shared" si="56"/>
        <v>996000</v>
      </c>
      <c r="I1850">
        <f t="shared" si="57"/>
        <v>691</v>
      </c>
    </row>
    <row r="1851" spans="1:9" ht="13.5" thickBot="1">
      <c r="A1851" s="114">
        <v>1996001691</v>
      </c>
      <c r="B1851" s="115" t="s">
        <v>2671</v>
      </c>
      <c r="C1851" s="115">
        <v>990000</v>
      </c>
      <c r="D1851" s="116">
        <v>0</v>
      </c>
      <c r="E1851" s="116">
        <v>0</v>
      </c>
      <c r="F1851" s="117">
        <v>131842900</v>
      </c>
      <c r="H1851" s="122">
        <f t="shared" si="56"/>
        <v>996001</v>
      </c>
      <c r="I1851">
        <f t="shared" si="57"/>
        <v>691</v>
      </c>
    </row>
    <row r="1852" spans="1:9" ht="15.75" thickBot="1">
      <c r="A1852" s="118" t="s">
        <v>2688</v>
      </c>
      <c r="B1852" s="119"/>
      <c r="C1852" s="119"/>
      <c r="D1852" s="120">
        <v>1399597100</v>
      </c>
      <c r="E1852" s="120">
        <v>1368261900</v>
      </c>
      <c r="F1852" s="121">
        <v>1595143100</v>
      </c>
      <c r="H1852" s="122" t="e">
        <f t="shared" si="56"/>
        <v>#VALUE!</v>
      </c>
      <c r="I1852" t="e">
        <f t="shared" si="57"/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הצעת תקציב 2016</vt:lpstr>
      <vt:lpstr>Chapter</vt:lpstr>
      <vt:lpstr>type</vt:lpstr>
      <vt:lpstr>מקור</vt:lpstr>
      <vt:lpstr>Chapter</vt:lpstr>
      <vt:lpstr>Expenditure_type</vt:lpstr>
      <vt:lpstr>Revenue_type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Yogev Sharvit</dc:creator>
  <cp:lastModifiedBy>Yogev Sharvit</cp:lastModifiedBy>
  <dcterms:created xsi:type="dcterms:W3CDTF">2016-11-24T10:33:24Z</dcterms:created>
  <dcterms:modified xsi:type="dcterms:W3CDTF">2016-11-24T13:54:00Z</dcterms:modified>
</cp:coreProperties>
</file>